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IdeaProjects\gs-lshly\"/>
    </mc:Choice>
  </mc:AlternateContent>
  <xr:revisionPtr revIDLastSave="0" documentId="13_ncr:1_{2BD7AE94-1003-462A-A100-A5AE25AF3884}" xr6:coauthVersionLast="46" xr6:coauthVersionMax="46" xr10:uidLastSave="{00000000-0000-0000-0000-000000000000}"/>
  <bookViews>
    <workbookView xWindow="0" yWindow="330" windowWidth="25830" windowHeight="14055" tabRatio="617" activeTab="5" xr2:uid="{00000000-000D-0000-FFFF-FFFF00000000}"/>
  </bookViews>
  <sheets>
    <sheet name="基础服务中心" sheetId="7" r:id="rId1"/>
    <sheet name="商家中心" sheetId="3" r:id="rId2"/>
    <sheet name="会员中心" sheetId="4" r:id="rId3"/>
    <sheet name="仓库物流中心" sheetId="1" r:id="rId4"/>
    <sheet name="商品中心" sheetId="8" r:id="rId5"/>
    <sheet name="交易中心" sheetId="5" r:id="rId6"/>
  </sheets>
  <calcPr calcId="191029"/>
</workbook>
</file>

<file path=xl/calcChain.xml><?xml version="1.0" encoding="utf-8"?>
<calcChain xmlns="http://schemas.openxmlformats.org/spreadsheetml/2006/main">
  <c r="H549" i="5" l="1"/>
  <c r="H548" i="5"/>
  <c r="H547" i="5"/>
  <c r="H546" i="5"/>
  <c r="H545" i="5"/>
  <c r="H544" i="5"/>
  <c r="H543" i="5"/>
  <c r="H542" i="5"/>
  <c r="H541" i="5"/>
  <c r="H540" i="5"/>
  <c r="H539" i="5"/>
  <c r="H38" i="5"/>
  <c r="H37" i="5"/>
  <c r="H36" i="5"/>
  <c r="H35" i="5"/>
  <c r="H34" i="5"/>
  <c r="H33" i="5"/>
  <c r="H537" i="5"/>
  <c r="H536" i="5"/>
  <c r="H535" i="5"/>
  <c r="H534" i="5"/>
  <c r="H533" i="5"/>
  <c r="H532" i="5"/>
  <c r="H531" i="5"/>
  <c r="H530" i="5"/>
  <c r="H529" i="5"/>
  <c r="H528" i="5"/>
  <c r="H527" i="5"/>
  <c r="H524" i="5"/>
  <c r="H523" i="5"/>
  <c r="H522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5" i="5"/>
  <c r="H504" i="5"/>
  <c r="H503" i="5"/>
  <c r="H502" i="5"/>
  <c r="H501" i="5"/>
  <c r="H500" i="5"/>
  <c r="H499" i="5"/>
  <c r="H498" i="5"/>
  <c r="H496" i="5"/>
  <c r="H495" i="5"/>
  <c r="H494" i="5"/>
  <c r="H493" i="5"/>
  <c r="H492" i="5"/>
  <c r="H491" i="5"/>
  <c r="H490" i="5"/>
  <c r="H489" i="5"/>
  <c r="H488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4" i="5"/>
  <c r="H463" i="5"/>
  <c r="H462" i="5"/>
  <c r="H461" i="5"/>
  <c r="H460" i="5"/>
  <c r="H459" i="5"/>
  <c r="H458" i="5"/>
  <c r="H457" i="5"/>
  <c r="H456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3" i="5"/>
  <c r="H432" i="5"/>
  <c r="H431" i="5"/>
  <c r="H430" i="5"/>
  <c r="H429" i="5"/>
  <c r="H428" i="5"/>
  <c r="H427" i="5"/>
  <c r="H425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81" i="5"/>
  <c r="H380" i="5"/>
  <c r="H379" i="5"/>
  <c r="H378" i="5"/>
  <c r="H377" i="5"/>
  <c r="H376" i="5"/>
  <c r="H375" i="5"/>
  <c r="H374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5" i="5"/>
  <c r="H324" i="5"/>
  <c r="H323" i="5"/>
  <c r="H322" i="5"/>
  <c r="H321" i="5"/>
  <c r="H320" i="5"/>
  <c r="H319" i="5"/>
  <c r="H318" i="5"/>
  <c r="H315" i="5"/>
  <c r="H314" i="5"/>
  <c r="H313" i="5"/>
  <c r="H312" i="5"/>
  <c r="H311" i="5"/>
  <c r="H310" i="5"/>
  <c r="H309" i="5"/>
  <c r="H308" i="5"/>
  <c r="H307" i="5"/>
  <c r="H306" i="5"/>
  <c r="H303" i="5"/>
  <c r="H302" i="5"/>
  <c r="H301" i="5"/>
  <c r="H300" i="5"/>
  <c r="H299" i="5"/>
  <c r="H298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1" i="5"/>
  <c r="H280" i="5"/>
  <c r="H279" i="5"/>
  <c r="H278" i="5"/>
  <c r="H277" i="5"/>
  <c r="H276" i="5"/>
  <c r="H275" i="5"/>
  <c r="H274" i="5"/>
  <c r="H273" i="5"/>
  <c r="H272" i="5"/>
  <c r="H271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0" i="5"/>
  <c r="H239" i="5"/>
  <c r="H238" i="5"/>
  <c r="H237" i="5"/>
  <c r="H236" i="5"/>
  <c r="H235" i="5"/>
  <c r="H234" i="5"/>
  <c r="H231" i="5"/>
  <c r="H230" i="5"/>
  <c r="H229" i="5"/>
  <c r="H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96" i="8"/>
  <c r="H295" i="8"/>
  <c r="H294" i="8"/>
  <c r="H293" i="8"/>
  <c r="H292" i="8"/>
  <c r="I290" i="8" s="1"/>
  <c r="H291" i="8"/>
  <c r="H290" i="8"/>
  <c r="H287" i="8"/>
  <c r="H286" i="8"/>
  <c r="H285" i="8"/>
  <c r="H284" i="8"/>
  <c r="H283" i="8"/>
  <c r="H282" i="8"/>
  <c r="H281" i="8"/>
  <c r="H280" i="8"/>
  <c r="I279" i="8"/>
  <c r="H279" i="8"/>
  <c r="H276" i="8"/>
  <c r="H275" i="8"/>
  <c r="H274" i="8"/>
  <c r="H273" i="8"/>
  <c r="H272" i="8"/>
  <c r="H271" i="8"/>
  <c r="I270" i="8" s="1"/>
  <c r="H270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I256" i="8" s="1"/>
  <c r="H253" i="8"/>
  <c r="H252" i="8"/>
  <c r="H251" i="8"/>
  <c r="H250" i="8"/>
  <c r="H249" i="8"/>
  <c r="H248" i="8"/>
  <c r="H247" i="8"/>
  <c r="I247" i="8" s="1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I228" i="8" s="1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I209" i="8" s="1"/>
  <c r="H206" i="8"/>
  <c r="H205" i="8"/>
  <c r="H204" i="8"/>
  <c r="H203" i="8"/>
  <c r="H202" i="8"/>
  <c r="H201" i="8"/>
  <c r="H200" i="8"/>
  <c r="H199" i="8"/>
  <c r="H198" i="8"/>
  <c r="I198" i="8" s="1"/>
  <c r="H195" i="8"/>
  <c r="H194" i="8"/>
  <c r="H193" i="8"/>
  <c r="H192" i="8"/>
  <c r="H191" i="8"/>
  <c r="H190" i="8"/>
  <c r="H189" i="8"/>
  <c r="H188" i="8"/>
  <c r="H187" i="8"/>
  <c r="I187" i="8" s="1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I166" i="8" s="1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I132" i="8" s="1"/>
  <c r="H129" i="8"/>
  <c r="H128" i="8"/>
  <c r="H127" i="8"/>
  <c r="H126" i="8"/>
  <c r="H125" i="8"/>
  <c r="H124" i="8"/>
  <c r="H123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I107" i="8" s="1"/>
  <c r="H108" i="8"/>
  <c r="H107" i="8"/>
  <c r="H104" i="8"/>
  <c r="H103" i="8"/>
  <c r="H102" i="8"/>
  <c r="H101" i="8"/>
  <c r="H100" i="8"/>
  <c r="H99" i="8"/>
  <c r="H98" i="8"/>
  <c r="H97" i="8"/>
  <c r="I97" i="8" s="1"/>
  <c r="H94" i="8"/>
  <c r="H93" i="8"/>
  <c r="H92" i="8"/>
  <c r="H91" i="8"/>
  <c r="H90" i="8"/>
  <c r="H89" i="8"/>
  <c r="H88" i="8"/>
  <c r="H87" i="8"/>
  <c r="I87" i="8" s="1"/>
  <c r="H84" i="8"/>
  <c r="H83" i="8"/>
  <c r="H82" i="8"/>
  <c r="H81" i="8"/>
  <c r="H80" i="8"/>
  <c r="H79" i="8"/>
  <c r="H78" i="8"/>
  <c r="I78" i="8" s="1"/>
  <c r="H75" i="8"/>
  <c r="H74" i="8"/>
  <c r="H73" i="8"/>
  <c r="H72" i="8"/>
  <c r="H71" i="8"/>
  <c r="H70" i="8"/>
  <c r="H69" i="8"/>
  <c r="H68" i="8"/>
  <c r="I68" i="8" s="1"/>
  <c r="H65" i="8"/>
  <c r="H64" i="8"/>
  <c r="H63" i="8"/>
  <c r="H62" i="8"/>
  <c r="H61" i="8"/>
  <c r="H60" i="8"/>
  <c r="H59" i="8"/>
  <c r="H58" i="8"/>
  <c r="H57" i="8"/>
  <c r="I57" i="8" s="1"/>
  <c r="H54" i="8"/>
  <c r="H53" i="8"/>
  <c r="H52" i="8"/>
  <c r="H51" i="8"/>
  <c r="H50" i="8"/>
  <c r="H49" i="8"/>
  <c r="H48" i="8"/>
  <c r="H47" i="8"/>
  <c r="H46" i="8"/>
  <c r="I45" i="8"/>
  <c r="H45" i="8"/>
  <c r="H42" i="8"/>
  <c r="H41" i="8"/>
  <c r="H40" i="8"/>
  <c r="H39" i="8"/>
  <c r="H38" i="8"/>
  <c r="H37" i="8"/>
  <c r="H36" i="8"/>
  <c r="H35" i="8"/>
  <c r="H34" i="8"/>
  <c r="I34" i="8" s="1"/>
  <c r="H31" i="8"/>
  <c r="H30" i="8"/>
  <c r="H29" i="8"/>
  <c r="H28" i="8"/>
  <c r="H27" i="8"/>
  <c r="H26" i="8"/>
  <c r="H25" i="8"/>
  <c r="H24" i="8"/>
  <c r="I24" i="8" s="1"/>
  <c r="H21" i="8"/>
  <c r="H20" i="8"/>
  <c r="H19" i="8"/>
  <c r="H18" i="8"/>
  <c r="H17" i="8"/>
  <c r="H16" i="8"/>
  <c r="H15" i="8"/>
  <c r="H14" i="8"/>
  <c r="H13" i="8"/>
  <c r="I13" i="8" s="1"/>
  <c r="H10" i="8"/>
  <c r="H9" i="8"/>
  <c r="H8" i="8"/>
  <c r="H7" i="8"/>
  <c r="H6" i="8"/>
  <c r="H5" i="8"/>
  <c r="H4" i="8"/>
  <c r="H3" i="8"/>
  <c r="H2" i="8"/>
  <c r="I2" i="8" s="1"/>
  <c r="H160" i="1"/>
  <c r="H159" i="1"/>
  <c r="H158" i="1"/>
  <c r="H157" i="1"/>
  <c r="H156" i="1"/>
  <c r="H155" i="1"/>
  <c r="H154" i="1"/>
  <c r="H153" i="1"/>
  <c r="I151" i="1" s="1"/>
  <c r="H152" i="1"/>
  <c r="H151" i="1"/>
  <c r="H148" i="1"/>
  <c r="H147" i="1"/>
  <c r="H146" i="1"/>
  <c r="H145" i="1"/>
  <c r="H144" i="1"/>
  <c r="H143" i="1"/>
  <c r="H142" i="1"/>
  <c r="H141" i="1"/>
  <c r="I140" i="1"/>
  <c r="H140" i="1"/>
  <c r="H137" i="1"/>
  <c r="H136" i="1"/>
  <c r="H135" i="1"/>
  <c r="H134" i="1"/>
  <c r="H133" i="1"/>
  <c r="H132" i="1"/>
  <c r="H131" i="1"/>
  <c r="H130" i="1"/>
  <c r="H129" i="1"/>
  <c r="H128" i="1"/>
  <c r="I128" i="1" s="1"/>
  <c r="H125" i="1"/>
  <c r="H124" i="1"/>
  <c r="H123" i="1"/>
  <c r="H122" i="1"/>
  <c r="H121" i="1"/>
  <c r="H120" i="1"/>
  <c r="H119" i="1"/>
  <c r="H118" i="1"/>
  <c r="H117" i="1"/>
  <c r="I117" i="1" s="1"/>
  <c r="H114" i="1"/>
  <c r="H113" i="1"/>
  <c r="H112" i="1"/>
  <c r="H111" i="1"/>
  <c r="H110" i="1"/>
  <c r="H109" i="1"/>
  <c r="H108" i="1"/>
  <c r="I108" i="1" s="1"/>
  <c r="H105" i="1"/>
  <c r="H104" i="1"/>
  <c r="H103" i="1"/>
  <c r="H102" i="1"/>
  <c r="H101" i="1"/>
  <c r="H100" i="1"/>
  <c r="H99" i="1"/>
  <c r="H98" i="1"/>
  <c r="H97" i="1"/>
  <c r="H96" i="1"/>
  <c r="H95" i="1"/>
  <c r="I95" i="1" s="1"/>
  <c r="H92" i="1"/>
  <c r="H91" i="1"/>
  <c r="H90" i="1"/>
  <c r="H89" i="1"/>
  <c r="H88" i="1"/>
  <c r="H87" i="1"/>
  <c r="I85" i="1" s="1"/>
  <c r="H86" i="1"/>
  <c r="H85" i="1"/>
  <c r="H82" i="1"/>
  <c r="H81" i="1"/>
  <c r="H80" i="1"/>
  <c r="H79" i="1"/>
  <c r="H78" i="1"/>
  <c r="H77" i="1"/>
  <c r="H76" i="1"/>
  <c r="H75" i="1"/>
  <c r="H74" i="1"/>
  <c r="H73" i="1"/>
  <c r="H72" i="1"/>
  <c r="I70" i="1" s="1"/>
  <c r="H71" i="1"/>
  <c r="H70" i="1"/>
  <c r="H67" i="1"/>
  <c r="H66" i="1"/>
  <c r="H65" i="1"/>
  <c r="H64" i="1"/>
  <c r="H63" i="1"/>
  <c r="H62" i="1"/>
  <c r="H61" i="1"/>
  <c r="I59" i="1" s="1"/>
  <c r="H60" i="1"/>
  <c r="H59" i="1"/>
  <c r="H56" i="1"/>
  <c r="H55" i="1"/>
  <c r="H54" i="1"/>
  <c r="H53" i="1"/>
  <c r="H52" i="1"/>
  <c r="H51" i="1"/>
  <c r="I51" i="1" s="1"/>
  <c r="H48" i="1"/>
  <c r="H47" i="1"/>
  <c r="H46" i="1"/>
  <c r="H45" i="1"/>
  <c r="H44" i="1"/>
  <c r="H43" i="1"/>
  <c r="H42" i="1"/>
  <c r="I42" i="1" s="1"/>
  <c r="H39" i="1"/>
  <c r="H38" i="1"/>
  <c r="H37" i="1"/>
  <c r="H36" i="1"/>
  <c r="H35" i="1"/>
  <c r="H34" i="1"/>
  <c r="H33" i="1"/>
  <c r="I33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I18" i="1" s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" i="1" s="1"/>
  <c r="H233" i="4"/>
  <c r="H232" i="4"/>
  <c r="H231" i="4"/>
  <c r="I231" i="4" s="1"/>
  <c r="H228" i="4"/>
  <c r="H227" i="4"/>
  <c r="H226" i="4"/>
  <c r="H225" i="4"/>
  <c r="H224" i="4"/>
  <c r="H223" i="4"/>
  <c r="H222" i="4"/>
  <c r="I222" i="4" s="1"/>
  <c r="H219" i="4"/>
  <c r="H218" i="4"/>
  <c r="H217" i="4"/>
  <c r="H216" i="4"/>
  <c r="H215" i="4"/>
  <c r="H214" i="4"/>
  <c r="H213" i="4"/>
  <c r="I213" i="4" s="1"/>
  <c r="H210" i="4"/>
  <c r="H209" i="4"/>
  <c r="H208" i="4"/>
  <c r="H207" i="4"/>
  <c r="H206" i="4"/>
  <c r="H205" i="4"/>
  <c r="H204" i="4"/>
  <c r="I204" i="4" s="1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I172" i="4" s="1"/>
  <c r="H173" i="4"/>
  <c r="H172" i="4"/>
  <c r="H169" i="4"/>
  <c r="H168" i="4"/>
  <c r="H167" i="4"/>
  <c r="H166" i="4"/>
  <c r="H165" i="4"/>
  <c r="H164" i="4"/>
  <c r="H163" i="4"/>
  <c r="H162" i="4"/>
  <c r="I162" i="4" s="1"/>
  <c r="H159" i="4"/>
  <c r="H158" i="4"/>
  <c r="H157" i="4"/>
  <c r="H156" i="4"/>
  <c r="H155" i="4"/>
  <c r="H154" i="4"/>
  <c r="H153" i="4"/>
  <c r="H152" i="4"/>
  <c r="H151" i="4"/>
  <c r="H150" i="4"/>
  <c r="H149" i="4"/>
  <c r="I149" i="4" s="1"/>
  <c r="H146" i="4"/>
  <c r="H145" i="4"/>
  <c r="H144" i="4"/>
  <c r="H143" i="4"/>
  <c r="H142" i="4"/>
  <c r="H141" i="4"/>
  <c r="H140" i="4"/>
  <c r="H139" i="4"/>
  <c r="I139" i="4" s="1"/>
  <c r="H136" i="4"/>
  <c r="I128" i="4" s="1"/>
  <c r="H135" i="4"/>
  <c r="H134" i="4"/>
  <c r="H133" i="4"/>
  <c r="H132" i="4"/>
  <c r="H131" i="4"/>
  <c r="H130" i="4"/>
  <c r="H129" i="4"/>
  <c r="H128" i="4"/>
  <c r="H122" i="4"/>
  <c r="H121" i="4"/>
  <c r="H120" i="4"/>
  <c r="I118" i="4" s="1"/>
  <c r="H119" i="4"/>
  <c r="H118" i="4"/>
  <c r="H115" i="4"/>
  <c r="H114" i="4"/>
  <c r="H113" i="4"/>
  <c r="H112" i="4"/>
  <c r="H110" i="4"/>
  <c r="H109" i="4"/>
  <c r="H108" i="4"/>
  <c r="H107" i="4"/>
  <c r="I107" i="4" s="1"/>
  <c r="H93" i="4"/>
  <c r="H92" i="4"/>
  <c r="H91" i="4"/>
  <c r="H90" i="4"/>
  <c r="H89" i="4"/>
  <c r="H88" i="4"/>
  <c r="H87" i="4"/>
  <c r="I87" i="4" s="1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I50" i="4" s="1"/>
  <c r="H47" i="4"/>
  <c r="H46" i="4"/>
  <c r="H45" i="4"/>
  <c r="I45" i="4" s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I20" i="4" s="1"/>
  <c r="H17" i="4"/>
  <c r="H16" i="4"/>
  <c r="H15" i="4"/>
  <c r="H14" i="4"/>
  <c r="H13" i="4"/>
  <c r="H12" i="4"/>
  <c r="H11" i="4"/>
  <c r="I10" i="4"/>
  <c r="H10" i="4"/>
  <c r="H7" i="4"/>
  <c r="H6" i="4"/>
  <c r="H5" i="4"/>
  <c r="H4" i="4"/>
  <c r="H3" i="4"/>
  <c r="H2" i="4"/>
  <c r="I2" i="4" s="1"/>
  <c r="H343" i="3"/>
  <c r="H342" i="3"/>
  <c r="H341" i="3"/>
  <c r="H340" i="3"/>
  <c r="H339" i="3"/>
  <c r="H338" i="3"/>
  <c r="H337" i="3"/>
  <c r="H336" i="3"/>
  <c r="H335" i="3"/>
  <c r="I335" i="3" s="1"/>
  <c r="H332" i="3"/>
  <c r="H331" i="3"/>
  <c r="H330" i="3"/>
  <c r="H329" i="3"/>
  <c r="H328" i="3"/>
  <c r="H327" i="3"/>
  <c r="H326" i="3"/>
  <c r="H325" i="3"/>
  <c r="H324" i="3"/>
  <c r="I323" i="3"/>
  <c r="H323" i="3"/>
  <c r="H320" i="3"/>
  <c r="H319" i="3"/>
  <c r="H318" i="3"/>
  <c r="H317" i="3"/>
  <c r="H316" i="3"/>
  <c r="H315" i="3"/>
  <c r="H314" i="3"/>
  <c r="H313" i="3"/>
  <c r="H312" i="3"/>
  <c r="I312" i="3" s="1"/>
  <c r="H309" i="3"/>
  <c r="H308" i="3"/>
  <c r="H307" i="3"/>
  <c r="H306" i="3"/>
  <c r="H305" i="3"/>
  <c r="H304" i="3"/>
  <c r="H303" i="3"/>
  <c r="H302" i="3"/>
  <c r="H301" i="3"/>
  <c r="H300" i="3"/>
  <c r="H299" i="3"/>
  <c r="H298" i="3"/>
  <c r="I298" i="3" s="1"/>
  <c r="H295" i="3"/>
  <c r="H294" i="3"/>
  <c r="H293" i="3"/>
  <c r="H292" i="3"/>
  <c r="H291" i="3"/>
  <c r="H290" i="3"/>
  <c r="H289" i="3"/>
  <c r="I288" i="3"/>
  <c r="H288" i="3"/>
  <c r="H285" i="3"/>
  <c r="H284" i="3"/>
  <c r="H283" i="3"/>
  <c r="H282" i="3"/>
  <c r="H281" i="3"/>
  <c r="H280" i="3"/>
  <c r="H279" i="3"/>
  <c r="H278" i="3"/>
  <c r="I278" i="3" s="1"/>
  <c r="H275" i="3"/>
  <c r="H274" i="3"/>
  <c r="H273" i="3"/>
  <c r="H272" i="3"/>
  <c r="H271" i="3"/>
  <c r="H270" i="3"/>
  <c r="H269" i="3"/>
  <c r="H268" i="3"/>
  <c r="H267" i="3"/>
  <c r="H266" i="3"/>
  <c r="H265" i="3"/>
  <c r="I265" i="3" s="1"/>
  <c r="H262" i="3"/>
  <c r="H261" i="3"/>
  <c r="H260" i="3"/>
  <c r="H259" i="3"/>
  <c r="H258" i="3"/>
  <c r="H257" i="3"/>
  <c r="H256" i="3"/>
  <c r="H255" i="3"/>
  <c r="H254" i="3"/>
  <c r="H253" i="3"/>
  <c r="H252" i="3"/>
  <c r="I252" i="3" s="1"/>
  <c r="H248" i="3"/>
  <c r="H247" i="3"/>
  <c r="H246" i="3"/>
  <c r="H245" i="3"/>
  <c r="H244" i="3"/>
  <c r="H243" i="3"/>
  <c r="H242" i="3"/>
  <c r="H241" i="3"/>
  <c r="H240" i="3"/>
  <c r="I240" i="3" s="1"/>
  <c r="H237" i="3"/>
  <c r="H236" i="3"/>
  <c r="H235" i="3"/>
  <c r="H234" i="3"/>
  <c r="H233" i="3"/>
  <c r="H232" i="3"/>
  <c r="H231" i="3"/>
  <c r="H230" i="3"/>
  <c r="H229" i="3"/>
  <c r="H228" i="3"/>
  <c r="H227" i="3"/>
  <c r="I227" i="3" s="1"/>
  <c r="H223" i="3"/>
  <c r="H222" i="3"/>
  <c r="H221" i="3"/>
  <c r="H220" i="3"/>
  <c r="H219" i="3"/>
  <c r="H218" i="3"/>
  <c r="H217" i="3"/>
  <c r="H216" i="3"/>
  <c r="H215" i="3"/>
  <c r="I215" i="3" s="1"/>
  <c r="H212" i="3"/>
  <c r="H211" i="3"/>
  <c r="H210" i="3"/>
  <c r="H209" i="3"/>
  <c r="H208" i="3"/>
  <c r="I208" i="3" s="1"/>
  <c r="H205" i="3"/>
  <c r="H204" i="3"/>
  <c r="H203" i="3"/>
  <c r="H202" i="3"/>
  <c r="H201" i="3"/>
  <c r="H199" i="3"/>
  <c r="H198" i="3"/>
  <c r="H197" i="3"/>
  <c r="H196" i="3"/>
  <c r="H195" i="3"/>
  <c r="H194" i="3"/>
  <c r="H193" i="3"/>
  <c r="H192" i="3"/>
  <c r="I192" i="3" s="1"/>
  <c r="H189" i="3"/>
  <c r="H188" i="3"/>
  <c r="H187" i="3"/>
  <c r="H186" i="3"/>
  <c r="H185" i="3"/>
  <c r="H184" i="3"/>
  <c r="H183" i="3"/>
  <c r="H182" i="3"/>
  <c r="H181" i="3"/>
  <c r="H180" i="3"/>
  <c r="H179" i="3"/>
  <c r="H178" i="3"/>
  <c r="I178" i="3" s="1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I161" i="3" s="1"/>
  <c r="H162" i="3"/>
  <c r="H161" i="3"/>
  <c r="H158" i="3"/>
  <c r="H157" i="3"/>
  <c r="H156" i="3"/>
  <c r="H155" i="3"/>
  <c r="H154" i="3"/>
  <c r="H153" i="3"/>
  <c r="H152" i="3"/>
  <c r="I152" i="3" s="1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I97" i="3" s="1"/>
  <c r="H97" i="3"/>
  <c r="H94" i="3"/>
  <c r="H93" i="3"/>
  <c r="H92" i="3"/>
  <c r="H91" i="3"/>
  <c r="H90" i="3"/>
  <c r="H89" i="3"/>
  <c r="H88" i="3"/>
  <c r="H87" i="3"/>
  <c r="H86" i="3"/>
  <c r="H85" i="3"/>
  <c r="I85" i="3" s="1"/>
  <c r="H82" i="3"/>
  <c r="H81" i="3"/>
  <c r="H80" i="3"/>
  <c r="I80" i="3" s="1"/>
  <c r="H77" i="3"/>
  <c r="H76" i="3"/>
  <c r="H75" i="3"/>
  <c r="H74" i="3"/>
  <c r="H73" i="3"/>
  <c r="H72" i="3"/>
  <c r="H71" i="3"/>
  <c r="H70" i="3"/>
  <c r="H69" i="3"/>
  <c r="I69" i="3" s="1"/>
  <c r="H65" i="3"/>
  <c r="H64" i="3"/>
  <c r="H63" i="3"/>
  <c r="H62" i="3"/>
  <c r="H61" i="3"/>
  <c r="H60" i="3"/>
  <c r="H59" i="3"/>
  <c r="H58" i="3"/>
  <c r="H57" i="3"/>
  <c r="I57" i="3" s="1"/>
  <c r="H54" i="3"/>
  <c r="H53" i="3"/>
  <c r="H52" i="3"/>
  <c r="I52" i="3" s="1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I31" i="3" s="1"/>
  <c r="H32" i="3"/>
  <c r="H31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I14" i="3" s="1"/>
  <c r="H11" i="3"/>
  <c r="H10" i="3"/>
  <c r="H9" i="3"/>
  <c r="H7" i="3"/>
  <c r="H6" i="3"/>
  <c r="H5" i="3"/>
  <c r="H4" i="3"/>
  <c r="H3" i="3"/>
  <c r="I3" i="3" s="1"/>
  <c r="H370" i="7"/>
  <c r="H369" i="7"/>
  <c r="H368" i="7"/>
  <c r="I368" i="7" s="1"/>
  <c r="H365" i="7"/>
  <c r="H364" i="7"/>
  <c r="H363" i="7"/>
  <c r="H362" i="7"/>
  <c r="I360" i="7" s="1"/>
  <c r="H361" i="7"/>
  <c r="H360" i="7"/>
  <c r="H357" i="7"/>
  <c r="H356" i="7"/>
  <c r="H355" i="7"/>
  <c r="H354" i="7"/>
  <c r="H353" i="7"/>
  <c r="H352" i="7"/>
  <c r="I352" i="7" s="1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I337" i="7" s="1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I314" i="7" s="1"/>
  <c r="H309" i="7"/>
  <c r="H308" i="7"/>
  <c r="H307" i="7"/>
  <c r="H306" i="7"/>
  <c r="I304" i="7" s="1"/>
  <c r="H305" i="7"/>
  <c r="H304" i="7"/>
  <c r="H300" i="7"/>
  <c r="H299" i="7"/>
  <c r="H298" i="7"/>
  <c r="H297" i="7"/>
  <c r="H296" i="7"/>
  <c r="H295" i="7"/>
  <c r="I295" i="7" s="1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I275" i="7" s="1"/>
  <c r="H271" i="7"/>
  <c r="H270" i="7"/>
  <c r="H269" i="7"/>
  <c r="H268" i="7"/>
  <c r="H267" i="7"/>
  <c r="H266" i="7"/>
  <c r="I264" i="7" s="1"/>
  <c r="H265" i="7"/>
  <c r="H264" i="7"/>
  <c r="H261" i="7"/>
  <c r="H260" i="7"/>
  <c r="H259" i="7"/>
  <c r="H258" i="7"/>
  <c r="H257" i="7"/>
  <c r="H256" i="7"/>
  <c r="H255" i="7"/>
  <c r="H254" i="7"/>
  <c r="I254" i="7" s="1"/>
  <c r="H250" i="7"/>
  <c r="H249" i="7"/>
  <c r="H248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I233" i="7" s="1"/>
  <c r="H229" i="7"/>
  <c r="H228" i="7"/>
  <c r="H227" i="7"/>
  <c r="H226" i="7"/>
  <c r="H225" i="7"/>
  <c r="H224" i="7"/>
  <c r="H223" i="7"/>
  <c r="I223" i="7" s="1"/>
  <c r="H219" i="7"/>
  <c r="H218" i="7"/>
  <c r="H217" i="7"/>
  <c r="H216" i="7"/>
  <c r="H215" i="7"/>
  <c r="H214" i="7"/>
  <c r="H213" i="7"/>
  <c r="H212" i="7"/>
  <c r="I212" i="7" s="1"/>
  <c r="H209" i="7"/>
  <c r="H208" i="7"/>
  <c r="H207" i="7"/>
  <c r="H206" i="7"/>
  <c r="H205" i="7"/>
  <c r="H204" i="7"/>
  <c r="I204" i="7" s="1"/>
  <c r="H200" i="7"/>
  <c r="H199" i="7"/>
  <c r="H198" i="7"/>
  <c r="H197" i="7"/>
  <c r="H196" i="7"/>
  <c r="H195" i="7"/>
  <c r="H194" i="7"/>
  <c r="I194" i="7" s="1"/>
  <c r="H189" i="7"/>
  <c r="H188" i="7"/>
  <c r="H187" i="7"/>
  <c r="H186" i="7"/>
  <c r="H185" i="7"/>
  <c r="H184" i="7"/>
  <c r="H183" i="7"/>
  <c r="H182" i="7"/>
  <c r="H181" i="7"/>
  <c r="I181" i="7" s="1"/>
  <c r="H177" i="7"/>
  <c r="H176" i="7"/>
  <c r="H175" i="7"/>
  <c r="H174" i="7"/>
  <c r="H173" i="7"/>
  <c r="H172" i="7"/>
  <c r="H171" i="7"/>
  <c r="H170" i="7"/>
  <c r="H169" i="7"/>
  <c r="H168" i="7"/>
  <c r="H167" i="7"/>
  <c r="I166" i="7"/>
  <c r="H166" i="7"/>
  <c r="H163" i="7"/>
  <c r="H162" i="7"/>
  <c r="H161" i="7"/>
  <c r="H160" i="7"/>
  <c r="H159" i="7"/>
  <c r="H158" i="7"/>
  <c r="I157" i="7"/>
  <c r="H157" i="7"/>
  <c r="H154" i="7"/>
  <c r="H153" i="7"/>
  <c r="H152" i="7"/>
  <c r="H151" i="7"/>
  <c r="H150" i="7"/>
  <c r="H149" i="7"/>
  <c r="H148" i="7"/>
  <c r="H147" i="7"/>
  <c r="H146" i="7"/>
  <c r="H145" i="7"/>
  <c r="I145" i="7" s="1"/>
  <c r="H141" i="7"/>
  <c r="H140" i="7"/>
  <c r="H139" i="7"/>
  <c r="H138" i="7"/>
  <c r="H137" i="7"/>
  <c r="H136" i="7"/>
  <c r="H135" i="7"/>
  <c r="I135" i="7" s="1"/>
  <c r="H132" i="7"/>
  <c r="H131" i="7"/>
  <c r="H130" i="7"/>
  <c r="H129" i="7"/>
  <c r="H128" i="7"/>
  <c r="H127" i="7"/>
  <c r="H126" i="7"/>
  <c r="H125" i="7"/>
  <c r="H124" i="7"/>
  <c r="H123" i="7"/>
  <c r="H122" i="7"/>
  <c r="I122" i="7" s="1"/>
  <c r="H119" i="7"/>
  <c r="H118" i="7"/>
  <c r="H117" i="7"/>
  <c r="H116" i="7"/>
  <c r="H115" i="7"/>
  <c r="H114" i="7"/>
  <c r="H113" i="7"/>
  <c r="I112" i="7"/>
  <c r="H112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I96" i="7" s="1"/>
  <c r="H93" i="7"/>
  <c r="H92" i="7"/>
  <c r="H91" i="7"/>
  <c r="H90" i="7"/>
  <c r="H89" i="7"/>
  <c r="H88" i="7"/>
  <c r="H87" i="7"/>
  <c r="H86" i="7"/>
  <c r="H85" i="7"/>
  <c r="H84" i="7"/>
  <c r="H83" i="7"/>
  <c r="I83" i="7" s="1"/>
  <c r="H80" i="7"/>
  <c r="H79" i="7"/>
  <c r="H78" i="7"/>
  <c r="H77" i="7"/>
  <c r="H76" i="7"/>
  <c r="H75" i="7"/>
  <c r="H74" i="7"/>
  <c r="H73" i="7"/>
  <c r="H72" i="7"/>
  <c r="I72" i="7" s="1"/>
  <c r="H67" i="7"/>
  <c r="H66" i="7"/>
  <c r="H65" i="7"/>
  <c r="H64" i="7"/>
  <c r="H63" i="7"/>
  <c r="H62" i="7"/>
  <c r="H61" i="7"/>
  <c r="H60" i="7"/>
  <c r="I60" i="7" s="1"/>
  <c r="H57" i="7"/>
  <c r="H56" i="7"/>
  <c r="H55" i="7"/>
  <c r="H54" i="7"/>
  <c r="H52" i="7"/>
  <c r="H51" i="7"/>
  <c r="H50" i="7"/>
  <c r="H49" i="7"/>
  <c r="I49" i="7" s="1"/>
  <c r="H46" i="7"/>
  <c r="H45" i="7"/>
  <c r="H44" i="7"/>
  <c r="H43" i="7"/>
  <c r="H42" i="7"/>
  <c r="I42" i="7" s="1"/>
  <c r="H39" i="7"/>
  <c r="H38" i="7"/>
  <c r="H37" i="7"/>
  <c r="H36" i="7"/>
  <c r="H35" i="7"/>
  <c r="H34" i="7"/>
  <c r="H33" i="7"/>
  <c r="I33" i="7" s="1"/>
  <c r="H30" i="7"/>
  <c r="H29" i="7"/>
  <c r="H28" i="7"/>
  <c r="H27" i="7"/>
  <c r="H26" i="7"/>
  <c r="I26" i="7" s="1"/>
  <c r="H23" i="7"/>
  <c r="H22" i="7"/>
  <c r="H21" i="7"/>
  <c r="H20" i="7"/>
  <c r="H19" i="7"/>
  <c r="H18" i="7"/>
  <c r="H17" i="7"/>
  <c r="H16" i="7"/>
  <c r="I14" i="7" s="1"/>
  <c r="H15" i="7"/>
  <c r="H14" i="7"/>
  <c r="H11" i="7"/>
  <c r="H10" i="7"/>
  <c r="H9" i="7"/>
  <c r="H8" i="7"/>
  <c r="H7" i="7"/>
  <c r="H6" i="7"/>
  <c r="H5" i="7"/>
  <c r="H4" i="7"/>
  <c r="I3" i="7"/>
  <c r="H3" i="7"/>
  <c r="I539" i="5" l="1"/>
  <c r="I33" i="5"/>
  <c r="I498" i="5"/>
  <c r="I527" i="5"/>
  <c r="I62" i="5"/>
  <c r="I347" i="5"/>
  <c r="I467" i="5"/>
  <c r="I112" i="5"/>
  <c r="I306" i="5"/>
  <c r="I374" i="5"/>
  <c r="I404" i="5"/>
  <c r="I130" i="5"/>
  <c r="I3" i="5"/>
  <c r="I157" i="5"/>
  <c r="I488" i="5"/>
  <c r="I172" i="5"/>
  <c r="I226" i="5"/>
  <c r="I318" i="5"/>
  <c r="I284" i="5"/>
  <c r="I328" i="5"/>
  <c r="I436" i="5"/>
  <c r="I18" i="5"/>
  <c r="I188" i="5"/>
  <c r="I271" i="5"/>
  <c r="I41" i="5"/>
  <c r="I83" i="5"/>
  <c r="I205" i="5"/>
  <c r="I257" i="5"/>
  <c r="I508" i="5"/>
  <c r="I234" i="5"/>
  <c r="I385" i="5"/>
  <c r="I425" i="5"/>
  <c r="I45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100" authorId="0" shapeId="0" xr:uid="{00000000-0006-0000-0300-000001000000}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10=快递 20=自提 30=门店配送</t>
        </r>
      </text>
    </comment>
  </commentList>
</comments>
</file>

<file path=xl/sharedStrings.xml><?xml version="1.0" encoding="utf-8"?>
<sst xmlns="http://schemas.openxmlformats.org/spreadsheetml/2006/main" count="6800" uniqueCount="1397">
  <si>
    <t>表名</t>
  </si>
  <si>
    <t>中文名</t>
  </si>
  <si>
    <t>引擎</t>
  </si>
  <si>
    <t>字段</t>
  </si>
  <si>
    <t>数据类型</t>
  </si>
  <si>
    <t>精度</t>
  </si>
  <si>
    <t>字段描述</t>
  </si>
  <si>
    <t>sql</t>
  </si>
  <si>
    <t>建表sql</t>
  </si>
  <si>
    <t>说明</t>
  </si>
  <si>
    <t>gs_data_article_category</t>
  </si>
  <si>
    <t>平台文章栏目</t>
  </si>
  <si>
    <t>InnoDB</t>
  </si>
  <si>
    <t>id</t>
  </si>
  <si>
    <t>varchar</t>
  </si>
  <si>
    <t>name</t>
  </si>
  <si>
    <t>栏目名称</t>
  </si>
  <si>
    <t>bottom</t>
  </si>
  <si>
    <t>是否底部显示</t>
  </si>
  <si>
    <t>terminal</t>
  </si>
  <si>
    <t>int</t>
  </si>
  <si>
    <t>终端[10=2c 20=2b]</t>
  </si>
  <si>
    <t>idx</t>
  </si>
  <si>
    <t>排序</t>
  </si>
  <si>
    <t>leve</t>
  </si>
  <si>
    <t>层级[1-3]（栏目有2级，2级挂文章）</t>
  </si>
  <si>
    <t>cdate</t>
  </si>
  <si>
    <t>datetime</t>
  </si>
  <si>
    <t>创建时间</t>
  </si>
  <si>
    <t>udate</t>
  </si>
  <si>
    <t>更新时间</t>
  </si>
  <si>
    <t>flag</t>
  </si>
  <si>
    <t>tinyint</t>
  </si>
  <si>
    <t>逻辑删除标记</t>
  </si>
  <si>
    <t>gs_data_article</t>
  </si>
  <si>
    <t>平台文章</t>
  </si>
  <si>
    <t>title</t>
  </si>
  <si>
    <t>标题</t>
  </si>
  <si>
    <t>content</t>
  </si>
  <si>
    <t>text</t>
  </si>
  <si>
    <t>内容</t>
  </si>
  <si>
    <t>category_id</t>
  </si>
  <si>
    <t>文章栏目</t>
  </si>
  <si>
    <t>read_count</t>
  </si>
  <si>
    <t>阅读量</t>
  </si>
  <si>
    <t>send_time</t>
  </si>
  <si>
    <t>发布时间</t>
  </si>
  <si>
    <t>gs_data_article_relation_category</t>
  </si>
  <si>
    <t>平台栏目文章（文章与栏目多对多关系）</t>
  </si>
  <si>
    <t>栏目ID</t>
  </si>
  <si>
    <t>article_id</t>
  </si>
  <si>
    <t>文章ID</t>
  </si>
  <si>
    <t>站内消息</t>
  </si>
  <si>
    <t>recv_type</t>
  </si>
  <si>
    <t>接受者类型[10=平台 20=会员 30=店铺]</t>
  </si>
  <si>
    <t>gs_data_notice</t>
  </si>
  <si>
    <t>公告类型表</t>
  </si>
  <si>
    <t>notice_type_name</t>
  </si>
  <si>
    <t>公告类型名称</t>
  </si>
  <si>
    <t>公告主表</t>
  </si>
  <si>
    <t>notice_type_id</t>
  </si>
  <si>
    <t>公告类型名称ID</t>
  </si>
  <si>
    <t>scope_type</t>
  </si>
  <si>
    <t>接收者范围类型[10=全部 20=接受者ID数组]</t>
  </si>
  <si>
    <t>gs_data_notice_recv</t>
  </si>
  <si>
    <t>公告接收</t>
  </si>
  <si>
    <t>notice_id</t>
  </si>
  <si>
    <t>通知ID</t>
  </si>
  <si>
    <t>shop_id</t>
  </si>
  <si>
    <t>店铺ID</t>
  </si>
  <si>
    <t>state</t>
  </si>
  <si>
    <t>状态[10=未读 20=已读]</t>
  </si>
  <si>
    <t>merchant_id</t>
  </si>
  <si>
    <t>商家 ID</t>
  </si>
  <si>
    <t>装修配置</t>
  </si>
  <si>
    <t>gs_site</t>
  </si>
  <si>
    <t>站点基信息</t>
  </si>
  <si>
    <t>站点名称</t>
  </si>
  <si>
    <t>merchant_login_backimage</t>
  </si>
  <si>
    <t>商家登录背景图</t>
  </si>
  <si>
    <t>pc_show</t>
  </si>
  <si>
    <t>是否PC显示[10=是 20=否]</t>
  </si>
  <si>
    <t>终端[10=2b 20=2c]</t>
  </si>
  <si>
    <t>subject</t>
  </si>
  <si>
    <t>专栏类型[10=默认 20=扶贫  30=好粮油 40=推荐专栏]</t>
  </si>
  <si>
    <t>gs_site_advert</t>
  </si>
  <si>
    <t>站点广告图</t>
  </si>
  <si>
    <t>image_url</t>
  </si>
  <si>
    <t>图片地址</t>
  </si>
  <si>
    <t>jump_url</t>
  </si>
  <si>
    <t>跳转地址</t>
  </si>
  <si>
    <t>文字</t>
  </si>
  <si>
    <t>advert_type</t>
  </si>
  <si>
    <t>类型[10=单张广告 20=通栏广告图]</t>
  </si>
  <si>
    <t>gs_site_banner</t>
  </si>
  <si>
    <t>站点轮播图</t>
  </si>
  <si>
    <t>speed</t>
  </si>
  <si>
    <t>float</t>
  </si>
  <si>
    <t>播放速度</t>
  </si>
  <si>
    <t>is_classify</t>
  </si>
  <si>
    <t>是否是分类[1=是 0=否]</t>
  </si>
  <si>
    <t>product_category_id</t>
  </si>
  <si>
    <t>产品类目id</t>
  </si>
  <si>
    <t>gs_site_bottom_article</t>
  </si>
  <si>
    <t>站点底部文章</t>
  </si>
  <si>
    <t>底部文章名</t>
  </si>
  <si>
    <t>article_url</t>
  </si>
  <si>
    <t>文章链接</t>
  </si>
  <si>
    <t>gs_site_floor</t>
  </si>
  <si>
    <t>站点楼层</t>
  </si>
  <si>
    <t>楼层名</t>
  </si>
  <si>
    <t>icon</t>
  </si>
  <si>
    <t>小图标</t>
  </si>
  <si>
    <t>left_image</t>
  </si>
  <si>
    <t>左侧栏大图</t>
  </si>
  <si>
    <t>gs_site_floor_goods</t>
  </si>
  <si>
    <t>楼层商品（移动）</t>
  </si>
  <si>
    <t>goods_id</t>
  </si>
  <si>
    <t>商品ID</t>
  </si>
  <si>
    <t>floor_id</t>
  </si>
  <si>
    <t>楼层ID</t>
  </si>
  <si>
    <t>gs_site_floor_menu</t>
  </si>
  <si>
    <t>楼层菜单（PC）</t>
  </si>
  <si>
    <t>楼层菜单只有PC才有</t>
  </si>
  <si>
    <t>楼层id</t>
  </si>
  <si>
    <t>menu_name</t>
  </si>
  <si>
    <t>菜单名</t>
  </si>
  <si>
    <t>menu_type</t>
  </si>
  <si>
    <t>菜单类型[10=楼层顶部 20=左侧链接]</t>
  </si>
  <si>
    <t>链接地址</t>
  </si>
  <si>
    <t>open_type</t>
  </si>
  <si>
    <t>开窗类型[10=当前 20=新窗]</t>
  </si>
  <si>
    <t>gs_site_floor_menu_goods</t>
  </si>
  <si>
    <t>楼层菜单商品（pc）</t>
  </si>
  <si>
    <t>floor_menu_id</t>
  </si>
  <si>
    <t>楼层菜单ID</t>
  </si>
  <si>
    <t>gs_site_navigation</t>
  </si>
  <si>
    <t>站点导航</t>
  </si>
  <si>
    <t>导航名称</t>
  </si>
  <si>
    <t>url</t>
  </si>
  <si>
    <t>hot_image_url</t>
  </si>
  <si>
    <t>热点图片(顶部导航专属)</t>
  </si>
  <si>
    <t>type</t>
  </si>
  <si>
    <t>导航类型[10=顶部链接 20=菜单导航]</t>
  </si>
  <si>
    <t>gs_site_video</t>
  </si>
  <si>
    <t>站点宣传视频</t>
  </si>
  <si>
    <t>视频封面图片</t>
  </si>
  <si>
    <t>video_url</t>
  </si>
  <si>
    <t>gs_site_customer_service</t>
  </si>
  <si>
    <t>站点平台在线客服</t>
  </si>
  <si>
    <t>状态/是否启用[10=启用 20=禁用]</t>
  </si>
  <si>
    <t>账号类型</t>
  </si>
  <si>
    <t>account</t>
  </si>
  <si>
    <t>账号</t>
  </si>
  <si>
    <t xml:space="preserve"> 设置</t>
  </si>
  <si>
    <t>gs_settings_trade</t>
  </si>
  <si>
    <t>交易设置</t>
  </si>
  <si>
    <t>cancel_time</t>
  </si>
  <si>
    <t>交易关闭，自动取消订单的时间间隔</t>
  </si>
  <si>
    <t>confirm_time</t>
  </si>
  <si>
    <t>交易完成，自动确认收货时间间隔</t>
  </si>
  <si>
    <t>gs_settings_integral</t>
  </si>
  <si>
    <t>积分设置</t>
  </si>
  <si>
    <t>rate</t>
  </si>
  <si>
    <t>积分换算率</t>
  </si>
  <si>
    <t>month_to_expire</t>
  </si>
  <si>
    <t>积分过期月份</t>
  </si>
  <si>
    <t>is_reg_integ</t>
  </si>
  <si>
    <t>是否开启注册送积分[10=是 20=否]</t>
  </si>
  <si>
    <t>is_integ_deduct</t>
  </si>
  <si>
    <t>是否开启积分抵扣[10=是 20=否]</t>
  </si>
  <si>
    <t>gs_settings_report</t>
  </si>
  <si>
    <t>签到设置</t>
  </si>
  <si>
    <t>is_open_state</t>
  </si>
  <si>
    <t>是否开启签到[10=是 20=否]</t>
  </si>
  <si>
    <t>is_report_integ</t>
  </si>
  <si>
    <t>是否开启签到送积分[10=是 20=否]</t>
  </si>
  <si>
    <t>report_integ</t>
  </si>
  <si>
    <t>签到送积分</t>
  </si>
  <si>
    <t>gs_settings</t>
  </si>
  <si>
    <t>基本设置</t>
  </si>
  <si>
    <t>pwd_stop_time</t>
  </si>
  <si>
    <t>支付密码停用时间</t>
  </si>
  <si>
    <t>pwd_stop_error</t>
  </si>
  <si>
    <t>支付密码停用错误次数</t>
  </si>
  <si>
    <t>pwd_stop_tips</t>
  </si>
  <si>
    <t>支付密码停用提示次数</t>
  </si>
  <si>
    <t>user_log_days</t>
  </si>
  <si>
    <t>会员登录日志保留天数</t>
  </si>
  <si>
    <t>reg_account_type</t>
  </si>
  <si>
    <t>多账号类型注册</t>
  </si>
  <si>
    <t>merc_oper_log_days</t>
  </si>
  <si>
    <t>商家操作日志保存天数</t>
  </si>
  <si>
    <t>plat_oper_log_days</t>
  </si>
  <si>
    <t>平台操作日志保存天数</t>
  </si>
  <si>
    <t>message_log_days</t>
  </si>
  <si>
    <t>短信日志保存天数</t>
  </si>
  <si>
    <t>merc_reg_log_days</t>
  </si>
  <si>
    <t>商家登录日志保存天数</t>
  </si>
  <si>
    <t>add_assess_days</t>
  </si>
  <si>
    <t>评价追评时间限制天数</t>
  </si>
  <si>
    <t>is_cod</t>
  </si>
  <si>
    <t>是否开启货到付款[10=是 20=否]</t>
  </si>
  <si>
    <t>is_review_product</t>
  </si>
  <si>
    <t>是否开启商品上架审核[10=是 20=否]</t>
  </si>
  <si>
    <t>is_review_marketing</t>
  </si>
  <si>
    <t>是否开启商家营销活动审核[10=是 20=否]</t>
  </si>
  <si>
    <t>is_review_article</t>
  </si>
  <si>
    <t>是否开启商家发布文章平台审核[10=是 20=否]</t>
  </si>
  <si>
    <t>`is_review_article` int(2)</t>
  </si>
  <si>
    <t>gs_settings_receipt</t>
  </si>
  <si>
    <t>平台收款账户</t>
  </si>
  <si>
    <t>账户名</t>
  </si>
  <si>
    <t>number</t>
  </si>
  <si>
    <t>银行账号</t>
  </si>
  <si>
    <t>bank</t>
  </si>
  <si>
    <t>开户银行</t>
  </si>
  <si>
    <t>unionpay</t>
  </si>
  <si>
    <t>银联号</t>
  </si>
  <si>
    <t>gs_settings_WMS_interface</t>
  </si>
  <si>
    <t>WMS接口</t>
  </si>
  <si>
    <t>docking_address</t>
  </si>
  <si>
    <t>对接地址</t>
  </si>
  <si>
    <t>app_key</t>
  </si>
  <si>
    <t>secret</t>
  </si>
  <si>
    <t>account_id</t>
  </si>
  <si>
    <t>账户ID</t>
  </si>
  <si>
    <t>gs_settings_pay_method</t>
  </si>
  <si>
    <t>支付方式设置</t>
  </si>
  <si>
    <t>支付方式名称</t>
  </si>
  <si>
    <t>key</t>
  </si>
  <si>
    <t>支付方式key</t>
  </si>
  <si>
    <t>merchant_number</t>
  </si>
  <si>
    <t>商户号</t>
  </si>
  <si>
    <t>signature_certificate</t>
  </si>
  <si>
    <t>签名证书</t>
  </si>
  <si>
    <t>signature_certificate_pwd</t>
  </si>
  <si>
    <t>签名证书密码</t>
  </si>
  <si>
    <t>description</t>
  </si>
  <si>
    <t>描述</t>
  </si>
  <si>
    <t>plat_operat_log_days</t>
  </si>
  <si>
    <t>is_pay_online</t>
  </si>
  <si>
    <t>是否在线支付[10=是 20=否]</t>
  </si>
  <si>
    <t>is_enable_paytype</t>
  </si>
  <si>
    <t>是否开启此支付方式[10=是 20=否]</t>
  </si>
  <si>
    <t>is_default_payment</t>
  </si>
  <si>
    <t>是否设为默认支付方式[10=是 20=否]</t>
  </si>
  <si>
    <t>support</t>
  </si>
  <si>
    <t>支持平台[10=PC 20=H5 30=小程序]</t>
  </si>
  <si>
    <t>is_apply_back</t>
  </si>
  <si>
    <t>是否应用于后台[10=是 20=否]</t>
  </si>
  <si>
    <t>gs_settings_currency</t>
  </si>
  <si>
    <t>货币设置</t>
  </si>
  <si>
    <t>货币名</t>
  </si>
  <si>
    <t>symbol</t>
  </si>
  <si>
    <t>货币符号</t>
  </si>
  <si>
    <t>gs_settings_currency_precision</t>
  </si>
  <si>
    <t>货币精度设置</t>
  </si>
  <si>
    <t>digit</t>
  </si>
  <si>
    <t>保留位数</t>
  </si>
  <si>
    <t>ways</t>
  </si>
  <si>
    <t>取整方式</t>
  </si>
  <si>
    <t>平台账号权限</t>
  </si>
  <si>
    <t>gs_sys_user</t>
  </si>
  <si>
    <t>平台账号</t>
  </si>
  <si>
    <t>登陆名</t>
  </si>
  <si>
    <t>pwd</t>
  </si>
  <si>
    <t>密码</t>
  </si>
  <si>
    <t>状态</t>
  </si>
  <si>
    <t>head_img</t>
  </si>
  <si>
    <t>头像</t>
  </si>
  <si>
    <t>账号类型[10=运营管理20=超级管理]</t>
  </si>
  <si>
    <t>openid</t>
  </si>
  <si>
    <t>微信openid</t>
  </si>
  <si>
    <t>wxname</t>
  </si>
  <si>
    <t>微信名</t>
  </si>
  <si>
    <t>wxheadimg</t>
  </si>
  <si>
    <t>微信头像</t>
  </si>
  <si>
    <t>email</t>
  </si>
  <si>
    <t>邮箱</t>
  </si>
  <si>
    <t>phone</t>
  </si>
  <si>
    <t>手机号</t>
  </si>
  <si>
    <t>birthday</t>
  </si>
  <si>
    <t>date</t>
  </si>
  <si>
    <t>生日</t>
  </si>
  <si>
    <t>region</t>
  </si>
  <si>
    <t>地区</t>
  </si>
  <si>
    <t>sex</t>
  </si>
  <si>
    <t>姓别[10=男 20=女]</t>
  </si>
  <si>
    <t>reg_ip</t>
  </si>
  <si>
    <t>注册IP</t>
  </si>
  <si>
    <t>legal_id</t>
  </si>
  <si>
    <t>bigint</t>
  </si>
  <si>
    <t>法人单位ID(2b会员)</t>
  </si>
  <si>
    <t>label_id</t>
  </si>
  <si>
    <t>会员标签ID</t>
  </si>
  <si>
    <t>from_shop_id</t>
  </si>
  <si>
    <t>注册来源店铺ID</t>
  </si>
  <si>
    <t>删除标记</t>
  </si>
  <si>
    <t>gs_sys_func</t>
  </si>
  <si>
    <t>平台功能树</t>
  </si>
  <si>
    <t>功能权限id，权限匹配关键字段</t>
  </si>
  <si>
    <t>code</t>
  </si>
  <si>
    <t>编号</t>
  </si>
  <si>
    <t>名称</t>
  </si>
  <si>
    <t>图标</t>
  </si>
  <si>
    <t>index</t>
  </si>
  <si>
    <t>顺序</t>
  </si>
  <si>
    <t>类型(10-根节点;20-模块;30-功能)</t>
  </si>
  <si>
    <t>parent</t>
  </si>
  <si>
    <t>父节点code</t>
  </si>
  <si>
    <t>paths</t>
  </si>
  <si>
    <t>路径</t>
  </si>
  <si>
    <t>locations</t>
  </si>
  <si>
    <t>所在位置</t>
  </si>
  <si>
    <t>front_router</t>
  </si>
  <si>
    <t>前端路由</t>
  </si>
  <si>
    <t>gs_sys_role</t>
  </si>
  <si>
    <t>平台角色</t>
  </si>
  <si>
    <t>角色名称</t>
  </si>
  <si>
    <t>remark</t>
  </si>
  <si>
    <t>备注</t>
  </si>
  <si>
    <t>gs_sys_user_role</t>
  </si>
  <si>
    <t>平台账号角色关联</t>
  </si>
  <si>
    <t>user_id</t>
  </si>
  <si>
    <t>用户id</t>
  </si>
  <si>
    <t>role_id</t>
  </si>
  <si>
    <t>角色id</t>
  </si>
  <si>
    <t>gs_sys_role_func</t>
  </si>
  <si>
    <t>平台角色功能权限</t>
  </si>
  <si>
    <t>func_id</t>
  </si>
  <si>
    <t>功能id</t>
  </si>
  <si>
    <t>gs_merchant</t>
  </si>
  <si>
    <t>商家</t>
  </si>
  <si>
    <t>merchant_name</t>
  </si>
  <si>
    <t>商家名称</t>
  </si>
  <si>
    <t>merchant_head_img</t>
  </si>
  <si>
    <t>商家头像</t>
  </si>
  <si>
    <t>法人单位ID</t>
  </si>
  <si>
    <t>main_account_id</t>
  </si>
  <si>
    <t>主帐号ID</t>
  </si>
  <si>
    <t>main_account_name</t>
  </si>
  <si>
    <t>主帐号帐号</t>
  </si>
  <si>
    <t>gs_merchant_account</t>
  </si>
  <si>
    <t>商家帐号</t>
  </si>
  <si>
    <t>user_name</t>
  </si>
  <si>
    <t>帐号</t>
  </si>
  <si>
    <t>user_pwd</t>
  </si>
  <si>
    <t>wx_openid</t>
  </si>
  <si>
    <t>微信id</t>
  </si>
  <si>
    <t>wx_name</t>
  </si>
  <si>
    <t>real_name</t>
  </si>
  <si>
    <t>真实姓名</t>
  </si>
  <si>
    <t>手机号码</t>
  </si>
  <si>
    <t>account_type</t>
  </si>
  <si>
    <t>帐号类型[10=主帐号 20=子帐号]</t>
  </si>
  <si>
    <t>account_state</t>
  </si>
  <si>
    <t>帐号状态[10=正常 20=禁用]</t>
  </si>
  <si>
    <t>商家ID</t>
  </si>
  <si>
    <t>gs_shop</t>
  </si>
  <si>
    <t>商家店铺</t>
  </si>
  <si>
    <t>pos_id</t>
  </si>
  <si>
    <t>pos机id</t>
  </si>
  <si>
    <t>shop_name</t>
  </si>
  <si>
    <t>店铺名称</t>
  </si>
  <si>
    <t>shop_describe</t>
  </si>
  <si>
    <t>店铺描述</t>
  </si>
  <si>
    <t>shop_merchant_type</t>
  </si>
  <si>
    <t>店铺商家类型[10=2b 20=2c]</t>
  </si>
  <si>
    <t>shop_type</t>
  </si>
  <si>
    <t>店铺类型[10=品牌旗舰店 20=品牌专卖店 30=类目专营店 40=运营商自营 50=多品类通用型]</t>
  </si>
  <si>
    <t>shop_state</t>
  </si>
  <si>
    <t>店铺状态[10=营业 20=关闭]</t>
  </si>
  <si>
    <t>province</t>
  </si>
  <si>
    <t>省</t>
  </si>
  <si>
    <t>city</t>
  </si>
  <si>
    <t>市</t>
  </si>
  <si>
    <t>county</t>
  </si>
  <si>
    <t>县</t>
  </si>
  <si>
    <t>street</t>
  </si>
  <si>
    <t>街道</t>
  </si>
  <si>
    <t>real_address</t>
  </si>
  <si>
    <t>详细地址</t>
  </si>
  <si>
    <t>lgt</t>
  </si>
  <si>
    <t>经度</t>
  </si>
  <si>
    <t>lat</t>
  </si>
  <si>
    <t>纬度</t>
  </si>
  <si>
    <t>gs_merchant_account_role</t>
  </si>
  <si>
    <t>商家帐号角色关联</t>
  </si>
  <si>
    <t>角色ID</t>
  </si>
  <si>
    <t>商家子帐号ID</t>
  </si>
  <si>
    <t>gs_merchant_role_dict</t>
  </si>
  <si>
    <t>商家帐号角色字典</t>
  </si>
  <si>
    <t>role_name</t>
  </si>
  <si>
    <t>角色名</t>
  </si>
  <si>
    <t>状态[10=启用 20=禁用]</t>
  </si>
  <si>
    <t>gs_merchant_permission_dict</t>
  </si>
  <si>
    <t>商家帐号权限字典</t>
  </si>
  <si>
    <t>group_code</t>
  </si>
  <si>
    <t>组枚举编号</t>
  </si>
  <si>
    <t>group_name</t>
  </si>
  <si>
    <t>组名称</t>
  </si>
  <si>
    <t>permission_name</t>
  </si>
  <si>
    <t>权限名</t>
  </si>
  <si>
    <t>route</t>
  </si>
  <si>
    <t>路由地址</t>
  </si>
  <si>
    <t>gs_merchant_role_permission</t>
  </si>
  <si>
    <t>商家角色权限关联</t>
  </si>
  <si>
    <t>permission_id</t>
  </si>
  <si>
    <t>权限ID</t>
  </si>
  <si>
    <t>gs_merchant_account_log</t>
  </si>
  <si>
    <t>商家帐号操作日志</t>
  </si>
  <si>
    <t>帐号ID</t>
  </si>
  <si>
    <t>log_time</t>
  </si>
  <si>
    <t>发生时间</t>
  </si>
  <si>
    <t>log_leve</t>
  </si>
  <si>
    <t>日志等级</t>
  </si>
  <si>
    <t>gs_merchant_apply</t>
  </si>
  <si>
    <t>商家入驻申请</t>
  </si>
  <si>
    <t>legal_type</t>
  </si>
  <si>
    <t>法人类型[10=个人 20=企业]</t>
  </si>
  <si>
    <t>corp_name</t>
  </si>
  <si>
    <t>公司名称</t>
  </si>
  <si>
    <t>license_num</t>
  </si>
  <si>
    <t>营业执照注册号</t>
  </si>
  <si>
    <t>person_name</t>
  </si>
  <si>
    <t>法人姓名</t>
  </si>
  <si>
    <t>person_idcard_type</t>
  </si>
  <si>
    <t>法人身份类型[10=中国大陆 20=非中国大陆]</t>
  </si>
  <si>
    <t>person_idcard_no</t>
  </si>
  <si>
    <t>法人身份证号或护照号</t>
  </si>
  <si>
    <t>person_idcard_front</t>
  </si>
  <si>
    <t>法人身份证正面(文件上传路径)</t>
  </si>
  <si>
    <t>person_idcard_back</t>
  </si>
  <si>
    <t>法人身份证反面(文件上传路径)</t>
  </si>
  <si>
    <t>establish_date</t>
  </si>
  <si>
    <t>公司成立日期</t>
  </si>
  <si>
    <t>license_indate</t>
  </si>
  <si>
    <t>营业执照有效期</t>
  </si>
  <si>
    <t>license_scope</t>
  </si>
  <si>
    <t>法定经营范围</t>
  </si>
  <si>
    <t>corp_city_address</t>
  </si>
  <si>
    <t>公司所在地址（省市区）</t>
  </si>
  <si>
    <t>corp_real_address</t>
  </si>
  <si>
    <t>公司详细地址</t>
  </si>
  <si>
    <t>corp_phone</t>
  </si>
  <si>
    <t>公司电话</t>
  </si>
  <si>
    <t>duty_persal</t>
  </si>
  <si>
    <t>公司联系人</t>
  </si>
  <si>
    <t>duty_persal_phone</t>
  </si>
  <si>
    <t>公司联系人手机号</t>
  </si>
  <si>
    <t>corp_capital</t>
  </si>
  <si>
    <t>注册资本</t>
  </si>
  <si>
    <t>corp_site</t>
  </si>
  <si>
    <t>公司官网</t>
  </si>
  <si>
    <t>tissue_code</t>
  </si>
  <si>
    <t>组织机构代码</t>
  </si>
  <si>
    <t>tissue_code_image</t>
  </si>
  <si>
    <t>组织机构代码证复印件</t>
  </si>
  <si>
    <t>tax_code</t>
  </si>
  <si>
    <t>税务登记号</t>
  </si>
  <si>
    <t>tax_code_image</t>
  </si>
  <si>
    <t>税务登记证复印件</t>
  </si>
  <si>
    <t>bank_corp_name</t>
  </si>
  <si>
    <t>银行开户公司名</t>
  </si>
  <si>
    <t>bank_account</t>
  </si>
  <si>
    <t>银行开户帐号</t>
  </si>
  <si>
    <t>bank_city_adress</t>
  </si>
  <si>
    <t>开户行所在地</t>
  </si>
  <si>
    <t>bank_name</t>
  </si>
  <si>
    <t>shop_category_ids</t>
  </si>
  <si>
    <t>店铺经营类目ID</t>
  </si>
  <si>
    <t>shop_category_names</t>
  </si>
  <si>
    <t>店铺经营品牌名称</t>
  </si>
  <si>
    <t>brand_name</t>
  </si>
  <si>
    <t>brand_id</t>
  </si>
  <si>
    <t>店铺经营品牌ID</t>
  </si>
  <si>
    <t>brand_is_new</t>
  </si>
  <si>
    <t>是否新增品牌</t>
  </si>
  <si>
    <t>brand_file</t>
  </si>
  <si>
    <t>品牌经营授权复印件</t>
  </si>
  <si>
    <t>shop_desc</t>
  </si>
  <si>
    <t>shop_man_name</t>
  </si>
  <si>
    <t>店主姓名</t>
  </si>
  <si>
    <t>shop_man_idcard_front</t>
  </si>
  <si>
    <t>店主身份证复印件(正)</t>
  </si>
  <si>
    <t>shop_man_idcard_back</t>
  </si>
  <si>
    <t>店主身份证复印件(反)</t>
  </si>
  <si>
    <t>shop_address</t>
  </si>
  <si>
    <t>店铺地址</t>
  </si>
  <si>
    <t>shop_man_phone</t>
  </si>
  <si>
    <t>店铺联系人手机号</t>
  </si>
  <si>
    <t>shop_man_email</t>
  </si>
  <si>
    <t>店铺联系人邮箱</t>
  </si>
  <si>
    <t>shop_merchant_from</t>
  </si>
  <si>
    <t>商家来源[10=平台入驻]</t>
  </si>
  <si>
    <t>商家ID(审核通过,开店成功关联)</t>
  </si>
  <si>
    <t>店铺ID(审核通过,开店成功关联)</t>
  </si>
  <si>
    <t>reject_time</t>
  </si>
  <si>
    <t>拒绝时间</t>
  </si>
  <si>
    <t>okpass_time</t>
  </si>
  <si>
    <t>同意时间</t>
  </si>
  <si>
    <t>reject_why</t>
  </si>
  <si>
    <t>拒绝通过原因</t>
  </si>
  <si>
    <t>审核状态[10=待审 20=通过 30=拒审]</t>
  </si>
  <si>
    <t>gs_merchant_apply_cert</t>
  </si>
  <si>
    <t>商家入驻申请证照</t>
  </si>
  <si>
    <t>cert_id</t>
  </si>
  <si>
    <t>证照字典ID</t>
  </si>
  <si>
    <t>apply_id</t>
  </si>
  <si>
    <t>商家入驻申请ID</t>
  </si>
  <si>
    <t>cert_file_url</t>
  </si>
  <si>
    <t>证照文件路径</t>
  </si>
  <si>
    <t>gs_merchant_picture_library</t>
  </si>
  <si>
    <t>商家图片素材库</t>
  </si>
  <si>
    <t>图片标题</t>
  </si>
  <si>
    <t>use_type</t>
  </si>
  <si>
    <t>应用类型[10=商品 20=banner 30=通栏广告]</t>
  </si>
  <si>
    <t>pic_url</t>
  </si>
  <si>
    <t>suffix</t>
  </si>
  <si>
    <t>后缀</t>
  </si>
  <si>
    <t>pixel_with</t>
  </si>
  <si>
    <t>尺寸宽</t>
  </si>
  <si>
    <t>pixel_height</t>
  </si>
  <si>
    <t>尺寸高</t>
  </si>
  <si>
    <t>size</t>
  </si>
  <si>
    <t>大小(kb)</t>
  </si>
  <si>
    <t>gs_merchant_article_category</t>
  </si>
  <si>
    <t>商家文章栏目</t>
  </si>
  <si>
    <t>是否底部显示[10=是 20=否]</t>
  </si>
  <si>
    <t>终端[10=2c 20=2b ]</t>
  </si>
  <si>
    <t>层级[1-2]1级不关联文章</t>
  </si>
  <si>
    <t>parent_id</t>
  </si>
  <si>
    <t>父ID</t>
  </si>
  <si>
    <t>gs_merchant_article</t>
  </si>
  <si>
    <t>商家文章</t>
  </si>
  <si>
    <t>文章栏目ID</t>
  </si>
  <si>
    <t>状态[10=待审 20=通过 30=拒审]</t>
  </si>
  <si>
    <t>why</t>
  </si>
  <si>
    <t>拒审原因</t>
  </si>
  <si>
    <t>gs_merchant_agreement</t>
  </si>
  <si>
    <t>商家入驻协议</t>
  </si>
  <si>
    <t>协议内容</t>
  </si>
  <si>
    <t>gs_merchant_margin</t>
  </si>
  <si>
    <t>商家保证金</t>
  </si>
  <si>
    <t>payment_balance</t>
  </si>
  <si>
    <t>保证金余额</t>
  </si>
  <si>
    <t>payment_total</t>
  </si>
  <si>
    <t>保证金总额</t>
  </si>
  <si>
    <t>保证金状态[10-正常,20-冻结]</t>
  </si>
  <si>
    <t>店铺id</t>
  </si>
  <si>
    <t>gs_shop_type_dict</t>
  </si>
  <si>
    <t>店铺类型</t>
  </si>
  <si>
    <t>type_name</t>
  </si>
  <si>
    <t>店铺类型名[品牌旗舰店 品牌专卖店 类目专营店 运营商自营 多品类通用型</t>
  </si>
  <si>
    <t>type_code</t>
  </si>
  <si>
    <t>店铺类型枚举编号[10=品牌旗舰店 20=品牌专卖店 30=类目专营店 40=运营商自营 50=多品类通用型]</t>
  </si>
  <si>
    <t>状态[10=可用 20=禁用]</t>
  </si>
  <si>
    <t>is_mutex</t>
  </si>
  <si>
    <t>是否排它[10=否 20=是]</t>
  </si>
  <si>
    <t>goods_max</t>
  </si>
  <si>
    <t>商品数量上限</t>
  </si>
  <si>
    <t>bail</t>
  </si>
  <si>
    <t>decimal</t>
  </si>
  <si>
    <t>10,3</t>
  </si>
  <si>
    <t>suffix_name</t>
  </si>
  <si>
    <t>店铺名后缀</t>
  </si>
  <si>
    <t>gs_merchant_shop_category_apply</t>
  </si>
  <si>
    <t>商家店铺商品类目申请</t>
  </si>
  <si>
    <t>goods_category_id</t>
  </si>
  <si>
    <t>商品类目ID</t>
  </si>
  <si>
    <t>revoke_why</t>
  </si>
  <si>
    <t>gs_shop_goods_category</t>
  </si>
  <si>
    <t>店铺商品类目</t>
  </si>
  <si>
    <t>category_leve</t>
  </si>
  <si>
    <t>商品类目层级</t>
  </si>
  <si>
    <t>category_pid</t>
  </si>
  <si>
    <t>商品类目父ID</t>
  </si>
  <si>
    <t>share_price</t>
  </si>
  <si>
    <t>类目费用</t>
  </si>
  <si>
    <t>gs_shop_navigation</t>
  </si>
  <si>
    <t>店铺自定义分类</t>
  </si>
  <si>
    <t>nav_name</t>
  </si>
  <si>
    <t>导航分类名</t>
  </si>
  <si>
    <t>层级[1-2]</t>
  </si>
  <si>
    <t>2b2c端</t>
  </si>
  <si>
    <t>gs_shop_navigation_goods</t>
  </si>
  <si>
    <t>店铺自定义分类关联商品</t>
  </si>
  <si>
    <t>shop_navigation</t>
  </si>
  <si>
    <t>店铺导航分类ID</t>
  </si>
  <si>
    <t>gs_shop_navigation_menu</t>
  </si>
  <si>
    <t>店铺导航菜单</t>
  </si>
  <si>
    <t>shop_navigation_id</t>
  </si>
  <si>
    <t>店铺自定义分类ID</t>
  </si>
  <si>
    <t>gs_shop_banner</t>
  </si>
  <si>
    <t>店铺轮播图</t>
  </si>
  <si>
    <t>gs_shop_advert</t>
  </si>
  <si>
    <t>店铺广告图</t>
  </si>
  <si>
    <t>advert_atype</t>
  </si>
  <si>
    <t>广告类型[10=通栏广告 20=单张广告]</t>
  </si>
  <si>
    <t>gs_shop_floor</t>
  </si>
  <si>
    <t>店铺楼层</t>
  </si>
  <si>
    <t>gs_shop_floor_goods</t>
  </si>
  <si>
    <t>店铺楼层商品</t>
  </si>
  <si>
    <t>shop_floor_id</t>
  </si>
  <si>
    <t>gs_user_label_dict</t>
  </si>
  <si>
    <t>会员标签数据</t>
  </si>
  <si>
    <t>label_name</t>
  </si>
  <si>
    <t>标签名</t>
  </si>
  <si>
    <t>label_color</t>
  </si>
  <si>
    <t>颜色</t>
  </si>
  <si>
    <t>gs_user_leve_dict</t>
  </si>
  <si>
    <t>会员等级数据</t>
  </si>
  <si>
    <t>等级名称</t>
  </si>
  <si>
    <t>power</t>
  </si>
  <si>
    <t>等级所需成长值</t>
  </si>
  <si>
    <t>等级图标</t>
  </si>
  <si>
    <t>leve_type</t>
  </si>
  <si>
    <t>等级适用店铺类型[10=2c 20=2b]</t>
  </si>
  <si>
    <t>gs_user</t>
  </si>
  <si>
    <t>会员</t>
  </si>
  <si>
    <t>用户名</t>
  </si>
  <si>
    <t>会员状态[10=可用 20=禁用]</t>
  </si>
  <si>
    <t>会员类型[10=2b 20=2c]</t>
  </si>
  <si>
    <t>微信ID</t>
  </si>
  <si>
    <t>省/市/县</t>
  </si>
  <si>
    <t>性别[10=男  20=女]</t>
  </si>
  <si>
    <t>leve_id</t>
  </si>
  <si>
    <t>会员等级ID</t>
  </si>
  <si>
    <t>leve_name</t>
  </si>
  <si>
    <t>会员等级名称</t>
  </si>
  <si>
    <t>gs_user_label</t>
  </si>
  <si>
    <t>会员标签关系</t>
  </si>
  <si>
    <t>会员ID</t>
  </si>
  <si>
    <t>标签ID</t>
  </si>
  <si>
    <t>gs_user_user2b_apply</t>
  </si>
  <si>
    <t>2b会员入驻申请</t>
  </si>
  <si>
    <t>法人身份证正面</t>
  </si>
  <si>
    <t>法人身份证反面</t>
  </si>
  <si>
    <t>frome_merchant_id</t>
  </si>
  <si>
    <t>gs_user_user2b_apply_cert</t>
  </si>
  <si>
    <t>2b会员入驻申请证照</t>
  </si>
  <si>
    <t>2b会员入驻申请ID</t>
  </si>
  <si>
    <t>gs_user_private_user</t>
  </si>
  <si>
    <t>私域会员</t>
  </si>
  <si>
    <t>gs_user_shop_restrain</t>
  </si>
  <si>
    <t>会员店铺商品可见可买</t>
  </si>
  <si>
    <t>gs_user_favorites_goods</t>
  </si>
  <si>
    <t>收藏商品</t>
  </si>
  <si>
    <t>状态[10=收藏中 20=取消收藏]</t>
  </si>
  <si>
    <t>gs_user_favorites_shop</t>
  </si>
  <si>
    <t>收藏店铺</t>
  </si>
  <si>
    <t>gs_user_shopping_car</t>
  </si>
  <si>
    <t>购物车</t>
  </si>
  <si>
    <t>shop_sku_id</t>
  </si>
  <si>
    <t>数量</t>
  </si>
  <si>
    <t>是否选中</t>
  </si>
  <si>
    <t>gs_user_card</t>
  </si>
  <si>
    <t>我的优惠卷</t>
  </si>
  <si>
    <t>card_id</t>
  </si>
  <si>
    <t>优惠卷ID</t>
  </si>
  <si>
    <t>店铺ID(商家优惠卷)</t>
  </si>
  <si>
    <t>card_type</t>
  </si>
  <si>
    <t>活动卷类型[10=平台购物卷 20=商家优惠卷]</t>
  </si>
  <si>
    <t>gs_user_legal_dict</t>
  </si>
  <si>
    <t>法人单位</t>
  </si>
  <si>
    <t>gs_user_legal_cert</t>
  </si>
  <si>
    <t>法人单位证照</t>
  </si>
  <si>
    <t>gs_corp_cert_dict</t>
  </si>
  <si>
    <t>企业证照</t>
  </si>
  <si>
    <t>cert_name</t>
  </si>
  <si>
    <t>证照名称</t>
  </si>
  <si>
    <t>is_need</t>
  </si>
  <si>
    <t>是否必需上传</t>
  </si>
  <si>
    <t>gs_corp_type_dict</t>
  </si>
  <si>
    <t>企业类型</t>
  </si>
  <si>
    <t>企业类型名称</t>
  </si>
  <si>
    <t>type_group</t>
  </si>
  <si>
    <t>企业分类[10=买家 20=卖家]</t>
  </si>
  <si>
    <t>gs_corp_type_cert</t>
  </si>
  <si>
    <t>企业类型关联的证照</t>
  </si>
  <si>
    <t>corp_type_id</t>
  </si>
  <si>
    <t>企业类型ID</t>
  </si>
  <si>
    <t>证照ID</t>
  </si>
  <si>
    <t>gs_stock</t>
  </si>
  <si>
    <t>库存管理</t>
  </si>
  <si>
    <t>ID</t>
  </si>
  <si>
    <t>data_from_type</t>
  </si>
  <si>
    <t>数据来源[10=POS 20=商家 30=order 40=采购单]</t>
  </si>
  <si>
    <t>data_action_type</t>
  </si>
  <si>
    <t>动作类型[10=同步 20=修改]</t>
  </si>
  <si>
    <t>sku_id</t>
  </si>
  <si>
    <t>SKU</t>
  </si>
  <si>
    <t>change_quantity</t>
  </si>
  <si>
    <t>all_quantity</t>
  </si>
  <si>
    <t>总量</t>
  </si>
  <si>
    <t>gs_stock_pos_synchro</t>
  </si>
  <si>
    <t>POS库存同步</t>
  </si>
  <si>
    <t>数据来源</t>
  </si>
  <si>
    <t>动作类型</t>
  </si>
  <si>
    <t>gs_stock_logistics_corp</t>
  </si>
  <si>
    <t>物流公司总表</t>
  </si>
  <si>
    <t>物流公司代码</t>
  </si>
  <si>
    <t>物流公司名称</t>
  </si>
  <si>
    <t>www</t>
  </si>
  <si>
    <t>物流公司网站</t>
  </si>
  <si>
    <t>gs_stock_shop_logistics_corp</t>
  </si>
  <si>
    <t>店铺支持物流</t>
  </si>
  <si>
    <t>logistics_corp_id</t>
  </si>
  <si>
    <t>物流公司总表ID</t>
  </si>
  <si>
    <t>gs_stock_logistics_watch</t>
  </si>
  <si>
    <t>物流追踪配置</t>
  </si>
  <si>
    <t>param_key</t>
  </si>
  <si>
    <t>参数键名</t>
  </si>
  <si>
    <t>param_value</t>
  </si>
  <si>
    <t>参数值</t>
  </si>
  <si>
    <t>gs_stock_region</t>
  </si>
  <si>
    <t>国标准地区库</t>
  </si>
  <si>
    <t>县/区</t>
  </si>
  <si>
    <t>行政层级[10=省 20=市 30=县]</t>
  </si>
  <si>
    <t>父编号</t>
  </si>
  <si>
    <t>gs_stock_address</t>
  </si>
  <si>
    <t>收货地址主表</t>
  </si>
  <si>
    <t>owner_id</t>
  </si>
  <si>
    <t>归属者ID</t>
  </si>
  <si>
    <t>owner_type</t>
  </si>
  <si>
    <t>归属者类型[10=店铺 20=会员]</t>
  </si>
  <si>
    <t>real</t>
  </si>
  <si>
    <t>contacts_name</t>
  </si>
  <si>
    <t>联系人</t>
  </si>
  <si>
    <t>contacts_phone</t>
  </si>
  <si>
    <t>gs_stock_address_child</t>
  </si>
  <si>
    <t>收地址管理子表</t>
  </si>
  <si>
    <t>地址主表ID</t>
  </si>
  <si>
    <t>归属者类型</t>
  </si>
  <si>
    <t>address_type</t>
  </si>
  <si>
    <t>地址类型[10=收货 20=发票 30=退货仓库]</t>
  </si>
  <si>
    <t>是否启用[10=是 20=否]</t>
  </si>
  <si>
    <t>gs_stock_delivery_style</t>
  </si>
  <si>
    <t>配送方式</t>
  </si>
  <si>
    <t>归属类型[10=店铺 20=商品]</t>
  </si>
  <si>
    <t>delivery_type</t>
  </si>
  <si>
    <t>配送类型[10=快递 20=自提 30=门店配送]</t>
  </si>
  <si>
    <t>range</t>
  </si>
  <si>
    <t>配送范围（公里）</t>
  </si>
  <si>
    <t>price</t>
  </si>
  <si>
    <t>配送费用</t>
  </si>
  <si>
    <t>gs_stock_template</t>
  </si>
  <si>
    <t>运费模版主表</t>
  </si>
  <si>
    <t>template_name</t>
  </si>
  <si>
    <t>运费模板名称</t>
  </si>
  <si>
    <t>template_type</t>
  </si>
  <si>
    <t>计费类型[10=卖家承担 20=计重 30=计件 40=地区金额]</t>
  </si>
  <si>
    <t>启用状态[10=启用 20=禁用]</t>
  </si>
  <si>
    <t>gs_stock_template_free</t>
  </si>
  <si>
    <t>运费模板条件包邮</t>
  </si>
  <si>
    <t>template_id</t>
  </si>
  <si>
    <t>运费模板主ID</t>
  </si>
  <si>
    <t>is_default</t>
  </si>
  <si>
    <t>是否默认[0=否 1=是]</t>
  </si>
  <si>
    <t>quantity</t>
  </si>
  <si>
    <t>首（计价单位数量）</t>
  </si>
  <si>
    <t>金额</t>
  </si>
  <si>
    <t>math_type</t>
  </si>
  <si>
    <t>10=计价单位数量 20=金额 30=组合(计价单位数量+金额)</t>
  </si>
  <si>
    <t>gs_stock_template_unit</t>
  </si>
  <si>
    <t>运费模板计重计件</t>
  </si>
  <si>
    <t>是否默认[10=是 20=否]</t>
  </si>
  <si>
    <t>first_quantity</t>
  </si>
  <si>
    <t>first_price</t>
  </si>
  <si>
    <t>首费</t>
  </si>
  <si>
    <t>increase_quantity</t>
  </si>
  <si>
    <t>续（计价单位数量）</t>
  </si>
  <si>
    <t>increase_price</t>
  </si>
  <si>
    <t>续费</t>
  </si>
  <si>
    <t>gs_stock_template_quota</t>
  </si>
  <si>
    <t>运费模板地区金额</t>
  </si>
  <si>
    <t>min_value</t>
  </si>
  <si>
    <t>范围小</t>
  </si>
  <si>
    <t>max_value</t>
  </si>
  <si>
    <t>范围大</t>
  </si>
  <si>
    <t>gs_stock_template_region</t>
  </si>
  <si>
    <t>运费模板支持地区表</t>
  </si>
  <si>
    <t>child_template_id</t>
  </si>
  <si>
    <t>运费模板子表ID</t>
  </si>
  <si>
    <t>运费模板主表ID</t>
  </si>
  <si>
    <t>child_template_type</t>
  </si>
  <si>
    <t>运费模板子表类型[10=包邮条件 20=计重计件 30=地区金额]</t>
  </si>
  <si>
    <t>region_leve</t>
  </si>
  <si>
    <t>最小地区层级[10=省 20=市]</t>
  </si>
  <si>
    <t>gs_goods_brand</t>
  </si>
  <si>
    <t>商品品牌表</t>
  </si>
  <si>
    <t>品牌id</t>
  </si>
  <si>
    <t>品牌名称</t>
  </si>
  <si>
    <t>brand_alias</t>
  </si>
  <si>
    <t>品牌别名</t>
  </si>
  <si>
    <t>brand_logo</t>
  </si>
  <si>
    <t>品牌logo</t>
  </si>
  <si>
    <t>operator</t>
  </si>
  <si>
    <t>操作人</t>
  </si>
  <si>
    <t>gs_goods_attribute_dictionary</t>
  </si>
  <si>
    <t>商品公共属性</t>
  </si>
  <si>
    <t>公共商品属性id</t>
  </si>
  <si>
    <t>类目id</t>
  </si>
  <si>
    <t>公共商品属性名称</t>
  </si>
  <si>
    <t>公共商品属性备注</t>
  </si>
  <si>
    <t>gs_goods_attribute_dictionary_item</t>
  </si>
  <si>
    <t>商品公共属性值</t>
  </si>
  <si>
    <t>属性值id</t>
  </si>
  <si>
    <t>attribute_id</t>
  </si>
  <si>
    <t>属性id</t>
  </si>
  <si>
    <t>attribute_value</t>
  </si>
  <si>
    <t>属性值名称</t>
  </si>
  <si>
    <t>gs_goods_attribute_info</t>
  </si>
  <si>
    <t>商品拓展属性</t>
  </si>
  <si>
    <t>主键id</t>
  </si>
  <si>
    <t>good_id</t>
  </si>
  <si>
    <t>商品id</t>
  </si>
  <si>
    <t>attribute_name</t>
  </si>
  <si>
    <t>商品属性名称</t>
  </si>
  <si>
    <t>商品属性值名称</t>
  </si>
  <si>
    <t>gs_goods_specs_dictionary</t>
  </si>
  <si>
    <t>商品公共规格</t>
  </si>
  <si>
    <t>公共商品规格id</t>
  </si>
  <si>
    <t>公共商品规格名称</t>
  </si>
  <si>
    <t>类型</t>
  </si>
  <si>
    <t>gs_goods_spec_dictionary_item</t>
  </si>
  <si>
    <t>商品公共规格值</t>
  </si>
  <si>
    <t>公共商品规格值id</t>
  </si>
  <si>
    <t>spec_id</t>
  </si>
  <si>
    <t>spec_value</t>
  </si>
  <si>
    <t>公共商品规格值名称</t>
  </si>
  <si>
    <t>spec_image</t>
  </si>
  <si>
    <t>规格图片</t>
  </si>
  <si>
    <t>spec_sort</t>
  </si>
  <si>
    <t>gs_goods_spec_info</t>
  </si>
  <si>
    <t>商品规格拓展</t>
  </si>
  <si>
    <t>spec_name</t>
  </si>
  <si>
    <t>规格名称</t>
  </si>
  <si>
    <t>规格值名称</t>
  </si>
  <si>
    <t>gs_goods_params</t>
  </si>
  <si>
    <t>商品公共参数组</t>
  </si>
  <si>
    <t>参数组id</t>
  </si>
  <si>
    <t>参数组名</t>
  </si>
  <si>
    <t>商品公共参数值</t>
  </si>
  <si>
    <t>参数id</t>
  </si>
  <si>
    <t>params_id</t>
  </si>
  <si>
    <t>alias</t>
  </si>
  <si>
    <t>参数别名</t>
  </si>
  <si>
    <t>gs_goods_extend_params</t>
  </si>
  <si>
    <t>商品拓展参数</t>
  </si>
  <si>
    <t>param_name</t>
  </si>
  <si>
    <t>gs_goods_category</t>
  </si>
  <si>
    <t>商品类目</t>
  </si>
  <si>
    <t>商品类别id</t>
  </si>
  <si>
    <t>gs_category_name</t>
  </si>
  <si>
    <t>商品类别名称</t>
  </si>
  <si>
    <t>商品类别父id</t>
  </si>
  <si>
    <t>gs_category_level</t>
  </si>
  <si>
    <t>商品类别级别</t>
  </si>
  <si>
    <t>gs_category_logo</t>
  </si>
  <si>
    <t>商品类别logo</t>
  </si>
  <si>
    <t>use_filed</t>
  </si>
  <si>
    <t>商品类别显示区域</t>
  </si>
  <si>
    <t>gs_category_fee</t>
  </si>
  <si>
    <t>15,3</t>
  </si>
  <si>
    <t>商品类别服务费率(只有三级有)</t>
  </si>
  <si>
    <t>gs_category_money</t>
  </si>
  <si>
    <t>商品类别平台使用费(只有一级有)</t>
  </si>
  <si>
    <t>show_type</t>
  </si>
  <si>
    <t>默认展示模板</t>
  </si>
  <si>
    <t>gs_category_brand</t>
  </si>
  <si>
    <t>商品品牌类目</t>
  </si>
  <si>
    <t>DROP TABLE IF EXISTS `gs_category_brand`;create table `gs_category_brand`
(`id` varchar(32) comment '商品类别id',`gs_category_name` varchar(40) comment '商品类别名称',`parent_id` varchar(32) comment '商品类别父id',`gs_category_level` int(11) comment '商品类别级别',`gs_category_logo` varchar(255) comment '商品类别logo',`use_filed` int(11) comment '商品类别显示区域',`idx` int(11) comment '排序',`operator` varchar(40) comment '操作人',`cdate` datetime comment '创建时间',`udate` datetime comment '更新时间',`flag` tinyint(1) comment '删除标记',
  PRIMARY KEY (`id`))  ENGINE = InnoDB CHARACTER SET = utf8 comment '商品类目';</t>
  </si>
  <si>
    <t>类别id</t>
  </si>
  <si>
    <t>gs_goods_info</t>
  </si>
  <si>
    <t>商家信息</t>
  </si>
  <si>
    <t>商家id</t>
  </si>
  <si>
    <t>spec_info_id</t>
  </si>
  <si>
    <t>商品拓展规格id</t>
  </si>
  <si>
    <t>attribute_info_id</t>
  </si>
  <si>
    <t>商品拓展属性id</t>
  </si>
  <si>
    <t>extend_params_id</t>
  </si>
  <si>
    <t>商品拓展参数id</t>
  </si>
  <si>
    <t>goods_name</t>
  </si>
  <si>
    <t>商品名称</t>
  </si>
  <si>
    <t>goods_title</t>
  </si>
  <si>
    <t>商品标题</t>
  </si>
  <si>
    <t>goods_state</t>
  </si>
  <si>
    <t>商品状态</t>
  </si>
  <si>
    <t>goods_no</t>
  </si>
  <si>
    <t>商品编号</t>
  </si>
  <si>
    <t>sale_price</t>
  </si>
  <si>
    <t>12,3</t>
  </si>
  <si>
    <t>商品售价</t>
  </si>
  <si>
    <t>old_price</t>
  </si>
  <si>
    <t>商品原价</t>
  </si>
  <si>
    <t>step_price</t>
  </si>
  <si>
    <t>json</t>
  </si>
  <si>
    <t>商品阶梯价</t>
  </si>
  <si>
    <t>cost_price</t>
  </si>
  <si>
    <t>商品成本价</t>
  </si>
  <si>
    <t>goods_barcode</t>
  </si>
  <si>
    <t>商品条形码</t>
  </si>
  <si>
    <t>goods_pc_desc</t>
  </si>
  <si>
    <t>longtext</t>
  </si>
  <si>
    <t>电脑端商品描述</t>
  </si>
  <si>
    <t>goods_h5_desc</t>
  </si>
  <si>
    <t>移动端商品描述</t>
  </si>
  <si>
    <t>goods_valid_days</t>
  </si>
  <si>
    <t>商品有效期</t>
  </si>
  <si>
    <t>goods_image</t>
  </si>
  <si>
    <t>商品图片组</t>
  </si>
  <si>
    <t>goods_price_unit</t>
  </si>
  <si>
    <t>商品计价单位</t>
  </si>
  <si>
    <t>is_show_old_price</t>
  </si>
  <si>
    <t>是否显示原价</t>
  </si>
  <si>
    <t>is_single</t>
  </si>
  <si>
    <t>单品或者多规格商品（10 = 单品，20=多规格）</t>
  </si>
  <si>
    <t>is_suport_poor_goods</t>
  </si>
  <si>
    <t>是否是扶贫商品(10=标准商品 20=扶贫商品）</t>
  </si>
  <si>
    <t>use_platform</t>
  </si>
  <si>
    <t>使用平台</t>
  </si>
  <si>
    <t>pulish_time</t>
  </si>
  <si>
    <t>goods_weight</t>
  </si>
  <si>
    <t>商品体重</t>
  </si>
  <si>
    <t>gs_sku_good_info</t>
  </si>
  <si>
    <t>sku商品信息</t>
  </si>
  <si>
    <t>sku商品id</t>
  </si>
  <si>
    <t>specs_key</t>
  </si>
  <si>
    <t>规格id组</t>
  </si>
  <si>
    <t>specs_value</t>
  </si>
  <si>
    <t>规格值组</t>
  </si>
  <si>
    <t>sku_goods_no</t>
  </si>
  <si>
    <t>sku商品货号</t>
  </si>
  <si>
    <t>barcode</t>
  </si>
  <si>
    <t>条形码</t>
  </si>
  <si>
    <t>image</t>
  </si>
  <si>
    <t>商品图片</t>
  </si>
  <si>
    <t>阶梯价格</t>
  </si>
  <si>
    <t>gs_sku_stock_alarm</t>
  </si>
  <si>
    <t>sku商品库存报警</t>
  </si>
  <si>
    <t>stock_num</t>
  </si>
  <si>
    <t>库存报警数</t>
  </si>
  <si>
    <t>gs_goods_label</t>
  </si>
  <si>
    <t>商品标签</t>
  </si>
  <si>
    <t>标签id</t>
  </si>
  <si>
    <t>标签名称</t>
  </si>
  <si>
    <t>label_remark</t>
  </si>
  <si>
    <t>标签备注</t>
  </si>
  <si>
    <t>标签颜色</t>
  </si>
  <si>
    <t>label_type</t>
  </si>
  <si>
    <t>标签类型</t>
  </si>
  <si>
    <t>gs_goods_qa</t>
  </si>
  <si>
    <t>商品问答</t>
  </si>
  <si>
    <t>商品问答id</t>
  </si>
  <si>
    <t>quiz_type</t>
  </si>
  <si>
    <t>咨询类型（10=商品咨询，20=库存配送，30=支付方式，40=发票保修）</t>
  </si>
  <si>
    <t>quiz_content</t>
  </si>
  <si>
    <t>提问内容</t>
  </si>
  <si>
    <t>回答内容</t>
  </si>
  <si>
    <t>contact_way</t>
  </si>
  <si>
    <t>联系方式</t>
  </si>
  <si>
    <t>is_anonymous</t>
  </si>
  <si>
    <t>是否匿名（默认为10=实名，20=匿名）</t>
  </si>
  <si>
    <t>is_show_quiz_content</t>
  </si>
  <si>
    <t>是否将咨询内容显示在商品详情页（默认为10=不显示，20=显示）</t>
  </si>
  <si>
    <t>is_show_content</t>
  </si>
  <si>
    <t>是否将回答内容显示在商品详情页（默认为10=不显示，20=显示）</t>
  </si>
  <si>
    <t>is_reply</t>
  </si>
  <si>
    <t>是否已回复(10=未回复，20=已回复）</t>
  </si>
  <si>
    <t>ip</t>
  </si>
  <si>
    <t>ip地址</t>
  </si>
  <si>
    <t>gs_pictures</t>
  </si>
  <si>
    <t>图片库</t>
  </si>
  <si>
    <t>图库id</t>
  </si>
  <si>
    <t>group_id</t>
  </si>
  <si>
    <t>分组id</t>
  </si>
  <si>
    <t>storage_engine</t>
  </si>
  <si>
    <t>存储引擎</t>
  </si>
  <si>
    <t>文件大小</t>
  </si>
  <si>
    <t>img_height</t>
  </si>
  <si>
    <t>图片高度</t>
  </si>
  <si>
    <t>img_weight</t>
  </si>
  <si>
    <t>图片宽度</t>
  </si>
  <si>
    <t>img_type</t>
  </si>
  <si>
    <t>文件格式</t>
  </si>
  <si>
    <t>image_name</t>
  </si>
  <si>
    <t>图片名字</t>
  </si>
  <si>
    <t>图片路径</t>
  </si>
  <si>
    <t>source</t>
  </si>
  <si>
    <t>图片来源（业务位置)</t>
  </si>
  <si>
    <t>hidden</t>
  </si>
  <si>
    <t>是否隐藏（1隐藏,0不隐藏）</t>
  </si>
  <si>
    <t>gs_picture_group</t>
  </si>
  <si>
    <t>图片分组</t>
  </si>
  <si>
    <t>图片分组id</t>
  </si>
  <si>
    <t>belong_id</t>
  </si>
  <si>
    <t>所属id（店铺id,-1为平台）</t>
  </si>
  <si>
    <t>group_value</t>
  </si>
  <si>
    <t>分组名称</t>
  </si>
  <si>
    <t>gs_pictures_setting</t>
  </si>
  <si>
    <t>图片设置</t>
  </si>
  <si>
    <t>默认图片路径</t>
  </si>
  <si>
    <t>默认图片名称</t>
  </si>
  <si>
    <t>storage_enginee</t>
  </si>
  <si>
    <t>image_type</t>
  </si>
  <si>
    <t>图片格式</t>
  </si>
  <si>
    <t>image_size_type</t>
  </si>
  <si>
    <t>图片尺寸类型</t>
  </si>
  <si>
    <t>gs_goods_relation_label</t>
  </si>
  <si>
    <t>商品标签关联表</t>
  </si>
  <si>
    <t>gs_goods_shop_navigation</t>
  </si>
  <si>
    <t>商品店铺分类关联表</t>
  </si>
  <si>
    <t>gs_goods_tempalte</t>
  </si>
  <si>
    <t>商品与运费模板关联表</t>
  </si>
  <si>
    <t>运费模板id</t>
  </si>
  <si>
    <t>gs_order_play</t>
  </si>
  <si>
    <t>支付单主表</t>
  </si>
  <si>
    <t>pay_code</t>
  </si>
  <si>
    <t>支付单号</t>
  </si>
  <si>
    <t>order_id</t>
  </si>
  <si>
    <t>订单号(ID)</t>
  </si>
  <si>
    <t>pay_type</t>
  </si>
  <si>
    <t>支付方式[10=支付宝（pc） 20=支付宝（H5） 30=微信扫码支付（pc） 40=微信支付（H5） 50=微信支付（微信商城） 60=微信支付（小程序）70=银联（pc）80=银联（移动）90=线下支付 ]</t>
  </si>
  <si>
    <t>third_pay_code</t>
  </si>
  <si>
    <t>第三方支付单号</t>
  </si>
  <si>
    <t>pay_state</t>
  </si>
  <si>
    <t>支付状态[10=待支付 20=已支付]</t>
  </si>
  <si>
    <t>money</t>
  </si>
  <si>
    <t>支付金额</t>
  </si>
  <si>
    <t>gs_roder_payoff</t>
  </si>
  <si>
    <t>线下支付单明细</t>
  </si>
  <si>
    <t>支付单号(ID)</t>
  </si>
  <si>
    <t>pay_certificate</t>
  </si>
  <si>
    <t>支付凭证</t>
  </si>
  <si>
    <t>monery</t>
  </si>
  <si>
    <t>转帐金额</t>
  </si>
  <si>
    <t>pay_remark</t>
  </si>
  <si>
    <t>转帐备注</t>
  </si>
  <si>
    <t>verify_state</t>
  </si>
  <si>
    <t>审核状态</t>
  </si>
  <si>
    <t>verify_name</t>
  </si>
  <si>
    <t>审核人名称</t>
  </si>
  <si>
    <t>merchant_account_id</t>
  </si>
  <si>
    <t>审核人ID</t>
  </si>
  <si>
    <t>gs_order</t>
  </si>
  <si>
    <t>订单</t>
  </si>
  <si>
    <t>order_state</t>
  </si>
  <si>
    <t>订单状态</t>
  </si>
  <si>
    <t>order_create_time</t>
  </si>
  <si>
    <t>pay_time</t>
  </si>
  <si>
    <t>支付时间</t>
  </si>
  <si>
    <t>支付类型</t>
  </si>
  <si>
    <t>recv_full_addres</t>
  </si>
  <si>
    <t>收货地址全文本</t>
  </si>
  <si>
    <t>recv_addres_id</t>
  </si>
  <si>
    <t>收货地址ID</t>
  </si>
  <si>
    <t>recv_person_name</t>
  </si>
  <si>
    <t>收货人</t>
  </si>
  <si>
    <t>recv_phone</t>
  </si>
  <si>
    <t>收货人电话</t>
  </si>
  <si>
    <t>recv_time</t>
  </si>
  <si>
    <t>收货时间</t>
  </si>
  <si>
    <t>cancel_why</t>
  </si>
  <si>
    <t>取消订单原因</t>
  </si>
  <si>
    <t>logistics_code</t>
  </si>
  <si>
    <t>发货物流号</t>
  </si>
  <si>
    <t>发货时间</t>
  </si>
  <si>
    <t>gs_order_item</t>
  </si>
  <si>
    <t>订单商品项</t>
  </si>
  <si>
    <t>SKU ID</t>
  </si>
  <si>
    <t>格规ID</t>
  </si>
  <si>
    <t>销售价</t>
  </si>
  <si>
    <t>pay_price</t>
  </si>
  <si>
    <t>支付价</t>
  </si>
  <si>
    <t>补贴(商家补贴)(平台补贴)</t>
  </si>
  <si>
    <t>pay_price_count</t>
  </si>
  <si>
    <t>支付总金额</t>
  </si>
  <si>
    <t>gift_integral</t>
  </si>
  <si>
    <t>所得积分</t>
  </si>
  <si>
    <t>order_price_percent</t>
  </si>
  <si>
    <t>订单总价占比</t>
  </si>
  <si>
    <t>gs_order_regoods</t>
  </si>
  <si>
    <t>退货单</t>
  </si>
  <si>
    <t>退货单号(ID)</t>
  </si>
  <si>
    <t>order_item_id</t>
  </si>
  <si>
    <t>订单商品项ID</t>
  </si>
  <si>
    <t>specifi_id</t>
  </si>
  <si>
    <t>benefits</t>
  </si>
  <si>
    <t>退货状态[10=申请已提交等待商家处理 20=商家已接受等待回寄 30=已回寄等待商家确认 40=商家已收货等待回款 50=完成]</t>
  </si>
  <si>
    <t>退货原因</t>
  </si>
  <si>
    <t>拒绝退货原因</t>
  </si>
  <si>
    <t>p_hand_name</t>
  </si>
  <si>
    <t>审核人名字</t>
  </si>
  <si>
    <t>p_hand_id</t>
  </si>
  <si>
    <t>审核人帐号ID</t>
  </si>
  <si>
    <t>send_address</t>
  </si>
  <si>
    <t>发货地址</t>
  </si>
  <si>
    <t>contact_phone</t>
  </si>
  <si>
    <t>联系人电话</t>
  </si>
  <si>
    <t>用户ID</t>
  </si>
  <si>
    <t>订单ID</t>
  </si>
  <si>
    <t>gs_order_remoney</t>
  </si>
  <si>
    <t>退款单</t>
  </si>
  <si>
    <t>退货单ID</t>
  </si>
  <si>
    <t>订单号</t>
  </si>
  <si>
    <t>状态[10=提交申请 20=审核申请 30=退款处理 40=完成 50=审核拒绝]</t>
  </si>
  <si>
    <t>审核拒绝原因</t>
  </si>
  <si>
    <t>finish_time</t>
  </si>
  <si>
    <t>退款成功时间</t>
  </si>
  <si>
    <t>pay_bank</t>
  </si>
  <si>
    <t>支付银行信息</t>
  </si>
  <si>
    <t>hand_person_name</t>
  </si>
  <si>
    <t>审批人名字</t>
  </si>
  <si>
    <t>审批人ID</t>
  </si>
  <si>
    <t>gs_order_comment</t>
  </si>
  <si>
    <t>订单评论</t>
  </si>
  <si>
    <t>goods_score</t>
  </si>
  <si>
    <t>商品得分</t>
  </si>
  <si>
    <t>logistics_score</t>
  </si>
  <si>
    <t>物流得分</t>
  </si>
  <si>
    <t>service_score</t>
  </si>
  <si>
    <t>客服得分</t>
  </si>
  <si>
    <t>first_content</t>
  </si>
  <si>
    <t>评论内容</t>
  </si>
  <si>
    <t>image_a</t>
  </si>
  <si>
    <t>图片1</t>
  </si>
  <si>
    <t>image_b</t>
  </si>
  <si>
    <t>图片2</t>
  </si>
  <si>
    <t>image_c</t>
  </si>
  <si>
    <t>图片3</t>
  </si>
  <si>
    <t>image_d</t>
  </si>
  <si>
    <t>图片4</t>
  </si>
  <si>
    <t>image_e</t>
  </si>
  <si>
    <t>图片5</t>
  </si>
  <si>
    <t>first_time</t>
  </si>
  <si>
    <t>评论时间</t>
  </si>
  <si>
    <t>是否匿名[10=是 20=否]</t>
  </si>
  <si>
    <t>again_content</t>
  </si>
  <si>
    <t>追加评论内容</t>
  </si>
  <si>
    <t>again_time</t>
  </si>
  <si>
    <t>追加评论时间</t>
  </si>
  <si>
    <t>merchant_content</t>
  </si>
  <si>
    <t>商家回复内容</t>
  </si>
  <si>
    <t>merchant_time</t>
  </si>
  <si>
    <t>商家回复时间</t>
  </si>
  <si>
    <t>商家回复帐号ID</t>
  </si>
  <si>
    <t>comment_grade</t>
  </si>
  <si>
    <t>评论结果[10=差 20=中 30=好]</t>
  </si>
  <si>
    <t>gs_order_comment_appeal</t>
  </si>
  <si>
    <t>订单评论审诉</t>
  </si>
  <si>
    <t>comment_id</t>
  </si>
  <si>
    <t>评论ID</t>
  </si>
  <si>
    <t>状态[10=待批20=通过30=驳回40=关闭]</t>
  </si>
  <si>
    <t>appeal_why</t>
  </si>
  <si>
    <t>申诉理由</t>
  </si>
  <si>
    <t>appeal_image</t>
  </si>
  <si>
    <t>理由图片</t>
  </si>
  <si>
    <t>驳回原因</t>
  </si>
  <si>
    <t>is_again</t>
  </si>
  <si>
    <t>是否再次申诉[10=是 20=否]</t>
  </si>
  <si>
    <t>hand_type</t>
  </si>
  <si>
    <t>申诉处理类型[10=删除 20=修改]</t>
  </si>
  <si>
    <t>gs_order_complain</t>
  </si>
  <si>
    <t>订单投诉</t>
  </si>
  <si>
    <t>complain_type</t>
  </si>
  <si>
    <t>投诉类型[10商品问题 20配送问题 30支付问题
40促销活动问题 50账户问题 60发票问题
70系统问题 80退货/换货问题 90表扬/投诉工作人员 99其他]</t>
  </si>
  <si>
    <t>complain_content</t>
  </si>
  <si>
    <t>投诉描述</t>
  </si>
  <si>
    <t>complain_image</t>
  </si>
  <si>
    <t>投诉凭证图片</t>
  </si>
  <si>
    <t>hand_state</t>
  </si>
  <si>
    <t>处理状态[10待处理 20=已完成 30=已关闭 40=买家撤销]</t>
  </si>
  <si>
    <t>user_phone</t>
  </si>
  <si>
    <t>投诉人电话</t>
  </si>
  <si>
    <t>hand_remark</t>
  </si>
  <si>
    <t>平台处理备注</t>
  </si>
  <si>
    <t>撤消原因</t>
  </si>
  <si>
    <t>会员ID（投诉者）</t>
  </si>
  <si>
    <t>店铺ID (被投者)</t>
  </si>
  <si>
    <t>gs_order_bill</t>
  </si>
  <si>
    <t>订单发票</t>
  </si>
  <si>
    <t>接受方类型[10=个人 20=企业]</t>
  </si>
  <si>
    <t>bill_type</t>
  </si>
  <si>
    <t>开票类型[10=普通 20=专用]</t>
  </si>
  <si>
    <t>copr_name</t>
  </si>
  <si>
    <t>corp_tax_no</t>
  </si>
  <si>
    <t>纳税人号</t>
  </si>
  <si>
    <t>开票信息</t>
  </si>
  <si>
    <t>bill_state</t>
  </si>
  <si>
    <t>开票状态[10=待开 20=已开 30=已寄 40=完成]</t>
  </si>
  <si>
    <t>寄送信息</t>
  </si>
  <si>
    <t>发票收票者ID</t>
  </si>
  <si>
    <t>发票开票者ID</t>
  </si>
  <si>
    <t>平台活动</t>
  </si>
  <si>
    <t>gs_market_pt_activity</t>
  </si>
  <si>
    <t>活动名称</t>
  </si>
  <si>
    <t>label</t>
  </si>
  <si>
    <t>标签</t>
  </si>
  <si>
    <t>activity_describe</t>
  </si>
  <si>
    <t>tyeo_code</t>
  </si>
  <si>
    <t>discount_range</t>
  </si>
  <si>
    <t>优惠折扣范围</t>
  </si>
  <si>
    <t>reminders</t>
  </si>
  <si>
    <t>提醒方式[10=短信 20=邮件]</t>
  </si>
  <si>
    <t>sign_start_time</t>
  </si>
  <si>
    <t>报名开始时间</t>
  </si>
  <si>
    <t>sign_end_time</t>
  </si>
  <si>
    <t>报名结束时间</t>
  </si>
  <si>
    <t>online_start_time</t>
  </si>
  <si>
    <t>活动上线时间</t>
  </si>
  <si>
    <t>activity_start_time</t>
  </si>
  <si>
    <t>开售开始时间</t>
  </si>
  <si>
    <t>activity_end_time</t>
  </si>
  <si>
    <t>开售结束时间</t>
  </si>
  <si>
    <t>buy_max</t>
  </si>
  <si>
    <t>会员限购数量上限</t>
  </si>
  <si>
    <t>店铺参加商品数上限</t>
  </si>
  <si>
    <t>cover_image</t>
  </si>
  <si>
    <t>活动封面图</t>
  </si>
  <si>
    <t>sms_before</t>
  </si>
  <si>
    <t>开销提醒提前分钟数</t>
  </si>
  <si>
    <t>sms_is_tell</t>
  </si>
  <si>
    <t>是否提醒[10=是 20=否]</t>
  </si>
  <si>
    <t>gs_market_pt_activity_goods_category</t>
  </si>
  <si>
    <t>平台活动商品的类目</t>
  </si>
  <si>
    <t>activity_id</t>
  </si>
  <si>
    <t>活动id</t>
  </si>
  <si>
    <t>商品类目id</t>
  </si>
  <si>
    <t>gs_market_pt_activity_merchant</t>
  </si>
  <si>
    <t>活动商家参与记录</t>
  </si>
  <si>
    <t>活动ID</t>
  </si>
  <si>
    <t>状态[10=审核 20=未审核 30=审核驳回]</t>
  </si>
  <si>
    <t>user_buy_max</t>
  </si>
  <si>
    <t>shop_goods_max</t>
  </si>
  <si>
    <t>是否短信提醒[10=是 20=否]</t>
  </si>
  <si>
    <t>gs_market_pt_activity_goods_spu</t>
  </si>
  <si>
    <t>商家报名商品(spu)</t>
  </si>
  <si>
    <t>activity_sale_price</t>
  </si>
  <si>
    <t>活动价</t>
  </si>
  <si>
    <t>gs_market_pt_activity_goods_sku</t>
  </si>
  <si>
    <t>商家报名商品(sku)</t>
  </si>
  <si>
    <t>goods_spu_item_id</t>
  </si>
  <si>
    <t>商家报名商品SPU项ID</t>
  </si>
  <si>
    <t>skuID</t>
  </si>
  <si>
    <t>activity_sale_sku_price</t>
  </si>
  <si>
    <t>sku活动价</t>
  </si>
  <si>
    <t>平台购物卷</t>
  </si>
  <si>
    <t>gs_market_pt_card</t>
  </si>
  <si>
    <t>card_name</t>
  </si>
  <si>
    <t>平台购物卷名称</t>
  </si>
  <si>
    <t>describe</t>
  </si>
  <si>
    <t>goods_categorys</t>
  </si>
  <si>
    <t>可参与一级类目</t>
  </si>
  <si>
    <t>to_price</t>
  </si>
  <si>
    <t>满多少</t>
  </si>
  <si>
    <t>cut_price</t>
  </si>
  <si>
    <t>减多少</t>
  </si>
  <si>
    <t>pt_subsidy</t>
  </si>
  <si>
    <t>平台补贴比例</t>
  </si>
  <si>
    <t>购物卷数量</t>
  </si>
  <si>
    <t>使用平台(10=2b 20=2c)</t>
  </si>
  <si>
    <t>报名时间段-开始</t>
  </si>
  <si>
    <t>报名时间段-结束</t>
  </si>
  <si>
    <t>get_start_time</t>
  </si>
  <si>
    <t>领取时间段-开始</t>
  </si>
  <si>
    <t>`activity_start_time` varchar(32) comment '有效时间起',</t>
  </si>
  <si>
    <t>get_end_time</t>
  </si>
  <si>
    <t>领取时间段-结束</t>
  </si>
  <si>
    <t>`activity_end_time` varchar(1024) comment '有效时间尾',</t>
  </si>
  <si>
    <t>valid_start_time</t>
  </si>
  <si>
    <t>有效时间段-开始</t>
  </si>
  <si>
    <t>valid_end_time</t>
  </si>
  <si>
    <t>有效时间段-结束</t>
  </si>
  <si>
    <t>on_user_leve</t>
  </si>
  <si>
    <t>适用会员等级</t>
  </si>
  <si>
    <t>gs_market_pt_card_merchant_apply</t>
  </si>
  <si>
    <t>平台购物卷商家报名审核</t>
  </si>
  <si>
    <t>平台购物卷ID</t>
  </si>
  <si>
    <t>shop_goods_category</t>
  </si>
  <si>
    <t>商家参与类目(一级类目)</t>
  </si>
  <si>
    <t>平台审核状态[10=待审 20=通过 30=拒审]</t>
  </si>
  <si>
    <t>gs_market_pt_card_merchant</t>
  </si>
  <si>
    <t>平台购物卷商家报名结果</t>
  </si>
  <si>
    <t>1-2-3级目录</t>
  </si>
  <si>
    <t>gs_market_pt_card_users</t>
  </si>
  <si>
    <t>平台购物卷会员领取</t>
  </si>
  <si>
    <t>购物卷名称</t>
  </si>
  <si>
    <t>适用会员等级(1,2,3,4)</t>
  </si>
  <si>
    <t>使用状态[10=未使用 20=已使用]</t>
  </si>
  <si>
    <t>关联使用订单号</t>
  </si>
  <si>
    <t>商家优惠卷</t>
  </si>
  <si>
    <t>gs_market_merchant_card</t>
  </si>
  <si>
    <t>card_prefix</t>
  </si>
  <si>
    <t>优惠卷前缀</t>
  </si>
  <si>
    <t>商家优惠卷名称</t>
  </si>
  <si>
    <t>card_describe</t>
  </si>
  <si>
    <t>适用平台枚举类型[10=全平台 20=pc端 30=wap端 40=app端]</t>
  </si>
  <si>
    <t>适用会员等级(1,2,3,4,5,6)</t>
  </si>
  <si>
    <t>优惠卷发行数量</t>
  </si>
  <si>
    <t>user_get_max</t>
  </si>
  <si>
    <t>每人可领取数量</t>
  </si>
  <si>
    <t>received_total</t>
  </si>
  <si>
    <t>已领取总数</t>
  </si>
  <si>
    <t>used_total</t>
  </si>
  <si>
    <t>已使用总数</t>
  </si>
  <si>
    <t>可领时间段-开始</t>
  </si>
  <si>
    <t>可领时间段-结束</t>
  </si>
  <si>
    <t>is_commit</t>
  </si>
  <si>
    <t>逻辑提交审核标记</t>
  </si>
  <si>
    <t>is_cancel</t>
  </si>
  <si>
    <t>逻辑取消标记</t>
  </si>
  <si>
    <t>gs_market_merchant_card_goods</t>
  </si>
  <si>
    <t>商家优惠卷关联商品</t>
  </si>
  <si>
    <t>商家优惠卷ID</t>
  </si>
  <si>
    <t>SPU_ID(商品ID)</t>
  </si>
  <si>
    <t>SKU_ID</t>
  </si>
  <si>
    <t>优惠卷名称</t>
  </si>
  <si>
    <t>user_describe</t>
  </si>
  <si>
    <t>适用平台[10=2b 20=2c]</t>
  </si>
  <si>
    <t>有效时间开始</t>
  </si>
  <si>
    <t>有效时间结束</t>
  </si>
  <si>
    <t>商家满减促销</t>
  </si>
  <si>
    <t>gs_market_merchant_cut</t>
  </si>
  <si>
    <t>cut_name</t>
  </si>
  <si>
    <t>满减活动名称</t>
  </si>
  <si>
    <t>cut_describe</t>
  </si>
  <si>
    <t>适用平台[10=pc端 20=wap端 30=app端]（CardTerminalTypeEnum）</t>
  </si>
  <si>
    <t>user_do_number</t>
  </si>
  <si>
    <t>会员可参与次数</t>
  </si>
  <si>
    <t>cut_rule</t>
  </si>
  <si>
    <t>满减规则(JSON)</t>
  </si>
  <si>
    <t>is_not_max</t>
  </si>
  <si>
    <t>是否上不封顶[10=是 20=否]</t>
  </si>
  <si>
    <t>活动有效时间段-开始</t>
  </si>
  <si>
    <t>活动有效时间段-结束</t>
  </si>
  <si>
    <t>gs_market_merchant_cut_goods</t>
  </si>
  <si>
    <t>商家满减促销关联商品</t>
  </si>
  <si>
    <t>cut_id</t>
  </si>
  <si>
    <t>商家满减促销ID</t>
  </si>
  <si>
    <t>SPU_ID</t>
  </si>
  <si>
    <t>sku_ids</t>
  </si>
  <si>
    <t>SKU_ID集合</t>
  </si>
  <si>
    <t>商家满折促销</t>
  </si>
  <si>
    <t>gs_market_merchant_discount</t>
  </si>
  <si>
    <t>scount_name</t>
  </si>
  <si>
    <t>满折活动名称</t>
  </si>
  <si>
    <t>scount_describe</t>
  </si>
  <si>
    <t>scount_rule</t>
  </si>
  <si>
    <t>gs_market_merchant_discount_goods</t>
  </si>
  <si>
    <t>商家满折促销关联商品</t>
  </si>
  <si>
    <t>discount_id</t>
  </si>
  <si>
    <t>商家满折活动ID</t>
  </si>
  <si>
    <t>商家满赠促销</t>
  </si>
  <si>
    <t>gs_market_merchant_gift</t>
  </si>
  <si>
    <t>gift_name</t>
  </si>
  <si>
    <t>满赠活动名称</t>
  </si>
  <si>
    <t>return_gift</t>
  </si>
  <si>
    <t>退回赠品[10=退回 20=不退回]</t>
  </si>
  <si>
    <t>gs_market_merchant_gift_goods</t>
  </si>
  <si>
    <t>商家满赠促销关联商品</t>
  </si>
  <si>
    <t>gift_id</t>
  </si>
  <si>
    <t>商家满赠活动ID</t>
  </si>
  <si>
    <t>gs_market_merchant_gift_goods_give</t>
  </si>
  <si>
    <t>商家满赠促销关联赠品</t>
  </si>
  <si>
    <t>商家团购促销</t>
  </si>
  <si>
    <t>gs_market_merchant_groupbuy</t>
  </si>
  <si>
    <t>groupbuy_name</t>
  </si>
  <si>
    <t>团购活动名称</t>
  </si>
  <si>
    <t>groupbuy_describe</t>
  </si>
  <si>
    <t>参与次数</t>
  </si>
  <si>
    <t>`why` varchar(200) comment '拒审原因',</t>
  </si>
  <si>
    <t>groupbuy_id</t>
  </si>
  <si>
    <t>original_price</t>
  </si>
  <si>
    <t>原价</t>
  </si>
  <si>
    <t>groupbuy_price</t>
  </si>
  <si>
    <t>gs_trade_pay_offline_img</t>
    <phoneticPr fontId="9" type="noConversion"/>
  </si>
  <si>
    <t>线下支付凭证图片</t>
    <phoneticPr fontId="9" type="noConversion"/>
  </si>
  <si>
    <t>图片(ID)</t>
    <phoneticPr fontId="9" type="noConversion"/>
  </si>
  <si>
    <t>offline_id</t>
    <phoneticPr fontId="9" type="noConversion"/>
  </si>
  <si>
    <t>线下支付ID</t>
    <phoneticPr fontId="9" type="noConversion"/>
  </si>
  <si>
    <t>offline_img</t>
    <phoneticPr fontId="9" type="noConversion"/>
  </si>
  <si>
    <t>varchar</t>
    <phoneticPr fontId="9" type="noConversion"/>
  </si>
  <si>
    <t>凭证图片</t>
    <phoneticPr fontId="9" type="noConversion"/>
  </si>
  <si>
    <t>gs_market_merchant_card_users</t>
    <phoneticPr fontId="9" type="noConversion"/>
  </si>
  <si>
    <t>商家优惠卷会员令取记录</t>
    <phoneticPr fontId="9" type="noConversion"/>
  </si>
  <si>
    <t>decimal</t>
    <phoneticPr fontId="9" type="noConversion"/>
  </si>
  <si>
    <t>gs_market_merchant_groupbuy_goods</t>
    <phoneticPr fontId="9" type="noConversion"/>
  </si>
  <si>
    <t>gs_market_merchant_groupbuy_goods_sku</t>
    <phoneticPr fontId="9" type="noConversion"/>
  </si>
  <si>
    <t>商家团购促销关联商品</t>
    <phoneticPr fontId="9" type="noConversion"/>
  </si>
  <si>
    <t>商家团购促销关联商品(sku)</t>
    <phoneticPr fontId="9" type="noConversion"/>
  </si>
  <si>
    <t>商家团购活动ID</t>
    <phoneticPr fontId="9" type="noConversion"/>
  </si>
  <si>
    <t>goods_spu_item_id</t>
    <phoneticPr fontId="9" type="noConversion"/>
  </si>
  <si>
    <t>groupbuy_sale_sku_price</t>
    <phoneticPr fontId="9" type="noConversion"/>
  </si>
  <si>
    <t>sku活动价</t>
    <phoneticPr fontId="9" type="noConversion"/>
  </si>
  <si>
    <t>decimal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</si>
</sst>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14548173467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9" xfId="0" applyBorder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1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2" xfId="0" applyFont="1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15" xfId="0" applyBorder="1">
      <alignment vertical="center"/>
    </xf>
    <xf numFmtId="0" fontId="1" fillId="0" borderId="13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1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0" fillId="0" borderId="12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2" borderId="6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4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1" fillId="0" borderId="1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70"/>
  <sheetViews>
    <sheetView topLeftCell="A330" zoomScale="85" zoomScaleNormal="85" workbookViewId="0">
      <selection activeCell="D371" sqref="D371"/>
    </sheetView>
  </sheetViews>
  <sheetFormatPr defaultColWidth="8.875" defaultRowHeight="13.5" x14ac:dyDescent="0.15"/>
  <cols>
    <col min="1" max="1" width="31.625" style="4" customWidth="1"/>
    <col min="2" max="2" width="21.625" style="4" customWidth="1"/>
    <col min="3" max="3" width="10.5" style="3" customWidth="1"/>
    <col min="4" max="4" width="26.5" style="3" customWidth="1"/>
    <col min="5" max="5" width="15.125" style="3" customWidth="1"/>
    <col min="6" max="6" width="8.5" style="3" customWidth="1"/>
    <col min="7" max="7" width="56.875" style="3" customWidth="1"/>
    <col min="8" max="8" width="42" style="3" customWidth="1"/>
    <col min="9" max="9" width="51" style="3" customWidth="1"/>
    <col min="10" max="10" width="24.875" style="3" customWidth="1"/>
    <col min="11" max="16384" width="8.875" style="3"/>
  </cols>
  <sheetData>
    <row r="2" spans="1:10" s="1" customFormat="1" ht="14.25" x14ac:dyDescent="0.15">
      <c r="A2" s="6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s="1" customFormat="1" ht="14.25" x14ac:dyDescent="0.15">
      <c r="A3" s="83" t="s">
        <v>10</v>
      </c>
      <c r="B3" s="104" t="s">
        <v>11</v>
      </c>
      <c r="C3" s="107" t="s">
        <v>12</v>
      </c>
      <c r="D3" s="7" t="s">
        <v>13</v>
      </c>
      <c r="E3" s="7" t="s">
        <v>14</v>
      </c>
      <c r="F3" s="7">
        <v>32</v>
      </c>
      <c r="G3" s="7" t="s">
        <v>13</v>
      </c>
      <c r="H3" s="7" t="str">
        <f t="shared" ref="H3:H11" si="0">CONCATENATE("`",D3,"` ",E3,IF(F3=0,"",_xlfn.CONCAT("(",F3,")"))," comment '",G3,"',")</f>
        <v>`id` varchar(32) comment 'id',</v>
      </c>
      <c r="I3" s="128" t="str">
        <f>_xlfn.CONCAT("DROP TABLE IF EXISTS `",A3,"`;create table `",A3,"`
(",H3:H11,"
  PRIMARY KEY (`id`))  ENGINE = ",C3," CHARACTER SET = utf8 comment '",B3,"';")</f>
        <v>DROP TABLE IF EXISTS `gs_data_article_category`;create table `gs_data_article_category`
(`id` varchar(32) comment 'id',`name` varchar(16) comment '栏目名称',`bottom` varchar(64) comment '是否底部显示',`terminal` int(2) comment '终端[10=2c 20=2b]',`idx` int comment '排序',`leve` int(2) comment '层级[1-3]（栏目有2级，2级挂文章）',`cdate` datetime comment '创建时间',`udate` datetime comment '更新时间',`flag` tinyint(1) comment '逻辑删除标记',
  PRIMARY KEY (`id`))  ENGINE = InnoDB CHARACTER SET = utf8 comment '平台文章栏目';</v>
      </c>
      <c r="J3" s="135"/>
    </row>
    <row r="4" spans="1:10" s="1" customFormat="1" ht="14.25" x14ac:dyDescent="0.15">
      <c r="A4" s="83"/>
      <c r="B4" s="105"/>
      <c r="C4" s="108"/>
      <c r="D4" s="4" t="s">
        <v>15</v>
      </c>
      <c r="E4" s="7" t="s">
        <v>14</v>
      </c>
      <c r="F4" s="7">
        <v>16</v>
      </c>
      <c r="G4" s="4" t="s">
        <v>16</v>
      </c>
      <c r="H4" s="7" t="str">
        <f t="shared" si="0"/>
        <v>`name` varchar(16) comment '栏目名称',</v>
      </c>
      <c r="I4" s="129"/>
      <c r="J4" s="135"/>
    </row>
    <row r="5" spans="1:10" s="1" customFormat="1" ht="14.25" x14ac:dyDescent="0.15">
      <c r="A5" s="83"/>
      <c r="B5" s="105"/>
      <c r="C5" s="108"/>
      <c r="D5" s="4" t="s">
        <v>17</v>
      </c>
      <c r="E5" s="7" t="s">
        <v>14</v>
      </c>
      <c r="F5" s="7">
        <v>64</v>
      </c>
      <c r="G5" s="4" t="s">
        <v>18</v>
      </c>
      <c r="H5" s="7" t="str">
        <f t="shared" si="0"/>
        <v>`bottom` varchar(64) comment '是否底部显示',</v>
      </c>
      <c r="I5" s="129"/>
      <c r="J5" s="135"/>
    </row>
    <row r="6" spans="1:10" s="1" customFormat="1" ht="14.25" x14ac:dyDescent="0.15">
      <c r="A6" s="83"/>
      <c r="B6" s="105"/>
      <c r="C6" s="108"/>
      <c r="D6" s="4" t="s">
        <v>19</v>
      </c>
      <c r="E6" s="7" t="s">
        <v>20</v>
      </c>
      <c r="F6" s="7">
        <v>2</v>
      </c>
      <c r="G6" s="4" t="s">
        <v>21</v>
      </c>
      <c r="H6" s="7" t="str">
        <f t="shared" si="0"/>
        <v>`terminal` int(2) comment '终端[10=2c 20=2b]',</v>
      </c>
      <c r="I6" s="129"/>
      <c r="J6" s="135"/>
    </row>
    <row r="7" spans="1:10" s="1" customFormat="1" ht="14.25" x14ac:dyDescent="0.15">
      <c r="A7" s="83"/>
      <c r="B7" s="105"/>
      <c r="C7" s="108"/>
      <c r="D7" s="4" t="s">
        <v>22</v>
      </c>
      <c r="E7" s="7" t="s">
        <v>20</v>
      </c>
      <c r="F7" s="7"/>
      <c r="G7" s="4" t="s">
        <v>23</v>
      </c>
      <c r="H7" s="7" t="str">
        <f t="shared" si="0"/>
        <v>`idx` int comment '排序',</v>
      </c>
      <c r="I7" s="129"/>
      <c r="J7" s="135"/>
    </row>
    <row r="8" spans="1:10" s="1" customFormat="1" ht="14.25" x14ac:dyDescent="0.15">
      <c r="A8" s="83"/>
      <c r="B8" s="105"/>
      <c r="C8" s="108"/>
      <c r="D8" s="4" t="s">
        <v>24</v>
      </c>
      <c r="E8" s="7" t="s">
        <v>20</v>
      </c>
      <c r="F8" s="7">
        <v>2</v>
      </c>
      <c r="G8" s="4" t="s">
        <v>25</v>
      </c>
      <c r="H8" s="7" t="str">
        <f t="shared" si="0"/>
        <v>`leve` int(2) comment '层级[1-3]（栏目有2级，2级挂文章）',</v>
      </c>
      <c r="I8" s="129"/>
      <c r="J8" s="135"/>
    </row>
    <row r="9" spans="1:10" s="1" customFormat="1" ht="14.25" x14ac:dyDescent="0.15">
      <c r="A9" s="83"/>
      <c r="B9" s="105"/>
      <c r="C9" s="108"/>
      <c r="D9" s="7" t="s">
        <v>26</v>
      </c>
      <c r="E9" s="7" t="s">
        <v>27</v>
      </c>
      <c r="F9" s="7">
        <v>0</v>
      </c>
      <c r="G9" s="7" t="s">
        <v>28</v>
      </c>
      <c r="H9" s="7" t="str">
        <f t="shared" si="0"/>
        <v>`cdate` datetime comment '创建时间',</v>
      </c>
      <c r="I9" s="129"/>
      <c r="J9" s="135"/>
    </row>
    <row r="10" spans="1:10" s="1" customFormat="1" ht="14.25" x14ac:dyDescent="0.15">
      <c r="A10" s="83"/>
      <c r="B10" s="105"/>
      <c r="C10" s="108"/>
      <c r="D10" s="7" t="s">
        <v>29</v>
      </c>
      <c r="E10" s="7" t="s">
        <v>27</v>
      </c>
      <c r="F10" s="7">
        <v>0</v>
      </c>
      <c r="G10" s="7" t="s">
        <v>30</v>
      </c>
      <c r="H10" s="7" t="str">
        <f t="shared" si="0"/>
        <v>`udate` datetime comment '更新时间',</v>
      </c>
      <c r="I10" s="129"/>
      <c r="J10" s="135"/>
    </row>
    <row r="11" spans="1:10" s="1" customFormat="1" ht="14.25" x14ac:dyDescent="0.15">
      <c r="A11" s="83"/>
      <c r="B11" s="106"/>
      <c r="C11" s="109"/>
      <c r="D11" s="7" t="s">
        <v>31</v>
      </c>
      <c r="E11" s="7" t="s">
        <v>32</v>
      </c>
      <c r="F11" s="7">
        <v>1</v>
      </c>
      <c r="G11" s="7" t="s">
        <v>33</v>
      </c>
      <c r="H11" s="7" t="str">
        <f t="shared" si="0"/>
        <v>`flag` tinyint(1) comment '逻辑删除标记',</v>
      </c>
      <c r="I11" s="130"/>
      <c r="J11" s="135"/>
    </row>
    <row r="13" spans="1:10" s="65" customFormat="1" ht="14.25" x14ac:dyDescent="0.15">
      <c r="A13" s="6" t="s">
        <v>0</v>
      </c>
      <c r="B13" s="6" t="s">
        <v>1</v>
      </c>
      <c r="C13" s="20" t="s">
        <v>2</v>
      </c>
      <c r="D13" s="20" t="s">
        <v>3</v>
      </c>
      <c r="E13" s="20" t="s">
        <v>4</v>
      </c>
      <c r="F13" s="20" t="s">
        <v>5</v>
      </c>
      <c r="G13" s="20" t="s">
        <v>6</v>
      </c>
      <c r="H13" s="20" t="s">
        <v>7</v>
      </c>
      <c r="I13" s="20" t="s">
        <v>8</v>
      </c>
      <c r="J13" s="20" t="s">
        <v>9</v>
      </c>
    </row>
    <row r="14" spans="1:10" s="65" customFormat="1" ht="14.25" x14ac:dyDescent="0.15">
      <c r="A14" s="83" t="s">
        <v>34</v>
      </c>
      <c r="B14" s="104" t="s">
        <v>35</v>
      </c>
      <c r="C14" s="114" t="s">
        <v>12</v>
      </c>
      <c r="D14" s="13" t="s">
        <v>13</v>
      </c>
      <c r="E14" s="13" t="s">
        <v>14</v>
      </c>
      <c r="F14" s="13">
        <v>32</v>
      </c>
      <c r="G14" s="13" t="s">
        <v>13</v>
      </c>
      <c r="H14" s="13" t="str">
        <f>CONCATENATE("`",D14,"` ",E14,IF(F14=0,"",_xlfn.CONCAT("(",F14,")"))," comment '",G14,"',")</f>
        <v>`id` varchar(32) comment 'id',</v>
      </c>
      <c r="I14" s="128" t="str">
        <f>_xlfn.CONCAT("DROP TABLE IF EXISTS `",A14,"`;create table `",A14,"`
(",H14:H23,"
  PRIMARY KEY (`id`))  ENGINE = ",C14," CHARACTER SET = utf8 comment '",B14,"';")</f>
        <v>DROP TABLE IF EXISTS `gs_data_article`;create table `gs_data_article`
(`id` varchar(32) comment 'id',`title` varchar(120) comment '标题',`content` text comment '内容',`category_id` varchar(32) comment '文章栏目',`read_count` int comment '阅读量',`idx` int(2) comment '排序',`send_time` datetime comment '发布时间',`cdate` datetime comment '创建时间',`udate` datetime comment '更新时间',`flag` tinyint(1) comment '逻辑删除标记',
  PRIMARY KEY (`id`))  ENGINE = InnoDB CHARACTER SET = utf8 comment '平台文章';</v>
      </c>
      <c r="J14" s="135"/>
    </row>
    <row r="15" spans="1:10" s="65" customFormat="1" ht="14.25" x14ac:dyDescent="0.15">
      <c r="A15" s="83"/>
      <c r="B15" s="105"/>
      <c r="C15" s="115"/>
      <c r="D15" s="4" t="s">
        <v>36</v>
      </c>
      <c r="E15" s="13" t="s">
        <v>14</v>
      </c>
      <c r="F15" s="13">
        <v>120</v>
      </c>
      <c r="G15" s="4" t="s">
        <v>37</v>
      </c>
      <c r="H15" s="13" t="str">
        <f t="shared" ref="H15:H23" si="1">CONCATENATE("`",D15,"` ",E15,IF(F15=0,"",_xlfn.CONCAT("(",F15,")"))," comment '",G15,"',")</f>
        <v>`title` varchar(120) comment '标题',</v>
      </c>
      <c r="I15" s="129"/>
      <c r="J15" s="135"/>
    </row>
    <row r="16" spans="1:10" s="65" customFormat="1" ht="14.25" x14ac:dyDescent="0.15">
      <c r="A16" s="83"/>
      <c r="B16" s="105"/>
      <c r="C16" s="115"/>
      <c r="D16" s="4" t="s">
        <v>38</v>
      </c>
      <c r="E16" s="13" t="s">
        <v>39</v>
      </c>
      <c r="F16" s="13"/>
      <c r="G16" s="4" t="s">
        <v>40</v>
      </c>
      <c r="H16" s="13" t="str">
        <f t="shared" si="1"/>
        <v>`content` text comment '内容',</v>
      </c>
      <c r="I16" s="129"/>
      <c r="J16" s="135"/>
    </row>
    <row r="17" spans="1:10" s="65" customFormat="1" ht="14.25" x14ac:dyDescent="0.15">
      <c r="A17" s="83"/>
      <c r="B17" s="105"/>
      <c r="C17" s="115"/>
      <c r="D17" s="4" t="s">
        <v>41</v>
      </c>
      <c r="E17" s="13" t="s">
        <v>14</v>
      </c>
      <c r="F17" s="13">
        <v>32</v>
      </c>
      <c r="G17" s="4" t="s">
        <v>42</v>
      </c>
      <c r="H17" s="13" t="str">
        <f t="shared" si="1"/>
        <v>`category_id` varchar(32) comment '文章栏目',</v>
      </c>
      <c r="I17" s="129"/>
      <c r="J17" s="135"/>
    </row>
    <row r="18" spans="1:10" s="65" customFormat="1" ht="14.25" x14ac:dyDescent="0.15">
      <c r="A18" s="83"/>
      <c r="B18" s="105"/>
      <c r="C18" s="115"/>
      <c r="D18" s="4" t="s">
        <v>43</v>
      </c>
      <c r="E18" s="13" t="s">
        <v>20</v>
      </c>
      <c r="F18" s="13"/>
      <c r="G18" s="4" t="s">
        <v>44</v>
      </c>
      <c r="H18" s="13" t="str">
        <f t="shared" si="1"/>
        <v>`read_count` int comment '阅读量',</v>
      </c>
      <c r="I18" s="129"/>
      <c r="J18" s="135"/>
    </row>
    <row r="19" spans="1:10" s="65" customFormat="1" ht="14.25" x14ac:dyDescent="0.15">
      <c r="A19" s="83"/>
      <c r="B19" s="105"/>
      <c r="C19" s="115"/>
      <c r="D19" s="4" t="s">
        <v>22</v>
      </c>
      <c r="E19" s="13" t="s">
        <v>20</v>
      </c>
      <c r="F19" s="13">
        <v>2</v>
      </c>
      <c r="G19" s="4" t="s">
        <v>23</v>
      </c>
      <c r="H19" s="13" t="str">
        <f t="shared" si="1"/>
        <v>`idx` int(2) comment '排序',</v>
      </c>
      <c r="I19" s="129"/>
      <c r="J19" s="135"/>
    </row>
    <row r="20" spans="1:10" s="65" customFormat="1" ht="14.25" x14ac:dyDescent="0.15">
      <c r="A20" s="83"/>
      <c r="B20" s="105"/>
      <c r="C20" s="115"/>
      <c r="D20" s="13" t="s">
        <v>45</v>
      </c>
      <c r="E20" s="13" t="s">
        <v>27</v>
      </c>
      <c r="F20" s="13">
        <v>0</v>
      </c>
      <c r="G20" s="13" t="s">
        <v>46</v>
      </c>
      <c r="H20" s="13" t="str">
        <f t="shared" si="1"/>
        <v>`send_time` datetime comment '发布时间',</v>
      </c>
      <c r="I20" s="129"/>
      <c r="J20" s="135"/>
    </row>
    <row r="21" spans="1:10" s="65" customFormat="1" ht="14.25" x14ac:dyDescent="0.15">
      <c r="A21" s="83"/>
      <c r="B21" s="105"/>
      <c r="C21" s="115"/>
      <c r="D21" s="13" t="s">
        <v>26</v>
      </c>
      <c r="E21" s="13" t="s">
        <v>27</v>
      </c>
      <c r="F21" s="13">
        <v>0</v>
      </c>
      <c r="G21" s="13" t="s">
        <v>28</v>
      </c>
      <c r="H21" s="13" t="str">
        <f t="shared" si="1"/>
        <v>`cdate` datetime comment '创建时间',</v>
      </c>
      <c r="I21" s="129"/>
      <c r="J21" s="135"/>
    </row>
    <row r="22" spans="1:10" s="65" customFormat="1" ht="14.25" x14ac:dyDescent="0.15">
      <c r="A22" s="83"/>
      <c r="B22" s="105"/>
      <c r="C22" s="115"/>
      <c r="D22" s="13" t="s">
        <v>29</v>
      </c>
      <c r="E22" s="13" t="s">
        <v>27</v>
      </c>
      <c r="F22" s="13">
        <v>0</v>
      </c>
      <c r="G22" s="13" t="s">
        <v>30</v>
      </c>
      <c r="H22" s="13" t="str">
        <f t="shared" si="1"/>
        <v>`udate` datetime comment '更新时间',</v>
      </c>
      <c r="I22" s="129"/>
      <c r="J22" s="135"/>
    </row>
    <row r="23" spans="1:10" s="65" customFormat="1" ht="14.25" x14ac:dyDescent="0.15">
      <c r="A23" s="83"/>
      <c r="B23" s="106"/>
      <c r="C23" s="116"/>
      <c r="D23" s="13" t="s">
        <v>31</v>
      </c>
      <c r="E23" s="13" t="s">
        <v>32</v>
      </c>
      <c r="F23" s="13">
        <v>1</v>
      </c>
      <c r="G23" s="13" t="s">
        <v>33</v>
      </c>
      <c r="H23" s="13" t="str">
        <f t="shared" si="1"/>
        <v>`flag` tinyint(1) comment '逻辑删除标记',</v>
      </c>
      <c r="I23" s="130"/>
      <c r="J23" s="135"/>
    </row>
    <row r="24" spans="1:10" s="65" customFormat="1" ht="14.25" x14ac:dyDescent="0.15">
      <c r="A24" s="59"/>
      <c r="B24" s="59"/>
      <c r="C24" s="14"/>
      <c r="I24" s="61"/>
      <c r="J24" s="62"/>
    </row>
    <row r="25" spans="1:10" s="65" customFormat="1" ht="14.25" x14ac:dyDescent="0.15">
      <c r="A25" s="6" t="s">
        <v>0</v>
      </c>
      <c r="B25" s="6" t="s">
        <v>1</v>
      </c>
      <c r="C25" s="20" t="s">
        <v>2</v>
      </c>
      <c r="D25" s="20" t="s">
        <v>3</v>
      </c>
      <c r="E25" s="20" t="s">
        <v>4</v>
      </c>
      <c r="F25" s="20" t="s">
        <v>5</v>
      </c>
      <c r="G25" s="20" t="s">
        <v>6</v>
      </c>
      <c r="H25" s="20" t="s">
        <v>7</v>
      </c>
      <c r="I25" s="20" t="s">
        <v>8</v>
      </c>
      <c r="J25" s="20" t="s">
        <v>9</v>
      </c>
    </row>
    <row r="26" spans="1:10" s="65" customFormat="1" ht="14.25" x14ac:dyDescent="0.15">
      <c r="A26" s="83" t="s">
        <v>47</v>
      </c>
      <c r="B26" s="104" t="s">
        <v>48</v>
      </c>
      <c r="C26" s="114" t="s">
        <v>12</v>
      </c>
      <c r="D26" s="13" t="s">
        <v>41</v>
      </c>
      <c r="E26" s="13" t="s">
        <v>14</v>
      </c>
      <c r="F26" s="13">
        <v>32</v>
      </c>
      <c r="G26" s="13" t="s">
        <v>49</v>
      </c>
      <c r="H26" s="13" t="str">
        <f>CONCATENATE("`",D26,"` ",E26,IF(F26=0,"",_xlfn.CONCAT("(",F26,")"))," comment '",G26,"',")</f>
        <v>`category_id` varchar(32) comment '栏目ID',</v>
      </c>
      <c r="I26" s="128" t="str">
        <f>_xlfn.CONCAT("DROP TABLE IF EXISTS `",A26,"`;create table `",A26,"`
(",H26:H30,"
  PRIMARY KEY (`id`))  ENGINE = ",C26," CHARACTER SET = utf8 comment '",B26,"';")</f>
        <v>DROP TABLE IF EXISTS `gs_data_article_relation_category`;create table `gs_data_article_relation_category`
(`category_id` varchar(32) comment '栏目ID',`article_id` varchar(32) comment '文章ID',`cdate` datetime comment '创建时间',`udate` datetime comment '更新时间',`flag` tinyint(1) comment '逻辑删除标记',
  PRIMARY KEY (`id`))  ENGINE = InnoDB CHARACTER SET = utf8 comment '平台栏目文章（文章与栏目多对多关系）';</v>
      </c>
      <c r="J26" s="135"/>
    </row>
    <row r="27" spans="1:10" s="65" customFormat="1" ht="14.25" x14ac:dyDescent="0.15">
      <c r="A27" s="83"/>
      <c r="B27" s="105"/>
      <c r="C27" s="115"/>
      <c r="D27" s="4" t="s">
        <v>50</v>
      </c>
      <c r="E27" s="13" t="s">
        <v>14</v>
      </c>
      <c r="F27" s="13">
        <v>32</v>
      </c>
      <c r="G27" s="4" t="s">
        <v>51</v>
      </c>
      <c r="H27" s="13" t="str">
        <f>CONCATENATE("`",D27,"` ",E27,IF(F27=0,"",_xlfn.CONCAT("(",F27,")"))," comment '",G27,"',")</f>
        <v>`article_id` varchar(32) comment '文章ID',</v>
      </c>
      <c r="I27" s="129"/>
      <c r="J27" s="135"/>
    </row>
    <row r="28" spans="1:10" s="65" customFormat="1" ht="14.25" x14ac:dyDescent="0.15">
      <c r="A28" s="83"/>
      <c r="B28" s="105"/>
      <c r="C28" s="115"/>
      <c r="D28" s="13" t="s">
        <v>26</v>
      </c>
      <c r="E28" s="13" t="s">
        <v>27</v>
      </c>
      <c r="F28" s="13">
        <v>0</v>
      </c>
      <c r="G28" s="13" t="s">
        <v>28</v>
      </c>
      <c r="H28" s="13" t="str">
        <f>CONCATENATE("`",D28,"` ",E28,IF(F28=0,"",_xlfn.CONCAT("(",F28,")"))," comment '",G28,"',")</f>
        <v>`cdate` datetime comment '创建时间',</v>
      </c>
      <c r="I28" s="129"/>
      <c r="J28" s="135"/>
    </row>
    <row r="29" spans="1:10" s="65" customFormat="1" ht="14.25" x14ac:dyDescent="0.15">
      <c r="A29" s="83"/>
      <c r="B29" s="105"/>
      <c r="C29" s="115"/>
      <c r="D29" s="13" t="s">
        <v>29</v>
      </c>
      <c r="E29" s="13" t="s">
        <v>27</v>
      </c>
      <c r="F29" s="13">
        <v>0</v>
      </c>
      <c r="G29" s="13" t="s">
        <v>30</v>
      </c>
      <c r="H29" s="13" t="str">
        <f>CONCATENATE("`",D29,"` ",E29,IF(F29=0,"",_xlfn.CONCAT("(",F29,")"))," comment '",G29,"',")</f>
        <v>`udate` datetime comment '更新时间',</v>
      </c>
      <c r="I29" s="129"/>
      <c r="J29" s="135"/>
    </row>
    <row r="30" spans="1:10" s="65" customFormat="1" ht="14.25" x14ac:dyDescent="0.15">
      <c r="A30" s="83"/>
      <c r="B30" s="106"/>
      <c r="C30" s="116"/>
      <c r="D30" s="13" t="s">
        <v>31</v>
      </c>
      <c r="E30" s="13" t="s">
        <v>32</v>
      </c>
      <c r="F30" s="13">
        <v>1</v>
      </c>
      <c r="G30" s="13" t="s">
        <v>33</v>
      </c>
      <c r="H30" s="13" t="str">
        <f>CONCATENATE("`",D30,"` ",E30,IF(F30=0,"",_xlfn.CONCAT("(",F30,")"))," comment '",G30,"',")</f>
        <v>`flag` tinyint(1) comment '逻辑删除标记',</v>
      </c>
      <c r="I30" s="130"/>
      <c r="J30" s="135"/>
    </row>
    <row r="31" spans="1:10" s="65" customFormat="1" ht="42.95" customHeight="1" x14ac:dyDescent="0.15">
      <c r="A31" s="89"/>
      <c r="B31" s="89"/>
      <c r="C31" s="90"/>
      <c r="D31" s="90"/>
      <c r="E31" s="90"/>
      <c r="F31" s="90"/>
      <c r="G31" s="90"/>
      <c r="H31" s="90"/>
      <c r="I31" s="90"/>
      <c r="J31" s="90"/>
    </row>
    <row r="32" spans="1:10" s="65" customFormat="1" ht="14.25" x14ac:dyDescent="0.15">
      <c r="A32" s="6" t="s">
        <v>0</v>
      </c>
      <c r="B32" s="6" t="s">
        <v>1</v>
      </c>
      <c r="C32" s="20" t="s">
        <v>2</v>
      </c>
      <c r="D32" s="20" t="s">
        <v>3</v>
      </c>
      <c r="E32" s="20" t="s">
        <v>4</v>
      </c>
      <c r="F32" s="20" t="s">
        <v>5</v>
      </c>
      <c r="G32" s="20" t="s">
        <v>6</v>
      </c>
      <c r="H32" s="20" t="s">
        <v>7</v>
      </c>
      <c r="I32" s="20" t="s">
        <v>8</v>
      </c>
      <c r="J32" s="20" t="s">
        <v>9</v>
      </c>
    </row>
    <row r="33" spans="1:10" s="65" customFormat="1" ht="14.25" x14ac:dyDescent="0.15">
      <c r="A33" s="83" t="s">
        <v>34</v>
      </c>
      <c r="B33" s="104" t="s">
        <v>52</v>
      </c>
      <c r="C33" s="114" t="s">
        <v>12</v>
      </c>
      <c r="D33" s="13" t="s">
        <v>13</v>
      </c>
      <c r="E33" s="13" t="s">
        <v>14</v>
      </c>
      <c r="F33" s="13">
        <v>32</v>
      </c>
      <c r="G33" s="13" t="s">
        <v>13</v>
      </c>
      <c r="H33" s="13" t="str">
        <f t="shared" ref="H33:H39" si="2">CONCATENATE("`",D33,"` ",E33,IF(F33=0,"",_xlfn.CONCAT("(",F33,")"))," comment '",G33,"',")</f>
        <v>`id` varchar(32) comment 'id',</v>
      </c>
      <c r="I33" s="128" t="str">
        <f>_xlfn.CONCAT("DROP TABLE IF EXISTS `",A33,"`;create table `",A33,"`
(",H33:H39,"
  PRIMARY KEY (`id`))  ENGINE = ",C33," CHARACTER SET = utf8 comment '",B33,"';")</f>
        <v>DROP TABLE IF EXISTS `gs_data_article`;create table `gs_data_article`
(`id` varchar(32) comment 'id',`title` varchar(120) comment '标题',`content` text comment '内容',`recv_type` int(2) comment '接受者类型[10=平台 20=会员 30=店铺]',`cdate` datetime comment '创建时间',`udate` datetime comment '更新时间',`flag` tinyint(1) comment '逻辑删除标记',
  PRIMARY KEY (`id`))  ENGINE = InnoDB CHARACTER SET = utf8 comment '站内消息';</v>
      </c>
      <c r="J33" s="135"/>
    </row>
    <row r="34" spans="1:10" s="65" customFormat="1" ht="14.25" x14ac:dyDescent="0.15">
      <c r="A34" s="83"/>
      <c r="B34" s="105"/>
      <c r="C34" s="115"/>
      <c r="D34" s="4" t="s">
        <v>36</v>
      </c>
      <c r="E34" s="13" t="s">
        <v>14</v>
      </c>
      <c r="F34" s="13">
        <v>120</v>
      </c>
      <c r="G34" s="4" t="s">
        <v>37</v>
      </c>
      <c r="H34" s="13" t="str">
        <f t="shared" si="2"/>
        <v>`title` varchar(120) comment '标题',</v>
      </c>
      <c r="I34" s="129"/>
      <c r="J34" s="135"/>
    </row>
    <row r="35" spans="1:10" s="65" customFormat="1" ht="14.25" x14ac:dyDescent="0.15">
      <c r="A35" s="83"/>
      <c r="B35" s="105"/>
      <c r="C35" s="115"/>
      <c r="D35" s="4" t="s">
        <v>38</v>
      </c>
      <c r="E35" s="13" t="s">
        <v>39</v>
      </c>
      <c r="F35" s="13"/>
      <c r="G35" s="4" t="s">
        <v>40</v>
      </c>
      <c r="H35" s="13" t="str">
        <f t="shared" si="2"/>
        <v>`content` text comment '内容',</v>
      </c>
      <c r="I35" s="129"/>
      <c r="J35" s="135"/>
    </row>
    <row r="36" spans="1:10" s="65" customFormat="1" ht="14.25" x14ac:dyDescent="0.15">
      <c r="A36" s="83"/>
      <c r="B36" s="105"/>
      <c r="C36" s="115"/>
      <c r="D36" s="4" t="s">
        <v>53</v>
      </c>
      <c r="E36" s="13" t="s">
        <v>20</v>
      </c>
      <c r="F36" s="13">
        <v>2</v>
      </c>
      <c r="G36" s="4" t="s">
        <v>54</v>
      </c>
      <c r="H36" s="13" t="str">
        <f t="shared" si="2"/>
        <v>`recv_type` int(2) comment '接受者类型[10=平台 20=会员 30=店铺]',</v>
      </c>
      <c r="I36" s="129"/>
      <c r="J36" s="135"/>
    </row>
    <row r="37" spans="1:10" s="65" customFormat="1" ht="14.25" x14ac:dyDescent="0.15">
      <c r="A37" s="83"/>
      <c r="B37" s="105"/>
      <c r="C37" s="115"/>
      <c r="D37" s="13" t="s">
        <v>26</v>
      </c>
      <c r="E37" s="13" t="s">
        <v>27</v>
      </c>
      <c r="F37" s="13">
        <v>0</v>
      </c>
      <c r="G37" s="13" t="s">
        <v>28</v>
      </c>
      <c r="H37" s="13" t="str">
        <f t="shared" si="2"/>
        <v>`cdate` datetime comment '创建时间',</v>
      </c>
      <c r="I37" s="129"/>
      <c r="J37" s="135"/>
    </row>
    <row r="38" spans="1:10" s="65" customFormat="1" ht="14.25" x14ac:dyDescent="0.15">
      <c r="A38" s="83"/>
      <c r="B38" s="105"/>
      <c r="C38" s="115"/>
      <c r="D38" s="13" t="s">
        <v>29</v>
      </c>
      <c r="E38" s="13" t="s">
        <v>27</v>
      </c>
      <c r="F38" s="13">
        <v>0</v>
      </c>
      <c r="G38" s="13" t="s">
        <v>30</v>
      </c>
      <c r="H38" s="13" t="str">
        <f t="shared" si="2"/>
        <v>`udate` datetime comment '更新时间',</v>
      </c>
      <c r="I38" s="129"/>
      <c r="J38" s="135"/>
    </row>
    <row r="39" spans="1:10" s="65" customFormat="1" ht="14.25" x14ac:dyDescent="0.15">
      <c r="A39" s="83"/>
      <c r="B39" s="106"/>
      <c r="C39" s="116"/>
      <c r="D39" s="13" t="s">
        <v>31</v>
      </c>
      <c r="E39" s="13" t="s">
        <v>32</v>
      </c>
      <c r="F39" s="13">
        <v>1</v>
      </c>
      <c r="G39" s="13" t="s">
        <v>33</v>
      </c>
      <c r="H39" s="13" t="str">
        <f t="shared" si="2"/>
        <v>`flag` tinyint(1) comment '逻辑删除标记',</v>
      </c>
      <c r="I39" s="130"/>
      <c r="J39" s="135"/>
    </row>
    <row r="41" spans="1:10" s="65" customFormat="1" ht="14.25" x14ac:dyDescent="0.15">
      <c r="A41" s="6" t="s">
        <v>0</v>
      </c>
      <c r="B41" s="6" t="s">
        <v>1</v>
      </c>
      <c r="C41" s="20" t="s">
        <v>2</v>
      </c>
      <c r="D41" s="20" t="s">
        <v>3</v>
      </c>
      <c r="E41" s="20" t="s">
        <v>4</v>
      </c>
      <c r="F41" s="20" t="s">
        <v>5</v>
      </c>
      <c r="G41" s="20" t="s">
        <v>6</v>
      </c>
      <c r="H41" s="20" t="s">
        <v>7</v>
      </c>
      <c r="I41" s="20" t="s">
        <v>8</v>
      </c>
      <c r="J41" s="20" t="s">
        <v>9</v>
      </c>
    </row>
    <row r="42" spans="1:10" s="65" customFormat="1" ht="14.25" x14ac:dyDescent="0.15">
      <c r="A42" s="83" t="s">
        <v>55</v>
      </c>
      <c r="B42" s="104" t="s">
        <v>56</v>
      </c>
      <c r="C42" s="114" t="s">
        <v>12</v>
      </c>
      <c r="D42" s="13" t="s">
        <v>13</v>
      </c>
      <c r="E42" s="13" t="s">
        <v>14</v>
      </c>
      <c r="F42" s="13">
        <v>32</v>
      </c>
      <c r="G42" s="13" t="s">
        <v>13</v>
      </c>
      <c r="H42" s="13" t="str">
        <f>CONCATENATE("`",D42,"` ",E42,IF(F42=0,"",_xlfn.CONCAT("(",F42,")"))," comment '",G42,"',")</f>
        <v>`id` varchar(32) comment 'id',</v>
      </c>
      <c r="I42" s="128" t="str">
        <f>_xlfn.CONCAT("DROP TABLE IF EXISTS `",A42,"`;create table `",A42,"`
(",H42:H46,"
  PRIMARY KEY (`id`))  ENGINE = ",C42," CHARACTER SET = utf8 comment '",B42,"';")</f>
        <v>DROP TABLE IF EXISTS `gs_data_notice`;create table `gs_data_notice`
(`id` varchar(32) comment 'id',`notice_type_name` varchar(120) comment '公告类型名称',`cdate` datetime comment '创建时间',`udate` datetime comment '更新时间',`flag` tinyint(1) comment '逻辑删除标记',
  PRIMARY KEY (`id`))  ENGINE = InnoDB CHARACTER SET = utf8 comment '公告类型表';</v>
      </c>
      <c r="J42" s="135"/>
    </row>
    <row r="43" spans="1:10" s="65" customFormat="1" ht="14.25" x14ac:dyDescent="0.15">
      <c r="A43" s="83"/>
      <c r="B43" s="105"/>
      <c r="C43" s="115"/>
      <c r="D43" s="4" t="s">
        <v>57</v>
      </c>
      <c r="E43" s="13" t="s">
        <v>14</v>
      </c>
      <c r="F43" s="13">
        <v>120</v>
      </c>
      <c r="G43" s="4" t="s">
        <v>58</v>
      </c>
      <c r="H43" s="13" t="str">
        <f>CONCATENATE("`",D43,"` ",E43,IF(F43=0,"",_xlfn.CONCAT("(",F43,")"))," comment '",G43,"',")</f>
        <v>`notice_type_name` varchar(120) comment '公告类型名称',</v>
      </c>
      <c r="I43" s="129"/>
      <c r="J43" s="135"/>
    </row>
    <row r="44" spans="1:10" s="65" customFormat="1" ht="14.25" x14ac:dyDescent="0.15">
      <c r="A44" s="83"/>
      <c r="B44" s="105"/>
      <c r="C44" s="115"/>
      <c r="D44" s="13" t="s">
        <v>26</v>
      </c>
      <c r="E44" s="13" t="s">
        <v>27</v>
      </c>
      <c r="F44" s="13">
        <v>0</v>
      </c>
      <c r="G44" s="13" t="s">
        <v>28</v>
      </c>
      <c r="H44" s="13" t="str">
        <f>CONCATENATE("`",D44,"` ",E44,IF(F44=0,"",_xlfn.CONCAT("(",F44,")"))," comment '",G44,"',")</f>
        <v>`cdate` datetime comment '创建时间',</v>
      </c>
      <c r="I44" s="129"/>
      <c r="J44" s="135"/>
    </row>
    <row r="45" spans="1:10" s="65" customFormat="1" ht="14.25" x14ac:dyDescent="0.15">
      <c r="A45" s="83"/>
      <c r="B45" s="105"/>
      <c r="C45" s="115"/>
      <c r="D45" s="13" t="s">
        <v>29</v>
      </c>
      <c r="E45" s="13" t="s">
        <v>27</v>
      </c>
      <c r="F45" s="13">
        <v>0</v>
      </c>
      <c r="G45" s="13" t="s">
        <v>30</v>
      </c>
      <c r="H45" s="13" t="str">
        <f>CONCATENATE("`",D45,"` ",E45,IF(F45=0,"",_xlfn.CONCAT("(",F45,")"))," comment '",G45,"',")</f>
        <v>`udate` datetime comment '更新时间',</v>
      </c>
      <c r="I45" s="129"/>
      <c r="J45" s="135"/>
    </row>
    <row r="46" spans="1:10" s="65" customFormat="1" ht="14.25" x14ac:dyDescent="0.15">
      <c r="A46" s="83"/>
      <c r="B46" s="106"/>
      <c r="C46" s="116"/>
      <c r="D46" s="13" t="s">
        <v>31</v>
      </c>
      <c r="E46" s="13" t="s">
        <v>32</v>
      </c>
      <c r="F46" s="13">
        <v>1</v>
      </c>
      <c r="G46" s="13" t="s">
        <v>33</v>
      </c>
      <c r="H46" s="13" t="str">
        <f>CONCATENATE("`",D46,"` ",E46,IF(F46=0,"",_xlfn.CONCAT("(",F46,")"))," comment '",G46,"',")</f>
        <v>`flag` tinyint(1) comment '逻辑删除标记',</v>
      </c>
      <c r="I46" s="130"/>
      <c r="J46" s="135"/>
    </row>
    <row r="48" spans="1:10" s="65" customFormat="1" ht="14.25" x14ac:dyDescent="0.15">
      <c r="A48" s="6" t="s">
        <v>0</v>
      </c>
      <c r="B48" s="6" t="s">
        <v>1</v>
      </c>
      <c r="C48" s="20" t="s">
        <v>2</v>
      </c>
      <c r="D48" s="20" t="s">
        <v>3</v>
      </c>
      <c r="E48" s="20" t="s">
        <v>4</v>
      </c>
      <c r="F48" s="20" t="s">
        <v>5</v>
      </c>
      <c r="G48" s="20" t="s">
        <v>6</v>
      </c>
      <c r="H48" s="20" t="s">
        <v>7</v>
      </c>
      <c r="I48" s="20" t="s">
        <v>8</v>
      </c>
      <c r="J48" s="20" t="s">
        <v>9</v>
      </c>
    </row>
    <row r="49" spans="1:10" s="65" customFormat="1" ht="14.25" x14ac:dyDescent="0.15">
      <c r="A49" s="83" t="s">
        <v>55</v>
      </c>
      <c r="B49" s="104" t="s">
        <v>59</v>
      </c>
      <c r="C49" s="114" t="s">
        <v>12</v>
      </c>
      <c r="D49" s="13" t="s">
        <v>13</v>
      </c>
      <c r="E49" s="13" t="s">
        <v>14</v>
      </c>
      <c r="F49" s="13">
        <v>32</v>
      </c>
      <c r="G49" s="13" t="s">
        <v>13</v>
      </c>
      <c r="H49" s="13" t="str">
        <f>CONCATENATE("`",D49,"` ",E49,IF(F49=0,"",_xlfn.CONCAT("(",F49,")"))," comment '",G49,"',")</f>
        <v>`id` varchar(32) comment 'id',</v>
      </c>
      <c r="I49" s="128" t="str">
        <f>_xlfn.CONCAT("DROP TABLE IF EXISTS `",A49,"`;create table `",A49,"`
(",H49:H57,"
  PRIMARY KEY (`id`))  ENGINE = ",C49," CHARACTER SET = utf8 comment '",B49,"';")</f>
        <v>DROP TABLE IF EXISTS `gs_data_notice`;create table `gs_data_notice`
(`id` varchar(32) comment 'id',`title` varchar(120) comment '标题',`content` text comment '内容',`notice_type_id` varchar(32) comment '公告类型名称ID',`scope_type` int(2) comment '接收者范围类型[10=全部 20=接受者ID数组]',`cdate` datetime comment '创建时间',`udate` datetime comment '更新时间',`flag` tinyint(1) comment '逻辑删除标记',
  PRIMARY KEY (`id`))  ENGINE = InnoDB CHARACTER SET = utf8 comment '公告主表';</v>
      </c>
      <c r="J49" s="135"/>
    </row>
    <row r="50" spans="1:10" s="65" customFormat="1" ht="14.25" x14ac:dyDescent="0.15">
      <c r="A50" s="83"/>
      <c r="B50" s="105"/>
      <c r="C50" s="115"/>
      <c r="D50" s="4" t="s">
        <v>36</v>
      </c>
      <c r="E50" s="13" t="s">
        <v>14</v>
      </c>
      <c r="F50" s="13">
        <v>120</v>
      </c>
      <c r="G50" s="4" t="s">
        <v>37</v>
      </c>
      <c r="H50" s="13" t="str">
        <f>CONCATENATE("`",D50,"` ",E50,IF(F50=0,"",_xlfn.CONCAT("(",F50,")"))," comment '",G50,"',")</f>
        <v>`title` varchar(120) comment '标题',</v>
      </c>
      <c r="I50" s="129"/>
      <c r="J50" s="135"/>
    </row>
    <row r="51" spans="1:10" s="65" customFormat="1" ht="14.25" x14ac:dyDescent="0.15">
      <c r="A51" s="83"/>
      <c r="B51" s="105"/>
      <c r="C51" s="115"/>
      <c r="D51" s="4" t="s">
        <v>38</v>
      </c>
      <c r="E51" s="13" t="s">
        <v>39</v>
      </c>
      <c r="F51" s="13"/>
      <c r="G51" s="4" t="s">
        <v>40</v>
      </c>
      <c r="H51" s="13" t="str">
        <f>CONCATENATE("`",D51,"` ",E51,IF(F51=0,"",_xlfn.CONCAT("(",F51,")"))," comment '",G51,"',")</f>
        <v>`content` text comment '内容',</v>
      </c>
      <c r="I51" s="129"/>
      <c r="J51" s="135"/>
    </row>
    <row r="52" spans="1:10" s="65" customFormat="1" ht="14.25" x14ac:dyDescent="0.15">
      <c r="A52" s="83"/>
      <c r="B52" s="105"/>
      <c r="C52" s="115"/>
      <c r="D52" s="4" t="s">
        <v>60</v>
      </c>
      <c r="E52" s="13" t="s">
        <v>14</v>
      </c>
      <c r="F52" s="13">
        <v>32</v>
      </c>
      <c r="G52" s="4" t="s">
        <v>61</v>
      </c>
      <c r="H52" s="13" t="str">
        <f>CONCATENATE("`",D52,"` ",E52,IF(F52=0,"",_xlfn.CONCAT("(",F52,")"))," comment '",G52,"',")</f>
        <v>`notice_type_id` varchar(32) comment '公告类型名称ID',</v>
      </c>
      <c r="I52" s="129"/>
      <c r="J52" s="135"/>
    </row>
    <row r="53" spans="1:10" s="65" customFormat="1" ht="14.25" x14ac:dyDescent="0.15">
      <c r="A53" s="83"/>
      <c r="B53" s="105"/>
      <c r="C53" s="115"/>
      <c r="D53" s="4" t="s">
        <v>57</v>
      </c>
      <c r="E53" s="13" t="s">
        <v>14</v>
      </c>
      <c r="F53" s="13">
        <v>120</v>
      </c>
      <c r="G53" s="4" t="s">
        <v>58</v>
      </c>
      <c r="H53" s="13"/>
      <c r="I53" s="129"/>
      <c r="J53" s="135"/>
    </row>
    <row r="54" spans="1:10" s="65" customFormat="1" ht="14.25" x14ac:dyDescent="0.15">
      <c r="A54" s="83"/>
      <c r="B54" s="105"/>
      <c r="C54" s="115"/>
      <c r="D54" s="4" t="s">
        <v>62</v>
      </c>
      <c r="E54" s="13" t="s">
        <v>20</v>
      </c>
      <c r="F54" s="13">
        <v>2</v>
      </c>
      <c r="G54" s="4" t="s">
        <v>63</v>
      </c>
      <c r="H54" s="13" t="str">
        <f>CONCATENATE("`",D54,"` ",E54,IF(F54=0,"",_xlfn.CONCAT("(",F54,")"))," comment '",G54,"',")</f>
        <v>`scope_type` int(2) comment '接收者范围类型[10=全部 20=接受者ID数组]',</v>
      </c>
      <c r="I54" s="129"/>
      <c r="J54" s="135"/>
    </row>
    <row r="55" spans="1:10" s="65" customFormat="1" ht="14.25" x14ac:dyDescent="0.15">
      <c r="A55" s="83"/>
      <c r="B55" s="105"/>
      <c r="C55" s="115"/>
      <c r="D55" s="13" t="s">
        <v>26</v>
      </c>
      <c r="E55" s="13" t="s">
        <v>27</v>
      </c>
      <c r="F55" s="13">
        <v>0</v>
      </c>
      <c r="G55" s="13" t="s">
        <v>28</v>
      </c>
      <c r="H55" s="13" t="str">
        <f>CONCATENATE("`",D55,"` ",E55,IF(F55=0,"",_xlfn.CONCAT("(",F55,")"))," comment '",G55,"',")</f>
        <v>`cdate` datetime comment '创建时间',</v>
      </c>
      <c r="I55" s="129"/>
      <c r="J55" s="135"/>
    </row>
    <row r="56" spans="1:10" s="65" customFormat="1" ht="14.25" x14ac:dyDescent="0.15">
      <c r="A56" s="83"/>
      <c r="B56" s="105"/>
      <c r="C56" s="115"/>
      <c r="D56" s="13" t="s">
        <v>29</v>
      </c>
      <c r="E56" s="13" t="s">
        <v>27</v>
      </c>
      <c r="F56" s="13">
        <v>0</v>
      </c>
      <c r="G56" s="13" t="s">
        <v>30</v>
      </c>
      <c r="H56" s="13" t="str">
        <f>CONCATENATE("`",D56,"` ",E56,IF(F56=0,"",_xlfn.CONCAT("(",F56,")"))," comment '",G56,"',")</f>
        <v>`udate` datetime comment '更新时间',</v>
      </c>
      <c r="I56" s="129"/>
      <c r="J56" s="135"/>
    </row>
    <row r="57" spans="1:10" s="65" customFormat="1" ht="14.25" x14ac:dyDescent="0.15">
      <c r="A57" s="83"/>
      <c r="B57" s="106"/>
      <c r="C57" s="116"/>
      <c r="D57" s="13" t="s">
        <v>31</v>
      </c>
      <c r="E57" s="13" t="s">
        <v>32</v>
      </c>
      <c r="F57" s="13">
        <v>1</v>
      </c>
      <c r="G57" s="13" t="s">
        <v>33</v>
      </c>
      <c r="H57" s="13" t="str">
        <f>CONCATENATE("`",D57,"` ",E57,IF(F57=0,"",_xlfn.CONCAT("(",F57,")"))," comment '",G57,"',")</f>
        <v>`flag` tinyint(1) comment '逻辑删除标记',</v>
      </c>
      <c r="I57" s="130"/>
      <c r="J57" s="135"/>
    </row>
    <row r="59" spans="1:10" s="65" customFormat="1" ht="14.25" x14ac:dyDescent="0.15">
      <c r="A59" s="6" t="s">
        <v>0</v>
      </c>
      <c r="B59" s="5" t="s">
        <v>1</v>
      </c>
      <c r="C59" s="20" t="s">
        <v>2</v>
      </c>
      <c r="D59" s="20" t="s">
        <v>3</v>
      </c>
      <c r="E59" s="20" t="s">
        <v>4</v>
      </c>
      <c r="F59" s="20" t="s">
        <v>5</v>
      </c>
      <c r="G59" s="20" t="s">
        <v>6</v>
      </c>
      <c r="H59" s="20" t="s">
        <v>7</v>
      </c>
      <c r="I59" s="20" t="s">
        <v>8</v>
      </c>
      <c r="J59" s="20" t="s">
        <v>9</v>
      </c>
    </row>
    <row r="60" spans="1:10" s="65" customFormat="1" ht="14.25" x14ac:dyDescent="0.15">
      <c r="A60" s="83" t="s">
        <v>64</v>
      </c>
      <c r="B60" s="107" t="s">
        <v>65</v>
      </c>
      <c r="C60" s="114" t="s">
        <v>12</v>
      </c>
      <c r="D60" s="13" t="s">
        <v>13</v>
      </c>
      <c r="E60" s="13" t="s">
        <v>14</v>
      </c>
      <c r="F60" s="13">
        <v>32</v>
      </c>
      <c r="G60" s="13" t="s">
        <v>13</v>
      </c>
      <c r="H60" s="13" t="str">
        <f t="shared" ref="H60:H67" si="3">CONCATENATE("`",D60,"` ",E60,IF(F60=0,"",_xlfn.CONCAT("(",F60,")"))," comment '",G60,"',")</f>
        <v>`id` varchar(32) comment 'id',</v>
      </c>
      <c r="I60" s="128" t="str">
        <f>_xlfn.CONCAT("DROP TABLE IF EXISTS `",A60,"`;create table `",A60,"`
(",H60:H67,"
  PRIMARY KEY (`id`))  ENGINE = ",C60," CHARACTER SET = utf8 comment '",B60,"';")</f>
        <v>DROP TABLE IF EXISTS `gs_data_notice_recv`;create table `gs_data_notice_recv`
(`id` varchar(32) comment 'id',`notice_id` varchar(32) comment '通知ID',`shop_id` varchar(32) comment '店铺ID',`state` int(2) comment '状态[10=未读 20=已读]',`merchant_id` varchar(32) comment '商家 ID',`cdate` datetime comment '创建时间',`udate` datetime comment '更新时间',`flag` tinyint(1) comment '逻辑删除标记',
  PRIMARY KEY (`id`))  ENGINE = InnoDB CHARACTER SET = utf8 comment '公告接收';</v>
      </c>
      <c r="J60" s="135"/>
    </row>
    <row r="61" spans="1:10" s="65" customFormat="1" ht="14.25" x14ac:dyDescent="0.15">
      <c r="A61" s="83"/>
      <c r="B61" s="108"/>
      <c r="C61" s="115"/>
      <c r="D61" s="4" t="s">
        <v>66</v>
      </c>
      <c r="E61" s="13" t="s">
        <v>14</v>
      </c>
      <c r="F61" s="13">
        <v>32</v>
      </c>
      <c r="G61" s="4" t="s">
        <v>67</v>
      </c>
      <c r="H61" s="13" t="str">
        <f t="shared" si="3"/>
        <v>`notice_id` varchar(32) comment '通知ID',</v>
      </c>
      <c r="I61" s="129"/>
      <c r="J61" s="135"/>
    </row>
    <row r="62" spans="1:10" s="65" customFormat="1" ht="14.25" x14ac:dyDescent="0.15">
      <c r="A62" s="83"/>
      <c r="B62" s="108"/>
      <c r="C62" s="115"/>
      <c r="D62" s="4" t="s">
        <v>68</v>
      </c>
      <c r="E62" s="13" t="s">
        <v>14</v>
      </c>
      <c r="F62" s="13">
        <v>32</v>
      </c>
      <c r="G62" s="4" t="s">
        <v>69</v>
      </c>
      <c r="H62" s="13" t="str">
        <f t="shared" si="3"/>
        <v>`shop_id` varchar(32) comment '店铺ID',</v>
      </c>
      <c r="I62" s="129"/>
      <c r="J62" s="135"/>
    </row>
    <row r="63" spans="1:10" s="65" customFormat="1" ht="14.25" x14ac:dyDescent="0.15">
      <c r="A63" s="83"/>
      <c r="B63" s="108"/>
      <c r="C63" s="115"/>
      <c r="D63" s="4" t="s">
        <v>70</v>
      </c>
      <c r="E63" s="13" t="s">
        <v>20</v>
      </c>
      <c r="F63" s="13">
        <v>2</v>
      </c>
      <c r="G63" s="4" t="s">
        <v>71</v>
      </c>
      <c r="H63" s="13" t="str">
        <f t="shared" si="3"/>
        <v>`state` int(2) comment '状态[10=未读 20=已读]',</v>
      </c>
      <c r="I63" s="129"/>
      <c r="J63" s="135"/>
    </row>
    <row r="64" spans="1:10" s="65" customFormat="1" ht="14.25" x14ac:dyDescent="0.15">
      <c r="A64" s="83"/>
      <c r="B64" s="108"/>
      <c r="C64" s="115"/>
      <c r="D64" s="4" t="s">
        <v>72</v>
      </c>
      <c r="E64" s="13" t="s">
        <v>14</v>
      </c>
      <c r="F64" s="13">
        <v>32</v>
      </c>
      <c r="G64" s="4" t="s">
        <v>73</v>
      </c>
      <c r="H64" s="13" t="str">
        <f t="shared" si="3"/>
        <v>`merchant_id` varchar(32) comment '商家 ID',</v>
      </c>
      <c r="I64" s="129"/>
      <c r="J64" s="135"/>
    </row>
    <row r="65" spans="1:10" s="65" customFormat="1" ht="14.25" x14ac:dyDescent="0.15">
      <c r="A65" s="83"/>
      <c r="B65" s="108"/>
      <c r="C65" s="115"/>
      <c r="D65" s="13" t="s">
        <v>26</v>
      </c>
      <c r="E65" s="13" t="s">
        <v>27</v>
      </c>
      <c r="F65" s="13">
        <v>0</v>
      </c>
      <c r="G65" s="13" t="s">
        <v>28</v>
      </c>
      <c r="H65" s="13" t="str">
        <f t="shared" si="3"/>
        <v>`cdate` datetime comment '创建时间',</v>
      </c>
      <c r="I65" s="129"/>
      <c r="J65" s="135"/>
    </row>
    <row r="66" spans="1:10" s="65" customFormat="1" ht="14.25" x14ac:dyDescent="0.15">
      <c r="A66" s="83"/>
      <c r="B66" s="108"/>
      <c r="C66" s="115"/>
      <c r="D66" s="13" t="s">
        <v>29</v>
      </c>
      <c r="E66" s="13" t="s">
        <v>27</v>
      </c>
      <c r="F66" s="13">
        <v>0</v>
      </c>
      <c r="G66" s="13" t="s">
        <v>30</v>
      </c>
      <c r="H66" s="13" t="str">
        <f t="shared" si="3"/>
        <v>`udate` datetime comment '更新时间',</v>
      </c>
      <c r="I66" s="129"/>
      <c r="J66" s="135"/>
    </row>
    <row r="67" spans="1:10" s="65" customFormat="1" ht="14.25" x14ac:dyDescent="0.15">
      <c r="A67" s="83"/>
      <c r="B67" s="109"/>
      <c r="C67" s="116"/>
      <c r="D67" s="13" t="s">
        <v>31</v>
      </c>
      <c r="E67" s="13" t="s">
        <v>32</v>
      </c>
      <c r="F67" s="13">
        <v>1</v>
      </c>
      <c r="G67" s="13" t="s">
        <v>33</v>
      </c>
      <c r="H67" s="13" t="str">
        <f t="shared" si="3"/>
        <v>`flag` tinyint(1) comment '逻辑删除标记',</v>
      </c>
      <c r="I67" s="130"/>
      <c r="J67" s="135"/>
    </row>
    <row r="68" spans="1:10" ht="51.95" customHeight="1" x14ac:dyDescent="0.15">
      <c r="A68" s="91"/>
      <c r="B68" s="92"/>
      <c r="C68" s="93"/>
      <c r="D68" s="93"/>
      <c r="E68" s="93"/>
      <c r="F68" s="93"/>
      <c r="G68" s="93"/>
      <c r="H68" s="93"/>
      <c r="I68" s="93"/>
      <c r="J68" s="93"/>
    </row>
    <row r="70" spans="1:10" ht="33.950000000000003" customHeight="1" x14ac:dyDescent="0.15">
      <c r="A70" s="94" t="s">
        <v>74</v>
      </c>
      <c r="B70" s="94"/>
      <c r="C70" s="95"/>
      <c r="D70" s="95"/>
      <c r="E70" s="95"/>
      <c r="F70" s="95"/>
      <c r="G70" s="95"/>
      <c r="H70" s="95"/>
      <c r="I70" s="95"/>
      <c r="J70" s="95"/>
    </row>
    <row r="71" spans="1:10" s="55" customFormat="1" ht="14.25" x14ac:dyDescent="0.15">
      <c r="A71" s="6" t="s">
        <v>0</v>
      </c>
      <c r="B71" s="6" t="s">
        <v>1</v>
      </c>
      <c r="C71" s="5" t="s">
        <v>2</v>
      </c>
      <c r="D71" s="5" t="s">
        <v>3</v>
      </c>
      <c r="E71" s="5" t="s">
        <v>4</v>
      </c>
      <c r="F71" s="5" t="s">
        <v>5</v>
      </c>
      <c r="G71" s="5" t="s">
        <v>6</v>
      </c>
      <c r="H71" s="5" t="s">
        <v>7</v>
      </c>
      <c r="I71" s="5" t="s">
        <v>8</v>
      </c>
      <c r="J71" s="5" t="s">
        <v>9</v>
      </c>
    </row>
    <row r="72" spans="1:10" s="55" customFormat="1" ht="14.25" x14ac:dyDescent="0.15">
      <c r="A72" s="84" t="s">
        <v>75</v>
      </c>
      <c r="B72" s="98" t="s">
        <v>76</v>
      </c>
      <c r="C72" s="117" t="s">
        <v>12</v>
      </c>
      <c r="D72" s="58" t="s">
        <v>13</v>
      </c>
      <c r="E72" s="58" t="s">
        <v>14</v>
      </c>
      <c r="F72" s="58">
        <v>32</v>
      </c>
      <c r="G72" s="58" t="s">
        <v>13</v>
      </c>
      <c r="H72" s="58" t="str">
        <f t="shared" ref="H72:H80" si="4">CONCATENATE("`",D72,"` ",E72,IF(F72=0,"",_xlfn.CONCAT("(",F72,")"))," comment '",G72,"',")</f>
        <v>`id` varchar(32) comment 'id',</v>
      </c>
      <c r="I72" s="131" t="str">
        <f>_xlfn.CONCAT("DROP TABLE IF EXISTS `",A72,"`;create table `",A72,"`
(",H72:H80,"
  PRIMARY KEY (`id`))  ENGINE = ",C72," CHARACTER SET = utf8 comment '",B72,"';")</f>
        <v>DROP TABLE IF EXISTS `gs_site`;create table `gs_site`
(`id` varchar(32) comment 'id',`name` varchar(120) comment '站点名称',`merchant_login_backimage` varchar(120) comment '商家登录背景图',`pc_show` int(2) comment '是否PC显示[10=是 20=否]',`terminal` int(2) comment '终端[10=2b 20=2c]',`subject`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'站点基信息';</v>
      </c>
      <c r="J72" s="136"/>
    </row>
    <row r="73" spans="1:10" s="55" customFormat="1" ht="14.25" x14ac:dyDescent="0.15">
      <c r="A73" s="84"/>
      <c r="B73" s="99"/>
      <c r="C73" s="118"/>
      <c r="D73" s="4" t="s">
        <v>15</v>
      </c>
      <c r="E73" s="58" t="s">
        <v>14</v>
      </c>
      <c r="F73" s="58">
        <v>120</v>
      </c>
      <c r="G73" s="4" t="s">
        <v>77</v>
      </c>
      <c r="H73" s="58" t="str">
        <f t="shared" si="4"/>
        <v>`name` varchar(120) comment '站点名称',</v>
      </c>
      <c r="I73" s="132"/>
      <c r="J73" s="136"/>
    </row>
    <row r="74" spans="1:10" s="55" customFormat="1" ht="14.25" x14ac:dyDescent="0.15">
      <c r="A74" s="84"/>
      <c r="B74" s="99"/>
      <c r="C74" s="118"/>
      <c r="D74" s="4" t="s">
        <v>78</v>
      </c>
      <c r="E74" s="58" t="s">
        <v>14</v>
      </c>
      <c r="F74" s="58">
        <v>120</v>
      </c>
      <c r="G74" s="4" t="s">
        <v>79</v>
      </c>
      <c r="H74" s="58" t="str">
        <f t="shared" si="4"/>
        <v>`merchant_login_backimage` varchar(120) comment '商家登录背景图',</v>
      </c>
      <c r="I74" s="132"/>
      <c r="J74" s="136"/>
    </row>
    <row r="75" spans="1:10" s="55" customFormat="1" ht="14.25" x14ac:dyDescent="0.15">
      <c r="A75" s="84"/>
      <c r="B75" s="99"/>
      <c r="C75" s="118"/>
      <c r="D75" s="4" t="s">
        <v>80</v>
      </c>
      <c r="E75" s="58" t="s">
        <v>20</v>
      </c>
      <c r="F75" s="58">
        <v>2</v>
      </c>
      <c r="G75" s="4" t="s">
        <v>81</v>
      </c>
      <c r="H75" s="58" t="str">
        <f t="shared" si="4"/>
        <v>`pc_show` int(2) comment '是否PC显示[10=是 20=否]',</v>
      </c>
      <c r="I75" s="132"/>
      <c r="J75" s="136"/>
    </row>
    <row r="76" spans="1:10" s="55" customFormat="1" ht="14.25" x14ac:dyDescent="0.15">
      <c r="A76" s="84"/>
      <c r="B76" s="99"/>
      <c r="C76" s="118"/>
      <c r="D76" s="4" t="s">
        <v>19</v>
      </c>
      <c r="E76" s="58" t="s">
        <v>20</v>
      </c>
      <c r="F76" s="58">
        <v>2</v>
      </c>
      <c r="G76" s="4" t="s">
        <v>82</v>
      </c>
      <c r="H76" s="58" t="str">
        <f t="shared" si="4"/>
        <v>`terminal` int(2) comment '终端[10=2b 20=2c]',</v>
      </c>
      <c r="I76" s="132"/>
      <c r="J76" s="136"/>
    </row>
    <row r="77" spans="1:10" s="55" customFormat="1" ht="14.25" x14ac:dyDescent="0.15">
      <c r="A77" s="84"/>
      <c r="B77" s="99"/>
      <c r="C77" s="118"/>
      <c r="D77" s="4" t="s">
        <v>83</v>
      </c>
      <c r="E77" s="58" t="s">
        <v>20</v>
      </c>
      <c r="F77" s="58">
        <v>2</v>
      </c>
      <c r="G77" s="4" t="s">
        <v>84</v>
      </c>
      <c r="H77" s="58" t="str">
        <f t="shared" si="4"/>
        <v>`subject` int(2) comment '专栏类型[10=默认 20=扶贫  30=好粮油 40=推荐专栏]',</v>
      </c>
      <c r="I77" s="132"/>
      <c r="J77" s="136"/>
    </row>
    <row r="78" spans="1:10" s="55" customFormat="1" ht="14.25" x14ac:dyDescent="0.15">
      <c r="A78" s="84"/>
      <c r="B78" s="99"/>
      <c r="C78" s="118"/>
      <c r="D78" s="58" t="s">
        <v>26</v>
      </c>
      <c r="E78" s="58" t="s">
        <v>27</v>
      </c>
      <c r="F78" s="58">
        <v>0</v>
      </c>
      <c r="G78" s="58" t="s">
        <v>28</v>
      </c>
      <c r="H78" s="58" t="str">
        <f t="shared" si="4"/>
        <v>`cdate` datetime comment '创建时间',</v>
      </c>
      <c r="I78" s="132"/>
      <c r="J78" s="136"/>
    </row>
    <row r="79" spans="1:10" s="55" customFormat="1" ht="14.25" x14ac:dyDescent="0.15">
      <c r="A79" s="84"/>
      <c r="B79" s="99"/>
      <c r="C79" s="118"/>
      <c r="D79" s="58" t="s">
        <v>29</v>
      </c>
      <c r="E79" s="58" t="s">
        <v>27</v>
      </c>
      <c r="F79" s="58">
        <v>0</v>
      </c>
      <c r="G79" s="58" t="s">
        <v>30</v>
      </c>
      <c r="H79" s="58" t="str">
        <f t="shared" si="4"/>
        <v>`udate` datetime comment '更新时间',</v>
      </c>
      <c r="I79" s="132"/>
      <c r="J79" s="136"/>
    </row>
    <row r="80" spans="1:10" s="55" customFormat="1" ht="14.25" x14ac:dyDescent="0.15">
      <c r="A80" s="84"/>
      <c r="B80" s="100"/>
      <c r="C80" s="119"/>
      <c r="D80" s="58" t="s">
        <v>31</v>
      </c>
      <c r="E80" s="58" t="s">
        <v>32</v>
      </c>
      <c r="F80" s="58">
        <v>1</v>
      </c>
      <c r="G80" s="58" t="s">
        <v>33</v>
      </c>
      <c r="H80" s="58" t="str">
        <f t="shared" si="4"/>
        <v>`flag` tinyint(1) comment '逻辑删除标记',</v>
      </c>
      <c r="I80" s="133"/>
      <c r="J80" s="136"/>
    </row>
    <row r="82" spans="1:10" s="55" customFormat="1" ht="14.25" x14ac:dyDescent="0.15">
      <c r="A82" s="6" t="s">
        <v>0</v>
      </c>
      <c r="B82" s="6" t="s">
        <v>1</v>
      </c>
      <c r="C82" s="5" t="s">
        <v>2</v>
      </c>
      <c r="D82" s="5" t="s">
        <v>3</v>
      </c>
      <c r="E82" s="5" t="s">
        <v>4</v>
      </c>
      <c r="F82" s="5" t="s">
        <v>5</v>
      </c>
      <c r="G82" s="5" t="s">
        <v>6</v>
      </c>
      <c r="H82" s="5" t="s">
        <v>7</v>
      </c>
      <c r="I82" s="5" t="s">
        <v>8</v>
      </c>
      <c r="J82" s="5" t="s">
        <v>9</v>
      </c>
    </row>
    <row r="83" spans="1:10" s="55" customFormat="1" ht="14.25" x14ac:dyDescent="0.15">
      <c r="A83" s="84" t="s">
        <v>85</v>
      </c>
      <c r="B83" s="98" t="s">
        <v>86</v>
      </c>
      <c r="C83" s="117" t="s">
        <v>12</v>
      </c>
      <c r="D83" s="58" t="s">
        <v>13</v>
      </c>
      <c r="E83" s="58" t="s">
        <v>14</v>
      </c>
      <c r="F83" s="58">
        <v>32</v>
      </c>
      <c r="G83" s="58" t="s">
        <v>13</v>
      </c>
      <c r="H83" s="58" t="str">
        <f t="shared" ref="H83:H93" si="5">CONCATENATE("`",D83,"` ",E83,IF(F83=0,"",_xlfn.CONCAT("(",F83,")"))," comment '",G83,"',")</f>
        <v>`id` varchar(32) comment 'id',</v>
      </c>
      <c r="I83" s="131" t="str">
        <f>_xlfn.CONCAT("DROP TABLE IF EXISTS `",A83,"`;create table `",A83,"`
(",H83:H93,"
  PRIMARY KEY (`id`))  ENGINE = ",C83," CHARACTER SET = utf8 comment '",B83,"';")</f>
        <v>DROP TABLE IF EXISTS `gs_site_advert`;create table `gs_site_advert`
(`id` varchar(32) comment 'id',`image_url` varchar(120) comment '图片地址',`jump_url` varchar(120) comment '跳转地址',`text` varchar(64) comment '文字',`advert_type` int(2) comment '类型[10=单张广告 20=通栏广告图]',`pc_show` int(2) comment '是否PC显示[10=是 20=否]',`terminal` int(2) comment '终端[10=2b 20=2c]',`subject`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'站点广告图';</v>
      </c>
      <c r="J83" s="136"/>
    </row>
    <row r="84" spans="1:10" s="55" customFormat="1" ht="14.25" x14ac:dyDescent="0.15">
      <c r="A84" s="84"/>
      <c r="B84" s="99"/>
      <c r="C84" s="118"/>
      <c r="D84" s="4" t="s">
        <v>87</v>
      </c>
      <c r="E84" s="58" t="s">
        <v>14</v>
      </c>
      <c r="F84" s="58">
        <v>120</v>
      </c>
      <c r="G84" s="4" t="s">
        <v>88</v>
      </c>
      <c r="H84" s="58" t="str">
        <f t="shared" si="5"/>
        <v>`image_url` varchar(120) comment '图片地址',</v>
      </c>
      <c r="I84" s="132"/>
      <c r="J84" s="136"/>
    </row>
    <row r="85" spans="1:10" s="55" customFormat="1" ht="14.25" x14ac:dyDescent="0.15">
      <c r="A85" s="84"/>
      <c r="B85" s="99"/>
      <c r="C85" s="118"/>
      <c r="D85" s="4" t="s">
        <v>89</v>
      </c>
      <c r="E85" s="58" t="s">
        <v>14</v>
      </c>
      <c r="F85" s="58">
        <v>120</v>
      </c>
      <c r="G85" s="4" t="s">
        <v>90</v>
      </c>
      <c r="H85" s="58" t="str">
        <f t="shared" si="5"/>
        <v>`jump_url` varchar(120) comment '跳转地址',</v>
      </c>
      <c r="I85" s="132"/>
      <c r="J85" s="136"/>
    </row>
    <row r="86" spans="1:10" s="66" customFormat="1" ht="14.25" x14ac:dyDescent="0.15">
      <c r="A86" s="84"/>
      <c r="B86" s="99"/>
      <c r="C86" s="118"/>
      <c r="D86" s="69" t="s">
        <v>39</v>
      </c>
      <c r="E86" s="70" t="s">
        <v>14</v>
      </c>
      <c r="F86" s="70">
        <v>64</v>
      </c>
      <c r="G86" s="69" t="s">
        <v>91</v>
      </c>
      <c r="H86" s="70" t="str">
        <f t="shared" si="5"/>
        <v>`text` varchar(64) comment '文字',</v>
      </c>
      <c r="I86" s="132"/>
      <c r="J86" s="136"/>
    </row>
    <row r="87" spans="1:10" s="55" customFormat="1" ht="14.25" x14ac:dyDescent="0.15">
      <c r="A87" s="84"/>
      <c r="B87" s="99"/>
      <c r="C87" s="118"/>
      <c r="D87" s="64" t="s">
        <v>92</v>
      </c>
      <c r="E87" s="58" t="s">
        <v>20</v>
      </c>
      <c r="F87" s="58">
        <v>2</v>
      </c>
      <c r="G87" s="4" t="s">
        <v>93</v>
      </c>
      <c r="H87" s="58" t="str">
        <f t="shared" si="5"/>
        <v>`advert_type` int(2) comment '类型[10=单张广告 20=通栏广告图]',</v>
      </c>
      <c r="I87" s="132"/>
      <c r="J87" s="136"/>
    </row>
    <row r="88" spans="1:10" s="55" customFormat="1" ht="14.25" x14ac:dyDescent="0.15">
      <c r="A88" s="84"/>
      <c r="B88" s="99"/>
      <c r="C88" s="118"/>
      <c r="D88" s="64" t="s">
        <v>80</v>
      </c>
      <c r="E88" s="58" t="s">
        <v>20</v>
      </c>
      <c r="F88" s="58">
        <v>2</v>
      </c>
      <c r="G88" s="4" t="s">
        <v>81</v>
      </c>
      <c r="H88" s="58" t="str">
        <f t="shared" si="5"/>
        <v>`pc_show` int(2) comment '是否PC显示[10=是 20=否]',</v>
      </c>
      <c r="I88" s="132"/>
      <c r="J88" s="136"/>
    </row>
    <row r="89" spans="1:10" s="55" customFormat="1" ht="14.25" x14ac:dyDescent="0.15">
      <c r="A89" s="84"/>
      <c r="B89" s="99"/>
      <c r="C89" s="118"/>
      <c r="D89" s="64" t="s">
        <v>19</v>
      </c>
      <c r="E89" s="58" t="s">
        <v>20</v>
      </c>
      <c r="F89" s="58">
        <v>2</v>
      </c>
      <c r="G89" s="4" t="s">
        <v>82</v>
      </c>
      <c r="H89" s="58" t="str">
        <f t="shared" si="5"/>
        <v>`terminal` int(2) comment '终端[10=2b 20=2c]',</v>
      </c>
      <c r="I89" s="132"/>
      <c r="J89" s="136"/>
    </row>
    <row r="90" spans="1:10" s="55" customFormat="1" ht="14.25" x14ac:dyDescent="0.15">
      <c r="A90" s="84"/>
      <c r="B90" s="99"/>
      <c r="C90" s="118"/>
      <c r="D90" s="64" t="s">
        <v>83</v>
      </c>
      <c r="E90" s="58" t="s">
        <v>20</v>
      </c>
      <c r="F90" s="58">
        <v>2</v>
      </c>
      <c r="G90" s="4" t="s">
        <v>84</v>
      </c>
      <c r="H90" s="58" t="str">
        <f t="shared" si="5"/>
        <v>`subject` int(2) comment '专栏类型[10=默认 20=扶贫  30=好粮油 40=推荐专栏]',</v>
      </c>
      <c r="I90" s="132"/>
      <c r="J90" s="136"/>
    </row>
    <row r="91" spans="1:10" s="55" customFormat="1" ht="14.25" x14ac:dyDescent="0.15">
      <c r="A91" s="84"/>
      <c r="B91" s="99"/>
      <c r="C91" s="118"/>
      <c r="D91" s="58" t="s">
        <v>26</v>
      </c>
      <c r="E91" s="58" t="s">
        <v>27</v>
      </c>
      <c r="F91" s="58">
        <v>0</v>
      </c>
      <c r="G91" s="58" t="s">
        <v>28</v>
      </c>
      <c r="H91" s="58" t="str">
        <f t="shared" si="5"/>
        <v>`cdate` datetime comment '创建时间',</v>
      </c>
      <c r="I91" s="132"/>
      <c r="J91" s="136"/>
    </row>
    <row r="92" spans="1:10" s="55" customFormat="1" ht="14.25" x14ac:dyDescent="0.15">
      <c r="A92" s="84"/>
      <c r="B92" s="99"/>
      <c r="C92" s="118"/>
      <c r="D92" s="58" t="s">
        <v>29</v>
      </c>
      <c r="E92" s="58" t="s">
        <v>27</v>
      </c>
      <c r="F92" s="58">
        <v>0</v>
      </c>
      <c r="G92" s="58" t="s">
        <v>30</v>
      </c>
      <c r="H92" s="58" t="str">
        <f t="shared" si="5"/>
        <v>`udate` datetime comment '更新时间',</v>
      </c>
      <c r="I92" s="132"/>
      <c r="J92" s="136"/>
    </row>
    <row r="93" spans="1:10" s="55" customFormat="1" ht="14.25" x14ac:dyDescent="0.15">
      <c r="A93" s="84"/>
      <c r="B93" s="100"/>
      <c r="C93" s="119"/>
      <c r="D93" s="58" t="s">
        <v>31</v>
      </c>
      <c r="E93" s="58" t="s">
        <v>32</v>
      </c>
      <c r="F93" s="58">
        <v>1</v>
      </c>
      <c r="G93" s="58" t="s">
        <v>33</v>
      </c>
      <c r="H93" s="58" t="str">
        <f t="shared" si="5"/>
        <v>`flag` tinyint(1) comment '逻辑删除标记',</v>
      </c>
      <c r="I93" s="133"/>
      <c r="J93" s="136"/>
    </row>
    <row r="95" spans="1:10" s="55" customFormat="1" ht="14.25" x14ac:dyDescent="0.15">
      <c r="A95" s="6" t="s">
        <v>0</v>
      </c>
      <c r="B95" s="6" t="s">
        <v>1</v>
      </c>
      <c r="C95" s="5" t="s">
        <v>2</v>
      </c>
      <c r="D95" s="5" t="s">
        <v>3</v>
      </c>
      <c r="E95" s="5" t="s">
        <v>4</v>
      </c>
      <c r="F95" s="5" t="s">
        <v>5</v>
      </c>
      <c r="G95" s="5" t="s">
        <v>6</v>
      </c>
      <c r="H95" s="5" t="s">
        <v>7</v>
      </c>
      <c r="I95" s="5" t="s">
        <v>8</v>
      </c>
      <c r="J95" s="5" t="s">
        <v>9</v>
      </c>
    </row>
    <row r="96" spans="1:10" s="55" customFormat="1" ht="14.25" x14ac:dyDescent="0.15">
      <c r="A96" s="84" t="s">
        <v>94</v>
      </c>
      <c r="B96" s="98" t="s">
        <v>95</v>
      </c>
      <c r="C96" s="117" t="s">
        <v>12</v>
      </c>
      <c r="D96" s="58" t="s">
        <v>13</v>
      </c>
      <c r="E96" s="58" t="s">
        <v>14</v>
      </c>
      <c r="F96" s="58">
        <v>32</v>
      </c>
      <c r="G96" s="58" t="s">
        <v>13</v>
      </c>
      <c r="H96" s="58" t="str">
        <f t="shared" ref="H96:H109" si="6">CONCATENATE("`",D96,"` ",E96,IF(F96=0,"",_xlfn.CONCAT("(",F96,")"))," comment '",G96,"',")</f>
        <v>`id` varchar(32) comment 'id',</v>
      </c>
      <c r="I96" s="131" t="str">
        <f>_xlfn.CONCAT("DROP TABLE IF EXISTS `",A96,"`;create table `",A96,"`
(",H96:H109,"
  PRIMARY KEY (`id`))  ENGINE = ",C96," CHARACTER SET = utf8 comment '",B96,"';")</f>
        <v>DROP TABLE IF EXISTS `gs_site_banner`;create table `gs_site_banner`
(`id` varchar(32) comment 'id',`image_url` varchar(120) comment '图片地址',`text` varchar(64) comment '文字',`jump_url` varchar(120) comment '跳转地址',`speed` float(2) comment '播放速度',`idx` int(2) comment '排序',`pc_show` int(2) comment '是否PC显示[10=是 20=否]',`terminal` int(2) comment '终端[10=2b 20=2c]',`subject` int(2) comment '专栏类型[10=默认 20=扶贫  30=好粮油 40=推荐专栏]',`is_classify` int(2) comment '是否是分类[1=是 0=否]',`product_category_id` varchar(32) comment '产品类目id',`cdate` datetime comment '创建时间',`udate` datetime comment '更新时间',`flag` tinyint(1) comment '逻辑删除标记',
  PRIMARY KEY (`id`))  ENGINE = InnoDB CHARACTER SET = utf8 comment '站点轮播图';</v>
      </c>
      <c r="J96" s="136"/>
    </row>
    <row r="97" spans="1:10" s="55" customFormat="1" ht="14.25" x14ac:dyDescent="0.15">
      <c r="A97" s="84"/>
      <c r="B97" s="99"/>
      <c r="C97" s="118"/>
      <c r="D97" s="4" t="s">
        <v>87</v>
      </c>
      <c r="E97" s="58" t="s">
        <v>14</v>
      </c>
      <c r="F97" s="58">
        <v>120</v>
      </c>
      <c r="G97" s="4" t="s">
        <v>88</v>
      </c>
      <c r="H97" s="58" t="str">
        <f t="shared" si="6"/>
        <v>`image_url` varchar(120) comment '图片地址',</v>
      </c>
      <c r="I97" s="132"/>
      <c r="J97" s="136"/>
    </row>
    <row r="98" spans="1:10" s="66" customFormat="1" ht="14.25" x14ac:dyDescent="0.15">
      <c r="A98" s="84"/>
      <c r="B98" s="99"/>
      <c r="C98" s="118"/>
      <c r="D98" s="69" t="s">
        <v>39</v>
      </c>
      <c r="E98" s="70" t="s">
        <v>14</v>
      </c>
      <c r="F98" s="70">
        <v>64</v>
      </c>
      <c r="G98" s="69" t="s">
        <v>91</v>
      </c>
      <c r="H98" s="70" t="str">
        <f t="shared" si="6"/>
        <v>`text` varchar(64) comment '文字',</v>
      </c>
      <c r="I98" s="132"/>
      <c r="J98" s="136"/>
    </row>
    <row r="99" spans="1:10" s="55" customFormat="1" ht="14.25" x14ac:dyDescent="0.15">
      <c r="A99" s="84"/>
      <c r="B99" s="99"/>
      <c r="C99" s="118"/>
      <c r="D99" s="4" t="s">
        <v>89</v>
      </c>
      <c r="E99" s="58" t="s">
        <v>14</v>
      </c>
      <c r="F99" s="58">
        <v>120</v>
      </c>
      <c r="G99" s="4" t="s">
        <v>90</v>
      </c>
      <c r="H99" s="58" t="str">
        <f t="shared" si="6"/>
        <v>`jump_url` varchar(120) comment '跳转地址',</v>
      </c>
      <c r="I99" s="132"/>
      <c r="J99" s="136"/>
    </row>
    <row r="100" spans="1:10" s="55" customFormat="1" ht="14.25" x14ac:dyDescent="0.15">
      <c r="A100" s="84"/>
      <c r="B100" s="99"/>
      <c r="C100" s="118"/>
      <c r="D100" s="4" t="s">
        <v>96</v>
      </c>
      <c r="E100" s="58" t="s">
        <v>97</v>
      </c>
      <c r="F100" s="58">
        <v>2</v>
      </c>
      <c r="G100" s="4" t="s">
        <v>98</v>
      </c>
      <c r="H100" s="58" t="str">
        <f t="shared" si="6"/>
        <v>`speed` float(2) comment '播放速度',</v>
      </c>
      <c r="I100" s="132"/>
      <c r="J100" s="136"/>
    </row>
    <row r="101" spans="1:10" s="55" customFormat="1" ht="14.25" x14ac:dyDescent="0.15">
      <c r="A101" s="84"/>
      <c r="B101" s="99"/>
      <c r="C101" s="118"/>
      <c r="D101" s="4" t="s">
        <v>22</v>
      </c>
      <c r="E101" s="58" t="s">
        <v>20</v>
      </c>
      <c r="F101" s="58">
        <v>2</v>
      </c>
      <c r="G101" s="4" t="s">
        <v>23</v>
      </c>
      <c r="H101" s="58" t="str">
        <f t="shared" si="6"/>
        <v>`idx` int(2) comment '排序',</v>
      </c>
      <c r="I101" s="132"/>
      <c r="J101" s="136"/>
    </row>
    <row r="102" spans="1:10" s="55" customFormat="1" ht="14.25" x14ac:dyDescent="0.15">
      <c r="A102" s="84"/>
      <c r="B102" s="99"/>
      <c r="C102" s="118"/>
      <c r="D102" s="4" t="s">
        <v>80</v>
      </c>
      <c r="E102" s="58" t="s">
        <v>20</v>
      </c>
      <c r="F102" s="58">
        <v>2</v>
      </c>
      <c r="G102" s="4" t="s">
        <v>81</v>
      </c>
      <c r="H102" s="58" t="str">
        <f t="shared" si="6"/>
        <v>`pc_show` int(2) comment '是否PC显示[10=是 20=否]',</v>
      </c>
      <c r="I102" s="132"/>
      <c r="J102" s="136"/>
    </row>
    <row r="103" spans="1:10" s="55" customFormat="1" ht="14.25" x14ac:dyDescent="0.15">
      <c r="A103" s="84"/>
      <c r="B103" s="99"/>
      <c r="C103" s="118"/>
      <c r="D103" s="4" t="s">
        <v>19</v>
      </c>
      <c r="E103" s="58" t="s">
        <v>20</v>
      </c>
      <c r="F103" s="58">
        <v>2</v>
      </c>
      <c r="G103" s="4" t="s">
        <v>82</v>
      </c>
      <c r="H103" s="58" t="str">
        <f t="shared" si="6"/>
        <v>`terminal` int(2) comment '终端[10=2b 20=2c]',</v>
      </c>
      <c r="I103" s="132"/>
      <c r="J103" s="136"/>
    </row>
    <row r="104" spans="1:10" s="55" customFormat="1" ht="17.25" customHeight="1" x14ac:dyDescent="0.15">
      <c r="A104" s="84"/>
      <c r="B104" s="99"/>
      <c r="C104" s="118"/>
      <c r="D104" s="64" t="s">
        <v>83</v>
      </c>
      <c r="E104" s="58" t="s">
        <v>20</v>
      </c>
      <c r="F104" s="58">
        <v>2</v>
      </c>
      <c r="G104" s="4" t="s">
        <v>84</v>
      </c>
      <c r="H104" s="58" t="str">
        <f t="shared" si="6"/>
        <v>`subject` int(2) comment '专栏类型[10=默认 20=扶贫  30=好粮油 40=推荐专栏]',</v>
      </c>
      <c r="I104" s="132"/>
      <c r="J104" s="136"/>
    </row>
    <row r="105" spans="1:10" s="55" customFormat="1" ht="17.25" customHeight="1" x14ac:dyDescent="0.15">
      <c r="A105" s="84"/>
      <c r="B105" s="99"/>
      <c r="C105" s="118"/>
      <c r="D105" s="64" t="s">
        <v>99</v>
      </c>
      <c r="E105" s="58" t="s">
        <v>20</v>
      </c>
      <c r="F105" s="58">
        <v>2</v>
      </c>
      <c r="G105" s="64" t="s">
        <v>100</v>
      </c>
      <c r="H105" s="58" t="str">
        <f t="shared" si="6"/>
        <v>`is_classify` int(2) comment '是否是分类[1=是 0=否]',</v>
      </c>
      <c r="I105" s="132"/>
      <c r="J105" s="136"/>
    </row>
    <row r="106" spans="1:10" s="55" customFormat="1" ht="17.25" customHeight="1" x14ac:dyDescent="0.15">
      <c r="A106" s="84"/>
      <c r="B106" s="99"/>
      <c r="C106" s="118"/>
      <c r="D106" s="64" t="s">
        <v>101</v>
      </c>
      <c r="E106" s="58" t="s">
        <v>14</v>
      </c>
      <c r="F106" s="58">
        <v>32</v>
      </c>
      <c r="G106" s="64" t="s">
        <v>102</v>
      </c>
      <c r="H106" s="58" t="str">
        <f t="shared" si="6"/>
        <v>`product_category_id` varchar(32) comment '产品类目id',</v>
      </c>
      <c r="I106" s="132"/>
      <c r="J106" s="136"/>
    </row>
    <row r="107" spans="1:10" s="55" customFormat="1" ht="14.25" x14ac:dyDescent="0.15">
      <c r="A107" s="84"/>
      <c r="B107" s="99"/>
      <c r="C107" s="118"/>
      <c r="D107" s="58" t="s">
        <v>26</v>
      </c>
      <c r="E107" s="58" t="s">
        <v>27</v>
      </c>
      <c r="F107" s="58">
        <v>0</v>
      </c>
      <c r="G107" s="58" t="s">
        <v>28</v>
      </c>
      <c r="H107" s="58" t="str">
        <f t="shared" si="6"/>
        <v>`cdate` datetime comment '创建时间',</v>
      </c>
      <c r="I107" s="132"/>
      <c r="J107" s="136"/>
    </row>
    <row r="108" spans="1:10" s="55" customFormat="1" ht="14.25" x14ac:dyDescent="0.15">
      <c r="A108" s="84"/>
      <c r="B108" s="99"/>
      <c r="C108" s="118"/>
      <c r="D108" s="58" t="s">
        <v>29</v>
      </c>
      <c r="E108" s="58" t="s">
        <v>27</v>
      </c>
      <c r="F108" s="58">
        <v>0</v>
      </c>
      <c r="G108" s="58" t="s">
        <v>30</v>
      </c>
      <c r="H108" s="58" t="str">
        <f t="shared" si="6"/>
        <v>`udate` datetime comment '更新时间',</v>
      </c>
      <c r="I108" s="132"/>
      <c r="J108" s="136"/>
    </row>
    <row r="109" spans="1:10" s="55" customFormat="1" ht="14.25" x14ac:dyDescent="0.15">
      <c r="A109" s="84"/>
      <c r="B109" s="100"/>
      <c r="C109" s="119"/>
      <c r="D109" s="58" t="s">
        <v>31</v>
      </c>
      <c r="E109" s="58" t="s">
        <v>32</v>
      </c>
      <c r="F109" s="58">
        <v>1</v>
      </c>
      <c r="G109" s="58" t="s">
        <v>33</v>
      </c>
      <c r="H109" s="58" t="str">
        <f t="shared" si="6"/>
        <v>`flag` tinyint(1) comment '逻辑删除标记',</v>
      </c>
      <c r="I109" s="133"/>
      <c r="J109" s="136"/>
    </row>
    <row r="111" spans="1:10" s="55" customFormat="1" ht="14.25" x14ac:dyDescent="0.15">
      <c r="A111" s="6" t="s">
        <v>0</v>
      </c>
      <c r="B111" s="6" t="s">
        <v>1</v>
      </c>
      <c r="C111" s="5" t="s">
        <v>2</v>
      </c>
      <c r="D111" s="5" t="s">
        <v>3</v>
      </c>
      <c r="E111" s="5" t="s">
        <v>4</v>
      </c>
      <c r="F111" s="5" t="s">
        <v>5</v>
      </c>
      <c r="G111" s="5" t="s">
        <v>6</v>
      </c>
      <c r="H111" s="5" t="s">
        <v>7</v>
      </c>
      <c r="I111" s="5" t="s">
        <v>8</v>
      </c>
      <c r="J111" s="5" t="s">
        <v>9</v>
      </c>
    </row>
    <row r="112" spans="1:10" s="67" customFormat="1" ht="14.25" x14ac:dyDescent="0.15">
      <c r="A112" s="85" t="s">
        <v>103</v>
      </c>
      <c r="B112" s="101" t="s">
        <v>104</v>
      </c>
      <c r="C112" s="110" t="s">
        <v>12</v>
      </c>
      <c r="D112" s="71" t="s">
        <v>13</v>
      </c>
      <c r="E112" s="71" t="s">
        <v>14</v>
      </c>
      <c r="F112" s="71">
        <v>32</v>
      </c>
      <c r="G112" s="71" t="s">
        <v>13</v>
      </c>
      <c r="H112" s="71" t="str">
        <f t="shared" ref="H112:H119" si="7">CONCATENATE("`",D112,"` ",E112,IF(F112=0,"",_xlfn.CONCAT("(",F112,")"))," comment '",G112,"',")</f>
        <v>`id` varchar(32) comment 'id',</v>
      </c>
      <c r="I112" s="120" t="str">
        <f>_xlfn.CONCAT("DROP TABLE IF EXISTS `",A112,"`;create table `",A112,"`
(",H112:H119,"
  PRIMARY KEY (`id`))  ENGINE = ",C112," CHARACTER SET = utf8 comment '",B112,"';")</f>
        <v>DROP TABLE IF EXISTS `gs_site_bottom_article`;create table `gs_site_bottom_article`
(`id` varchar(32) comment 'id',`name` varchar(64) comment '底部文章名',`article_url` varchar(120) comment '文章链接',`pc_show` int(2) comment '是否PC显示[10=是 20=否]',`subject`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'站点底部文章';</v>
      </c>
      <c r="J112" s="134"/>
    </row>
    <row r="113" spans="1:10" s="67" customFormat="1" ht="14.25" x14ac:dyDescent="0.15">
      <c r="A113" s="85"/>
      <c r="B113" s="102"/>
      <c r="C113" s="111"/>
      <c r="D113" s="72" t="s">
        <v>15</v>
      </c>
      <c r="E113" s="71" t="s">
        <v>14</v>
      </c>
      <c r="F113" s="71">
        <v>64</v>
      </c>
      <c r="G113" s="72" t="s">
        <v>105</v>
      </c>
      <c r="H113" s="71" t="str">
        <f t="shared" si="7"/>
        <v>`name` varchar(64) comment '底部文章名',</v>
      </c>
      <c r="I113" s="121"/>
      <c r="J113" s="134"/>
    </row>
    <row r="114" spans="1:10" s="67" customFormat="1" ht="14.25" x14ac:dyDescent="0.15">
      <c r="A114" s="85"/>
      <c r="B114" s="102"/>
      <c r="C114" s="111"/>
      <c r="D114" s="72" t="s">
        <v>106</v>
      </c>
      <c r="E114" s="71" t="s">
        <v>14</v>
      </c>
      <c r="F114" s="71">
        <v>120</v>
      </c>
      <c r="G114" s="72" t="s">
        <v>107</v>
      </c>
      <c r="H114" s="71" t="str">
        <f t="shared" si="7"/>
        <v>`article_url` varchar(120) comment '文章链接',</v>
      </c>
      <c r="I114" s="121"/>
      <c r="J114" s="134"/>
    </row>
    <row r="115" spans="1:10" s="67" customFormat="1" ht="14.25" x14ac:dyDescent="0.15">
      <c r="A115" s="85"/>
      <c r="B115" s="102"/>
      <c r="C115" s="111"/>
      <c r="D115" s="72" t="s">
        <v>80</v>
      </c>
      <c r="E115" s="71" t="s">
        <v>20</v>
      </c>
      <c r="F115" s="71">
        <v>2</v>
      </c>
      <c r="G115" s="73" t="s">
        <v>81</v>
      </c>
      <c r="H115" s="71" t="str">
        <f t="shared" si="7"/>
        <v>`pc_show` int(2) comment '是否PC显示[10=是 20=否]',</v>
      </c>
      <c r="I115" s="121"/>
      <c r="J115" s="134"/>
    </row>
    <row r="116" spans="1:10" s="67" customFormat="1" ht="29.25" customHeight="1" x14ac:dyDescent="0.15">
      <c r="A116" s="85"/>
      <c r="B116" s="102"/>
      <c r="C116" s="111"/>
      <c r="D116" s="72" t="s">
        <v>83</v>
      </c>
      <c r="E116" s="71" t="s">
        <v>20</v>
      </c>
      <c r="F116" s="71">
        <v>2</v>
      </c>
      <c r="G116" s="72" t="s">
        <v>84</v>
      </c>
      <c r="H116" s="71" t="str">
        <f t="shared" si="7"/>
        <v>`subject` int(2) comment '专栏类型[10=默认 20=扶贫  30=好粮油 40=推荐专栏]',</v>
      </c>
      <c r="I116" s="121"/>
      <c r="J116" s="134"/>
    </row>
    <row r="117" spans="1:10" s="67" customFormat="1" ht="14.25" x14ac:dyDescent="0.15">
      <c r="A117" s="85"/>
      <c r="B117" s="102"/>
      <c r="C117" s="111"/>
      <c r="D117" s="71" t="s">
        <v>26</v>
      </c>
      <c r="E117" s="71" t="s">
        <v>27</v>
      </c>
      <c r="F117" s="71">
        <v>0</v>
      </c>
      <c r="G117" s="71" t="s">
        <v>28</v>
      </c>
      <c r="H117" s="71" t="str">
        <f t="shared" si="7"/>
        <v>`cdate` datetime comment '创建时间',</v>
      </c>
      <c r="I117" s="121"/>
      <c r="J117" s="134"/>
    </row>
    <row r="118" spans="1:10" s="67" customFormat="1" ht="14.25" x14ac:dyDescent="0.15">
      <c r="A118" s="85"/>
      <c r="B118" s="102"/>
      <c r="C118" s="111"/>
      <c r="D118" s="71" t="s">
        <v>29</v>
      </c>
      <c r="E118" s="71" t="s">
        <v>27</v>
      </c>
      <c r="F118" s="71">
        <v>0</v>
      </c>
      <c r="G118" s="71" t="s">
        <v>30</v>
      </c>
      <c r="H118" s="71" t="str">
        <f t="shared" si="7"/>
        <v>`udate` datetime comment '更新时间',</v>
      </c>
      <c r="I118" s="121"/>
      <c r="J118" s="134"/>
    </row>
    <row r="119" spans="1:10" s="67" customFormat="1" ht="14.25" x14ac:dyDescent="0.15">
      <c r="A119" s="85"/>
      <c r="B119" s="103"/>
      <c r="C119" s="112"/>
      <c r="D119" s="71" t="s">
        <v>31</v>
      </c>
      <c r="E119" s="71" t="s">
        <v>32</v>
      </c>
      <c r="F119" s="71">
        <v>1</v>
      </c>
      <c r="G119" s="71" t="s">
        <v>33</v>
      </c>
      <c r="H119" s="71" t="str">
        <f t="shared" si="7"/>
        <v>`flag` tinyint(1) comment '逻辑删除标记',</v>
      </c>
      <c r="I119" s="122"/>
      <c r="J119" s="134"/>
    </row>
    <row r="121" spans="1:10" s="55" customFormat="1" ht="14.25" x14ac:dyDescent="0.15">
      <c r="A121" s="6" t="s">
        <v>0</v>
      </c>
      <c r="B121" s="6" t="s">
        <v>1</v>
      </c>
      <c r="C121" s="5" t="s">
        <v>2</v>
      </c>
      <c r="D121" s="5" t="s">
        <v>3</v>
      </c>
      <c r="E121" s="5" t="s">
        <v>4</v>
      </c>
      <c r="F121" s="5" t="s">
        <v>5</v>
      </c>
      <c r="G121" s="5" t="s">
        <v>6</v>
      </c>
      <c r="H121" s="5" t="s">
        <v>7</v>
      </c>
      <c r="I121" s="5" t="s">
        <v>8</v>
      </c>
      <c r="J121" s="5" t="s">
        <v>9</v>
      </c>
    </row>
    <row r="122" spans="1:10" s="55" customFormat="1" ht="14.25" x14ac:dyDescent="0.15">
      <c r="A122" s="84" t="s">
        <v>108</v>
      </c>
      <c r="B122" s="98" t="s">
        <v>109</v>
      </c>
      <c r="C122" s="117" t="s">
        <v>12</v>
      </c>
      <c r="D122" s="58" t="s">
        <v>13</v>
      </c>
      <c r="E122" s="58" t="s">
        <v>14</v>
      </c>
      <c r="F122" s="58">
        <v>32</v>
      </c>
      <c r="G122" s="58" t="s">
        <v>13</v>
      </c>
      <c r="H122" s="58" t="str">
        <f t="shared" ref="H122:H132" si="8">CONCATENATE("`",D122,"` ",E122,IF(F122=0,"",_xlfn.CONCAT("(",F122,")"))," comment '",G122,"',")</f>
        <v>`id` varchar(32) comment 'id',</v>
      </c>
      <c r="I122" s="131" t="str">
        <f>_xlfn.CONCAT("DROP TABLE IF EXISTS `",A122,"`;create table `",A122,"`
(",H122:H132,"
  PRIMARY KEY (`id`))  ENGINE = ",C122," CHARACTER SET = utf8 comment '",B122,"';")</f>
        <v>DROP TABLE IF EXISTS `gs_site_floor`;create table `gs_site_floor`
(`id` varchar(32) comment 'id',`name` varchar(64) comment '楼层名',`icon` varchar(120) comment '小图标',`left_image` varchar(120) comment '左侧栏大图',`idx` int comment '排序',`pc_show` int(2) comment '是否PC显示[10=是 20=否]',`terminal` int(2) comment '终端[10=2b 20=2c]',`subject`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'站点楼层';</v>
      </c>
      <c r="J122" s="136"/>
    </row>
    <row r="123" spans="1:10" s="55" customFormat="1" ht="14.25" x14ac:dyDescent="0.15">
      <c r="A123" s="84"/>
      <c r="B123" s="99"/>
      <c r="C123" s="118"/>
      <c r="D123" s="4" t="s">
        <v>15</v>
      </c>
      <c r="E123" s="58" t="s">
        <v>14</v>
      </c>
      <c r="F123" s="58">
        <v>64</v>
      </c>
      <c r="G123" s="4" t="s">
        <v>110</v>
      </c>
      <c r="H123" s="58" t="str">
        <f t="shared" si="8"/>
        <v>`name` varchar(64) comment '楼层名',</v>
      </c>
      <c r="I123" s="132"/>
      <c r="J123" s="136"/>
    </row>
    <row r="124" spans="1:10" s="55" customFormat="1" ht="14.25" x14ac:dyDescent="0.15">
      <c r="A124" s="84"/>
      <c r="B124" s="99"/>
      <c r="C124" s="118"/>
      <c r="D124" s="4" t="s">
        <v>111</v>
      </c>
      <c r="E124" s="58" t="s">
        <v>14</v>
      </c>
      <c r="F124" s="58">
        <v>120</v>
      </c>
      <c r="G124" s="4" t="s">
        <v>112</v>
      </c>
      <c r="H124" s="58" t="str">
        <f t="shared" si="8"/>
        <v>`icon` varchar(120) comment '小图标',</v>
      </c>
      <c r="I124" s="132"/>
      <c r="J124" s="136"/>
    </row>
    <row r="125" spans="1:10" s="55" customFormat="1" ht="14.25" x14ac:dyDescent="0.15">
      <c r="A125" s="84"/>
      <c r="B125" s="99"/>
      <c r="C125" s="118"/>
      <c r="D125" s="4" t="s">
        <v>113</v>
      </c>
      <c r="E125" s="58" t="s">
        <v>14</v>
      </c>
      <c r="F125" s="58">
        <v>120</v>
      </c>
      <c r="G125" s="4" t="s">
        <v>114</v>
      </c>
      <c r="H125" s="58" t="str">
        <f t="shared" si="8"/>
        <v>`left_image` varchar(120) comment '左侧栏大图',</v>
      </c>
      <c r="I125" s="132"/>
      <c r="J125" s="136"/>
    </row>
    <row r="126" spans="1:10" s="55" customFormat="1" ht="14.25" x14ac:dyDescent="0.15">
      <c r="A126" s="84"/>
      <c r="B126" s="99"/>
      <c r="C126" s="118"/>
      <c r="D126" s="4" t="s">
        <v>22</v>
      </c>
      <c r="E126" s="58" t="s">
        <v>20</v>
      </c>
      <c r="F126" s="58"/>
      <c r="G126" s="4" t="s">
        <v>23</v>
      </c>
      <c r="H126" s="58" t="str">
        <f t="shared" si="8"/>
        <v>`idx` int comment '排序',</v>
      </c>
      <c r="I126" s="132"/>
      <c r="J126" s="136"/>
    </row>
    <row r="127" spans="1:10" s="55" customFormat="1" ht="14.25" x14ac:dyDescent="0.15">
      <c r="A127" s="84"/>
      <c r="B127" s="99"/>
      <c r="C127" s="118"/>
      <c r="D127" s="4" t="s">
        <v>80</v>
      </c>
      <c r="E127" s="58" t="s">
        <v>20</v>
      </c>
      <c r="F127" s="58">
        <v>2</v>
      </c>
      <c r="G127" s="4" t="s">
        <v>81</v>
      </c>
      <c r="H127" s="58" t="str">
        <f t="shared" si="8"/>
        <v>`pc_show` int(2) comment '是否PC显示[10=是 20=否]',</v>
      </c>
      <c r="I127" s="132"/>
      <c r="J127" s="136"/>
    </row>
    <row r="128" spans="1:10" s="55" customFormat="1" ht="14.25" x14ac:dyDescent="0.15">
      <c r="A128" s="84"/>
      <c r="B128" s="99"/>
      <c r="C128" s="118"/>
      <c r="D128" s="4" t="s">
        <v>19</v>
      </c>
      <c r="E128" s="58" t="s">
        <v>20</v>
      </c>
      <c r="F128" s="58">
        <v>2</v>
      </c>
      <c r="G128" s="4" t="s">
        <v>82</v>
      </c>
      <c r="H128" s="58" t="str">
        <f t="shared" si="8"/>
        <v>`terminal` int(2) comment '终端[10=2b 20=2c]',</v>
      </c>
      <c r="I128" s="132"/>
      <c r="J128" s="136"/>
    </row>
    <row r="129" spans="1:10" s="55" customFormat="1" ht="14.25" x14ac:dyDescent="0.15">
      <c r="A129" s="84"/>
      <c r="B129" s="99"/>
      <c r="C129" s="118"/>
      <c r="D129" s="4" t="s">
        <v>83</v>
      </c>
      <c r="E129" s="58" t="s">
        <v>20</v>
      </c>
      <c r="F129" s="58">
        <v>2</v>
      </c>
      <c r="G129" s="4" t="s">
        <v>84</v>
      </c>
      <c r="H129" s="58" t="str">
        <f t="shared" si="8"/>
        <v>`subject` int(2) comment '专栏类型[10=默认 20=扶贫  30=好粮油 40=推荐专栏]',</v>
      </c>
      <c r="I129" s="132"/>
      <c r="J129" s="136"/>
    </row>
    <row r="130" spans="1:10" s="55" customFormat="1" ht="14.25" x14ac:dyDescent="0.15">
      <c r="A130" s="84"/>
      <c r="B130" s="99"/>
      <c r="C130" s="118"/>
      <c r="D130" s="58" t="s">
        <v>26</v>
      </c>
      <c r="E130" s="58" t="s">
        <v>27</v>
      </c>
      <c r="F130" s="58">
        <v>0</v>
      </c>
      <c r="G130" s="58" t="s">
        <v>28</v>
      </c>
      <c r="H130" s="58" t="str">
        <f t="shared" si="8"/>
        <v>`cdate` datetime comment '创建时间',</v>
      </c>
      <c r="I130" s="132"/>
      <c r="J130" s="136"/>
    </row>
    <row r="131" spans="1:10" s="55" customFormat="1" ht="14.25" x14ac:dyDescent="0.15">
      <c r="A131" s="84"/>
      <c r="B131" s="99"/>
      <c r="C131" s="118"/>
      <c r="D131" s="58" t="s">
        <v>29</v>
      </c>
      <c r="E131" s="58" t="s">
        <v>27</v>
      </c>
      <c r="F131" s="58">
        <v>0</v>
      </c>
      <c r="G131" s="58" t="s">
        <v>30</v>
      </c>
      <c r="H131" s="58" t="str">
        <f t="shared" si="8"/>
        <v>`udate` datetime comment '更新时间',</v>
      </c>
      <c r="I131" s="132"/>
      <c r="J131" s="136"/>
    </row>
    <row r="132" spans="1:10" s="55" customFormat="1" ht="14.25" x14ac:dyDescent="0.15">
      <c r="A132" s="84"/>
      <c r="B132" s="100"/>
      <c r="C132" s="119"/>
      <c r="D132" s="58" t="s">
        <v>31</v>
      </c>
      <c r="E132" s="58" t="s">
        <v>32</v>
      </c>
      <c r="F132" s="58">
        <v>1</v>
      </c>
      <c r="G132" s="58" t="s">
        <v>33</v>
      </c>
      <c r="H132" s="58" t="str">
        <f t="shared" si="8"/>
        <v>`flag` tinyint(1) comment '逻辑删除标记',</v>
      </c>
      <c r="I132" s="133"/>
      <c r="J132" s="136"/>
    </row>
    <row r="133" spans="1:10" s="55" customFormat="1" ht="14.25" x14ac:dyDescent="0.15">
      <c r="A133" s="56"/>
      <c r="B133" s="56"/>
      <c r="I133" s="76"/>
      <c r="J133" s="77"/>
    </row>
    <row r="134" spans="1:10" s="55" customFormat="1" ht="14.25" x14ac:dyDescent="0.15">
      <c r="A134" s="6" t="s">
        <v>0</v>
      </c>
      <c r="B134" s="6" t="s">
        <v>1</v>
      </c>
      <c r="C134" s="5" t="s">
        <v>2</v>
      </c>
      <c r="D134" s="5" t="s">
        <v>3</v>
      </c>
      <c r="E134" s="5" t="s">
        <v>4</v>
      </c>
      <c r="F134" s="5" t="s">
        <v>5</v>
      </c>
      <c r="G134" s="5" t="s">
        <v>6</v>
      </c>
      <c r="H134" s="5" t="s">
        <v>7</v>
      </c>
      <c r="I134" s="5" t="s">
        <v>8</v>
      </c>
      <c r="J134" s="5" t="s">
        <v>9</v>
      </c>
    </row>
    <row r="135" spans="1:10" s="55" customFormat="1" ht="14.25" x14ac:dyDescent="0.15">
      <c r="A135" s="83" t="s">
        <v>115</v>
      </c>
      <c r="B135" s="98" t="s">
        <v>116</v>
      </c>
      <c r="C135" s="117" t="s">
        <v>12</v>
      </c>
      <c r="D135" s="58" t="s">
        <v>13</v>
      </c>
      <c r="E135" s="58" t="s">
        <v>14</v>
      </c>
      <c r="F135" s="58">
        <v>32</v>
      </c>
      <c r="G135" s="58" t="s">
        <v>13</v>
      </c>
      <c r="H135" s="58" t="str">
        <f t="shared" ref="H135:H141" si="9">CONCATENATE("`",D135,"` ",E135,IF(F135=0,"",_xlfn.CONCAT("(",F135,")"))," comment '",G135,"',")</f>
        <v>`id` varchar(32) comment 'id',</v>
      </c>
      <c r="I135" s="131" t="str">
        <f>_xlfn.CONCAT("DROP TABLE IF EXISTS `",A135,"`;create table `",A135,"`
(",H135:H141,"
  PRIMARY KEY (`id`))  ENGINE = ",C135," CHARACTER SET = utf8 comment '",B135,"';")</f>
        <v>DROP TABLE IF EXISTS `gs_site_floor_goods`;create table `gs_site_floor_goods`
(`id` varchar(32) comment 'id',`goods_id` varchar(32) comment '商品ID',`floor_id` varchar(32) comment '楼层ID',`idx` int comment '排序',`cdate` datetime comment '创建时间',`udate` datetime comment '更新时间',`flag` tinyint(1) comment '逻辑删除标记',
  PRIMARY KEY (`id`))  ENGINE = InnoDB CHARACTER SET = utf8 comment '楼层商品（移动）';</v>
      </c>
      <c r="J135" s="136"/>
    </row>
    <row r="136" spans="1:10" s="55" customFormat="1" ht="14.25" x14ac:dyDescent="0.15">
      <c r="A136" s="83"/>
      <c r="B136" s="99"/>
      <c r="C136" s="118"/>
      <c r="D136" s="4" t="s">
        <v>117</v>
      </c>
      <c r="E136" s="58" t="s">
        <v>14</v>
      </c>
      <c r="F136" s="58">
        <v>32</v>
      </c>
      <c r="G136" s="4" t="s">
        <v>118</v>
      </c>
      <c r="H136" s="58" t="str">
        <f t="shared" si="9"/>
        <v>`goods_id` varchar(32) comment '商品ID',</v>
      </c>
      <c r="I136" s="132"/>
      <c r="J136" s="136"/>
    </row>
    <row r="137" spans="1:10" s="55" customFormat="1" ht="14.25" x14ac:dyDescent="0.15">
      <c r="A137" s="83"/>
      <c r="B137" s="99"/>
      <c r="C137" s="118"/>
      <c r="D137" s="64" t="s">
        <v>119</v>
      </c>
      <c r="E137" s="58" t="s">
        <v>14</v>
      </c>
      <c r="F137" s="58">
        <v>32</v>
      </c>
      <c r="G137" s="4" t="s">
        <v>120</v>
      </c>
      <c r="H137" s="58" t="str">
        <f t="shared" si="9"/>
        <v>`floor_id` varchar(32) comment '楼层ID',</v>
      </c>
      <c r="I137" s="132"/>
      <c r="J137" s="136"/>
    </row>
    <row r="138" spans="1:10" s="55" customFormat="1" ht="14.25" x14ac:dyDescent="0.15">
      <c r="A138" s="83"/>
      <c r="B138" s="99"/>
      <c r="C138" s="118"/>
      <c r="D138" s="4" t="s">
        <v>22</v>
      </c>
      <c r="E138" s="58" t="s">
        <v>20</v>
      </c>
      <c r="F138" s="58"/>
      <c r="G138" s="4" t="s">
        <v>23</v>
      </c>
      <c r="H138" s="58" t="str">
        <f t="shared" si="9"/>
        <v>`idx` int comment '排序',</v>
      </c>
      <c r="I138" s="132"/>
      <c r="J138" s="136"/>
    </row>
    <row r="139" spans="1:10" s="55" customFormat="1" ht="14.25" x14ac:dyDescent="0.15">
      <c r="A139" s="83"/>
      <c r="B139" s="99"/>
      <c r="C139" s="118"/>
      <c r="D139" s="58" t="s">
        <v>26</v>
      </c>
      <c r="E139" s="58" t="s">
        <v>27</v>
      </c>
      <c r="F139" s="58">
        <v>0</v>
      </c>
      <c r="G139" s="58" t="s">
        <v>28</v>
      </c>
      <c r="H139" s="58" t="str">
        <f t="shared" si="9"/>
        <v>`cdate` datetime comment '创建时间',</v>
      </c>
      <c r="I139" s="132"/>
      <c r="J139" s="136"/>
    </row>
    <row r="140" spans="1:10" s="55" customFormat="1" ht="14.25" x14ac:dyDescent="0.15">
      <c r="A140" s="83"/>
      <c r="B140" s="99"/>
      <c r="C140" s="118"/>
      <c r="D140" s="58" t="s">
        <v>29</v>
      </c>
      <c r="E140" s="58" t="s">
        <v>27</v>
      </c>
      <c r="F140" s="58">
        <v>0</v>
      </c>
      <c r="G140" s="58" t="s">
        <v>30</v>
      </c>
      <c r="H140" s="58" t="str">
        <f t="shared" si="9"/>
        <v>`udate` datetime comment '更新时间',</v>
      </c>
      <c r="I140" s="132"/>
      <c r="J140" s="136"/>
    </row>
    <row r="141" spans="1:10" s="55" customFormat="1" ht="14.25" x14ac:dyDescent="0.15">
      <c r="A141" s="83"/>
      <c r="B141" s="100"/>
      <c r="C141" s="119"/>
      <c r="D141" s="58" t="s">
        <v>31</v>
      </c>
      <c r="E141" s="58" t="s">
        <v>32</v>
      </c>
      <c r="F141" s="58">
        <v>1</v>
      </c>
      <c r="G141" s="58" t="s">
        <v>33</v>
      </c>
      <c r="H141" s="58" t="str">
        <f t="shared" si="9"/>
        <v>`flag` tinyint(1) comment '逻辑删除标记',</v>
      </c>
      <c r="I141" s="133"/>
      <c r="J141" s="136"/>
    </row>
    <row r="142" spans="1:10" s="55" customFormat="1" ht="14.25" x14ac:dyDescent="0.15">
      <c r="A142" s="56"/>
      <c r="B142" s="56"/>
      <c r="I142" s="76"/>
      <c r="J142" s="77"/>
    </row>
    <row r="144" spans="1:10" s="55" customFormat="1" ht="14.25" x14ac:dyDescent="0.15">
      <c r="A144" s="6" t="s">
        <v>0</v>
      </c>
      <c r="B144" s="6" t="s">
        <v>1</v>
      </c>
      <c r="C144" s="5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I144" s="5" t="s">
        <v>8</v>
      </c>
      <c r="J144" s="5" t="s">
        <v>9</v>
      </c>
    </row>
    <row r="145" spans="1:10" s="55" customFormat="1" ht="14.25" x14ac:dyDescent="0.15">
      <c r="A145" s="83" t="s">
        <v>121</v>
      </c>
      <c r="B145" s="98" t="s">
        <v>122</v>
      </c>
      <c r="C145" s="117" t="s">
        <v>12</v>
      </c>
      <c r="D145" s="58" t="s">
        <v>13</v>
      </c>
      <c r="E145" s="58" t="s">
        <v>14</v>
      </c>
      <c r="F145" s="58">
        <v>32</v>
      </c>
      <c r="G145" s="58" t="s">
        <v>13</v>
      </c>
      <c r="H145" s="58" t="str">
        <f t="shared" ref="H145:H154" si="10">CONCATENATE("`",D145,"` ",E145,IF(F145=0,"",_xlfn.CONCAT("(",F145,")"))," comment '",G145,"',")</f>
        <v>`id` varchar(32) comment 'id',</v>
      </c>
      <c r="I145" s="131" t="str">
        <f>_xlfn.CONCAT("DROP TABLE IF EXISTS `",A145,"`;create table `",A145,"`
(",H145:H154,"
  PRIMARY KEY (`id`))  ENGINE = ",C145," CHARACTER SET = utf8 comment '",B145,"';")</f>
        <v>DROP TABLE IF EXISTS `gs_site_floor_menu`;create table `gs_site_floor_menu`
(`id` varchar(32) comment 'id',`floor_id` varchar(32) comment '楼层id',`menu_name` varchar(64) comment '菜单名',`menu_type` int(2) comment '菜单类型[10=楼层顶部 20=左侧链接]',`jump_url` varchar(120) comment '链接地址',`open_type` int(2) comment '开窗类型[10=当前 20=新窗]',`idx` int comment '排序',`cdate` datetime comment '创建时间',`udate` datetime comment '更新时间',`flag` tinyint(1) comment '逻辑删除标记',
  PRIMARY KEY (`id`))  ENGINE = InnoDB CHARACTER SET = utf8 comment '楼层菜单（PC）';</v>
      </c>
      <c r="J145" s="136" t="s">
        <v>123</v>
      </c>
    </row>
    <row r="146" spans="1:10" s="68" customFormat="1" ht="14.25" x14ac:dyDescent="0.15">
      <c r="A146" s="83"/>
      <c r="B146" s="99"/>
      <c r="C146" s="118"/>
      <c r="D146" s="74" t="s">
        <v>119</v>
      </c>
      <c r="E146" s="7" t="s">
        <v>14</v>
      </c>
      <c r="F146" s="7">
        <v>32</v>
      </c>
      <c r="G146" s="74" t="s">
        <v>124</v>
      </c>
      <c r="H146" s="7" t="str">
        <f t="shared" si="10"/>
        <v>`floor_id` varchar(32) comment '楼层id',</v>
      </c>
      <c r="I146" s="132"/>
      <c r="J146" s="136"/>
    </row>
    <row r="147" spans="1:10" s="55" customFormat="1" ht="14.25" x14ac:dyDescent="0.15">
      <c r="A147" s="83"/>
      <c r="B147" s="99"/>
      <c r="C147" s="118"/>
      <c r="D147" s="4" t="s">
        <v>125</v>
      </c>
      <c r="E147" s="58" t="s">
        <v>14</v>
      </c>
      <c r="F147" s="58">
        <v>64</v>
      </c>
      <c r="G147" s="4" t="s">
        <v>126</v>
      </c>
      <c r="H147" s="58" t="str">
        <f t="shared" si="10"/>
        <v>`menu_name` varchar(64) comment '菜单名',</v>
      </c>
      <c r="I147" s="132"/>
      <c r="J147" s="136"/>
    </row>
    <row r="148" spans="1:10" s="55" customFormat="1" ht="14.25" x14ac:dyDescent="0.15">
      <c r="A148" s="83"/>
      <c r="B148" s="99"/>
      <c r="C148" s="118"/>
      <c r="D148" s="4" t="s">
        <v>127</v>
      </c>
      <c r="E148" s="58" t="s">
        <v>20</v>
      </c>
      <c r="F148" s="58">
        <v>2</v>
      </c>
      <c r="G148" s="4" t="s">
        <v>128</v>
      </c>
      <c r="H148" s="58" t="str">
        <f t="shared" si="10"/>
        <v>`menu_type` int(2) comment '菜单类型[10=楼层顶部 20=左侧链接]',</v>
      </c>
      <c r="I148" s="132"/>
      <c r="J148" s="136"/>
    </row>
    <row r="149" spans="1:10" s="55" customFormat="1" ht="14.25" x14ac:dyDescent="0.15">
      <c r="A149" s="83"/>
      <c r="B149" s="99"/>
      <c r="C149" s="118"/>
      <c r="D149" s="4" t="s">
        <v>89</v>
      </c>
      <c r="E149" s="58" t="s">
        <v>14</v>
      </c>
      <c r="F149" s="58">
        <v>120</v>
      </c>
      <c r="G149" s="4" t="s">
        <v>129</v>
      </c>
      <c r="H149" s="58" t="str">
        <f t="shared" si="10"/>
        <v>`jump_url` varchar(120) comment '链接地址',</v>
      </c>
      <c r="I149" s="132"/>
      <c r="J149" s="136"/>
    </row>
    <row r="150" spans="1:10" s="55" customFormat="1" ht="14.25" x14ac:dyDescent="0.15">
      <c r="A150" s="83"/>
      <c r="B150" s="99"/>
      <c r="C150" s="118"/>
      <c r="D150" s="4" t="s">
        <v>130</v>
      </c>
      <c r="E150" s="58" t="s">
        <v>20</v>
      </c>
      <c r="F150" s="58">
        <v>2</v>
      </c>
      <c r="G150" s="4" t="s">
        <v>131</v>
      </c>
      <c r="H150" s="58" t="str">
        <f t="shared" si="10"/>
        <v>`open_type` int(2) comment '开窗类型[10=当前 20=新窗]',</v>
      </c>
      <c r="I150" s="132"/>
      <c r="J150" s="136"/>
    </row>
    <row r="151" spans="1:10" s="55" customFormat="1" ht="14.25" x14ac:dyDescent="0.15">
      <c r="A151" s="83"/>
      <c r="B151" s="99"/>
      <c r="C151" s="118"/>
      <c r="D151" s="4" t="s">
        <v>22</v>
      </c>
      <c r="E151" s="58" t="s">
        <v>20</v>
      </c>
      <c r="F151" s="58"/>
      <c r="G151" s="4" t="s">
        <v>23</v>
      </c>
      <c r="H151" s="58" t="str">
        <f t="shared" si="10"/>
        <v>`idx` int comment '排序',</v>
      </c>
      <c r="I151" s="132"/>
      <c r="J151" s="136"/>
    </row>
    <row r="152" spans="1:10" s="55" customFormat="1" ht="14.25" x14ac:dyDescent="0.15">
      <c r="A152" s="83"/>
      <c r="B152" s="99"/>
      <c r="C152" s="118"/>
      <c r="D152" s="58" t="s">
        <v>26</v>
      </c>
      <c r="E152" s="58" t="s">
        <v>27</v>
      </c>
      <c r="F152" s="58">
        <v>0</v>
      </c>
      <c r="G152" s="58" t="s">
        <v>28</v>
      </c>
      <c r="H152" s="58" t="str">
        <f t="shared" si="10"/>
        <v>`cdate` datetime comment '创建时间',</v>
      </c>
      <c r="I152" s="132"/>
      <c r="J152" s="136"/>
    </row>
    <row r="153" spans="1:10" s="55" customFormat="1" ht="14.25" x14ac:dyDescent="0.15">
      <c r="A153" s="83"/>
      <c r="B153" s="99"/>
      <c r="C153" s="118"/>
      <c r="D153" s="58" t="s">
        <v>29</v>
      </c>
      <c r="E153" s="58" t="s">
        <v>27</v>
      </c>
      <c r="F153" s="58">
        <v>0</v>
      </c>
      <c r="G153" s="58" t="s">
        <v>30</v>
      </c>
      <c r="H153" s="58" t="str">
        <f t="shared" si="10"/>
        <v>`udate` datetime comment '更新时间',</v>
      </c>
      <c r="I153" s="132"/>
      <c r="J153" s="136"/>
    </row>
    <row r="154" spans="1:10" s="55" customFormat="1" ht="14.25" x14ac:dyDescent="0.15">
      <c r="A154" s="83"/>
      <c r="B154" s="100"/>
      <c r="C154" s="119"/>
      <c r="D154" s="58" t="s">
        <v>31</v>
      </c>
      <c r="E154" s="58" t="s">
        <v>32</v>
      </c>
      <c r="F154" s="58">
        <v>1</v>
      </c>
      <c r="G154" s="58" t="s">
        <v>33</v>
      </c>
      <c r="H154" s="58" t="str">
        <f t="shared" si="10"/>
        <v>`flag` tinyint(1) comment '逻辑删除标记',</v>
      </c>
      <c r="I154" s="133"/>
      <c r="J154" s="136"/>
    </row>
    <row r="156" spans="1:10" s="55" customFormat="1" ht="14.25" x14ac:dyDescent="0.15">
      <c r="A156" s="6" t="s">
        <v>0</v>
      </c>
      <c r="B156" s="6" t="s">
        <v>1</v>
      </c>
      <c r="C156" s="5" t="s">
        <v>2</v>
      </c>
      <c r="D156" s="5" t="s">
        <v>3</v>
      </c>
      <c r="E156" s="5" t="s">
        <v>4</v>
      </c>
      <c r="F156" s="5" t="s">
        <v>5</v>
      </c>
      <c r="G156" s="5" t="s">
        <v>6</v>
      </c>
      <c r="H156" s="5" t="s">
        <v>7</v>
      </c>
      <c r="I156" s="5" t="s">
        <v>8</v>
      </c>
      <c r="J156" s="5" t="s">
        <v>9</v>
      </c>
    </row>
    <row r="157" spans="1:10" s="55" customFormat="1" ht="14.25" x14ac:dyDescent="0.15">
      <c r="A157" s="83" t="s">
        <v>132</v>
      </c>
      <c r="B157" s="98" t="s">
        <v>133</v>
      </c>
      <c r="C157" s="117" t="s">
        <v>12</v>
      </c>
      <c r="D157" s="58" t="s">
        <v>13</v>
      </c>
      <c r="E157" s="58" t="s">
        <v>14</v>
      </c>
      <c r="F157" s="58">
        <v>32</v>
      </c>
      <c r="G157" s="58" t="s">
        <v>13</v>
      </c>
      <c r="H157" s="58" t="str">
        <f t="shared" ref="H157:H163" si="11">CONCATENATE("`",D157,"` ",E157,IF(F157=0,"",_xlfn.CONCAT("(",F157,")"))," comment '",G157,"',")</f>
        <v>`id` varchar(32) comment 'id',</v>
      </c>
      <c r="I157" s="131" t="str">
        <f>_xlfn.CONCAT("DROP TABLE IF EXISTS `",A157,"`;create table `",A157,"`
(",H157:H163,"
  PRIMARY KEY (`id`))  ENGINE = ",C157," CHARACTER SET = utf8 comment '",B157,"';")</f>
        <v>DROP TABLE IF EXISTS `gs_site_floor_menu_goods`;create table `gs_site_floor_menu_goods`
(`id` varchar(32) comment 'id',`goods_id` varchar(32) comment '商品ID',`floor_menu_id` varchar(32) comment '楼层菜单ID',`idx` int comment '排序',`cdate` datetime comment '创建时间',`udate` datetime comment '更新时间',`flag` tinyint(1) comment '逻辑删除标记',
  PRIMARY KEY (`id`))  ENGINE = InnoDB CHARACTER SET = utf8 comment '楼层菜单商品（pc）';</v>
      </c>
      <c r="J157" s="136"/>
    </row>
    <row r="158" spans="1:10" s="55" customFormat="1" ht="14.25" x14ac:dyDescent="0.15">
      <c r="A158" s="83"/>
      <c r="B158" s="99"/>
      <c r="C158" s="118"/>
      <c r="D158" s="4" t="s">
        <v>117</v>
      </c>
      <c r="E158" s="58" t="s">
        <v>14</v>
      </c>
      <c r="F158" s="58">
        <v>32</v>
      </c>
      <c r="G158" s="4" t="s">
        <v>118</v>
      </c>
      <c r="H158" s="58" t="str">
        <f t="shared" si="11"/>
        <v>`goods_id` varchar(32) comment '商品ID',</v>
      </c>
      <c r="I158" s="132"/>
      <c r="J158" s="136"/>
    </row>
    <row r="159" spans="1:10" s="55" customFormat="1" ht="14.25" x14ac:dyDescent="0.15">
      <c r="A159" s="83"/>
      <c r="B159" s="99"/>
      <c r="C159" s="118"/>
      <c r="D159" s="64" t="s">
        <v>134</v>
      </c>
      <c r="E159" s="58" t="s">
        <v>14</v>
      </c>
      <c r="F159" s="58">
        <v>32</v>
      </c>
      <c r="G159" s="64" t="s">
        <v>135</v>
      </c>
      <c r="H159" s="58" t="str">
        <f t="shared" si="11"/>
        <v>`floor_menu_id` varchar(32) comment '楼层菜单ID',</v>
      </c>
      <c r="I159" s="132"/>
      <c r="J159" s="136"/>
    </row>
    <row r="160" spans="1:10" s="55" customFormat="1" ht="14.25" x14ac:dyDescent="0.15">
      <c r="A160" s="83"/>
      <c r="B160" s="99"/>
      <c r="C160" s="118"/>
      <c r="D160" s="4" t="s">
        <v>22</v>
      </c>
      <c r="E160" s="58" t="s">
        <v>20</v>
      </c>
      <c r="F160" s="58"/>
      <c r="G160" s="4" t="s">
        <v>23</v>
      </c>
      <c r="H160" s="58" t="str">
        <f t="shared" si="11"/>
        <v>`idx` int comment '排序',</v>
      </c>
      <c r="I160" s="132"/>
      <c r="J160" s="136"/>
    </row>
    <row r="161" spans="1:10" s="55" customFormat="1" ht="14.25" x14ac:dyDescent="0.15">
      <c r="A161" s="83"/>
      <c r="B161" s="99"/>
      <c r="C161" s="118"/>
      <c r="D161" s="58" t="s">
        <v>26</v>
      </c>
      <c r="E161" s="58" t="s">
        <v>27</v>
      </c>
      <c r="F161" s="58">
        <v>0</v>
      </c>
      <c r="G161" s="58" t="s">
        <v>28</v>
      </c>
      <c r="H161" s="58" t="str">
        <f t="shared" si="11"/>
        <v>`cdate` datetime comment '创建时间',</v>
      </c>
      <c r="I161" s="132"/>
      <c r="J161" s="136"/>
    </row>
    <row r="162" spans="1:10" s="55" customFormat="1" ht="14.25" x14ac:dyDescent="0.15">
      <c r="A162" s="83"/>
      <c r="B162" s="99"/>
      <c r="C162" s="118"/>
      <c r="D162" s="58" t="s">
        <v>29</v>
      </c>
      <c r="E162" s="58" t="s">
        <v>27</v>
      </c>
      <c r="F162" s="58">
        <v>0</v>
      </c>
      <c r="G162" s="58" t="s">
        <v>30</v>
      </c>
      <c r="H162" s="58" t="str">
        <f t="shared" si="11"/>
        <v>`udate` datetime comment '更新时间',</v>
      </c>
      <c r="I162" s="132"/>
      <c r="J162" s="136"/>
    </row>
    <row r="163" spans="1:10" s="55" customFormat="1" ht="14.25" x14ac:dyDescent="0.15">
      <c r="A163" s="83"/>
      <c r="B163" s="100"/>
      <c r="C163" s="119"/>
      <c r="D163" s="58" t="s">
        <v>31</v>
      </c>
      <c r="E163" s="58" t="s">
        <v>32</v>
      </c>
      <c r="F163" s="58">
        <v>1</v>
      </c>
      <c r="G163" s="58" t="s">
        <v>33</v>
      </c>
      <c r="H163" s="58" t="str">
        <f t="shared" si="11"/>
        <v>`flag` tinyint(1) comment '逻辑删除标记',</v>
      </c>
      <c r="I163" s="133"/>
      <c r="J163" s="136"/>
    </row>
    <row r="165" spans="1:10" s="55" customFormat="1" ht="14.25" x14ac:dyDescent="0.15">
      <c r="A165" s="6" t="s">
        <v>0</v>
      </c>
      <c r="B165" s="6" t="s">
        <v>1</v>
      </c>
      <c r="C165" s="5" t="s">
        <v>2</v>
      </c>
      <c r="D165" s="5" t="s">
        <v>3</v>
      </c>
      <c r="E165" s="5" t="s">
        <v>4</v>
      </c>
      <c r="F165" s="5" t="s">
        <v>5</v>
      </c>
      <c r="G165" s="5" t="s">
        <v>6</v>
      </c>
      <c r="H165" s="5" t="s">
        <v>7</v>
      </c>
      <c r="I165" s="5" t="s">
        <v>8</v>
      </c>
      <c r="J165" s="5" t="s">
        <v>9</v>
      </c>
    </row>
    <row r="166" spans="1:10" s="55" customFormat="1" ht="14.25" x14ac:dyDescent="0.15">
      <c r="A166" s="83" t="s">
        <v>136</v>
      </c>
      <c r="B166" s="98" t="s">
        <v>137</v>
      </c>
      <c r="C166" s="117" t="s">
        <v>12</v>
      </c>
      <c r="D166" s="58" t="s">
        <v>13</v>
      </c>
      <c r="E166" s="58" t="s">
        <v>14</v>
      </c>
      <c r="F166" s="58">
        <v>32</v>
      </c>
      <c r="G166" s="58" t="s">
        <v>13</v>
      </c>
      <c r="H166" s="58" t="str">
        <f t="shared" ref="H166:H177" si="12">CONCATENATE("`",D166,"` ",E166,IF(F166=0,"",_xlfn.CONCAT("(",F166,")"))," comment '",G166,"',")</f>
        <v>`id` varchar(32) comment 'id',</v>
      </c>
      <c r="I166" s="131" t="str">
        <f>_xlfn.CONCAT("DROP TABLE IF EXISTS `",A166,"`;create table `",A166,"`
(",H166:H177,"
  PRIMARY KEY (`id`))  ENGINE = ",C166," CHARACTER SET = utf8 comment '",B166,"';")</f>
        <v>DROP TABLE IF EXISTS `gs_site_navigation`;create table `gs_site_navigation`
(`id` varchar(32) comment 'id',`name` varchar(64) comment '导航名称',`url` varchar(120) comment '链接地址',`hot_image_url` varchar(120) comment '热点图片(顶部导航专属)',`type` int(2) comment '导航类型[10=顶部链接 20=菜单导航]',`idx` int(2) comment '排序',`pc_show` int(2) comment '是否PC显示[10=是 20=否]',`terminal` int(2) comment '终端[10=2b 20=2c]',`subject`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'站点导航';</v>
      </c>
      <c r="J166" s="136"/>
    </row>
    <row r="167" spans="1:10" s="55" customFormat="1" ht="14.25" x14ac:dyDescent="0.15">
      <c r="A167" s="83"/>
      <c r="B167" s="99"/>
      <c r="C167" s="118"/>
      <c r="D167" s="4" t="s">
        <v>15</v>
      </c>
      <c r="E167" s="58" t="s">
        <v>14</v>
      </c>
      <c r="F167" s="58">
        <v>64</v>
      </c>
      <c r="G167" s="4" t="s">
        <v>138</v>
      </c>
      <c r="H167" s="58" t="str">
        <f t="shared" si="12"/>
        <v>`name` varchar(64) comment '导航名称',</v>
      </c>
      <c r="I167" s="132"/>
      <c r="J167" s="136"/>
    </row>
    <row r="168" spans="1:10" s="55" customFormat="1" ht="14.25" x14ac:dyDescent="0.15">
      <c r="A168" s="83"/>
      <c r="B168" s="99"/>
      <c r="C168" s="118"/>
      <c r="D168" s="4" t="s">
        <v>139</v>
      </c>
      <c r="E168" s="58" t="s">
        <v>14</v>
      </c>
      <c r="F168" s="58">
        <v>120</v>
      </c>
      <c r="G168" s="4" t="s">
        <v>129</v>
      </c>
      <c r="H168" s="58" t="str">
        <f t="shared" si="12"/>
        <v>`url` varchar(120) comment '链接地址',</v>
      </c>
      <c r="I168" s="132"/>
      <c r="J168" s="136"/>
    </row>
    <row r="169" spans="1:10" s="55" customFormat="1" ht="14.25" x14ac:dyDescent="0.15">
      <c r="A169" s="83"/>
      <c r="B169" s="99"/>
      <c r="C169" s="118"/>
      <c r="D169" s="4" t="s">
        <v>140</v>
      </c>
      <c r="E169" s="58" t="s">
        <v>14</v>
      </c>
      <c r="F169" s="58">
        <v>120</v>
      </c>
      <c r="G169" s="4" t="s">
        <v>141</v>
      </c>
      <c r="H169" s="58" t="str">
        <f t="shared" si="12"/>
        <v>`hot_image_url` varchar(120) comment '热点图片(顶部导航专属)',</v>
      </c>
      <c r="I169" s="132"/>
      <c r="J169" s="136"/>
    </row>
    <row r="170" spans="1:10" s="55" customFormat="1" ht="14.25" x14ac:dyDescent="0.15">
      <c r="A170" s="83"/>
      <c r="B170" s="99"/>
      <c r="C170" s="118"/>
      <c r="D170" s="4" t="s">
        <v>142</v>
      </c>
      <c r="E170" s="58" t="s">
        <v>20</v>
      </c>
      <c r="F170" s="58">
        <v>2</v>
      </c>
      <c r="G170" s="4" t="s">
        <v>143</v>
      </c>
      <c r="H170" s="58" t="str">
        <f t="shared" si="12"/>
        <v>`type` int(2) comment '导航类型[10=顶部链接 20=菜单导航]',</v>
      </c>
      <c r="I170" s="132"/>
      <c r="J170" s="136"/>
    </row>
    <row r="171" spans="1:10" s="55" customFormat="1" ht="14.25" x14ac:dyDescent="0.15">
      <c r="A171" s="83"/>
      <c r="B171" s="99"/>
      <c r="C171" s="118"/>
      <c r="D171" s="4" t="s">
        <v>22</v>
      </c>
      <c r="E171" s="58" t="s">
        <v>20</v>
      </c>
      <c r="F171" s="58">
        <v>2</v>
      </c>
      <c r="G171" s="4" t="s">
        <v>23</v>
      </c>
      <c r="H171" s="58" t="str">
        <f t="shared" si="12"/>
        <v>`idx` int(2) comment '排序',</v>
      </c>
      <c r="I171" s="132"/>
      <c r="J171" s="136"/>
    </row>
    <row r="172" spans="1:10" s="1" customFormat="1" ht="14.25" x14ac:dyDescent="0.15">
      <c r="A172" s="83"/>
      <c r="B172" s="105"/>
      <c r="C172" s="108"/>
      <c r="D172" s="74" t="s">
        <v>80</v>
      </c>
      <c r="E172" s="7" t="s">
        <v>20</v>
      </c>
      <c r="F172" s="7">
        <v>2</v>
      </c>
      <c r="G172" s="75" t="s">
        <v>81</v>
      </c>
      <c r="H172" s="7" t="str">
        <f t="shared" si="12"/>
        <v>`pc_show` int(2) comment '是否PC显示[10=是 20=否]',</v>
      </c>
      <c r="I172" s="129"/>
      <c r="J172" s="135"/>
    </row>
    <row r="173" spans="1:10" s="1" customFormat="1" ht="14.25" x14ac:dyDescent="0.15">
      <c r="A173" s="83"/>
      <c r="B173" s="105"/>
      <c r="C173" s="108"/>
      <c r="D173" s="74" t="s">
        <v>19</v>
      </c>
      <c r="E173" s="7" t="s">
        <v>20</v>
      </c>
      <c r="F173" s="7">
        <v>2</v>
      </c>
      <c r="G173" s="75" t="s">
        <v>82</v>
      </c>
      <c r="H173" s="7" t="str">
        <f t="shared" si="12"/>
        <v>`terminal` int(2) comment '终端[10=2b 20=2c]',</v>
      </c>
      <c r="I173" s="129"/>
      <c r="J173" s="135"/>
    </row>
    <row r="174" spans="1:10" s="55" customFormat="1" ht="14.25" x14ac:dyDescent="0.15">
      <c r="A174" s="83"/>
      <c r="B174" s="99"/>
      <c r="C174" s="118"/>
      <c r="D174" s="4" t="s">
        <v>83</v>
      </c>
      <c r="E174" s="58" t="s">
        <v>20</v>
      </c>
      <c r="F174" s="58">
        <v>2</v>
      </c>
      <c r="G174" s="4" t="s">
        <v>84</v>
      </c>
      <c r="H174" s="58" t="str">
        <f t="shared" si="12"/>
        <v>`subject` int(2) comment '专栏类型[10=默认 20=扶贫  30=好粮油 40=推荐专栏]',</v>
      </c>
      <c r="I174" s="132"/>
      <c r="J174" s="136"/>
    </row>
    <row r="175" spans="1:10" s="55" customFormat="1" ht="14.25" x14ac:dyDescent="0.15">
      <c r="A175" s="83"/>
      <c r="B175" s="99"/>
      <c r="C175" s="118"/>
      <c r="D175" s="58" t="s">
        <v>26</v>
      </c>
      <c r="E175" s="58" t="s">
        <v>27</v>
      </c>
      <c r="F175" s="58">
        <v>0</v>
      </c>
      <c r="G175" s="58" t="s">
        <v>28</v>
      </c>
      <c r="H175" s="58" t="str">
        <f t="shared" si="12"/>
        <v>`cdate` datetime comment '创建时间',</v>
      </c>
      <c r="I175" s="132"/>
      <c r="J175" s="136"/>
    </row>
    <row r="176" spans="1:10" s="55" customFormat="1" ht="14.25" x14ac:dyDescent="0.15">
      <c r="A176" s="83"/>
      <c r="B176" s="99"/>
      <c r="C176" s="118"/>
      <c r="D176" s="58" t="s">
        <v>29</v>
      </c>
      <c r="E176" s="58" t="s">
        <v>27</v>
      </c>
      <c r="F176" s="58">
        <v>0</v>
      </c>
      <c r="G176" s="58" t="s">
        <v>30</v>
      </c>
      <c r="H176" s="58" t="str">
        <f t="shared" si="12"/>
        <v>`udate` datetime comment '更新时间',</v>
      </c>
      <c r="I176" s="132"/>
      <c r="J176" s="136"/>
    </row>
    <row r="177" spans="1:10" s="55" customFormat="1" ht="14.25" x14ac:dyDescent="0.15">
      <c r="A177" s="83"/>
      <c r="B177" s="100"/>
      <c r="C177" s="119"/>
      <c r="D177" s="58" t="s">
        <v>31</v>
      </c>
      <c r="E177" s="58" t="s">
        <v>32</v>
      </c>
      <c r="F177" s="58">
        <v>1</v>
      </c>
      <c r="G177" s="58" t="s">
        <v>33</v>
      </c>
      <c r="H177" s="58" t="str">
        <f t="shared" si="12"/>
        <v>`flag` tinyint(1) comment '逻辑删除标记',</v>
      </c>
      <c r="I177" s="133"/>
      <c r="J177" s="136"/>
    </row>
    <row r="180" spans="1:10" s="55" customFormat="1" ht="14.25" x14ac:dyDescent="0.15">
      <c r="A180" s="6" t="s">
        <v>0</v>
      </c>
      <c r="B180" s="6" t="s">
        <v>1</v>
      </c>
      <c r="C180" s="5" t="s">
        <v>2</v>
      </c>
      <c r="D180" s="5" t="s">
        <v>3</v>
      </c>
      <c r="E180" s="5" t="s">
        <v>4</v>
      </c>
      <c r="F180" s="5" t="s">
        <v>5</v>
      </c>
      <c r="G180" s="5" t="s">
        <v>6</v>
      </c>
      <c r="H180" s="5" t="s">
        <v>7</v>
      </c>
      <c r="I180" s="5" t="s">
        <v>8</v>
      </c>
      <c r="J180" s="5" t="s">
        <v>9</v>
      </c>
    </row>
    <row r="181" spans="1:10" s="55" customFormat="1" ht="14.25" x14ac:dyDescent="0.15">
      <c r="A181" s="84" t="s">
        <v>144</v>
      </c>
      <c r="B181" s="98" t="s">
        <v>145</v>
      </c>
      <c r="C181" s="117" t="s">
        <v>12</v>
      </c>
      <c r="D181" s="58" t="s">
        <v>13</v>
      </c>
      <c r="E181" s="58" t="s">
        <v>14</v>
      </c>
      <c r="F181" s="58">
        <v>32</v>
      </c>
      <c r="G181" s="58" t="s">
        <v>13</v>
      </c>
      <c r="H181" s="58" t="str">
        <f t="shared" ref="H181:H189" si="13">CONCATENATE("`",D181,"` ",E181,IF(F181=0,"",_xlfn.CONCAT("(",F181,")"))," comment '",G181,"',")</f>
        <v>`id` varchar(32) comment 'id',</v>
      </c>
      <c r="I181" s="131" t="str">
        <f>_xlfn.CONCAT("DROP TABLE IF EXISTS `",A181,"`;create table `",A181,"`
(",H181:H189,"
  PRIMARY KEY (`id`))  ENGINE = ",C181," CHARACTER SET = utf8 comment '",B181,"';")</f>
        <v>DROP TABLE IF EXISTS `gs_site_video`;create table `gs_site_video`
(`id` varchar(32) comment 'id',`image_url` varchar(120) comment '视频封面图片',`video_url` varchar(120) comment '商家登录背景图',`pc_show` int(2) comment '是否PC显示[10=是 20=否]',`terminal` int(2) comment '终端[10=2b 20=2c]',`subject` int(2) comment '专栏类型[10=默认 20=扶贫  30=好粮油 40=推荐专栏]',`cdate` datetime comment '创建时间',`udate` datetime comment '更新时间',`flag` tinyint(1) comment '逻辑删除标记',
  PRIMARY KEY (`id`))  ENGINE = InnoDB CHARACTER SET = utf8 comment '站点宣传视频';</v>
      </c>
      <c r="J181" s="136"/>
    </row>
    <row r="182" spans="1:10" s="55" customFormat="1" ht="14.25" x14ac:dyDescent="0.15">
      <c r="A182" s="84"/>
      <c r="B182" s="99"/>
      <c r="C182" s="118"/>
      <c r="D182" s="64" t="s">
        <v>87</v>
      </c>
      <c r="E182" s="58" t="s">
        <v>14</v>
      </c>
      <c r="F182" s="58">
        <v>120</v>
      </c>
      <c r="G182" s="64" t="s">
        <v>146</v>
      </c>
      <c r="H182" s="58" t="str">
        <f t="shared" si="13"/>
        <v>`image_url` varchar(120) comment '视频封面图片',</v>
      </c>
      <c r="I182" s="132"/>
      <c r="J182" s="136"/>
    </row>
    <row r="183" spans="1:10" s="55" customFormat="1" ht="14.25" x14ac:dyDescent="0.15">
      <c r="A183" s="84"/>
      <c r="B183" s="99"/>
      <c r="C183" s="118"/>
      <c r="D183" s="64" t="s">
        <v>147</v>
      </c>
      <c r="E183" s="58" t="s">
        <v>14</v>
      </c>
      <c r="F183" s="58">
        <v>120</v>
      </c>
      <c r="G183" s="4" t="s">
        <v>79</v>
      </c>
      <c r="H183" s="58" t="str">
        <f t="shared" si="13"/>
        <v>`video_url` varchar(120) comment '商家登录背景图',</v>
      </c>
      <c r="I183" s="132"/>
      <c r="J183" s="136"/>
    </row>
    <row r="184" spans="1:10" s="55" customFormat="1" ht="14.25" x14ac:dyDescent="0.15">
      <c r="A184" s="84"/>
      <c r="B184" s="99"/>
      <c r="C184" s="118"/>
      <c r="D184" s="4" t="s">
        <v>80</v>
      </c>
      <c r="E184" s="58" t="s">
        <v>20</v>
      </c>
      <c r="F184" s="58">
        <v>2</v>
      </c>
      <c r="G184" s="4" t="s">
        <v>81</v>
      </c>
      <c r="H184" s="58" t="str">
        <f t="shared" si="13"/>
        <v>`pc_show` int(2) comment '是否PC显示[10=是 20=否]',</v>
      </c>
      <c r="I184" s="132"/>
      <c r="J184" s="136"/>
    </row>
    <row r="185" spans="1:10" s="55" customFormat="1" ht="14.25" x14ac:dyDescent="0.15">
      <c r="A185" s="84"/>
      <c r="B185" s="99"/>
      <c r="C185" s="118"/>
      <c r="D185" s="64" t="s">
        <v>19</v>
      </c>
      <c r="E185" s="58" t="s">
        <v>20</v>
      </c>
      <c r="F185" s="58">
        <v>2</v>
      </c>
      <c r="G185" s="4" t="s">
        <v>82</v>
      </c>
      <c r="H185" s="58" t="str">
        <f t="shared" si="13"/>
        <v>`terminal` int(2) comment '终端[10=2b 20=2c]',</v>
      </c>
      <c r="I185" s="132"/>
      <c r="J185" s="136"/>
    </row>
    <row r="186" spans="1:10" s="55" customFormat="1" ht="14.25" x14ac:dyDescent="0.15">
      <c r="A186" s="84"/>
      <c r="B186" s="99"/>
      <c r="C186" s="118"/>
      <c r="D186" s="64" t="s">
        <v>83</v>
      </c>
      <c r="E186" s="58" t="s">
        <v>20</v>
      </c>
      <c r="F186" s="58">
        <v>2</v>
      </c>
      <c r="G186" s="64" t="s">
        <v>84</v>
      </c>
      <c r="H186" s="58" t="str">
        <f t="shared" si="13"/>
        <v>`subject` int(2) comment '专栏类型[10=默认 20=扶贫  30=好粮油 40=推荐专栏]',</v>
      </c>
      <c r="I186" s="132"/>
      <c r="J186" s="136"/>
    </row>
    <row r="187" spans="1:10" s="55" customFormat="1" ht="14.25" x14ac:dyDescent="0.15">
      <c r="A187" s="84"/>
      <c r="B187" s="99"/>
      <c r="C187" s="118"/>
      <c r="D187" s="58" t="s">
        <v>26</v>
      </c>
      <c r="E187" s="58" t="s">
        <v>27</v>
      </c>
      <c r="F187" s="58">
        <v>0</v>
      </c>
      <c r="G187" s="58" t="s">
        <v>28</v>
      </c>
      <c r="H187" s="58" t="str">
        <f t="shared" si="13"/>
        <v>`cdate` datetime comment '创建时间',</v>
      </c>
      <c r="I187" s="132"/>
      <c r="J187" s="136"/>
    </row>
    <row r="188" spans="1:10" s="55" customFormat="1" ht="14.25" x14ac:dyDescent="0.15">
      <c r="A188" s="84"/>
      <c r="B188" s="99"/>
      <c r="C188" s="118"/>
      <c r="D188" s="58" t="s">
        <v>29</v>
      </c>
      <c r="E188" s="58" t="s">
        <v>27</v>
      </c>
      <c r="F188" s="58">
        <v>0</v>
      </c>
      <c r="G188" s="58" t="s">
        <v>30</v>
      </c>
      <c r="H188" s="58" t="str">
        <f t="shared" si="13"/>
        <v>`udate` datetime comment '更新时间',</v>
      </c>
      <c r="I188" s="132"/>
      <c r="J188" s="136"/>
    </row>
    <row r="189" spans="1:10" s="55" customFormat="1" ht="14.25" x14ac:dyDescent="0.15">
      <c r="A189" s="84"/>
      <c r="B189" s="100"/>
      <c r="C189" s="119"/>
      <c r="D189" s="58" t="s">
        <v>31</v>
      </c>
      <c r="E189" s="58" t="s">
        <v>32</v>
      </c>
      <c r="F189" s="58">
        <v>1</v>
      </c>
      <c r="G189" s="58" t="s">
        <v>33</v>
      </c>
      <c r="H189" s="58" t="str">
        <f t="shared" si="13"/>
        <v>`flag` tinyint(1) comment '逻辑删除标记',</v>
      </c>
      <c r="I189" s="133"/>
      <c r="J189" s="136"/>
    </row>
    <row r="193" spans="1:10" s="55" customFormat="1" ht="14.25" x14ac:dyDescent="0.15">
      <c r="A193" s="6" t="s">
        <v>0</v>
      </c>
      <c r="B193" s="6" t="s">
        <v>1</v>
      </c>
      <c r="C193" s="5" t="s">
        <v>2</v>
      </c>
      <c r="D193" s="5" t="s">
        <v>3</v>
      </c>
      <c r="E193" s="5" t="s">
        <v>4</v>
      </c>
      <c r="F193" s="5" t="s">
        <v>5</v>
      </c>
      <c r="G193" s="5" t="s">
        <v>6</v>
      </c>
      <c r="H193" s="5" t="s">
        <v>7</v>
      </c>
      <c r="I193" s="5" t="s">
        <v>8</v>
      </c>
      <c r="J193" s="5" t="s">
        <v>9</v>
      </c>
    </row>
    <row r="194" spans="1:10" s="67" customFormat="1" ht="14.25" x14ac:dyDescent="0.15">
      <c r="A194" s="85" t="s">
        <v>148</v>
      </c>
      <c r="B194" s="101" t="s">
        <v>149</v>
      </c>
      <c r="C194" s="110" t="s">
        <v>12</v>
      </c>
      <c r="D194" s="71" t="s">
        <v>13</v>
      </c>
      <c r="E194" s="71" t="s">
        <v>14</v>
      </c>
      <c r="F194" s="71">
        <v>32</v>
      </c>
      <c r="G194" s="71" t="s">
        <v>13</v>
      </c>
      <c r="H194" s="71" t="str">
        <f t="shared" ref="H194:H200" si="14">CONCATENATE("`",D194,"` ",E194,IF(F194=0,"",_xlfn.CONCAT("(",F194,")"))," comment '",G194,"',")</f>
        <v>`id` varchar(32) comment 'id',</v>
      </c>
      <c r="I194" s="120" t="str">
        <f>_xlfn.CONCAT("DROP TABLE IF EXISTS `",A194,"`;create table `",A194,"`
(",H194:H200,"
  PRIMARY KEY (`id`))  ENGINE = ",C194," CHARACTER SET = utf8 comment '",B194,"';")</f>
        <v>DROP TABLE IF EXISTS `gs_site_customer_service`;create table `gs_site_customer_service`
(`id` varchar(32) comment 'id',`state` int(2) comment '状态/是否启用[10=启用 20=禁用]',`type` varchar(20) comment '账号类型',`account` varchar(30) comment '账号',`cdate` datetime comment '创建时间',`udate` datetime comment '更新时间',`flag` tinyint(1) comment '逻辑删除标记',
  PRIMARY KEY (`id`))  ENGINE = InnoDB CHARACTER SET = utf8 comment '站点平台在线客服';</v>
      </c>
      <c r="J194" s="134"/>
    </row>
    <row r="195" spans="1:10" s="67" customFormat="1" ht="14.25" x14ac:dyDescent="0.15">
      <c r="A195" s="85"/>
      <c r="B195" s="102"/>
      <c r="C195" s="111"/>
      <c r="D195" s="72" t="s">
        <v>70</v>
      </c>
      <c r="E195" s="71" t="s">
        <v>20</v>
      </c>
      <c r="F195" s="71">
        <v>2</v>
      </c>
      <c r="G195" s="72" t="s">
        <v>150</v>
      </c>
      <c r="H195" s="71" t="str">
        <f t="shared" si="14"/>
        <v>`state` int(2) comment '状态/是否启用[10=启用 20=禁用]',</v>
      </c>
      <c r="I195" s="121"/>
      <c r="J195" s="134"/>
    </row>
    <row r="196" spans="1:10" s="67" customFormat="1" ht="14.25" x14ac:dyDescent="0.15">
      <c r="A196" s="85"/>
      <c r="B196" s="102"/>
      <c r="C196" s="111"/>
      <c r="D196" s="72" t="s">
        <v>142</v>
      </c>
      <c r="E196" s="71" t="s">
        <v>14</v>
      </c>
      <c r="F196" s="71">
        <v>20</v>
      </c>
      <c r="G196" s="72" t="s">
        <v>151</v>
      </c>
      <c r="H196" s="71" t="str">
        <f t="shared" si="14"/>
        <v>`type` varchar(20) comment '账号类型',</v>
      </c>
      <c r="I196" s="121"/>
      <c r="J196" s="134"/>
    </row>
    <row r="197" spans="1:10" s="67" customFormat="1" ht="14.25" x14ac:dyDescent="0.15">
      <c r="A197" s="85"/>
      <c r="B197" s="102"/>
      <c r="C197" s="111"/>
      <c r="D197" s="72" t="s">
        <v>152</v>
      </c>
      <c r="E197" s="71" t="s">
        <v>14</v>
      </c>
      <c r="F197" s="71">
        <v>30</v>
      </c>
      <c r="G197" s="72" t="s">
        <v>153</v>
      </c>
      <c r="H197" s="71" t="str">
        <f t="shared" si="14"/>
        <v>`account` varchar(30) comment '账号',</v>
      </c>
      <c r="I197" s="121"/>
      <c r="J197" s="134"/>
    </row>
    <row r="198" spans="1:10" s="67" customFormat="1" ht="14.25" x14ac:dyDescent="0.15">
      <c r="A198" s="85"/>
      <c r="B198" s="102"/>
      <c r="C198" s="111"/>
      <c r="D198" s="71" t="s">
        <v>26</v>
      </c>
      <c r="E198" s="71" t="s">
        <v>27</v>
      </c>
      <c r="F198" s="71">
        <v>0</v>
      </c>
      <c r="G198" s="71" t="s">
        <v>28</v>
      </c>
      <c r="H198" s="71" t="str">
        <f t="shared" si="14"/>
        <v>`cdate` datetime comment '创建时间',</v>
      </c>
      <c r="I198" s="121"/>
      <c r="J198" s="134"/>
    </row>
    <row r="199" spans="1:10" s="67" customFormat="1" ht="14.25" x14ac:dyDescent="0.15">
      <c r="A199" s="85"/>
      <c r="B199" s="102"/>
      <c r="C199" s="111"/>
      <c r="D199" s="71" t="s">
        <v>29</v>
      </c>
      <c r="E199" s="71" t="s">
        <v>27</v>
      </c>
      <c r="F199" s="71">
        <v>0</v>
      </c>
      <c r="G199" s="71" t="s">
        <v>30</v>
      </c>
      <c r="H199" s="71" t="str">
        <f t="shared" si="14"/>
        <v>`udate` datetime comment '更新时间',</v>
      </c>
      <c r="I199" s="121"/>
      <c r="J199" s="134"/>
    </row>
    <row r="200" spans="1:10" s="67" customFormat="1" ht="14.25" x14ac:dyDescent="0.15">
      <c r="A200" s="85"/>
      <c r="B200" s="103"/>
      <c r="C200" s="112"/>
      <c r="D200" s="71" t="s">
        <v>31</v>
      </c>
      <c r="E200" s="71" t="s">
        <v>32</v>
      </c>
      <c r="F200" s="71">
        <v>1</v>
      </c>
      <c r="G200" s="71" t="s">
        <v>33</v>
      </c>
      <c r="H200" s="71" t="str">
        <f t="shared" si="14"/>
        <v>`flag` tinyint(1) comment '逻辑删除标记',</v>
      </c>
      <c r="I200" s="122"/>
      <c r="J200" s="134"/>
    </row>
    <row r="201" spans="1:10" customFormat="1" x14ac:dyDescent="0.15"/>
    <row r="202" spans="1:10" customFormat="1" ht="33.950000000000003" customHeight="1" x14ac:dyDescent="0.15">
      <c r="A202" s="94" t="s">
        <v>154</v>
      </c>
      <c r="B202" s="94"/>
      <c r="C202" s="95"/>
      <c r="D202" s="95"/>
      <c r="E202" s="95"/>
      <c r="F202" s="95"/>
      <c r="G202" s="95"/>
      <c r="H202" s="95"/>
      <c r="I202" s="95"/>
      <c r="J202" s="95"/>
    </row>
    <row r="203" spans="1:10" s="55" customFormat="1" ht="14.25" x14ac:dyDescent="0.15">
      <c r="A203" s="6" t="s">
        <v>0</v>
      </c>
      <c r="B203" s="6" t="s">
        <v>1</v>
      </c>
      <c r="C203" s="5" t="s">
        <v>2</v>
      </c>
      <c r="D203" s="5" t="s">
        <v>3</v>
      </c>
      <c r="E203" s="5" t="s">
        <v>4</v>
      </c>
      <c r="F203" s="5" t="s">
        <v>5</v>
      </c>
      <c r="G203" s="5" t="s">
        <v>6</v>
      </c>
      <c r="H203" s="5" t="s">
        <v>7</v>
      </c>
      <c r="I203" s="5" t="s">
        <v>8</v>
      </c>
      <c r="J203" s="5" t="s">
        <v>9</v>
      </c>
    </row>
    <row r="204" spans="1:10" s="67" customFormat="1" ht="17.25" customHeight="1" x14ac:dyDescent="0.15">
      <c r="A204" s="85" t="s">
        <v>155</v>
      </c>
      <c r="B204" s="101" t="s">
        <v>156</v>
      </c>
      <c r="C204" s="110" t="s">
        <v>12</v>
      </c>
      <c r="D204" s="71" t="s">
        <v>13</v>
      </c>
      <c r="E204" s="71" t="s">
        <v>14</v>
      </c>
      <c r="F204" s="71">
        <v>32</v>
      </c>
      <c r="G204" s="71" t="s">
        <v>13</v>
      </c>
      <c r="H204" s="71" t="str">
        <f t="shared" ref="H204:H209" si="15">CONCATENATE("`",D204,"` ",E204,IF(F204=0,"",_xlfn.CONCAT("(",F204,")"))," comment '",G204,"',")</f>
        <v>`id` varchar(32) comment 'id',</v>
      </c>
      <c r="I204" s="120" t="str">
        <f>_xlfn.CONCAT("DROP TABLE IF EXISTS `",A204,"`;create table `",A204,"`
(",H204:H209,"
  PRIMARY KEY (`id`))  ENGINE = ",C204," CHARACTER SET = utf8 comment '",B204,"';")</f>
        <v>DROP TABLE IF EXISTS `gs_settings_trade`;create table `gs_settings_trade`
(`id` varchar(32) comment 'id',`cancel_time` int(3) comment '交易关闭，自动取消订单的时间间隔',`confirm_time` int(3) comment '交易完成，自动确认收货时间间隔',`cdate` datetime comment '创建时间',`udate` datetime comment '更新时间',`flag` tinyint(1) comment '逻辑删除标记',
  PRIMARY KEY (`id`))  ENGINE = InnoDB CHARACTER SET = utf8 comment '交易设置';</v>
      </c>
      <c r="J204" s="134"/>
    </row>
    <row r="205" spans="1:10" s="67" customFormat="1" ht="14.25" x14ac:dyDescent="0.15">
      <c r="A205" s="85"/>
      <c r="B205" s="102"/>
      <c r="C205" s="111"/>
      <c r="D205" s="72" t="s">
        <v>157</v>
      </c>
      <c r="E205" s="71" t="s">
        <v>20</v>
      </c>
      <c r="F205" s="71">
        <v>3</v>
      </c>
      <c r="G205" s="72" t="s">
        <v>158</v>
      </c>
      <c r="H205" s="71" t="str">
        <f t="shared" si="15"/>
        <v>`cancel_time` int(3) comment '交易关闭，自动取消订单的时间间隔',</v>
      </c>
      <c r="I205" s="121"/>
      <c r="J205" s="134"/>
    </row>
    <row r="206" spans="1:10" s="67" customFormat="1" ht="14.25" x14ac:dyDescent="0.15">
      <c r="A206" s="85"/>
      <c r="B206" s="102"/>
      <c r="C206" s="111"/>
      <c r="D206" s="72" t="s">
        <v>159</v>
      </c>
      <c r="E206" s="71" t="s">
        <v>20</v>
      </c>
      <c r="F206" s="71">
        <v>3</v>
      </c>
      <c r="G206" s="72" t="s">
        <v>160</v>
      </c>
      <c r="H206" s="71" t="str">
        <f t="shared" si="15"/>
        <v>`confirm_time` int(3) comment '交易完成，自动确认收货时间间隔',</v>
      </c>
      <c r="I206" s="121"/>
      <c r="J206" s="134"/>
    </row>
    <row r="207" spans="1:10" s="67" customFormat="1" ht="14.25" x14ac:dyDescent="0.15">
      <c r="A207" s="85"/>
      <c r="B207" s="102"/>
      <c r="C207" s="111"/>
      <c r="D207" s="71" t="s">
        <v>26</v>
      </c>
      <c r="E207" s="71" t="s">
        <v>27</v>
      </c>
      <c r="F207" s="71">
        <v>0</v>
      </c>
      <c r="G207" s="71" t="s">
        <v>28</v>
      </c>
      <c r="H207" s="71" t="str">
        <f t="shared" si="15"/>
        <v>`cdate` datetime comment '创建时间',</v>
      </c>
      <c r="I207" s="121"/>
      <c r="J207" s="134"/>
    </row>
    <row r="208" spans="1:10" s="67" customFormat="1" ht="14.25" x14ac:dyDescent="0.15">
      <c r="A208" s="85"/>
      <c r="B208" s="102"/>
      <c r="C208" s="111"/>
      <c r="D208" s="71" t="s">
        <v>29</v>
      </c>
      <c r="E208" s="71" t="s">
        <v>27</v>
      </c>
      <c r="F208" s="71">
        <v>0</v>
      </c>
      <c r="G208" s="71" t="s">
        <v>30</v>
      </c>
      <c r="H208" s="71" t="str">
        <f t="shared" si="15"/>
        <v>`udate` datetime comment '更新时间',</v>
      </c>
      <c r="I208" s="121"/>
      <c r="J208" s="134"/>
    </row>
    <row r="209" spans="1:11" s="67" customFormat="1" ht="14.25" x14ac:dyDescent="0.15">
      <c r="A209" s="85"/>
      <c r="B209" s="103"/>
      <c r="C209" s="112"/>
      <c r="D209" s="71" t="s">
        <v>31</v>
      </c>
      <c r="E209" s="71" t="s">
        <v>32</v>
      </c>
      <c r="F209" s="71">
        <v>1</v>
      </c>
      <c r="G209" s="71" t="s">
        <v>33</v>
      </c>
      <c r="H209" s="71" t="str">
        <f t="shared" si="15"/>
        <v>`flag` tinyint(1) comment '逻辑删除标记',</v>
      </c>
      <c r="I209" s="122"/>
      <c r="J209" s="134"/>
    </row>
    <row r="210" spans="1:11" customForma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s="55" customFormat="1" ht="14.25" x14ac:dyDescent="0.15">
      <c r="A211" s="6" t="s">
        <v>0</v>
      </c>
      <c r="B211" s="6" t="s">
        <v>1</v>
      </c>
      <c r="C211" s="5" t="s">
        <v>2</v>
      </c>
      <c r="D211" s="5" t="s">
        <v>3</v>
      </c>
      <c r="E211" s="5" t="s">
        <v>4</v>
      </c>
      <c r="F211" s="5" t="s">
        <v>5</v>
      </c>
      <c r="G211" s="5" t="s">
        <v>6</v>
      </c>
      <c r="H211" s="5" t="s">
        <v>7</v>
      </c>
      <c r="I211" s="5" t="s">
        <v>8</v>
      </c>
      <c r="J211" s="5" t="s">
        <v>9</v>
      </c>
    </row>
    <row r="212" spans="1:11" s="67" customFormat="1" ht="17.25" customHeight="1" x14ac:dyDescent="0.15">
      <c r="A212" s="85" t="s">
        <v>161</v>
      </c>
      <c r="B212" s="101" t="s">
        <v>162</v>
      </c>
      <c r="C212" s="110" t="s">
        <v>12</v>
      </c>
      <c r="D212" s="71" t="s">
        <v>13</v>
      </c>
      <c r="E212" s="71" t="s">
        <v>14</v>
      </c>
      <c r="F212" s="71">
        <v>32</v>
      </c>
      <c r="G212" s="71" t="s">
        <v>13</v>
      </c>
      <c r="H212" s="71" t="str">
        <f t="shared" ref="H212:H219" si="16">CONCATENATE("`",D212,"` ",E212,IF(F212=0,"",_xlfn.CONCAT("(",F212,")"))," comment '",G212,"',")</f>
        <v>`id` varchar(32) comment 'id',</v>
      </c>
      <c r="I212" s="120" t="str">
        <f>_xlfn.CONCAT("DROP TABLE IF EXISTS `",A212,"`;create table `",A212,"`
(",H212:H219,"
  PRIMARY KEY (`id`))  ENGINE = ",C212," CHARACTER SET = utf8 comment '",B212,"';")</f>
        <v>DROP TABLE IF EXISTS `gs_settings_integral`;create table `gs_settings_integral`
(`id` varchar(32) comment 'id',`rate` float(3) comment '积分换算率',`month_to_expire` int(2) comment '积分过期月份',`is_reg_integ` int(2) comment '是否开启注册送积分[10=是 20=否]',`is_integ_deduct` int(2) comment '是否开启积分抵扣[10=是 20=否]',`cdate` datetime comment '创建时间',`udate` datetime comment '更新时间',`flag` tinyint(1) comment '逻辑删除标记',
  PRIMARY KEY (`id`))  ENGINE = InnoDB CHARACTER SET = utf8 comment '积分设置';</v>
      </c>
      <c r="J212" s="134"/>
    </row>
    <row r="213" spans="1:11" s="67" customFormat="1" ht="14.25" x14ac:dyDescent="0.15">
      <c r="A213" s="85"/>
      <c r="B213" s="102"/>
      <c r="C213" s="111"/>
      <c r="D213" s="72" t="s">
        <v>163</v>
      </c>
      <c r="E213" s="71" t="s">
        <v>97</v>
      </c>
      <c r="F213" s="71">
        <v>3</v>
      </c>
      <c r="G213" s="72" t="s">
        <v>164</v>
      </c>
      <c r="H213" s="71" t="str">
        <f t="shared" si="16"/>
        <v>`rate` float(3) comment '积分换算率',</v>
      </c>
      <c r="I213" s="121"/>
      <c r="J213" s="134"/>
    </row>
    <row r="214" spans="1:11" s="67" customFormat="1" ht="14.25" x14ac:dyDescent="0.15">
      <c r="A214" s="85"/>
      <c r="B214" s="102"/>
      <c r="C214" s="111"/>
      <c r="D214" s="71" t="s">
        <v>165</v>
      </c>
      <c r="E214" s="71" t="s">
        <v>20</v>
      </c>
      <c r="F214" s="71">
        <v>2</v>
      </c>
      <c r="G214" s="71" t="s">
        <v>166</v>
      </c>
      <c r="H214" s="71" t="str">
        <f t="shared" si="16"/>
        <v>`month_to_expire` int(2) comment '积分过期月份',</v>
      </c>
      <c r="I214" s="121"/>
      <c r="J214" s="134"/>
    </row>
    <row r="215" spans="1:11" s="67" customFormat="1" ht="14.25" x14ac:dyDescent="0.15">
      <c r="A215" s="85"/>
      <c r="B215" s="102"/>
      <c r="C215" s="111"/>
      <c r="D215" s="71" t="s">
        <v>167</v>
      </c>
      <c r="E215" s="71" t="s">
        <v>20</v>
      </c>
      <c r="F215" s="71">
        <v>2</v>
      </c>
      <c r="G215" s="71" t="s">
        <v>168</v>
      </c>
      <c r="H215" s="71" t="str">
        <f t="shared" si="16"/>
        <v>`is_reg_integ` int(2) comment '是否开启注册送积分[10=是 20=否]',</v>
      </c>
      <c r="I215" s="121"/>
      <c r="J215" s="134"/>
    </row>
    <row r="216" spans="1:11" s="67" customFormat="1" ht="14.25" x14ac:dyDescent="0.15">
      <c r="A216" s="85"/>
      <c r="B216" s="102"/>
      <c r="C216" s="111"/>
      <c r="D216" s="72" t="s">
        <v>169</v>
      </c>
      <c r="E216" s="71" t="s">
        <v>20</v>
      </c>
      <c r="F216" s="71">
        <v>2</v>
      </c>
      <c r="G216" s="72" t="s">
        <v>170</v>
      </c>
      <c r="H216" s="71" t="str">
        <f t="shared" si="16"/>
        <v>`is_integ_deduct` int(2) comment '是否开启积分抵扣[10=是 20=否]',</v>
      </c>
      <c r="I216" s="121"/>
      <c r="J216" s="134"/>
    </row>
    <row r="217" spans="1:11" s="67" customFormat="1" ht="14.25" x14ac:dyDescent="0.15">
      <c r="A217" s="85"/>
      <c r="B217" s="102"/>
      <c r="C217" s="111"/>
      <c r="D217" s="71" t="s">
        <v>26</v>
      </c>
      <c r="E217" s="71" t="s">
        <v>27</v>
      </c>
      <c r="F217" s="71">
        <v>0</v>
      </c>
      <c r="G217" s="71" t="s">
        <v>28</v>
      </c>
      <c r="H217" s="71" t="str">
        <f t="shared" si="16"/>
        <v>`cdate` datetime comment '创建时间',</v>
      </c>
      <c r="I217" s="121"/>
      <c r="J217" s="134"/>
    </row>
    <row r="218" spans="1:11" s="67" customFormat="1" ht="14.25" x14ac:dyDescent="0.15">
      <c r="A218" s="85"/>
      <c r="B218" s="102"/>
      <c r="C218" s="111"/>
      <c r="D218" s="71" t="s">
        <v>29</v>
      </c>
      <c r="E218" s="71" t="s">
        <v>27</v>
      </c>
      <c r="F218" s="71">
        <v>0</v>
      </c>
      <c r="G218" s="71" t="s">
        <v>30</v>
      </c>
      <c r="H218" s="71" t="str">
        <f t="shared" si="16"/>
        <v>`udate` datetime comment '更新时间',</v>
      </c>
      <c r="I218" s="121"/>
      <c r="J218" s="134"/>
    </row>
    <row r="219" spans="1:11" s="67" customFormat="1" ht="14.25" x14ac:dyDescent="0.15">
      <c r="A219" s="85"/>
      <c r="B219" s="103"/>
      <c r="C219" s="112"/>
      <c r="D219" s="71" t="s">
        <v>31</v>
      </c>
      <c r="E219" s="71" t="s">
        <v>32</v>
      </c>
      <c r="F219" s="71">
        <v>1</v>
      </c>
      <c r="G219" s="71" t="s">
        <v>33</v>
      </c>
      <c r="H219" s="71" t="str">
        <f t="shared" si="16"/>
        <v>`flag` tinyint(1) comment '逻辑删除标记',</v>
      </c>
      <c r="I219" s="122"/>
      <c r="J219" s="134"/>
    </row>
    <row r="220" spans="1:11" customForma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customForma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s="55" customFormat="1" ht="14.25" x14ac:dyDescent="0.15">
      <c r="A222" s="6" t="s">
        <v>0</v>
      </c>
      <c r="B222" s="6" t="s">
        <v>1</v>
      </c>
      <c r="C222" s="5" t="s">
        <v>2</v>
      </c>
      <c r="D222" s="5" t="s">
        <v>3</v>
      </c>
      <c r="E222" s="5" t="s">
        <v>4</v>
      </c>
      <c r="F222" s="5" t="s">
        <v>5</v>
      </c>
      <c r="G222" s="5" t="s">
        <v>6</v>
      </c>
      <c r="H222" s="5" t="s">
        <v>7</v>
      </c>
      <c r="I222" s="5" t="s">
        <v>8</v>
      </c>
      <c r="J222" s="5" t="s">
        <v>9</v>
      </c>
    </row>
    <row r="223" spans="1:11" s="67" customFormat="1" ht="19.5" customHeight="1" x14ac:dyDescent="0.15">
      <c r="A223" s="85" t="s">
        <v>171</v>
      </c>
      <c r="B223" s="101" t="s">
        <v>172</v>
      </c>
      <c r="C223" s="110" t="s">
        <v>12</v>
      </c>
      <c r="D223" s="71" t="s">
        <v>13</v>
      </c>
      <c r="E223" s="71" t="s">
        <v>14</v>
      </c>
      <c r="F223" s="71">
        <v>32</v>
      </c>
      <c r="G223" s="71" t="s">
        <v>13</v>
      </c>
      <c r="H223" s="71" t="str">
        <f t="shared" ref="H223:H229" si="17">CONCATENATE("`",D223,"` ",E223,IF(F223=0,"",_xlfn.CONCAT("(",F223,")"))," comment '",G223,"',")</f>
        <v>`id` varchar(32) comment 'id',</v>
      </c>
      <c r="I223" s="120" t="str">
        <f>_xlfn.CONCAT("DROP TABLE IF EXISTS `",A223,"`;create table `",A223,"`
(",H223:H229,"
  PRIMARY KEY (`id`))  ENGINE = ",C223," CHARACTER SET = utf8 comment '",B223,"';")</f>
        <v>DROP TABLE IF EXISTS `gs_settings_report`;create table `gs_settings_report`
(`id` varchar(32) comment 'id',`is_open_state` int(2) comment '是否开启签到[10=是 20=否]',`is_report_integ` int(2) comment '是否开启签到送积分[10=是 20=否]',`report_integ` int(10) comment '签到送积分',`cdate` datetime comment '创建时间',`udate` datetime comment '更新时间',`flag` tinyint(1) comment '逻辑删除标记',
  PRIMARY KEY (`id`))  ENGINE = InnoDB CHARACTER SET = utf8 comment '签到设置';</v>
      </c>
      <c r="J223" s="134"/>
    </row>
    <row r="224" spans="1:11" s="67" customFormat="1" ht="19.5" customHeight="1" x14ac:dyDescent="0.15">
      <c r="A224" s="85"/>
      <c r="B224" s="102"/>
      <c r="C224" s="111"/>
      <c r="D224" s="72" t="s">
        <v>173</v>
      </c>
      <c r="E224" s="71" t="s">
        <v>20</v>
      </c>
      <c r="F224" s="71">
        <v>2</v>
      </c>
      <c r="G224" s="72" t="s">
        <v>174</v>
      </c>
      <c r="H224" s="71" t="str">
        <f t="shared" si="17"/>
        <v>`is_open_state` int(2) comment '是否开启签到[10=是 20=否]',</v>
      </c>
      <c r="I224" s="121"/>
      <c r="J224" s="134"/>
    </row>
    <row r="225" spans="1:11" s="67" customFormat="1" ht="19.5" customHeight="1" x14ac:dyDescent="0.15">
      <c r="A225" s="85"/>
      <c r="B225" s="102"/>
      <c r="C225" s="111"/>
      <c r="D225" s="72" t="s">
        <v>175</v>
      </c>
      <c r="E225" s="71" t="s">
        <v>20</v>
      </c>
      <c r="F225" s="71">
        <v>2</v>
      </c>
      <c r="G225" s="72" t="s">
        <v>176</v>
      </c>
      <c r="H225" s="71" t="str">
        <f t="shared" si="17"/>
        <v>`is_report_integ` int(2) comment '是否开启签到送积分[10=是 20=否]',</v>
      </c>
      <c r="I225" s="121"/>
      <c r="J225" s="134"/>
    </row>
    <row r="226" spans="1:11" s="67" customFormat="1" ht="19.5" customHeight="1" x14ac:dyDescent="0.15">
      <c r="A226" s="85"/>
      <c r="B226" s="102"/>
      <c r="C226" s="111"/>
      <c r="D226" s="72" t="s">
        <v>177</v>
      </c>
      <c r="E226" s="71" t="s">
        <v>20</v>
      </c>
      <c r="F226" s="71">
        <v>10</v>
      </c>
      <c r="G226" s="72" t="s">
        <v>178</v>
      </c>
      <c r="H226" s="71" t="str">
        <f t="shared" si="17"/>
        <v>`report_integ` int(10) comment '签到送积分',</v>
      </c>
      <c r="I226" s="121"/>
      <c r="J226" s="134"/>
    </row>
    <row r="227" spans="1:11" s="67" customFormat="1" ht="19.5" customHeight="1" x14ac:dyDescent="0.15">
      <c r="A227" s="85"/>
      <c r="B227" s="102"/>
      <c r="C227" s="111"/>
      <c r="D227" s="71" t="s">
        <v>26</v>
      </c>
      <c r="E227" s="71" t="s">
        <v>27</v>
      </c>
      <c r="F227" s="71">
        <v>0</v>
      </c>
      <c r="G227" s="71" t="s">
        <v>28</v>
      </c>
      <c r="H227" s="71" t="str">
        <f t="shared" si="17"/>
        <v>`cdate` datetime comment '创建时间',</v>
      </c>
      <c r="I227" s="121"/>
      <c r="J227" s="134"/>
    </row>
    <row r="228" spans="1:11" s="67" customFormat="1" ht="19.5" customHeight="1" x14ac:dyDescent="0.15">
      <c r="A228" s="85"/>
      <c r="B228" s="102"/>
      <c r="C228" s="111"/>
      <c r="D228" s="71" t="s">
        <v>29</v>
      </c>
      <c r="E228" s="71" t="s">
        <v>27</v>
      </c>
      <c r="F228" s="71">
        <v>0</v>
      </c>
      <c r="G228" s="71" t="s">
        <v>30</v>
      </c>
      <c r="H228" s="71" t="str">
        <f t="shared" si="17"/>
        <v>`udate` datetime comment '更新时间',</v>
      </c>
      <c r="I228" s="121"/>
      <c r="J228" s="134"/>
    </row>
    <row r="229" spans="1:11" s="67" customFormat="1" ht="19.5" customHeight="1" x14ac:dyDescent="0.15">
      <c r="A229" s="85"/>
      <c r="B229" s="103"/>
      <c r="C229" s="112"/>
      <c r="D229" s="71" t="s">
        <v>31</v>
      </c>
      <c r="E229" s="71" t="s">
        <v>32</v>
      </c>
      <c r="F229" s="71">
        <v>1</v>
      </c>
      <c r="G229" s="71" t="s">
        <v>33</v>
      </c>
      <c r="H229" s="71" t="str">
        <f t="shared" si="17"/>
        <v>`flag` tinyint(1) comment '逻辑删除标记',</v>
      </c>
      <c r="I229" s="122"/>
      <c r="J229" s="134"/>
    </row>
    <row r="230" spans="1:11" customFormat="1" ht="18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customForma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s="55" customFormat="1" ht="14.25" x14ac:dyDescent="0.15">
      <c r="A232" s="6" t="s">
        <v>0</v>
      </c>
      <c r="B232" s="6" t="s">
        <v>1</v>
      </c>
      <c r="C232" s="5" t="s">
        <v>2</v>
      </c>
      <c r="D232" s="5" t="s">
        <v>3</v>
      </c>
      <c r="E232" s="5" t="s">
        <v>4</v>
      </c>
      <c r="F232" s="5" t="s">
        <v>5</v>
      </c>
      <c r="G232" s="5" t="s">
        <v>6</v>
      </c>
      <c r="H232" s="5" t="s">
        <v>7</v>
      </c>
      <c r="I232" s="5" t="s">
        <v>8</v>
      </c>
      <c r="J232" s="5" t="s">
        <v>9</v>
      </c>
    </row>
    <row r="233" spans="1:11" s="67" customFormat="1" ht="17.25" customHeight="1" x14ac:dyDescent="0.15">
      <c r="A233" s="85" t="s">
        <v>179</v>
      </c>
      <c r="B233" s="101" t="s">
        <v>180</v>
      </c>
      <c r="C233" s="110" t="s">
        <v>12</v>
      </c>
      <c r="D233" s="71" t="s">
        <v>13</v>
      </c>
      <c r="E233" s="71" t="s">
        <v>14</v>
      </c>
      <c r="F233" s="71">
        <v>32</v>
      </c>
      <c r="G233" s="71" t="s">
        <v>13</v>
      </c>
      <c r="H233" s="71" t="str">
        <f t="shared" ref="H233:H246" si="18">CONCATENATE("`",D233,"` ",E233,IF(F233=0,"",_xlfn.CONCAT("(",F233,")"))," comment '",G233,"',")</f>
        <v>`id` varchar(32) comment 'id',</v>
      </c>
      <c r="I233" s="120" t="str">
        <f>_xlfn.CONCAT("DROP TABLE IF EXISTS `",A233,"`;create table `",A233,"`
(",H233:H250,"
  PRIMARY KEY (`id`))  ENGINE = ",C233," CHARACTER SET = utf8 comment '",B233,"';")</f>
        <v>DROP TABLE IF EXISTS `gs_settings`;create table `gs_settings`
(`id` varchar(32) comment 'id',`pwd_stop_time` int(5) comment '支付密码停用时间',`pwd_stop_error` int(5) comment '支付密码停用错误次数',`pwd_stop_tips` int(5) comment '支付密码停用提示次数',`user_log_days` int(5) comment '会员登录日志保留天数',`reg_account_type` varchar(50) comment '多账号类型注册',`merc_oper_log_days` int(5) comment '商家操作日志保存天数',`plat_oper_log_days` int(5) comment '平台操作日志保存天数',`message_log_days` int(5) comment '短信日志保存天数',`merc_reg_log_days` int(5) comment '商家登录日志保存天数',`add_assess_days` int(5) comment '评价追评时间限制天数',`is_cod` int(2) comment '是否开启货到付款[10=是 20=否]',`is_review_product` int(2) comment '是否开启商品上架审核[10=是 20=否]',`is_review_marketing` int(2) comment '是否开启商家营销活动审核[10=是 20=否]',`is_review_article` int(2)`cdate` datetime comment '创建时间',`udate` datetime comment '更新时间',`flag` tinyint(1) comment '逻辑删除标记',
  PRIMARY KEY (`id`))  ENGINE = InnoDB CHARACTER SET = utf8 comment '基本设置';</v>
      </c>
      <c r="J233" s="134"/>
    </row>
    <row r="234" spans="1:11" s="67" customFormat="1" ht="14.25" x14ac:dyDescent="0.15">
      <c r="A234" s="85"/>
      <c r="B234" s="102"/>
      <c r="C234" s="111"/>
      <c r="D234" s="72" t="s">
        <v>181</v>
      </c>
      <c r="E234" s="71" t="s">
        <v>20</v>
      </c>
      <c r="F234" s="71">
        <v>5</v>
      </c>
      <c r="G234" s="72" t="s">
        <v>182</v>
      </c>
      <c r="H234" s="71" t="str">
        <f t="shared" si="18"/>
        <v>`pwd_stop_time` int(5) comment '支付密码停用时间',</v>
      </c>
      <c r="I234" s="121"/>
      <c r="J234" s="134"/>
    </row>
    <row r="235" spans="1:11" s="67" customFormat="1" ht="17.25" customHeight="1" x14ac:dyDescent="0.15">
      <c r="A235" s="85"/>
      <c r="B235" s="102"/>
      <c r="C235" s="111"/>
      <c r="D235" s="71" t="s">
        <v>183</v>
      </c>
      <c r="E235" s="71" t="s">
        <v>20</v>
      </c>
      <c r="F235" s="71">
        <v>5</v>
      </c>
      <c r="G235" s="71" t="s">
        <v>184</v>
      </c>
      <c r="H235" s="71" t="str">
        <f t="shared" si="18"/>
        <v>`pwd_stop_error` int(5) comment '支付密码停用错误次数',</v>
      </c>
      <c r="I235" s="121"/>
      <c r="J235" s="134"/>
    </row>
    <row r="236" spans="1:11" s="67" customFormat="1" ht="14.25" x14ac:dyDescent="0.15">
      <c r="A236" s="85"/>
      <c r="B236" s="102"/>
      <c r="C236" s="111"/>
      <c r="D236" s="72" t="s">
        <v>185</v>
      </c>
      <c r="E236" s="71" t="s">
        <v>20</v>
      </c>
      <c r="F236" s="71">
        <v>5</v>
      </c>
      <c r="G236" s="72" t="s">
        <v>186</v>
      </c>
      <c r="H236" s="71" t="str">
        <f t="shared" si="18"/>
        <v>`pwd_stop_tips` int(5) comment '支付密码停用提示次数',</v>
      </c>
      <c r="I236" s="121"/>
      <c r="J236" s="134"/>
    </row>
    <row r="237" spans="1:11" s="67" customFormat="1" ht="17.25" customHeight="1" x14ac:dyDescent="0.15">
      <c r="A237" s="85"/>
      <c r="B237" s="102"/>
      <c r="C237" s="111"/>
      <c r="D237" s="71" t="s">
        <v>187</v>
      </c>
      <c r="E237" s="71" t="s">
        <v>20</v>
      </c>
      <c r="F237" s="71">
        <v>5</v>
      </c>
      <c r="G237" s="71" t="s">
        <v>188</v>
      </c>
      <c r="H237" s="71" t="str">
        <f t="shared" si="18"/>
        <v>`user_log_days` int(5) comment '会员登录日志保留天数',</v>
      </c>
      <c r="I237" s="121"/>
      <c r="J237" s="134"/>
    </row>
    <row r="238" spans="1:11" s="67" customFormat="1" ht="14.25" x14ac:dyDescent="0.15">
      <c r="A238" s="85"/>
      <c r="B238" s="102"/>
      <c r="C238" s="111"/>
      <c r="D238" s="72" t="s">
        <v>189</v>
      </c>
      <c r="E238" s="71" t="s">
        <v>14</v>
      </c>
      <c r="F238" s="71">
        <v>50</v>
      </c>
      <c r="G238" s="72" t="s">
        <v>190</v>
      </c>
      <c r="H238" s="71" t="str">
        <f t="shared" si="18"/>
        <v>`reg_account_type` varchar(50) comment '多账号类型注册',</v>
      </c>
      <c r="I238" s="121"/>
      <c r="J238" s="134"/>
    </row>
    <row r="239" spans="1:11" s="67" customFormat="1" ht="17.25" customHeight="1" x14ac:dyDescent="0.15">
      <c r="A239" s="85"/>
      <c r="B239" s="102"/>
      <c r="C239" s="111"/>
      <c r="D239" s="71" t="s">
        <v>191</v>
      </c>
      <c r="E239" s="71" t="s">
        <v>20</v>
      </c>
      <c r="F239" s="71">
        <v>5</v>
      </c>
      <c r="G239" s="78" t="s">
        <v>192</v>
      </c>
      <c r="H239" s="71" t="str">
        <f t="shared" si="18"/>
        <v>`merc_oper_log_days` int(5) comment '商家操作日志保存天数',</v>
      </c>
      <c r="I239" s="121"/>
      <c r="J239" s="134"/>
    </row>
    <row r="240" spans="1:11" s="67" customFormat="1" ht="14.25" x14ac:dyDescent="0.15">
      <c r="A240" s="85"/>
      <c r="B240" s="102"/>
      <c r="C240" s="111"/>
      <c r="D240" s="71" t="s">
        <v>193</v>
      </c>
      <c r="E240" s="71" t="s">
        <v>20</v>
      </c>
      <c r="F240" s="71">
        <v>5</v>
      </c>
      <c r="G240" s="78" t="s">
        <v>194</v>
      </c>
      <c r="H240" s="71" t="str">
        <f t="shared" si="18"/>
        <v>`plat_oper_log_days` int(5) comment '平台操作日志保存天数',</v>
      </c>
      <c r="I240" s="121"/>
      <c r="J240" s="134"/>
    </row>
    <row r="241" spans="1:11" s="67" customFormat="1" ht="17.25" customHeight="1" x14ac:dyDescent="0.15">
      <c r="A241" s="85"/>
      <c r="B241" s="102"/>
      <c r="C241" s="111"/>
      <c r="D241" s="71" t="s">
        <v>195</v>
      </c>
      <c r="E241" s="71" t="s">
        <v>20</v>
      </c>
      <c r="F241" s="71">
        <v>5</v>
      </c>
      <c r="G241" s="78" t="s">
        <v>196</v>
      </c>
      <c r="H241" s="71" t="str">
        <f t="shared" si="18"/>
        <v>`message_log_days` int(5) comment '短信日志保存天数',</v>
      </c>
      <c r="I241" s="121"/>
      <c r="J241" s="134"/>
    </row>
    <row r="242" spans="1:11" s="67" customFormat="1" ht="14.25" x14ac:dyDescent="0.15">
      <c r="A242" s="85"/>
      <c r="B242" s="102"/>
      <c r="C242" s="111"/>
      <c r="D242" s="71" t="s">
        <v>197</v>
      </c>
      <c r="E242" s="71" t="s">
        <v>20</v>
      </c>
      <c r="F242" s="71">
        <v>5</v>
      </c>
      <c r="G242" s="78" t="s">
        <v>198</v>
      </c>
      <c r="H242" s="71" t="str">
        <f t="shared" si="18"/>
        <v>`merc_reg_log_days` int(5) comment '商家登录日志保存天数',</v>
      </c>
      <c r="I242" s="121"/>
      <c r="J242" s="134"/>
    </row>
    <row r="243" spans="1:11" s="67" customFormat="1" ht="17.25" customHeight="1" x14ac:dyDescent="0.15">
      <c r="A243" s="85"/>
      <c r="B243" s="102"/>
      <c r="C243" s="111"/>
      <c r="D243" s="71" t="s">
        <v>199</v>
      </c>
      <c r="E243" s="71" t="s">
        <v>20</v>
      </c>
      <c r="F243" s="71">
        <v>5</v>
      </c>
      <c r="G243" s="78" t="s">
        <v>200</v>
      </c>
      <c r="H243" s="71" t="str">
        <f t="shared" si="18"/>
        <v>`add_assess_days` int(5) comment '评价追评时间限制天数',</v>
      </c>
      <c r="I243" s="121"/>
      <c r="J243" s="134"/>
    </row>
    <row r="244" spans="1:11" s="67" customFormat="1" ht="14.25" x14ac:dyDescent="0.15">
      <c r="A244" s="85"/>
      <c r="B244" s="102"/>
      <c r="C244" s="111"/>
      <c r="D244" s="72" t="s">
        <v>201</v>
      </c>
      <c r="E244" s="71" t="s">
        <v>20</v>
      </c>
      <c r="F244" s="71">
        <v>2</v>
      </c>
      <c r="G244" s="78" t="s">
        <v>202</v>
      </c>
      <c r="H244" s="71" t="str">
        <f t="shared" si="18"/>
        <v>`is_cod` int(2) comment '是否开启货到付款[10=是 20=否]',</v>
      </c>
      <c r="I244" s="121"/>
      <c r="J244" s="134"/>
    </row>
    <row r="245" spans="1:11" s="67" customFormat="1" ht="14.25" x14ac:dyDescent="0.15">
      <c r="A245" s="85"/>
      <c r="B245" s="102"/>
      <c r="C245" s="111"/>
      <c r="D245" s="72" t="s">
        <v>203</v>
      </c>
      <c r="E245" s="71" t="s">
        <v>20</v>
      </c>
      <c r="F245" s="71">
        <v>2</v>
      </c>
      <c r="G245" s="78" t="s">
        <v>204</v>
      </c>
      <c r="H245" s="71" t="str">
        <f t="shared" si="18"/>
        <v>`is_review_product` int(2) comment '是否开启商品上架审核[10=是 20=否]',</v>
      </c>
      <c r="I245" s="121"/>
      <c r="J245" s="134"/>
    </row>
    <row r="246" spans="1:11" s="67" customFormat="1" ht="14.25" x14ac:dyDescent="0.15">
      <c r="A246" s="85"/>
      <c r="B246" s="102"/>
      <c r="C246" s="111"/>
      <c r="D246" s="72" t="s">
        <v>205</v>
      </c>
      <c r="E246" s="71" t="s">
        <v>20</v>
      </c>
      <c r="F246" s="71">
        <v>2</v>
      </c>
      <c r="G246" s="78" t="s">
        <v>206</v>
      </c>
      <c r="H246" s="71" t="str">
        <f t="shared" si="18"/>
        <v>`is_review_marketing` int(2) comment '是否开启商家营销活动审核[10=是 20=否]',</v>
      </c>
      <c r="I246" s="121"/>
      <c r="J246" s="134"/>
    </row>
    <row r="247" spans="1:11" s="67" customFormat="1" ht="14.25" x14ac:dyDescent="0.15">
      <c r="A247" s="85"/>
      <c r="B247" s="102"/>
      <c r="C247" s="111"/>
      <c r="D247" s="72" t="s">
        <v>207</v>
      </c>
      <c r="E247" s="71" t="s">
        <v>20</v>
      </c>
      <c r="F247" s="71">
        <v>2</v>
      </c>
      <c r="G247" s="78" t="s">
        <v>208</v>
      </c>
      <c r="H247" s="71" t="s">
        <v>209</v>
      </c>
      <c r="I247" s="121"/>
      <c r="J247" s="134"/>
    </row>
    <row r="248" spans="1:11" s="67" customFormat="1" ht="14.25" x14ac:dyDescent="0.15">
      <c r="A248" s="85"/>
      <c r="B248" s="102"/>
      <c r="C248" s="111"/>
      <c r="D248" s="71" t="s">
        <v>26</v>
      </c>
      <c r="E248" s="71" t="s">
        <v>27</v>
      </c>
      <c r="F248" s="71">
        <v>0</v>
      </c>
      <c r="G248" s="71" t="s">
        <v>28</v>
      </c>
      <c r="H248" s="71" t="str">
        <f t="shared" ref="H248:H250" si="19">CONCATENATE("`",D248,"` ",E248,IF(F248=0,"",_xlfn.CONCAT("(",F248,")"))," comment '",G248,"',")</f>
        <v>`cdate` datetime comment '创建时间',</v>
      </c>
      <c r="I248" s="121"/>
      <c r="J248" s="134"/>
    </row>
    <row r="249" spans="1:11" s="67" customFormat="1" ht="14.25" x14ac:dyDescent="0.15">
      <c r="A249" s="85"/>
      <c r="B249" s="102"/>
      <c r="C249" s="111"/>
      <c r="D249" s="71" t="s">
        <v>29</v>
      </c>
      <c r="E249" s="71" t="s">
        <v>27</v>
      </c>
      <c r="F249" s="71">
        <v>0</v>
      </c>
      <c r="G249" s="71" t="s">
        <v>30</v>
      </c>
      <c r="H249" s="71" t="str">
        <f t="shared" si="19"/>
        <v>`udate` datetime comment '更新时间',</v>
      </c>
      <c r="I249" s="121"/>
      <c r="J249" s="134"/>
    </row>
    <row r="250" spans="1:11" s="67" customFormat="1" ht="14.25" x14ac:dyDescent="0.15">
      <c r="A250" s="85"/>
      <c r="B250" s="103"/>
      <c r="C250" s="112"/>
      <c r="D250" s="71" t="s">
        <v>31</v>
      </c>
      <c r="E250" s="71" t="s">
        <v>32</v>
      </c>
      <c r="F250" s="71">
        <v>1</v>
      </c>
      <c r="G250" s="71" t="s">
        <v>33</v>
      </c>
      <c r="H250" s="71" t="str">
        <f t="shared" si="19"/>
        <v>`flag` tinyint(1) comment '逻辑删除标记',</v>
      </c>
      <c r="I250" s="122"/>
      <c r="J250" s="134"/>
    </row>
    <row r="251" spans="1:11" customForma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customForma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s="55" customFormat="1" ht="14.25" x14ac:dyDescent="0.15">
      <c r="A253" s="6" t="s">
        <v>0</v>
      </c>
      <c r="B253" s="6" t="s">
        <v>1</v>
      </c>
      <c r="C253" s="5" t="s">
        <v>2</v>
      </c>
      <c r="D253" s="5" t="s">
        <v>3</v>
      </c>
      <c r="E253" s="5" t="s">
        <v>4</v>
      </c>
      <c r="F253" s="5" t="s">
        <v>5</v>
      </c>
      <c r="G253" s="5" t="s">
        <v>6</v>
      </c>
      <c r="H253" s="5" t="s">
        <v>7</v>
      </c>
      <c r="I253" s="5" t="s">
        <v>8</v>
      </c>
      <c r="J253" s="5" t="s">
        <v>9</v>
      </c>
    </row>
    <row r="254" spans="1:11" s="67" customFormat="1" ht="17.25" customHeight="1" x14ac:dyDescent="0.15">
      <c r="A254" s="85" t="s">
        <v>210</v>
      </c>
      <c r="B254" s="101" t="s">
        <v>211</v>
      </c>
      <c r="C254" s="110" t="s">
        <v>12</v>
      </c>
      <c r="D254" s="71" t="s">
        <v>13</v>
      </c>
      <c r="E254" s="71" t="s">
        <v>14</v>
      </c>
      <c r="F254" s="71">
        <v>32</v>
      </c>
      <c r="G254" s="71" t="s">
        <v>13</v>
      </c>
      <c r="H254" s="71" t="str">
        <f t="shared" ref="H254:H261" si="20">CONCATENATE("`",D254,"` ",E254,IF(F254=0,"",_xlfn.CONCAT("(",F254,")"))," comment '",G254,"',")</f>
        <v>`id` varchar(32) comment 'id',</v>
      </c>
      <c r="I254" s="120" t="str">
        <f>_xlfn.CONCAT("DROP TABLE IF EXISTS `",A254,"`;create table `",A254,"`
(",H254:H261,"
  PRIMARY KEY (`id`))  ENGINE = ",C254," CHARACTER SET = utf8 comment '",B254,"';")</f>
        <v>DROP TABLE IF EXISTS `gs_settings_receipt`;create table `gs_settings_receipt`
(`id` varchar(32) comment 'id',`name` varchar(32) comment '账户名',`number` varchar(40) comment '银行账号',`bank` varchar(40) comment '开户银行',`unionpay` varchar(40) comment '银联号',`cdate` datetime comment '创建时间',`udate` datetime comment '更新时间',`flag` tinyint(1) comment '逻辑删除标记',
  PRIMARY KEY (`id`))  ENGINE = InnoDB CHARACTER SET = utf8 comment '平台收款账户';</v>
      </c>
      <c r="J254" s="134"/>
    </row>
    <row r="255" spans="1:11" s="67" customFormat="1" ht="14.25" x14ac:dyDescent="0.15">
      <c r="A255" s="85"/>
      <c r="B255" s="102"/>
      <c r="C255" s="111"/>
      <c r="D255" s="72" t="s">
        <v>15</v>
      </c>
      <c r="E255" s="71" t="s">
        <v>14</v>
      </c>
      <c r="F255" s="71">
        <v>32</v>
      </c>
      <c r="G255" s="72" t="s">
        <v>212</v>
      </c>
      <c r="H255" s="71" t="str">
        <f t="shared" si="20"/>
        <v>`name` varchar(32) comment '账户名',</v>
      </c>
      <c r="I255" s="121"/>
      <c r="J255" s="134"/>
    </row>
    <row r="256" spans="1:11" s="67" customFormat="1" ht="14.25" x14ac:dyDescent="0.15">
      <c r="A256" s="85"/>
      <c r="B256" s="102"/>
      <c r="C256" s="111"/>
      <c r="D256" s="72" t="s">
        <v>213</v>
      </c>
      <c r="E256" s="71" t="s">
        <v>14</v>
      </c>
      <c r="F256" s="71">
        <v>40</v>
      </c>
      <c r="G256" s="72" t="s">
        <v>214</v>
      </c>
      <c r="H256" s="71" t="str">
        <f t="shared" si="20"/>
        <v>`number` varchar(40) comment '银行账号',</v>
      </c>
      <c r="I256" s="121"/>
      <c r="J256" s="134"/>
    </row>
    <row r="257" spans="1:11" s="67" customFormat="1" ht="14.25" x14ac:dyDescent="0.15">
      <c r="A257" s="85"/>
      <c r="B257" s="102"/>
      <c r="C257" s="111"/>
      <c r="D257" s="72" t="s">
        <v>215</v>
      </c>
      <c r="E257" s="71" t="s">
        <v>14</v>
      </c>
      <c r="F257" s="71">
        <v>40</v>
      </c>
      <c r="G257" s="72" t="s">
        <v>216</v>
      </c>
      <c r="H257" s="71" t="str">
        <f t="shared" si="20"/>
        <v>`bank` varchar(40) comment '开户银行',</v>
      </c>
      <c r="I257" s="121"/>
      <c r="J257" s="134"/>
    </row>
    <row r="258" spans="1:11" s="67" customFormat="1" ht="14.25" x14ac:dyDescent="0.15">
      <c r="A258" s="85"/>
      <c r="B258" s="102"/>
      <c r="C258" s="111"/>
      <c r="D258" s="72" t="s">
        <v>217</v>
      </c>
      <c r="E258" s="71" t="s">
        <v>14</v>
      </c>
      <c r="F258" s="71">
        <v>40</v>
      </c>
      <c r="G258" s="72" t="s">
        <v>218</v>
      </c>
      <c r="H258" s="71" t="str">
        <f t="shared" si="20"/>
        <v>`unionpay` varchar(40) comment '银联号',</v>
      </c>
      <c r="I258" s="121"/>
      <c r="J258" s="134"/>
    </row>
    <row r="259" spans="1:11" s="67" customFormat="1" ht="14.25" x14ac:dyDescent="0.15">
      <c r="A259" s="85"/>
      <c r="B259" s="102"/>
      <c r="C259" s="111"/>
      <c r="D259" s="71" t="s">
        <v>26</v>
      </c>
      <c r="E259" s="71" t="s">
        <v>27</v>
      </c>
      <c r="F259" s="71">
        <v>0</v>
      </c>
      <c r="G259" s="71" t="s">
        <v>28</v>
      </c>
      <c r="H259" s="71" t="str">
        <f t="shared" si="20"/>
        <v>`cdate` datetime comment '创建时间',</v>
      </c>
      <c r="I259" s="121"/>
      <c r="J259" s="134"/>
    </row>
    <row r="260" spans="1:11" s="67" customFormat="1" ht="14.25" x14ac:dyDescent="0.15">
      <c r="A260" s="85"/>
      <c r="B260" s="102"/>
      <c r="C260" s="111"/>
      <c r="D260" s="71" t="s">
        <v>29</v>
      </c>
      <c r="E260" s="71" t="s">
        <v>27</v>
      </c>
      <c r="F260" s="71">
        <v>0</v>
      </c>
      <c r="G260" s="71" t="s">
        <v>30</v>
      </c>
      <c r="H260" s="71" t="str">
        <f t="shared" si="20"/>
        <v>`udate` datetime comment '更新时间',</v>
      </c>
      <c r="I260" s="121"/>
      <c r="J260" s="134"/>
    </row>
    <row r="261" spans="1:11" s="67" customFormat="1" ht="14.25" x14ac:dyDescent="0.15">
      <c r="A261" s="85"/>
      <c r="B261" s="103"/>
      <c r="C261" s="112"/>
      <c r="D261" s="71" t="s">
        <v>31</v>
      </c>
      <c r="E261" s="71" t="s">
        <v>32</v>
      </c>
      <c r="F261" s="71">
        <v>1</v>
      </c>
      <c r="G261" s="71" t="s">
        <v>33</v>
      </c>
      <c r="H261" s="71" t="str">
        <f t="shared" si="20"/>
        <v>`flag` tinyint(1) comment '逻辑删除标记',</v>
      </c>
      <c r="I261" s="122"/>
      <c r="J261" s="134"/>
    </row>
    <row r="262" spans="1:11" customForma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s="55" customFormat="1" ht="14.25" x14ac:dyDescent="0.15">
      <c r="A263" s="6" t="s">
        <v>0</v>
      </c>
      <c r="B263" s="6" t="s">
        <v>1</v>
      </c>
      <c r="C263" s="5" t="s">
        <v>2</v>
      </c>
      <c r="D263" s="5" t="s">
        <v>3</v>
      </c>
      <c r="E263" s="5" t="s">
        <v>4</v>
      </c>
      <c r="F263" s="5" t="s">
        <v>5</v>
      </c>
      <c r="G263" s="5" t="s">
        <v>6</v>
      </c>
      <c r="H263" s="5" t="s">
        <v>7</v>
      </c>
      <c r="I263" s="5" t="s">
        <v>8</v>
      </c>
      <c r="J263" s="5" t="s">
        <v>9</v>
      </c>
    </row>
    <row r="264" spans="1:11" s="67" customFormat="1" ht="17.25" customHeight="1" x14ac:dyDescent="0.15">
      <c r="A264" s="85" t="s">
        <v>219</v>
      </c>
      <c r="B264" s="101" t="s">
        <v>220</v>
      </c>
      <c r="C264" s="110" t="s">
        <v>12</v>
      </c>
      <c r="D264" s="71" t="s">
        <v>13</v>
      </c>
      <c r="E264" s="71" t="s">
        <v>14</v>
      </c>
      <c r="F264" s="71">
        <v>32</v>
      </c>
      <c r="G264" s="71" t="s">
        <v>13</v>
      </c>
      <c r="H264" s="71" t="str">
        <f t="shared" ref="H264:H271" si="21">CONCATENATE("`",D264,"` ",E264,IF(F264=0,"",_xlfn.CONCAT("(",F264,")"))," comment '",G264,"',")</f>
        <v>`id` varchar(32) comment 'id',</v>
      </c>
      <c r="I264" s="120" t="str">
        <f>_xlfn.CONCAT("DROP TABLE IF EXISTS `",A264,"`;create table `",A264,"`
(",H264:H271,"
  PRIMARY KEY (`id`))  ENGINE = ",C264," CHARACTER SET = utf8 comment '",B264,"';")</f>
        <v>DROP TABLE IF EXISTS `gs_settings_WMS_interface`;create table `gs_settings_WMS_interface`
(`id` varchar(32) comment 'id',`docking_address` varchar(50) comment '对接地址',`app_key` varchar(50) comment 'app_key',`secret` varchar(40) comment 'secret',`account_id` varchar(40) comment '账户ID',`cdate` datetime comment '创建时间',`udate` datetime comment '更新时间',`flag` tinyint(1) comment '逻辑删除标记',
  PRIMARY KEY (`id`))  ENGINE = InnoDB CHARACTER SET = utf8 comment 'WMS接口';</v>
      </c>
      <c r="J264" s="134"/>
    </row>
    <row r="265" spans="1:11" s="67" customFormat="1" ht="14.25" x14ac:dyDescent="0.15">
      <c r="A265" s="85"/>
      <c r="B265" s="102"/>
      <c r="C265" s="111"/>
      <c r="D265" s="72" t="s">
        <v>221</v>
      </c>
      <c r="E265" s="71" t="s">
        <v>14</v>
      </c>
      <c r="F265" s="71">
        <v>50</v>
      </c>
      <c r="G265" s="72" t="s">
        <v>222</v>
      </c>
      <c r="H265" s="71" t="str">
        <f t="shared" si="21"/>
        <v>`docking_address` varchar(50) comment '对接地址',</v>
      </c>
      <c r="I265" s="121"/>
      <c r="J265" s="134"/>
    </row>
    <row r="266" spans="1:11" s="67" customFormat="1" ht="14.25" x14ac:dyDescent="0.15">
      <c r="A266" s="85"/>
      <c r="B266" s="102"/>
      <c r="C266" s="111"/>
      <c r="D266" s="72" t="s">
        <v>223</v>
      </c>
      <c r="E266" s="71" t="s">
        <v>14</v>
      </c>
      <c r="F266" s="71">
        <v>50</v>
      </c>
      <c r="G266" s="72" t="s">
        <v>223</v>
      </c>
      <c r="H266" s="71" t="str">
        <f t="shared" si="21"/>
        <v>`app_key` varchar(50) comment 'app_key',</v>
      </c>
      <c r="I266" s="121"/>
      <c r="J266" s="134"/>
    </row>
    <row r="267" spans="1:11" s="67" customFormat="1" ht="14.25" x14ac:dyDescent="0.15">
      <c r="A267" s="85"/>
      <c r="B267" s="102"/>
      <c r="C267" s="111"/>
      <c r="D267" s="72" t="s">
        <v>224</v>
      </c>
      <c r="E267" s="71" t="s">
        <v>14</v>
      </c>
      <c r="F267" s="71">
        <v>40</v>
      </c>
      <c r="G267" s="72" t="s">
        <v>224</v>
      </c>
      <c r="H267" s="71" t="str">
        <f t="shared" si="21"/>
        <v>`secret` varchar(40) comment 'secret',</v>
      </c>
      <c r="I267" s="121"/>
      <c r="J267" s="134"/>
    </row>
    <row r="268" spans="1:11" s="67" customFormat="1" ht="14.25" x14ac:dyDescent="0.15">
      <c r="A268" s="85"/>
      <c r="B268" s="102"/>
      <c r="C268" s="111"/>
      <c r="D268" s="72" t="s">
        <v>225</v>
      </c>
      <c r="E268" s="71" t="s">
        <v>14</v>
      </c>
      <c r="F268" s="71">
        <v>40</v>
      </c>
      <c r="G268" s="72" t="s">
        <v>226</v>
      </c>
      <c r="H268" s="71" t="str">
        <f t="shared" si="21"/>
        <v>`account_id` varchar(40) comment '账户ID',</v>
      </c>
      <c r="I268" s="121"/>
      <c r="J268" s="134"/>
    </row>
    <row r="269" spans="1:11" s="67" customFormat="1" ht="14.25" x14ac:dyDescent="0.15">
      <c r="A269" s="85"/>
      <c r="B269" s="102"/>
      <c r="C269" s="111"/>
      <c r="D269" s="71" t="s">
        <v>26</v>
      </c>
      <c r="E269" s="71" t="s">
        <v>27</v>
      </c>
      <c r="F269" s="71">
        <v>0</v>
      </c>
      <c r="G269" s="71" t="s">
        <v>28</v>
      </c>
      <c r="H269" s="71" t="str">
        <f t="shared" si="21"/>
        <v>`cdate` datetime comment '创建时间',</v>
      </c>
      <c r="I269" s="121"/>
      <c r="J269" s="134"/>
    </row>
    <row r="270" spans="1:11" s="67" customFormat="1" ht="14.25" x14ac:dyDescent="0.15">
      <c r="A270" s="85"/>
      <c r="B270" s="102"/>
      <c r="C270" s="111"/>
      <c r="D270" s="71" t="s">
        <v>29</v>
      </c>
      <c r="E270" s="71" t="s">
        <v>27</v>
      </c>
      <c r="F270" s="71">
        <v>0</v>
      </c>
      <c r="G270" s="71" t="s">
        <v>30</v>
      </c>
      <c r="H270" s="71" t="str">
        <f t="shared" si="21"/>
        <v>`udate` datetime comment '更新时间',</v>
      </c>
      <c r="I270" s="121"/>
      <c r="J270" s="134"/>
    </row>
    <row r="271" spans="1:11" s="67" customFormat="1" ht="14.25" x14ac:dyDescent="0.15">
      <c r="A271" s="85"/>
      <c r="B271" s="103"/>
      <c r="C271" s="112"/>
      <c r="D271" s="71" t="s">
        <v>31</v>
      </c>
      <c r="E271" s="71" t="s">
        <v>32</v>
      </c>
      <c r="F271" s="71">
        <v>1</v>
      </c>
      <c r="G271" s="71" t="s">
        <v>33</v>
      </c>
      <c r="H271" s="71" t="str">
        <f t="shared" si="21"/>
        <v>`flag` tinyint(1) comment '逻辑删除标记',</v>
      </c>
      <c r="I271" s="122"/>
      <c r="J271" s="134"/>
    </row>
    <row r="272" spans="1:11" customForma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customForma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s="55" customFormat="1" ht="14.25" x14ac:dyDescent="0.15">
      <c r="A274" s="6" t="s">
        <v>0</v>
      </c>
      <c r="B274" s="6" t="s">
        <v>1</v>
      </c>
      <c r="C274" s="5" t="s">
        <v>2</v>
      </c>
      <c r="D274" s="5" t="s">
        <v>3</v>
      </c>
      <c r="E274" s="5" t="s">
        <v>4</v>
      </c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9</v>
      </c>
    </row>
    <row r="275" spans="1:11" s="67" customFormat="1" ht="17.25" customHeight="1" x14ac:dyDescent="0.15">
      <c r="A275" s="85" t="s">
        <v>227</v>
      </c>
      <c r="B275" s="101" t="s">
        <v>228</v>
      </c>
      <c r="C275" s="110" t="s">
        <v>12</v>
      </c>
      <c r="D275" s="71" t="s">
        <v>13</v>
      </c>
      <c r="E275" s="71" t="s">
        <v>14</v>
      </c>
      <c r="F275" s="71">
        <v>32</v>
      </c>
      <c r="G275" s="71" t="s">
        <v>13</v>
      </c>
      <c r="H275" s="71" t="str">
        <f t="shared" ref="H275:H291" si="22">CONCATENATE("`",D275,"` ",E275,IF(F275=0,"",_xlfn.CONCAT("(",F275,")"))," comment '",G275,"',")</f>
        <v>`id` varchar(32) comment 'id',</v>
      </c>
      <c r="I275" s="120" t="str">
        <f>_xlfn.CONCAT("DROP TABLE IF EXISTS `",A275,"`;create table `",A275,"`
(",H275:H291,"
  PRIMARY KEY (`id`))  ENGINE = ",C275," CHARACTER SET = utf8 comment '",B275,"';")</f>
        <v>DROP TABLE IF EXISTS `gs_settings_pay_method`;create table `gs_settings_pay_method`
(`id` varchar(32) comment 'id',`name` varchar(40) comment '支付方式名称',`key` varchar(40) comment '支付方式key',`merchant_number` varchar(30) comment '商户号',`signature_certificate` varchar(120) comment '签名证书',`signature_certificate_pwd` int(20) comment '签名证书密码',`idx` int(4) comment '排序',`description` varchar(120) comment '描述',`plat_operat_log_days` int(5) comment '平台操作日志保存天数',`is_pay_online` int(2) comment '是否在线支付[10=是 20=否]',`is_enable_paytype` int(2) comment '是否开启此支付方式[10=是 20=否]',`is_default_payment` int(2) comment '是否设为默认支付方式[10=是 20=否]',`support` int(2) comment '支持平台[10=PC 20=H5 30=小程序]',`is_apply_back` int(2) comment '是否应用于后台[10=是 20=否]',`cdate` datetime comment '创建时间',`udate` datetime comment '更新时间',`flag` tinyint(1) comment '逻辑删除标记',
  PRIMARY KEY (`id`))  ENGINE = InnoDB CHARACTER SET = utf8 comment '支付方式设置';</v>
      </c>
      <c r="J275" s="134"/>
    </row>
    <row r="276" spans="1:11" s="67" customFormat="1" ht="14.25" x14ac:dyDescent="0.15">
      <c r="A276" s="85"/>
      <c r="B276" s="102"/>
      <c r="C276" s="111"/>
      <c r="D276" s="72" t="s">
        <v>15</v>
      </c>
      <c r="E276" s="71" t="s">
        <v>14</v>
      </c>
      <c r="F276" s="71">
        <v>40</v>
      </c>
      <c r="G276" s="72" t="s">
        <v>229</v>
      </c>
      <c r="H276" s="71" t="str">
        <f t="shared" si="22"/>
        <v>`name` varchar(40) comment '支付方式名称',</v>
      </c>
      <c r="I276" s="121"/>
      <c r="J276" s="134"/>
    </row>
    <row r="277" spans="1:11" s="67" customFormat="1" ht="17.25" customHeight="1" x14ac:dyDescent="0.15">
      <c r="A277" s="85"/>
      <c r="B277" s="102"/>
      <c r="C277" s="111"/>
      <c r="D277" s="71" t="s">
        <v>230</v>
      </c>
      <c r="E277" s="71" t="s">
        <v>14</v>
      </c>
      <c r="F277" s="71">
        <v>40</v>
      </c>
      <c r="G277" s="71" t="s">
        <v>231</v>
      </c>
      <c r="H277" s="71" t="str">
        <f t="shared" si="22"/>
        <v>`key` varchar(40) comment '支付方式key',</v>
      </c>
      <c r="I277" s="121"/>
      <c r="J277" s="134"/>
    </row>
    <row r="278" spans="1:11" s="67" customFormat="1" ht="17.25" customHeight="1" x14ac:dyDescent="0.15">
      <c r="A278" s="85"/>
      <c r="B278" s="102"/>
      <c r="C278" s="111"/>
      <c r="D278" s="71" t="s">
        <v>232</v>
      </c>
      <c r="E278" s="71" t="s">
        <v>14</v>
      </c>
      <c r="F278" s="71">
        <v>30</v>
      </c>
      <c r="G278" s="71" t="s">
        <v>233</v>
      </c>
      <c r="H278" s="71" t="str">
        <f t="shared" si="22"/>
        <v>`merchant_number` varchar(30) comment '商户号',</v>
      </c>
      <c r="I278" s="121"/>
      <c r="J278" s="134"/>
    </row>
    <row r="279" spans="1:11" s="67" customFormat="1" ht="14.25" x14ac:dyDescent="0.15">
      <c r="A279" s="85"/>
      <c r="B279" s="102"/>
      <c r="C279" s="111"/>
      <c r="D279" s="72" t="s">
        <v>234</v>
      </c>
      <c r="E279" s="71" t="s">
        <v>14</v>
      </c>
      <c r="F279" s="71">
        <v>120</v>
      </c>
      <c r="G279" s="72" t="s">
        <v>235</v>
      </c>
      <c r="H279" s="71" t="str">
        <f t="shared" si="22"/>
        <v>`signature_certificate` varchar(120) comment '签名证书',</v>
      </c>
      <c r="I279" s="121"/>
      <c r="J279" s="134"/>
    </row>
    <row r="280" spans="1:11" s="67" customFormat="1" ht="17.25" customHeight="1" x14ac:dyDescent="0.15">
      <c r="A280" s="85"/>
      <c r="B280" s="102"/>
      <c r="C280" s="111"/>
      <c r="D280" s="72" t="s">
        <v>236</v>
      </c>
      <c r="E280" s="71" t="s">
        <v>20</v>
      </c>
      <c r="F280" s="71">
        <v>20</v>
      </c>
      <c r="G280" s="71" t="s">
        <v>237</v>
      </c>
      <c r="H280" s="71" t="str">
        <f t="shared" si="22"/>
        <v>`signature_certificate_pwd` int(20) comment '签名证书密码',</v>
      </c>
      <c r="I280" s="121"/>
      <c r="J280" s="134"/>
    </row>
    <row r="281" spans="1:11" s="67" customFormat="1" ht="14.25" x14ac:dyDescent="0.15">
      <c r="A281" s="85"/>
      <c r="B281" s="102"/>
      <c r="C281" s="111"/>
      <c r="D281" s="72" t="s">
        <v>22</v>
      </c>
      <c r="E281" s="71" t="s">
        <v>20</v>
      </c>
      <c r="F281" s="71">
        <v>4</v>
      </c>
      <c r="G281" s="72" t="s">
        <v>23</v>
      </c>
      <c r="H281" s="71" t="str">
        <f t="shared" si="22"/>
        <v>`idx` int(4) comment '排序',</v>
      </c>
      <c r="I281" s="121"/>
      <c r="J281" s="134"/>
    </row>
    <row r="282" spans="1:11" s="67" customFormat="1" ht="17.25" customHeight="1" x14ac:dyDescent="0.15">
      <c r="A282" s="85"/>
      <c r="B282" s="102"/>
      <c r="C282" s="111"/>
      <c r="D282" s="71" t="s">
        <v>238</v>
      </c>
      <c r="E282" s="71" t="s">
        <v>14</v>
      </c>
      <c r="F282" s="71">
        <v>120</v>
      </c>
      <c r="G282" s="78" t="s">
        <v>239</v>
      </c>
      <c r="H282" s="71" t="str">
        <f t="shared" si="22"/>
        <v>`description` varchar(120) comment '描述',</v>
      </c>
      <c r="I282" s="121"/>
      <c r="J282" s="134"/>
    </row>
    <row r="283" spans="1:11" s="67" customFormat="1" ht="14.25" x14ac:dyDescent="0.15">
      <c r="A283" s="85"/>
      <c r="B283" s="102"/>
      <c r="C283" s="111"/>
      <c r="D283" s="71" t="s">
        <v>240</v>
      </c>
      <c r="E283" s="71" t="s">
        <v>20</v>
      </c>
      <c r="F283" s="71">
        <v>5</v>
      </c>
      <c r="G283" s="78" t="s">
        <v>194</v>
      </c>
      <c r="H283" s="71" t="str">
        <f t="shared" si="22"/>
        <v>`plat_operat_log_days` int(5) comment '平台操作日志保存天数',</v>
      </c>
      <c r="I283" s="121"/>
      <c r="J283" s="134"/>
    </row>
    <row r="284" spans="1:11" s="67" customFormat="1" ht="17.25" customHeight="1" x14ac:dyDescent="0.15">
      <c r="A284" s="85"/>
      <c r="B284" s="102"/>
      <c r="C284" s="111"/>
      <c r="D284" s="71" t="s">
        <v>241</v>
      </c>
      <c r="E284" s="71" t="s">
        <v>20</v>
      </c>
      <c r="F284" s="71">
        <v>2</v>
      </c>
      <c r="G284" s="78" t="s">
        <v>242</v>
      </c>
      <c r="H284" s="71" t="str">
        <f t="shared" si="22"/>
        <v>`is_pay_online` int(2) comment '是否在线支付[10=是 20=否]',</v>
      </c>
      <c r="I284" s="121"/>
      <c r="J284" s="134"/>
    </row>
    <row r="285" spans="1:11" s="67" customFormat="1" ht="14.25" x14ac:dyDescent="0.15">
      <c r="A285" s="85"/>
      <c r="B285" s="102"/>
      <c r="C285" s="111"/>
      <c r="D285" s="71" t="s">
        <v>243</v>
      </c>
      <c r="E285" s="71" t="s">
        <v>20</v>
      </c>
      <c r="F285" s="71">
        <v>2</v>
      </c>
      <c r="G285" s="78" t="s">
        <v>244</v>
      </c>
      <c r="H285" s="71" t="str">
        <f t="shared" si="22"/>
        <v>`is_enable_paytype` int(2) comment '是否开启此支付方式[10=是 20=否]',</v>
      </c>
      <c r="I285" s="121"/>
      <c r="J285" s="134"/>
    </row>
    <row r="286" spans="1:11" s="67" customFormat="1" ht="17.25" customHeight="1" x14ac:dyDescent="0.15">
      <c r="A286" s="85"/>
      <c r="B286" s="102"/>
      <c r="C286" s="111"/>
      <c r="D286" s="71" t="s">
        <v>245</v>
      </c>
      <c r="E286" s="71" t="s">
        <v>20</v>
      </c>
      <c r="F286" s="71">
        <v>2</v>
      </c>
      <c r="G286" s="78" t="s">
        <v>246</v>
      </c>
      <c r="H286" s="71" t="str">
        <f t="shared" si="22"/>
        <v>`is_default_payment` int(2) comment '是否设为默认支付方式[10=是 20=否]',</v>
      </c>
      <c r="I286" s="121"/>
      <c r="J286" s="134"/>
    </row>
    <row r="287" spans="1:11" s="67" customFormat="1" ht="14.25" x14ac:dyDescent="0.15">
      <c r="A287" s="85"/>
      <c r="B287" s="102"/>
      <c r="C287" s="111"/>
      <c r="D287" s="72" t="s">
        <v>247</v>
      </c>
      <c r="E287" s="71" t="s">
        <v>20</v>
      </c>
      <c r="F287" s="71">
        <v>2</v>
      </c>
      <c r="G287" s="78" t="s">
        <v>248</v>
      </c>
      <c r="H287" s="71" t="str">
        <f t="shared" si="22"/>
        <v>`support` int(2) comment '支持平台[10=PC 20=H5 30=小程序]',</v>
      </c>
      <c r="I287" s="121"/>
      <c r="J287" s="134"/>
    </row>
    <row r="288" spans="1:11" s="67" customFormat="1" ht="14.25" x14ac:dyDescent="0.15">
      <c r="A288" s="85"/>
      <c r="B288" s="102"/>
      <c r="C288" s="111"/>
      <c r="D288" s="72" t="s">
        <v>249</v>
      </c>
      <c r="E288" s="71" t="s">
        <v>20</v>
      </c>
      <c r="F288" s="71">
        <v>2</v>
      </c>
      <c r="G288" s="78" t="s">
        <v>250</v>
      </c>
      <c r="H288" s="71" t="str">
        <f t="shared" si="22"/>
        <v>`is_apply_back` int(2) comment '是否应用于后台[10=是 20=否]',</v>
      </c>
      <c r="I288" s="121"/>
      <c r="J288" s="134"/>
    </row>
    <row r="289" spans="1:11" s="67" customFormat="1" ht="14.25" x14ac:dyDescent="0.15">
      <c r="A289" s="85"/>
      <c r="B289" s="102"/>
      <c r="C289" s="111"/>
      <c r="D289" s="71" t="s">
        <v>26</v>
      </c>
      <c r="E289" s="71" t="s">
        <v>27</v>
      </c>
      <c r="F289" s="71">
        <v>0</v>
      </c>
      <c r="G289" s="71" t="s">
        <v>28</v>
      </c>
      <c r="H289" s="71" t="str">
        <f t="shared" si="22"/>
        <v>`cdate` datetime comment '创建时间',</v>
      </c>
      <c r="I289" s="121"/>
      <c r="J289" s="134"/>
    </row>
    <row r="290" spans="1:11" s="67" customFormat="1" ht="14.25" x14ac:dyDescent="0.15">
      <c r="A290" s="85"/>
      <c r="B290" s="102"/>
      <c r="C290" s="111"/>
      <c r="D290" s="71" t="s">
        <v>29</v>
      </c>
      <c r="E290" s="71" t="s">
        <v>27</v>
      </c>
      <c r="F290" s="71">
        <v>0</v>
      </c>
      <c r="G290" s="71" t="s">
        <v>30</v>
      </c>
      <c r="H290" s="71" t="str">
        <f t="shared" si="22"/>
        <v>`udate` datetime comment '更新时间',</v>
      </c>
      <c r="I290" s="121"/>
      <c r="J290" s="134"/>
    </row>
    <row r="291" spans="1:11" s="67" customFormat="1" ht="14.25" x14ac:dyDescent="0.15">
      <c r="A291" s="85"/>
      <c r="B291" s="103"/>
      <c r="C291" s="112"/>
      <c r="D291" s="71" t="s">
        <v>31</v>
      </c>
      <c r="E291" s="71" t="s">
        <v>32</v>
      </c>
      <c r="F291" s="71">
        <v>1</v>
      </c>
      <c r="G291" s="71" t="s">
        <v>33</v>
      </c>
      <c r="H291" s="71" t="str">
        <f t="shared" si="22"/>
        <v>`flag` tinyint(1) comment '逻辑删除标记',</v>
      </c>
      <c r="I291" s="122"/>
      <c r="J291" s="134"/>
    </row>
    <row r="292" spans="1:11" customForma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customForma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s="55" customFormat="1" ht="14.25" x14ac:dyDescent="0.15">
      <c r="A294" s="6" t="s">
        <v>0</v>
      </c>
      <c r="B294" s="6" t="s">
        <v>1</v>
      </c>
      <c r="C294" s="5" t="s">
        <v>2</v>
      </c>
      <c r="D294" s="5" t="s">
        <v>3</v>
      </c>
      <c r="E294" s="5" t="s">
        <v>4</v>
      </c>
      <c r="F294" s="5" t="s">
        <v>5</v>
      </c>
      <c r="G294" s="5" t="s">
        <v>6</v>
      </c>
      <c r="H294" s="5" t="s">
        <v>7</v>
      </c>
      <c r="I294" s="5" t="s">
        <v>8</v>
      </c>
      <c r="J294" s="5" t="s">
        <v>9</v>
      </c>
    </row>
    <row r="295" spans="1:11" s="67" customFormat="1" ht="17.25" customHeight="1" x14ac:dyDescent="0.15">
      <c r="A295" s="85" t="s">
        <v>251</v>
      </c>
      <c r="B295" s="101" t="s">
        <v>252</v>
      </c>
      <c r="C295" s="110" t="s">
        <v>12</v>
      </c>
      <c r="D295" s="71" t="s">
        <v>13</v>
      </c>
      <c r="E295" s="71" t="s">
        <v>14</v>
      </c>
      <c r="F295" s="71">
        <v>32</v>
      </c>
      <c r="G295" s="71" t="s">
        <v>13</v>
      </c>
      <c r="H295" s="71" t="str">
        <f t="shared" ref="H295:H300" si="23">CONCATENATE("`",D295,"` ",E295,IF(F295=0,"",_xlfn.CONCAT("(",F295,")"))," comment '",G295,"',")</f>
        <v>`id` varchar(32) comment 'id',</v>
      </c>
      <c r="I295" s="120" t="str">
        <f>_xlfn.CONCAT("DROP TABLE IF EXISTS `",A295,"`;create table `",A295,"`
(",H295:H300,"
  PRIMARY KEY (`id`))  ENGINE = ",C295," CHARACTER SET = utf8 comment '",B295,"';")</f>
        <v>DROP TABLE IF EXISTS `gs_settings_currency`;create table `gs_settings_currency`
(`id` varchar(32) comment 'id',`name` varchar(20) comment '货币名',`symbol` varchar(3) comment '货币符号',`cdate` datetime comment '创建时间',`udate` datetime comment '更新时间',`flag` tinyint(1) comment '逻辑删除标记',
  PRIMARY KEY (`id`))  ENGINE = InnoDB CHARACTER SET = utf8 comment '货币设置';</v>
      </c>
      <c r="J295" s="134"/>
    </row>
    <row r="296" spans="1:11" s="67" customFormat="1" ht="14.25" x14ac:dyDescent="0.15">
      <c r="A296" s="85"/>
      <c r="B296" s="102"/>
      <c r="C296" s="111"/>
      <c r="D296" s="72" t="s">
        <v>15</v>
      </c>
      <c r="E296" s="71" t="s">
        <v>14</v>
      </c>
      <c r="F296" s="71">
        <v>20</v>
      </c>
      <c r="G296" s="72" t="s">
        <v>253</v>
      </c>
      <c r="H296" s="71" t="str">
        <f t="shared" si="23"/>
        <v>`name` varchar(20) comment '货币名',</v>
      </c>
      <c r="I296" s="121"/>
      <c r="J296" s="134"/>
    </row>
    <row r="297" spans="1:11" s="67" customFormat="1" ht="14.25" x14ac:dyDescent="0.15">
      <c r="A297" s="85"/>
      <c r="B297" s="102"/>
      <c r="C297" s="111"/>
      <c r="D297" s="72" t="s">
        <v>254</v>
      </c>
      <c r="E297" s="71" t="s">
        <v>14</v>
      </c>
      <c r="F297" s="71">
        <v>3</v>
      </c>
      <c r="G297" s="72" t="s">
        <v>255</v>
      </c>
      <c r="H297" s="71" t="str">
        <f t="shared" si="23"/>
        <v>`symbol` varchar(3) comment '货币符号',</v>
      </c>
      <c r="I297" s="121"/>
      <c r="J297" s="134"/>
    </row>
    <row r="298" spans="1:11" s="67" customFormat="1" ht="14.25" x14ac:dyDescent="0.15">
      <c r="A298" s="85"/>
      <c r="B298" s="102"/>
      <c r="C298" s="111"/>
      <c r="D298" s="71" t="s">
        <v>26</v>
      </c>
      <c r="E298" s="71" t="s">
        <v>27</v>
      </c>
      <c r="F298" s="71">
        <v>0</v>
      </c>
      <c r="G298" s="71" t="s">
        <v>28</v>
      </c>
      <c r="H298" s="71" t="str">
        <f t="shared" si="23"/>
        <v>`cdate` datetime comment '创建时间',</v>
      </c>
      <c r="I298" s="121"/>
      <c r="J298" s="134"/>
    </row>
    <row r="299" spans="1:11" s="67" customFormat="1" ht="14.25" x14ac:dyDescent="0.15">
      <c r="A299" s="85"/>
      <c r="B299" s="102"/>
      <c r="C299" s="111"/>
      <c r="D299" s="71" t="s">
        <v>29</v>
      </c>
      <c r="E299" s="71" t="s">
        <v>27</v>
      </c>
      <c r="F299" s="71">
        <v>0</v>
      </c>
      <c r="G299" s="71" t="s">
        <v>30</v>
      </c>
      <c r="H299" s="71" t="str">
        <f t="shared" si="23"/>
        <v>`udate` datetime comment '更新时间',</v>
      </c>
      <c r="I299" s="121"/>
      <c r="J299" s="134"/>
    </row>
    <row r="300" spans="1:11" s="67" customFormat="1" ht="14.25" x14ac:dyDescent="0.15">
      <c r="A300" s="85"/>
      <c r="B300" s="103"/>
      <c r="C300" s="112"/>
      <c r="D300" s="71" t="s">
        <v>31</v>
      </c>
      <c r="E300" s="71" t="s">
        <v>32</v>
      </c>
      <c r="F300" s="71">
        <v>1</v>
      </c>
      <c r="G300" s="71" t="s">
        <v>33</v>
      </c>
      <c r="H300" s="71" t="str">
        <f t="shared" si="23"/>
        <v>`flag` tinyint(1) comment '逻辑删除标记',</v>
      </c>
      <c r="I300" s="122"/>
      <c r="J300" s="134"/>
    </row>
    <row r="301" spans="1:11" customForma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customForma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s="55" customFormat="1" ht="14.25" x14ac:dyDescent="0.15">
      <c r="A303" s="6" t="s">
        <v>0</v>
      </c>
      <c r="B303" s="6" t="s">
        <v>1</v>
      </c>
      <c r="C303" s="5" t="s">
        <v>2</v>
      </c>
      <c r="D303" s="5" t="s">
        <v>3</v>
      </c>
      <c r="E303" s="5" t="s">
        <v>4</v>
      </c>
      <c r="F303" s="5" t="s">
        <v>5</v>
      </c>
      <c r="G303" s="5" t="s">
        <v>6</v>
      </c>
      <c r="H303" s="5" t="s">
        <v>7</v>
      </c>
      <c r="I303" s="5" t="s">
        <v>8</v>
      </c>
      <c r="J303" s="5" t="s">
        <v>9</v>
      </c>
    </row>
    <row r="304" spans="1:11" s="67" customFormat="1" ht="17.25" customHeight="1" x14ac:dyDescent="0.15">
      <c r="A304" s="85" t="s">
        <v>256</v>
      </c>
      <c r="B304" s="101" t="s">
        <v>257</v>
      </c>
      <c r="C304" s="110" t="s">
        <v>12</v>
      </c>
      <c r="D304" s="71" t="s">
        <v>13</v>
      </c>
      <c r="E304" s="71" t="s">
        <v>14</v>
      </c>
      <c r="F304" s="71">
        <v>32</v>
      </c>
      <c r="G304" s="71" t="s">
        <v>13</v>
      </c>
      <c r="H304" s="71" t="str">
        <f t="shared" ref="H304:H309" si="24">CONCATENATE("`",D304,"` ",E304,IF(F304=0,"",_xlfn.CONCAT("(",F304,")"))," comment '",G304,"',")</f>
        <v>`id` varchar(32) comment 'id',</v>
      </c>
      <c r="I304" s="120" t="str">
        <f>_xlfn.CONCAT("DROP TABLE IF EXISTS `",A304,"`;create table `",A304,"`
(",H304:H309,"
  PRIMARY KEY (`id`))  ENGINE = ",C304," CHARACTER SET = utf8 comment '",B304,"';")</f>
        <v>DROP TABLE IF EXISTS `gs_settings_currency_precision`;create table `gs_settings_currency_precision`
(`id` varchar(32) comment 'id',`digit` int(2) comment '保留位数',`ways` varchar(10) comment '取整方式',`cdate` datetime comment '创建时间',`udate` datetime comment '更新时间',`flag` tinyint(1) comment '逻辑删除标记',
  PRIMARY KEY (`id`))  ENGINE = InnoDB CHARACTER SET = utf8 comment '货币精度设置';</v>
      </c>
      <c r="J304" s="134"/>
    </row>
    <row r="305" spans="1:10" s="67" customFormat="1" ht="14.25" x14ac:dyDescent="0.15">
      <c r="A305" s="85"/>
      <c r="B305" s="102"/>
      <c r="C305" s="111"/>
      <c r="D305" s="72" t="s">
        <v>258</v>
      </c>
      <c r="E305" s="71" t="s">
        <v>20</v>
      </c>
      <c r="F305" s="71">
        <v>2</v>
      </c>
      <c r="G305" s="72" t="s">
        <v>259</v>
      </c>
      <c r="H305" s="71" t="str">
        <f t="shared" si="24"/>
        <v>`digit` int(2) comment '保留位数',</v>
      </c>
      <c r="I305" s="121"/>
      <c r="J305" s="134"/>
    </row>
    <row r="306" spans="1:10" s="67" customFormat="1" ht="14.25" x14ac:dyDescent="0.15">
      <c r="A306" s="85"/>
      <c r="B306" s="102"/>
      <c r="C306" s="111"/>
      <c r="D306" s="72" t="s">
        <v>260</v>
      </c>
      <c r="E306" s="71" t="s">
        <v>14</v>
      </c>
      <c r="F306" s="71">
        <v>10</v>
      </c>
      <c r="G306" s="72" t="s">
        <v>261</v>
      </c>
      <c r="H306" s="71" t="str">
        <f t="shared" si="24"/>
        <v>`ways` varchar(10) comment '取整方式',</v>
      </c>
      <c r="I306" s="121"/>
      <c r="J306" s="134"/>
    </row>
    <row r="307" spans="1:10" s="67" customFormat="1" ht="14.25" x14ac:dyDescent="0.15">
      <c r="A307" s="85"/>
      <c r="B307" s="102"/>
      <c r="C307" s="111"/>
      <c r="D307" s="71" t="s">
        <v>26</v>
      </c>
      <c r="E307" s="71" t="s">
        <v>27</v>
      </c>
      <c r="F307" s="71">
        <v>0</v>
      </c>
      <c r="G307" s="71" t="s">
        <v>28</v>
      </c>
      <c r="H307" s="71" t="str">
        <f t="shared" si="24"/>
        <v>`cdate` datetime comment '创建时间',</v>
      </c>
      <c r="I307" s="121"/>
      <c r="J307" s="134"/>
    </row>
    <row r="308" spans="1:10" s="67" customFormat="1" ht="14.25" x14ac:dyDescent="0.15">
      <c r="A308" s="85"/>
      <c r="B308" s="102"/>
      <c r="C308" s="111"/>
      <c r="D308" s="71" t="s">
        <v>29</v>
      </c>
      <c r="E308" s="71" t="s">
        <v>27</v>
      </c>
      <c r="F308" s="71">
        <v>0</v>
      </c>
      <c r="G308" s="71" t="s">
        <v>30</v>
      </c>
      <c r="H308" s="71" t="str">
        <f t="shared" si="24"/>
        <v>`udate` datetime comment '更新时间',</v>
      </c>
      <c r="I308" s="121"/>
      <c r="J308" s="134"/>
    </row>
    <row r="309" spans="1:10" s="67" customFormat="1" ht="14.25" x14ac:dyDescent="0.15">
      <c r="A309" s="85"/>
      <c r="B309" s="103"/>
      <c r="C309" s="112"/>
      <c r="D309" s="71" t="s">
        <v>31</v>
      </c>
      <c r="E309" s="71" t="s">
        <v>32</v>
      </c>
      <c r="F309" s="71">
        <v>1</v>
      </c>
      <c r="G309" s="71" t="s">
        <v>33</v>
      </c>
      <c r="H309" s="71" t="str">
        <f t="shared" si="24"/>
        <v>`flag` tinyint(1) comment '逻辑删除标记',</v>
      </c>
      <c r="I309" s="122"/>
      <c r="J309" s="134"/>
    </row>
    <row r="312" spans="1:10" ht="27.95" customHeight="1" x14ac:dyDescent="0.15">
      <c r="A312" s="96" t="s">
        <v>262</v>
      </c>
      <c r="B312" s="96"/>
      <c r="C312" s="97"/>
      <c r="D312" s="97"/>
      <c r="E312" s="97"/>
      <c r="F312" s="97"/>
      <c r="G312" s="97"/>
      <c r="H312" s="97"/>
      <c r="I312" s="97"/>
      <c r="J312" s="97"/>
    </row>
    <row r="313" spans="1:10" s="55" customFormat="1" ht="14.25" x14ac:dyDescent="0.15">
      <c r="A313" s="6" t="s">
        <v>0</v>
      </c>
      <c r="B313" s="6" t="s">
        <v>1</v>
      </c>
      <c r="C313" s="5" t="s">
        <v>2</v>
      </c>
      <c r="D313" s="5" t="s">
        <v>3</v>
      </c>
      <c r="E313" s="5" t="s">
        <v>4</v>
      </c>
      <c r="F313" s="5" t="s">
        <v>5</v>
      </c>
      <c r="G313" s="5" t="s">
        <v>6</v>
      </c>
      <c r="H313" s="5" t="s">
        <v>7</v>
      </c>
      <c r="I313" s="5" t="s">
        <v>8</v>
      </c>
      <c r="J313" s="5" t="s">
        <v>9</v>
      </c>
    </row>
    <row r="314" spans="1:10" ht="14.25" x14ac:dyDescent="0.15">
      <c r="A314" s="86" t="s">
        <v>263</v>
      </c>
      <c r="B314" s="101" t="s">
        <v>264</v>
      </c>
      <c r="C314" s="113" t="s">
        <v>12</v>
      </c>
      <c r="D314" s="3" t="s">
        <v>13</v>
      </c>
      <c r="E314" s="3" t="s">
        <v>14</v>
      </c>
      <c r="F314" s="3">
        <v>32</v>
      </c>
      <c r="H314" s="71" t="str">
        <f>CONCATENATE("`",D314,"` ",E314,IF(F314=0,"",_xlfn.CONCAT("(",F314,")"))," comment '",G314,"',")</f>
        <v>`id` varchar(32) comment '',</v>
      </c>
      <c r="I314" s="123" t="str">
        <f>_xlfn.CONCAT("DROP TABLE IF EXISTS `",A314,"`;create table `",A314,"`
(",H314:H334,"
  PRIMARY KEY (`id`))  ENGINE = ",C314," CHARACTER SET = utf8 comment '",B314,"';")</f>
        <v>DROP TABLE IF EXISTS `gs_sys_user`;create table `gs_sys_user`
(`id` varchar(32) comment '',`name` varchar(16) comment '登陆名',`pwd` varchar(64) comment '密码',`state` int(2) comment '状态',`head_img` varchar(32) comment '头像',`type` int(2) comment '账号类型[10=运营管理20=超级管理]',`openid` varchar(64) comment '微信openid',`wxname` varchar(32) comment '微信名',`wxheadimg` varchar(1024) comment '微信头像',`email` varchar(32) comment '邮箱',`phone` varchar(16) comment '手机号',`birthday` date comment '生日',`region` varchar(64) comment '地区',`sex` int(10) comment '姓别[10=男 20=女]',`reg_ip` varchar(16) comment '注册IP',`legal_id` bigint(20) comment '法人单位ID(2b会员)',`label_id` bigint(20) comment '会员标签ID',`from_shop_id` bigint(20) comment '注册来源店铺ID',`cdate` datetime comment '创建时间',`udate` datetime comment '更新时间',`flag` tinyint(1) comment '删除标记',
  PRIMARY KEY (`id`))  ENGINE = InnoDB CHARACTER SET = utf8 comment '平台账号';</v>
      </c>
      <c r="J314" s="79"/>
    </row>
    <row r="315" spans="1:10" ht="14.25" x14ac:dyDescent="0.15">
      <c r="A315" s="87"/>
      <c r="B315" s="102"/>
      <c r="C315" s="113"/>
      <c r="D315" s="79" t="s">
        <v>15</v>
      </c>
      <c r="E315" s="79" t="s">
        <v>14</v>
      </c>
      <c r="F315" s="79">
        <v>16</v>
      </c>
      <c r="G315" s="79" t="s">
        <v>265</v>
      </c>
      <c r="H315" s="71" t="str">
        <f>CONCATENATE("`",D315,"` ",E315,IF(F315=0,"",_xlfn.CONCAT("(",F315,")"))," comment '",G315,"',")</f>
        <v>`name` varchar(16) comment '登陆名',</v>
      </c>
      <c r="I315" s="124"/>
      <c r="J315" s="79"/>
    </row>
    <row r="316" spans="1:10" ht="14.25" x14ac:dyDescent="0.15">
      <c r="A316" s="87"/>
      <c r="B316" s="102"/>
      <c r="C316" s="113"/>
      <c r="D316" s="79" t="s">
        <v>266</v>
      </c>
      <c r="E316" s="79" t="s">
        <v>14</v>
      </c>
      <c r="F316" s="79">
        <v>64</v>
      </c>
      <c r="G316" s="79" t="s">
        <v>267</v>
      </c>
      <c r="H316" s="71" t="str">
        <f t="shared" ref="H316:H334" si="25">CONCATENATE("`",D316,"` ",E316,IF(F316=0,"",_xlfn.CONCAT("(",F316,")"))," comment '",G316,"',")</f>
        <v>`pwd` varchar(64) comment '密码',</v>
      </c>
      <c r="I316" s="124"/>
      <c r="J316" s="79"/>
    </row>
    <row r="317" spans="1:10" ht="14.25" x14ac:dyDescent="0.15">
      <c r="A317" s="87"/>
      <c r="B317" s="102"/>
      <c r="C317" s="113"/>
      <c r="D317" s="79" t="s">
        <v>70</v>
      </c>
      <c r="E317" s="79" t="s">
        <v>20</v>
      </c>
      <c r="F317" s="79">
        <v>2</v>
      </c>
      <c r="G317" s="79" t="s">
        <v>268</v>
      </c>
      <c r="H317" s="71" t="str">
        <f t="shared" si="25"/>
        <v>`state` int(2) comment '状态',</v>
      </c>
      <c r="I317" s="124"/>
      <c r="J317" s="79"/>
    </row>
    <row r="318" spans="1:10" ht="14.25" x14ac:dyDescent="0.15">
      <c r="A318" s="87"/>
      <c r="B318" s="102"/>
      <c r="C318" s="113"/>
      <c r="D318" s="79" t="s">
        <v>269</v>
      </c>
      <c r="E318" s="79" t="s">
        <v>14</v>
      </c>
      <c r="F318" s="79">
        <v>32</v>
      </c>
      <c r="G318" s="79" t="s">
        <v>270</v>
      </c>
      <c r="H318" s="71" t="str">
        <f t="shared" si="25"/>
        <v>`head_img` varchar(32) comment '头像',</v>
      </c>
      <c r="I318" s="124"/>
      <c r="J318" s="79"/>
    </row>
    <row r="319" spans="1:10" ht="14.25" x14ac:dyDescent="0.15">
      <c r="A319" s="87"/>
      <c r="B319" s="102"/>
      <c r="C319" s="113"/>
      <c r="D319" s="79" t="s">
        <v>142</v>
      </c>
      <c r="E319" s="79" t="s">
        <v>20</v>
      </c>
      <c r="F319" s="79">
        <v>2</v>
      </c>
      <c r="G319" s="79" t="s">
        <v>271</v>
      </c>
      <c r="H319" s="71" t="str">
        <f t="shared" si="25"/>
        <v>`type` int(2) comment '账号类型[10=运营管理20=超级管理]',</v>
      </c>
      <c r="I319" s="124"/>
      <c r="J319" s="79"/>
    </row>
    <row r="320" spans="1:10" ht="14.25" x14ac:dyDescent="0.15">
      <c r="A320" s="87"/>
      <c r="B320" s="102"/>
      <c r="C320" s="113"/>
      <c r="D320" s="79" t="s">
        <v>272</v>
      </c>
      <c r="E320" s="79" t="s">
        <v>14</v>
      </c>
      <c r="F320" s="79">
        <v>64</v>
      </c>
      <c r="G320" s="79" t="s">
        <v>273</v>
      </c>
      <c r="H320" s="71" t="str">
        <f t="shared" si="25"/>
        <v>`openid` varchar(64) comment '微信openid',</v>
      </c>
      <c r="I320" s="124"/>
      <c r="J320" s="79"/>
    </row>
    <row r="321" spans="1:10" ht="14.25" x14ac:dyDescent="0.15">
      <c r="A321" s="87"/>
      <c r="B321" s="102"/>
      <c r="C321" s="113"/>
      <c r="D321" s="79" t="s">
        <v>274</v>
      </c>
      <c r="E321" s="79" t="s">
        <v>14</v>
      </c>
      <c r="F321" s="79">
        <v>32</v>
      </c>
      <c r="G321" s="79" t="s">
        <v>275</v>
      </c>
      <c r="H321" s="71" t="str">
        <f t="shared" si="25"/>
        <v>`wxname` varchar(32) comment '微信名',</v>
      </c>
      <c r="I321" s="124"/>
      <c r="J321" s="79"/>
    </row>
    <row r="322" spans="1:10" ht="14.25" x14ac:dyDescent="0.15">
      <c r="A322" s="87"/>
      <c r="B322" s="102"/>
      <c r="C322" s="113"/>
      <c r="D322" s="79" t="s">
        <v>276</v>
      </c>
      <c r="E322" s="79" t="s">
        <v>14</v>
      </c>
      <c r="F322" s="79">
        <v>1024</v>
      </c>
      <c r="G322" s="79" t="s">
        <v>277</v>
      </c>
      <c r="H322" s="71" t="str">
        <f t="shared" si="25"/>
        <v>`wxheadimg` varchar(1024) comment '微信头像',</v>
      </c>
      <c r="I322" s="124"/>
      <c r="J322" s="79"/>
    </row>
    <row r="323" spans="1:10" ht="14.25" x14ac:dyDescent="0.15">
      <c r="A323" s="87"/>
      <c r="B323" s="102"/>
      <c r="C323" s="113"/>
      <c r="D323" s="79" t="s">
        <v>278</v>
      </c>
      <c r="E323" s="79" t="s">
        <v>14</v>
      </c>
      <c r="F323" s="79">
        <v>32</v>
      </c>
      <c r="G323" s="79" t="s">
        <v>279</v>
      </c>
      <c r="H323" s="71" t="str">
        <f t="shared" si="25"/>
        <v>`email` varchar(32) comment '邮箱',</v>
      </c>
      <c r="I323" s="124"/>
      <c r="J323" s="79"/>
    </row>
    <row r="324" spans="1:10" ht="14.25" x14ac:dyDescent="0.15">
      <c r="A324" s="87"/>
      <c r="B324" s="102"/>
      <c r="C324" s="113"/>
      <c r="D324" s="79" t="s">
        <v>280</v>
      </c>
      <c r="E324" s="79" t="s">
        <v>14</v>
      </c>
      <c r="F324" s="79">
        <v>16</v>
      </c>
      <c r="G324" s="79" t="s">
        <v>281</v>
      </c>
      <c r="H324" s="71" t="str">
        <f t="shared" si="25"/>
        <v>`phone` varchar(16) comment '手机号',</v>
      </c>
      <c r="I324" s="124"/>
      <c r="J324" s="79"/>
    </row>
    <row r="325" spans="1:10" ht="14.25" x14ac:dyDescent="0.15">
      <c r="A325" s="87"/>
      <c r="B325" s="102"/>
      <c r="C325" s="113"/>
      <c r="D325" s="79" t="s">
        <v>282</v>
      </c>
      <c r="E325" s="79" t="s">
        <v>283</v>
      </c>
      <c r="F325" s="79">
        <v>0</v>
      </c>
      <c r="G325" s="79" t="s">
        <v>284</v>
      </c>
      <c r="H325" s="71" t="str">
        <f t="shared" si="25"/>
        <v>`birthday` date comment '生日',</v>
      </c>
      <c r="I325" s="124"/>
      <c r="J325" s="79"/>
    </row>
    <row r="326" spans="1:10" ht="14.25" x14ac:dyDescent="0.15">
      <c r="A326" s="87"/>
      <c r="B326" s="102"/>
      <c r="C326" s="113"/>
      <c r="D326" s="79" t="s">
        <v>285</v>
      </c>
      <c r="E326" s="79" t="s">
        <v>14</v>
      </c>
      <c r="F326" s="79">
        <v>64</v>
      </c>
      <c r="G326" s="79" t="s">
        <v>286</v>
      </c>
      <c r="H326" s="71" t="str">
        <f t="shared" si="25"/>
        <v>`region` varchar(64) comment '地区',</v>
      </c>
      <c r="I326" s="124"/>
      <c r="J326" s="79"/>
    </row>
    <row r="327" spans="1:10" ht="14.25" x14ac:dyDescent="0.15">
      <c r="A327" s="87"/>
      <c r="B327" s="102"/>
      <c r="C327" s="113"/>
      <c r="D327" s="79" t="s">
        <v>287</v>
      </c>
      <c r="E327" s="79" t="s">
        <v>20</v>
      </c>
      <c r="F327" s="79">
        <v>10</v>
      </c>
      <c r="G327" s="79" t="s">
        <v>288</v>
      </c>
      <c r="H327" s="71" t="str">
        <f t="shared" si="25"/>
        <v>`sex` int(10) comment '姓别[10=男 20=女]',</v>
      </c>
      <c r="I327" s="124"/>
      <c r="J327" s="79"/>
    </row>
    <row r="328" spans="1:10" ht="14.25" x14ac:dyDescent="0.15">
      <c r="A328" s="87"/>
      <c r="B328" s="102"/>
      <c r="C328" s="113"/>
      <c r="D328" s="79" t="s">
        <v>289</v>
      </c>
      <c r="E328" s="79" t="s">
        <v>14</v>
      </c>
      <c r="F328" s="79">
        <v>16</v>
      </c>
      <c r="G328" s="79" t="s">
        <v>290</v>
      </c>
      <c r="H328" s="71" t="str">
        <f t="shared" si="25"/>
        <v>`reg_ip` varchar(16) comment '注册IP',</v>
      </c>
      <c r="I328" s="124"/>
      <c r="J328" s="79"/>
    </row>
    <row r="329" spans="1:10" ht="14.25" x14ac:dyDescent="0.15">
      <c r="A329" s="87"/>
      <c r="B329" s="102"/>
      <c r="C329" s="113"/>
      <c r="D329" s="79" t="s">
        <v>291</v>
      </c>
      <c r="E329" s="79" t="s">
        <v>292</v>
      </c>
      <c r="F329" s="79">
        <v>20</v>
      </c>
      <c r="G329" s="79" t="s">
        <v>293</v>
      </c>
      <c r="H329" s="71" t="str">
        <f t="shared" si="25"/>
        <v>`legal_id` bigint(20) comment '法人单位ID(2b会员)',</v>
      </c>
      <c r="I329" s="124"/>
      <c r="J329" s="79"/>
    </row>
    <row r="330" spans="1:10" ht="14.25" x14ac:dyDescent="0.15">
      <c r="A330" s="87"/>
      <c r="B330" s="102"/>
      <c r="C330" s="113"/>
      <c r="D330" s="79" t="s">
        <v>294</v>
      </c>
      <c r="E330" s="79" t="s">
        <v>292</v>
      </c>
      <c r="F330" s="79">
        <v>20</v>
      </c>
      <c r="G330" s="79" t="s">
        <v>295</v>
      </c>
      <c r="H330" s="71" t="str">
        <f t="shared" si="25"/>
        <v>`label_id` bigint(20) comment '会员标签ID',</v>
      </c>
      <c r="I330" s="124"/>
      <c r="J330" s="79"/>
    </row>
    <row r="331" spans="1:10" ht="14.25" x14ac:dyDescent="0.15">
      <c r="A331" s="87"/>
      <c r="B331" s="102"/>
      <c r="C331" s="113"/>
      <c r="D331" s="79" t="s">
        <v>296</v>
      </c>
      <c r="E331" s="79" t="s">
        <v>292</v>
      </c>
      <c r="F331" s="79">
        <v>20</v>
      </c>
      <c r="G331" s="79" t="s">
        <v>297</v>
      </c>
      <c r="H331" s="71" t="str">
        <f t="shared" si="25"/>
        <v>`from_shop_id` bigint(20) comment '注册来源店铺ID',</v>
      </c>
      <c r="I331" s="124"/>
      <c r="J331" s="79"/>
    </row>
    <row r="332" spans="1:10" ht="14.25" x14ac:dyDescent="0.15">
      <c r="A332" s="87"/>
      <c r="B332" s="102"/>
      <c r="C332" s="113"/>
      <c r="D332" s="79" t="s">
        <v>26</v>
      </c>
      <c r="E332" s="79" t="s">
        <v>27</v>
      </c>
      <c r="F332" s="79">
        <v>0</v>
      </c>
      <c r="G332" s="71" t="s">
        <v>28</v>
      </c>
      <c r="H332" s="71" t="str">
        <f t="shared" si="25"/>
        <v>`cdate` datetime comment '创建时间',</v>
      </c>
      <c r="I332" s="124"/>
      <c r="J332" s="79"/>
    </row>
    <row r="333" spans="1:10" ht="14.25" x14ac:dyDescent="0.15">
      <c r="A333" s="87"/>
      <c r="B333" s="102"/>
      <c r="C333" s="113"/>
      <c r="D333" s="79" t="s">
        <v>29</v>
      </c>
      <c r="E333" s="79" t="s">
        <v>27</v>
      </c>
      <c r="F333" s="79">
        <v>0</v>
      </c>
      <c r="G333" s="71" t="s">
        <v>30</v>
      </c>
      <c r="H333" s="71" t="str">
        <f t="shared" si="25"/>
        <v>`udate` datetime comment '更新时间',</v>
      </c>
      <c r="I333" s="124"/>
      <c r="J333" s="79"/>
    </row>
    <row r="334" spans="1:10" ht="14.25" x14ac:dyDescent="0.15">
      <c r="A334" s="88"/>
      <c r="B334" s="103"/>
      <c r="C334" s="113"/>
      <c r="D334" s="79" t="s">
        <v>31</v>
      </c>
      <c r="E334" s="79" t="s">
        <v>32</v>
      </c>
      <c r="F334" s="79">
        <v>1</v>
      </c>
      <c r="G334" s="71" t="s">
        <v>298</v>
      </c>
      <c r="H334" s="71" t="str">
        <f t="shared" si="25"/>
        <v>`flag` tinyint(1) comment '删除标记',</v>
      </c>
      <c r="I334" s="125"/>
      <c r="J334" s="79"/>
    </row>
    <row r="336" spans="1:10" ht="14.25" x14ac:dyDescent="0.15">
      <c r="A336" s="6" t="s">
        <v>0</v>
      </c>
      <c r="B336" s="6" t="s">
        <v>1</v>
      </c>
      <c r="C336" s="5" t="s">
        <v>2</v>
      </c>
      <c r="D336" s="5" t="s">
        <v>3</v>
      </c>
      <c r="E336" s="5" t="s">
        <v>4</v>
      </c>
      <c r="F336" s="5" t="s">
        <v>5</v>
      </c>
      <c r="G336" s="5" t="s">
        <v>6</v>
      </c>
      <c r="H336" s="5" t="s">
        <v>7</v>
      </c>
      <c r="I336" s="5" t="s">
        <v>8</v>
      </c>
      <c r="J336" s="5" t="s">
        <v>9</v>
      </c>
    </row>
    <row r="337" spans="1:10" ht="14.25" x14ac:dyDescent="0.15">
      <c r="A337" s="86" t="s">
        <v>299</v>
      </c>
      <c r="B337" s="101" t="s">
        <v>300</v>
      </c>
      <c r="C337" s="113" t="s">
        <v>12</v>
      </c>
      <c r="D337" s="3" t="s">
        <v>13</v>
      </c>
      <c r="E337" s="3" t="s">
        <v>14</v>
      </c>
      <c r="F337" s="3">
        <v>512</v>
      </c>
      <c r="G337" s="3" t="s">
        <v>301</v>
      </c>
      <c r="H337" s="71" t="str">
        <f>CONCATENATE("`",D337,"` ",E337,IF(F337=0,"",_xlfn.CONCAT("(",F337,")"))," comment '",G338,"',")</f>
        <v>`id` varchar(512) comment '编号',</v>
      </c>
      <c r="I337" s="123" t="str">
        <f>_xlfn.CONCAT("DROP TABLE IF EXISTS `",A337,"`;create table `",A337,"`
(",H337:H349,"
  PRIMARY KEY (`id`))  ENGINE = ",C337," CHARACTER SET = utf8 comment '",B337,"';")</f>
        <v>DROP TABLE IF EXISTS `gs_sys_func`;create table `gs_sys_func`
(`id` varchar(512) comment '编号',`code` varchar(128) comment '名称',`name` varchar(32) comment '图标',`icon` varchar(32) comment '顺序',`index` int(5) comment '顺序',`type` int(2) comment '类型(10-根节点;20-模块;30-功能)',`parent` varchar(128) comment '父节点code',`paths` text comment '路径',`locations` text comment '所在位置',`front_router` varchar(1024) comment '前端路由',`cdate` datetime comment '创建时间',`udate` datetime comment '更新时间',`flag` tinyint(1) comment '删除标记',
  PRIMARY KEY (`id`))  ENGINE = InnoDB CHARACTER SET = utf8 comment '平台功能树';</v>
      </c>
      <c r="J337" s="79"/>
    </row>
    <row r="338" spans="1:10" ht="14.25" x14ac:dyDescent="0.15">
      <c r="A338" s="87"/>
      <c r="B338" s="102"/>
      <c r="C338" s="113"/>
      <c r="D338" s="79" t="s">
        <v>302</v>
      </c>
      <c r="E338" s="79" t="s">
        <v>14</v>
      </c>
      <c r="F338" s="79">
        <v>128</v>
      </c>
      <c r="G338" s="3" t="s">
        <v>303</v>
      </c>
      <c r="H338" s="71" t="str">
        <f>CONCATENATE("`",D338,"` ",E338,IF(F338=0,"",_xlfn.CONCAT("(",F338,")"))," comment '",G339,"',")</f>
        <v>`code` varchar(128) comment '名称',</v>
      </c>
      <c r="I338" s="124"/>
      <c r="J338" s="79"/>
    </row>
    <row r="339" spans="1:10" ht="14.25" x14ac:dyDescent="0.15">
      <c r="A339" s="87"/>
      <c r="B339" s="102"/>
      <c r="C339" s="113"/>
      <c r="D339" s="79" t="s">
        <v>15</v>
      </c>
      <c r="E339" s="79" t="s">
        <v>14</v>
      </c>
      <c r="F339" s="79">
        <v>32</v>
      </c>
      <c r="G339" s="79" t="s">
        <v>304</v>
      </c>
      <c r="H339" s="71" t="str">
        <f>CONCATENATE("`",D339,"` ",E339,IF(F339=0,"",_xlfn.CONCAT("(",F339,")"))," comment '",G340,"',")</f>
        <v>`name` varchar(32) comment '图标',</v>
      </c>
      <c r="I339" s="124"/>
      <c r="J339" s="79"/>
    </row>
    <row r="340" spans="1:10" ht="14.25" x14ac:dyDescent="0.15">
      <c r="A340" s="87"/>
      <c r="B340" s="102"/>
      <c r="C340" s="113"/>
      <c r="D340" s="79" t="s">
        <v>111</v>
      </c>
      <c r="E340" s="79" t="s">
        <v>14</v>
      </c>
      <c r="F340" s="79">
        <v>32</v>
      </c>
      <c r="G340" s="79" t="s">
        <v>305</v>
      </c>
      <c r="H340" s="71" t="str">
        <f>CONCATENATE("`",D340,"` ",E340,IF(F340=0,"",_xlfn.CONCAT("(",F340,")"))," comment '",G341,"',")</f>
        <v>`icon` varchar(32) comment '顺序',</v>
      </c>
      <c r="I340" s="124"/>
      <c r="J340" s="79"/>
    </row>
    <row r="341" spans="1:10" ht="14.25" x14ac:dyDescent="0.15">
      <c r="A341" s="87"/>
      <c r="B341" s="102"/>
      <c r="C341" s="113"/>
      <c r="D341" s="79" t="s">
        <v>306</v>
      </c>
      <c r="E341" s="79" t="s">
        <v>20</v>
      </c>
      <c r="F341" s="79">
        <v>5</v>
      </c>
      <c r="G341" s="79" t="s">
        <v>307</v>
      </c>
      <c r="H341" s="71" t="str">
        <f t="shared" ref="H341:H346" si="26">CONCATENATE("`",D341,"` ",E341,IF(F341=0,"",_xlfn.CONCAT("(",F341,")"))," comment '",G341,"',")</f>
        <v>`index` int(5) comment '顺序',</v>
      </c>
      <c r="I341" s="124"/>
      <c r="J341" s="79"/>
    </row>
    <row r="342" spans="1:10" ht="14.25" x14ac:dyDescent="0.15">
      <c r="A342" s="87"/>
      <c r="B342" s="102"/>
      <c r="C342" s="113"/>
      <c r="D342" s="79" t="s">
        <v>142</v>
      </c>
      <c r="E342" s="79" t="s">
        <v>20</v>
      </c>
      <c r="F342" s="79">
        <v>2</v>
      </c>
      <c r="G342" s="79" t="s">
        <v>308</v>
      </c>
      <c r="H342" s="71" t="str">
        <f t="shared" si="26"/>
        <v>`type` int(2) comment '类型(10-根节点;20-模块;30-功能)',</v>
      </c>
      <c r="I342" s="124"/>
      <c r="J342" s="79"/>
    </row>
    <row r="343" spans="1:10" ht="14.25" x14ac:dyDescent="0.15">
      <c r="A343" s="87"/>
      <c r="B343" s="102"/>
      <c r="C343" s="113"/>
      <c r="D343" s="79" t="s">
        <v>309</v>
      </c>
      <c r="E343" s="79" t="s">
        <v>14</v>
      </c>
      <c r="F343" s="79">
        <v>128</v>
      </c>
      <c r="G343" s="79" t="s">
        <v>310</v>
      </c>
      <c r="H343" s="71" t="str">
        <f t="shared" si="26"/>
        <v>`parent` varchar(128) comment '父节点code',</v>
      </c>
      <c r="I343" s="124"/>
      <c r="J343" s="79"/>
    </row>
    <row r="344" spans="1:10" ht="14.25" x14ac:dyDescent="0.15">
      <c r="A344" s="87"/>
      <c r="B344" s="102"/>
      <c r="C344" s="113"/>
      <c r="D344" s="79" t="s">
        <v>311</v>
      </c>
      <c r="E344" s="79" t="s">
        <v>39</v>
      </c>
      <c r="F344" s="79">
        <v>0</v>
      </c>
      <c r="G344" s="79" t="s">
        <v>312</v>
      </c>
      <c r="H344" s="71" t="str">
        <f t="shared" si="26"/>
        <v>`paths` text comment '路径',</v>
      </c>
      <c r="I344" s="124"/>
      <c r="J344" s="79"/>
    </row>
    <row r="345" spans="1:10" ht="14.25" x14ac:dyDescent="0.15">
      <c r="A345" s="87"/>
      <c r="B345" s="102"/>
      <c r="C345" s="113"/>
      <c r="D345" s="79" t="s">
        <v>313</v>
      </c>
      <c r="E345" s="79" t="s">
        <v>39</v>
      </c>
      <c r="F345" s="79">
        <v>0</v>
      </c>
      <c r="G345" s="79" t="s">
        <v>314</v>
      </c>
      <c r="H345" s="71" t="str">
        <f t="shared" si="26"/>
        <v>`locations` text comment '所在位置',</v>
      </c>
      <c r="I345" s="124"/>
      <c r="J345" s="79"/>
    </row>
    <row r="346" spans="1:10" ht="14.25" x14ac:dyDescent="0.15">
      <c r="A346" s="87"/>
      <c r="B346" s="102"/>
      <c r="C346" s="113"/>
      <c r="D346" s="79" t="s">
        <v>315</v>
      </c>
      <c r="E346" s="79" t="s">
        <v>14</v>
      </c>
      <c r="F346" s="79">
        <v>1024</v>
      </c>
      <c r="G346" s="79" t="s">
        <v>316</v>
      </c>
      <c r="H346" s="71" t="str">
        <f t="shared" si="26"/>
        <v>`front_router` varchar(1024) comment '前端路由',</v>
      </c>
      <c r="I346" s="124"/>
      <c r="J346" s="79"/>
    </row>
    <row r="347" spans="1:10" ht="14.25" x14ac:dyDescent="0.15">
      <c r="A347" s="87"/>
      <c r="B347" s="102"/>
      <c r="C347" s="113"/>
      <c r="D347" s="79" t="s">
        <v>26</v>
      </c>
      <c r="E347" s="79" t="s">
        <v>27</v>
      </c>
      <c r="F347" s="79">
        <v>0</v>
      </c>
      <c r="G347" s="71" t="s">
        <v>28</v>
      </c>
      <c r="H347" s="71" t="str">
        <f>CONCATENATE("`",D347,"` ",E347,IF(F347=0,"",_xlfn.CONCAT("(",F347,")"))," comment '",G347,"',")</f>
        <v>`cdate` datetime comment '创建时间',</v>
      </c>
      <c r="I347" s="124"/>
      <c r="J347" s="79"/>
    </row>
    <row r="348" spans="1:10" ht="14.25" x14ac:dyDescent="0.15">
      <c r="A348" s="87"/>
      <c r="B348" s="102"/>
      <c r="C348" s="113"/>
      <c r="D348" s="79" t="s">
        <v>29</v>
      </c>
      <c r="E348" s="79" t="s">
        <v>27</v>
      </c>
      <c r="F348" s="79">
        <v>0</v>
      </c>
      <c r="G348" s="71" t="s">
        <v>30</v>
      </c>
      <c r="H348" s="71" t="str">
        <f>CONCATENATE("`",D348,"` ",E348,IF(F348=0,"",_xlfn.CONCAT("(",F348,")"))," comment '",G348,"',")</f>
        <v>`udate` datetime comment '更新时间',</v>
      </c>
      <c r="I348" s="124"/>
      <c r="J348" s="79"/>
    </row>
    <row r="349" spans="1:10" ht="14.25" x14ac:dyDescent="0.15">
      <c r="A349" s="88"/>
      <c r="B349" s="103"/>
      <c r="C349" s="113"/>
      <c r="D349" s="79" t="s">
        <v>31</v>
      </c>
      <c r="E349" s="79" t="s">
        <v>32</v>
      </c>
      <c r="F349" s="79">
        <v>1</v>
      </c>
      <c r="G349" s="71" t="s">
        <v>298</v>
      </c>
      <c r="H349" s="71" t="str">
        <f>CONCATENATE("`",D349,"` ",E349,IF(F349=0,"",_xlfn.CONCAT("(",F349,")"))," comment '",G349,"',")</f>
        <v>`flag` tinyint(1) comment '删除标记',</v>
      </c>
      <c r="I349" s="125"/>
      <c r="J349" s="79"/>
    </row>
    <row r="351" spans="1:10" ht="14.25" x14ac:dyDescent="0.15">
      <c r="A351" s="6" t="s">
        <v>0</v>
      </c>
      <c r="B351" s="6" t="s">
        <v>1</v>
      </c>
      <c r="C351" s="5" t="s">
        <v>2</v>
      </c>
      <c r="D351" s="5" t="s">
        <v>3</v>
      </c>
      <c r="E351" s="5" t="s">
        <v>4</v>
      </c>
      <c r="F351" s="5" t="s">
        <v>5</v>
      </c>
      <c r="G351" s="5" t="s">
        <v>6</v>
      </c>
      <c r="H351" s="5" t="s">
        <v>7</v>
      </c>
      <c r="I351" s="5" t="s">
        <v>8</v>
      </c>
      <c r="J351" s="5" t="s">
        <v>9</v>
      </c>
    </row>
    <row r="352" spans="1:10" ht="14.25" x14ac:dyDescent="0.15">
      <c r="A352" s="86" t="s">
        <v>317</v>
      </c>
      <c r="B352" s="101" t="s">
        <v>318</v>
      </c>
      <c r="C352" s="113" t="s">
        <v>12</v>
      </c>
      <c r="D352" s="3" t="s">
        <v>13</v>
      </c>
      <c r="E352" s="3" t="s">
        <v>14</v>
      </c>
      <c r="F352" s="3">
        <v>32</v>
      </c>
      <c r="G352" s="3" t="s">
        <v>13</v>
      </c>
      <c r="H352" s="71" t="str">
        <f>CONCATENATE("`",D352,"` ",E352,IF(F352=0,"",_xlfn.CONCAT("(",F352,")"))," comment '",G353,"',")</f>
        <v>`id` varchar(32) comment '角色名称',</v>
      </c>
      <c r="I352" s="123" t="str">
        <f>_xlfn.CONCAT("DROP TABLE IF EXISTS `",A352,"`;create table `",A352,"`
(",H352:H357,"
  PRIMARY KEY (`id`))  ENGINE = ",C352," CHARACTER SET = utf8 comment '",B352,"';")</f>
        <v>DROP TABLE IF EXISTS `gs_sys_role`;create table `gs_sys_role`
(`id` varchar(32) comment '角色名称',`name` varchar(128) comment '备注',`remark` varchar(256) comment '创建时间',`cdate` datetime comment '创建时间',`udate` datetime comment '更新时间',`flag` tinyint(1) comment '删除标记',
  PRIMARY KEY (`id`))  ENGINE = InnoDB CHARACTER SET = utf8 comment '平台角色';</v>
      </c>
      <c r="J352" s="79"/>
    </row>
    <row r="353" spans="1:10" ht="14.25" x14ac:dyDescent="0.15">
      <c r="A353" s="87"/>
      <c r="B353" s="102"/>
      <c r="C353" s="113"/>
      <c r="D353" s="79" t="s">
        <v>15</v>
      </c>
      <c r="E353" s="79" t="s">
        <v>14</v>
      </c>
      <c r="F353" s="79">
        <v>128</v>
      </c>
      <c r="G353" s="3" t="s">
        <v>319</v>
      </c>
      <c r="H353" s="71" t="str">
        <f>CONCATENATE("`",D353,"` ",E353,IF(F353=0,"",_xlfn.CONCAT("(",F353,")"))," comment '",G354,"',")</f>
        <v>`name` varchar(128) comment '备注',</v>
      </c>
      <c r="I353" s="124"/>
      <c r="J353" s="79"/>
    </row>
    <row r="354" spans="1:10" ht="14.25" x14ac:dyDescent="0.15">
      <c r="A354" s="87"/>
      <c r="B354" s="102"/>
      <c r="C354" s="113"/>
      <c r="D354" s="79" t="s">
        <v>320</v>
      </c>
      <c r="E354" s="79" t="s">
        <v>14</v>
      </c>
      <c r="F354" s="79">
        <v>256</v>
      </c>
      <c r="G354" s="79" t="s">
        <v>321</v>
      </c>
      <c r="H354" s="71" t="str">
        <f>CONCATENATE("`",D354,"` ",E354,IF(F354=0,"",_xlfn.CONCAT("(",F354,")"))," comment '",G355,"',")</f>
        <v>`remark` varchar(256) comment '创建时间',</v>
      </c>
      <c r="I354" s="124"/>
      <c r="J354" s="79"/>
    </row>
    <row r="355" spans="1:10" ht="14.25" x14ac:dyDescent="0.15">
      <c r="A355" s="87"/>
      <c r="B355" s="102"/>
      <c r="C355" s="113"/>
      <c r="D355" s="79" t="s">
        <v>26</v>
      </c>
      <c r="E355" s="79" t="s">
        <v>27</v>
      </c>
      <c r="F355" s="79">
        <v>0</v>
      </c>
      <c r="G355" s="71" t="s">
        <v>28</v>
      </c>
      <c r="H355" s="71" t="str">
        <f>CONCATENATE("`",D355,"` ",E355,IF(F355=0,"",_xlfn.CONCAT("(",F355,")"))," comment '",G355,"',")</f>
        <v>`cdate` datetime comment '创建时间',</v>
      </c>
      <c r="I355" s="124"/>
      <c r="J355" s="79"/>
    </row>
    <row r="356" spans="1:10" ht="14.25" x14ac:dyDescent="0.15">
      <c r="A356" s="87"/>
      <c r="B356" s="102"/>
      <c r="C356" s="113"/>
      <c r="D356" s="79" t="s">
        <v>29</v>
      </c>
      <c r="E356" s="79" t="s">
        <v>27</v>
      </c>
      <c r="F356" s="79">
        <v>0</v>
      </c>
      <c r="G356" s="71" t="s">
        <v>30</v>
      </c>
      <c r="H356" s="71" t="str">
        <f>CONCATENATE("`",D356,"` ",E356,IF(F356=0,"",_xlfn.CONCAT("(",F356,")"))," comment '",G356,"',")</f>
        <v>`udate` datetime comment '更新时间',</v>
      </c>
      <c r="I356" s="124"/>
      <c r="J356" s="79"/>
    </row>
    <row r="357" spans="1:10" ht="14.25" x14ac:dyDescent="0.15">
      <c r="A357" s="88"/>
      <c r="B357" s="103"/>
      <c r="C357" s="113"/>
      <c r="D357" s="79" t="s">
        <v>31</v>
      </c>
      <c r="E357" s="79" t="s">
        <v>32</v>
      </c>
      <c r="F357" s="79">
        <v>1</v>
      </c>
      <c r="G357" s="71" t="s">
        <v>298</v>
      </c>
      <c r="H357" s="71" t="str">
        <f>CONCATENATE("`",D357,"` ",E357,IF(F357=0,"",_xlfn.CONCAT("(",F357,")"))," comment '",G357,"',")</f>
        <v>`flag` tinyint(1) comment '删除标记',</v>
      </c>
      <c r="I357" s="125"/>
      <c r="J357" s="79"/>
    </row>
    <row r="359" spans="1:10" ht="14.25" x14ac:dyDescent="0.15">
      <c r="A359" s="6" t="s">
        <v>0</v>
      </c>
      <c r="B359" s="6" t="s">
        <v>1</v>
      </c>
      <c r="C359" s="5" t="s">
        <v>2</v>
      </c>
      <c r="D359" s="5" t="s">
        <v>3</v>
      </c>
      <c r="E359" s="5" t="s">
        <v>4</v>
      </c>
      <c r="F359" s="5" t="s">
        <v>5</v>
      </c>
      <c r="G359" s="5" t="s">
        <v>6</v>
      </c>
      <c r="H359" s="5" t="s">
        <v>7</v>
      </c>
      <c r="I359" s="5" t="s">
        <v>8</v>
      </c>
      <c r="J359" s="5" t="s">
        <v>9</v>
      </c>
    </row>
    <row r="360" spans="1:10" ht="14.25" x14ac:dyDescent="0.15">
      <c r="A360" s="91" t="s">
        <v>322</v>
      </c>
      <c r="B360" s="85" t="s">
        <v>323</v>
      </c>
      <c r="C360" s="113" t="s">
        <v>12</v>
      </c>
      <c r="D360" s="79" t="s">
        <v>13</v>
      </c>
      <c r="E360" s="79" t="s">
        <v>14</v>
      </c>
      <c r="F360" s="79">
        <v>32</v>
      </c>
      <c r="G360" s="79" t="s">
        <v>13</v>
      </c>
      <c r="H360" s="71" t="str">
        <f t="shared" ref="H360:H362" si="27">CONCATENATE("`",D360,"` ",E360,IF(F360=0,"",_xlfn.CONCAT("(",F360,")"))," comment '",G361,"',")</f>
        <v>`id` varchar(32) comment '用户id',</v>
      </c>
      <c r="I360" s="126" t="str">
        <f>_xlfn.CONCAT("DROP TABLE IF EXISTS `",A360,"`;create table `",A360,"`
(",H360:H365,"
  PRIMARY KEY (`id`))  ENGINE = ",C360," CHARACTER SET = utf8 comment '",B360,"';")</f>
        <v>DROP TABLE IF EXISTS `gs_sys_user_role`;create table `gs_sys_user_role`
(`id` varchar(32) comment '用户id',`user_id` varchar(32) comment '角色id',`role_id` varchar(32) comment '创建时间',`cdate` datetime comment '创建时间',`udate` datetime comment '更新时间',`flag` tinyint(1) comment '删除标记',
  PRIMARY KEY (`id`))  ENGINE = InnoDB CHARACTER SET = utf8 comment '平台账号角色关联';</v>
      </c>
      <c r="J360" s="79"/>
    </row>
    <row r="361" spans="1:10" ht="14.25" x14ac:dyDescent="0.15">
      <c r="A361" s="91"/>
      <c r="B361" s="85"/>
      <c r="C361" s="113"/>
      <c r="D361" s="79" t="s">
        <v>324</v>
      </c>
      <c r="E361" s="79" t="s">
        <v>14</v>
      </c>
      <c r="F361" s="79">
        <v>32</v>
      </c>
      <c r="G361" s="79" t="s">
        <v>325</v>
      </c>
      <c r="H361" s="71" t="str">
        <f t="shared" si="27"/>
        <v>`user_id` varchar(32) comment '角色id',</v>
      </c>
      <c r="I361" s="127"/>
      <c r="J361" s="79"/>
    </row>
    <row r="362" spans="1:10" ht="14.25" x14ac:dyDescent="0.15">
      <c r="A362" s="91"/>
      <c r="B362" s="85"/>
      <c r="C362" s="113"/>
      <c r="D362" s="79" t="s">
        <v>326</v>
      </c>
      <c r="E362" s="79" t="s">
        <v>14</v>
      </c>
      <c r="F362" s="79">
        <v>32</v>
      </c>
      <c r="G362" s="79" t="s">
        <v>327</v>
      </c>
      <c r="H362" s="71" t="str">
        <f t="shared" si="27"/>
        <v>`role_id` varchar(32) comment '创建时间',</v>
      </c>
      <c r="I362" s="127"/>
      <c r="J362" s="79"/>
    </row>
    <row r="363" spans="1:10" ht="14.25" x14ac:dyDescent="0.15">
      <c r="A363" s="91"/>
      <c r="B363" s="85"/>
      <c r="C363" s="113"/>
      <c r="D363" s="79" t="s">
        <v>26</v>
      </c>
      <c r="E363" s="79" t="s">
        <v>27</v>
      </c>
      <c r="F363" s="79">
        <v>0</v>
      </c>
      <c r="G363" s="71" t="s">
        <v>28</v>
      </c>
      <c r="H363" s="71" t="str">
        <f t="shared" ref="H363:H365" si="28">CONCATENATE("`",D363,"` ",E363,IF(F363=0,"",_xlfn.CONCAT("(",F363,")"))," comment '",G363,"',")</f>
        <v>`cdate` datetime comment '创建时间',</v>
      </c>
      <c r="I363" s="127"/>
      <c r="J363" s="79"/>
    </row>
    <row r="364" spans="1:10" ht="14.25" x14ac:dyDescent="0.15">
      <c r="A364" s="91"/>
      <c r="B364" s="85"/>
      <c r="C364" s="113"/>
      <c r="D364" s="79" t="s">
        <v>29</v>
      </c>
      <c r="E364" s="79" t="s">
        <v>27</v>
      </c>
      <c r="F364" s="79">
        <v>0</v>
      </c>
      <c r="G364" s="71" t="s">
        <v>30</v>
      </c>
      <c r="H364" s="71" t="str">
        <f t="shared" si="28"/>
        <v>`udate` datetime comment '更新时间',</v>
      </c>
      <c r="I364" s="127"/>
      <c r="J364" s="79"/>
    </row>
    <row r="365" spans="1:10" ht="14.25" x14ac:dyDescent="0.15">
      <c r="A365" s="91"/>
      <c r="B365" s="85"/>
      <c r="C365" s="113"/>
      <c r="D365" s="79" t="s">
        <v>31</v>
      </c>
      <c r="E365" s="79" t="s">
        <v>32</v>
      </c>
      <c r="F365" s="79">
        <v>1</v>
      </c>
      <c r="G365" s="71" t="s">
        <v>298</v>
      </c>
      <c r="H365" s="71" t="str">
        <f t="shared" si="28"/>
        <v>`flag` tinyint(1) comment '删除标记',</v>
      </c>
      <c r="I365" s="127"/>
      <c r="J365" s="79"/>
    </row>
    <row r="367" spans="1:10" ht="14.25" x14ac:dyDescent="0.15">
      <c r="A367" s="6" t="s">
        <v>0</v>
      </c>
      <c r="B367" s="6" t="s">
        <v>1</v>
      </c>
      <c r="C367" s="5" t="s">
        <v>2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9</v>
      </c>
    </row>
    <row r="368" spans="1:10" ht="14.25" x14ac:dyDescent="0.15">
      <c r="A368" s="91" t="s">
        <v>328</v>
      </c>
      <c r="B368" s="85" t="s">
        <v>329</v>
      </c>
      <c r="C368" s="113" t="s">
        <v>12</v>
      </c>
      <c r="D368" s="79" t="s">
        <v>13</v>
      </c>
      <c r="E368" s="79" t="s">
        <v>14</v>
      </c>
      <c r="F368" s="79">
        <v>32</v>
      </c>
      <c r="G368" s="79" t="s">
        <v>13</v>
      </c>
      <c r="H368" s="71" t="str">
        <f>CONCATENATE("`",D368,"` ",E368,IF(F368=0,"",_xlfn.CONCAT("(",F368,")"))," comment '",G369,"',")</f>
        <v>`id` varchar(32) comment '角色id',</v>
      </c>
      <c r="I368" s="126" t="str">
        <f>_xlfn.CONCAT("DROP TABLE IF EXISTS `",A368,"`;create table `",A368,"`
(",H368:H370,"
  PRIMARY KEY (`id`))  ENGINE = ",C368," CHARACTER SET = utf8 comment '",B368,"';")</f>
        <v>DROP TABLE IF EXISTS `gs_sys_role_func`;create table `gs_sys_role_func`
(`id` varchar(32) comment '角色id',`role_id` varchar(32) comment '功能id',`func_id` varchar(32) comment '',
  PRIMARY KEY (`id`))  ENGINE = InnoDB CHARACTER SET = utf8 comment '平台角色功能权限';</v>
      </c>
      <c r="J368" s="79"/>
    </row>
    <row r="369" spans="1:10" ht="14.25" x14ac:dyDescent="0.15">
      <c r="A369" s="91"/>
      <c r="B369" s="85"/>
      <c r="C369" s="113"/>
      <c r="D369" s="79" t="s">
        <v>326</v>
      </c>
      <c r="E369" s="79" t="s">
        <v>14</v>
      </c>
      <c r="F369" s="79">
        <v>32</v>
      </c>
      <c r="G369" s="79" t="s">
        <v>327</v>
      </c>
      <c r="H369" s="71" t="str">
        <f>CONCATENATE("`",D369,"` ",E369,IF(F369=0,"",_xlfn.CONCAT("(",F369,")"))," comment '",G370,"',")</f>
        <v>`role_id` varchar(32) comment '功能id',</v>
      </c>
      <c r="I369" s="127"/>
      <c r="J369" s="79"/>
    </row>
    <row r="370" spans="1:10" ht="14.25" x14ac:dyDescent="0.15">
      <c r="A370" s="91"/>
      <c r="B370" s="85"/>
      <c r="C370" s="113"/>
      <c r="D370" s="79" t="s">
        <v>330</v>
      </c>
      <c r="E370" s="79" t="s">
        <v>14</v>
      </c>
      <c r="F370" s="79">
        <v>32</v>
      </c>
      <c r="G370" s="79" t="s">
        <v>331</v>
      </c>
      <c r="H370" s="71" t="str">
        <f>CONCATENATE("`",D370,"` ",E370,IF(F370=0,"",_xlfn.CONCAT("(",F370,")"))," comment '",G371,"',")</f>
        <v>`func_id` varchar(32) comment '',</v>
      </c>
      <c r="I370" s="127"/>
      <c r="J370" s="79"/>
    </row>
  </sheetData>
  <mergeCells count="160">
    <mergeCell ref="I368:I370"/>
    <mergeCell ref="J3:J11"/>
    <mergeCell ref="J14:J23"/>
    <mergeCell ref="J26:J30"/>
    <mergeCell ref="J33:J39"/>
    <mergeCell ref="J42:J46"/>
    <mergeCell ref="J49:J57"/>
    <mergeCell ref="J60:J67"/>
    <mergeCell ref="J72:J80"/>
    <mergeCell ref="J83:J93"/>
    <mergeCell ref="J96:J109"/>
    <mergeCell ref="J112:J119"/>
    <mergeCell ref="J122:J132"/>
    <mergeCell ref="J135:J141"/>
    <mergeCell ref="J145:J154"/>
    <mergeCell ref="J157:J163"/>
    <mergeCell ref="J166:J177"/>
    <mergeCell ref="J181:J189"/>
    <mergeCell ref="J194:J200"/>
    <mergeCell ref="J204:J209"/>
    <mergeCell ref="J212:J219"/>
    <mergeCell ref="J223:J229"/>
    <mergeCell ref="J233:J250"/>
    <mergeCell ref="J254:J261"/>
    <mergeCell ref="I254:I261"/>
    <mergeCell ref="I264:I271"/>
    <mergeCell ref="I275:I291"/>
    <mergeCell ref="I295:I300"/>
    <mergeCell ref="I304:I309"/>
    <mergeCell ref="J264:J271"/>
    <mergeCell ref="J275:J291"/>
    <mergeCell ref="J295:J300"/>
    <mergeCell ref="J304:J309"/>
    <mergeCell ref="I314:I334"/>
    <mergeCell ref="I337:I349"/>
    <mergeCell ref="I352:I357"/>
    <mergeCell ref="I360:I365"/>
    <mergeCell ref="C360:C365"/>
    <mergeCell ref="C368:C370"/>
    <mergeCell ref="I3:I11"/>
    <mergeCell ref="I14:I23"/>
    <mergeCell ref="I26:I30"/>
    <mergeCell ref="I33:I39"/>
    <mergeCell ref="I42:I46"/>
    <mergeCell ref="I49:I57"/>
    <mergeCell ref="I60:I67"/>
    <mergeCell ref="I72:I80"/>
    <mergeCell ref="I83:I93"/>
    <mergeCell ref="I96:I109"/>
    <mergeCell ref="I112:I119"/>
    <mergeCell ref="I122:I132"/>
    <mergeCell ref="I135:I141"/>
    <mergeCell ref="I145:I154"/>
    <mergeCell ref="I157:I163"/>
    <mergeCell ref="I166:I177"/>
    <mergeCell ref="I181:I189"/>
    <mergeCell ref="I194:I200"/>
    <mergeCell ref="I204:I209"/>
    <mergeCell ref="I212:I219"/>
    <mergeCell ref="I223:I229"/>
    <mergeCell ref="I233:I250"/>
    <mergeCell ref="C233:C250"/>
    <mergeCell ref="C254:C261"/>
    <mergeCell ref="C264:C271"/>
    <mergeCell ref="C275:C291"/>
    <mergeCell ref="C295:C300"/>
    <mergeCell ref="C304:C309"/>
    <mergeCell ref="C314:C334"/>
    <mergeCell ref="C337:C349"/>
    <mergeCell ref="C352:C357"/>
    <mergeCell ref="B352:B357"/>
    <mergeCell ref="B360:B365"/>
    <mergeCell ref="B368:B370"/>
    <mergeCell ref="C3:C11"/>
    <mergeCell ref="C14:C23"/>
    <mergeCell ref="C26:C30"/>
    <mergeCell ref="C33:C39"/>
    <mergeCell ref="C42:C46"/>
    <mergeCell ref="C49:C57"/>
    <mergeCell ref="C60:C67"/>
    <mergeCell ref="C72:C80"/>
    <mergeCell ref="C83:C93"/>
    <mergeCell ref="C96:C109"/>
    <mergeCell ref="C112:C119"/>
    <mergeCell ref="C122:C132"/>
    <mergeCell ref="C135:C141"/>
    <mergeCell ref="C145:C154"/>
    <mergeCell ref="C157:C163"/>
    <mergeCell ref="C166:C177"/>
    <mergeCell ref="C181:C189"/>
    <mergeCell ref="C194:C200"/>
    <mergeCell ref="C204:C209"/>
    <mergeCell ref="C212:C219"/>
    <mergeCell ref="C223:C229"/>
    <mergeCell ref="B223:B229"/>
    <mergeCell ref="B233:B250"/>
    <mergeCell ref="B254:B261"/>
    <mergeCell ref="B264:B271"/>
    <mergeCell ref="B275:B291"/>
    <mergeCell ref="A352:A357"/>
    <mergeCell ref="A360:A365"/>
    <mergeCell ref="A368:A370"/>
    <mergeCell ref="B3:B11"/>
    <mergeCell ref="B14:B23"/>
    <mergeCell ref="B26:B30"/>
    <mergeCell ref="B33:B39"/>
    <mergeCell ref="B42:B46"/>
    <mergeCell ref="B49:B57"/>
    <mergeCell ref="B60:B67"/>
    <mergeCell ref="B72:B80"/>
    <mergeCell ref="B83:B93"/>
    <mergeCell ref="B96:B109"/>
    <mergeCell ref="B112:B119"/>
    <mergeCell ref="B122:B132"/>
    <mergeCell ref="B135:B141"/>
    <mergeCell ref="B145:B154"/>
    <mergeCell ref="B157:B163"/>
    <mergeCell ref="B166:B177"/>
    <mergeCell ref="A223:A229"/>
    <mergeCell ref="A233:A250"/>
    <mergeCell ref="A254:A261"/>
    <mergeCell ref="A264:A271"/>
    <mergeCell ref="B295:B300"/>
    <mergeCell ref="B304:B309"/>
    <mergeCell ref="B314:B334"/>
    <mergeCell ref="B337:B349"/>
    <mergeCell ref="A337:A349"/>
    <mergeCell ref="A275:A291"/>
    <mergeCell ref="A295:A300"/>
    <mergeCell ref="A304:A309"/>
    <mergeCell ref="A314:A334"/>
    <mergeCell ref="A31:J31"/>
    <mergeCell ref="A68:J68"/>
    <mergeCell ref="A70:J70"/>
    <mergeCell ref="A202:J202"/>
    <mergeCell ref="A312:J312"/>
    <mergeCell ref="A96:A109"/>
    <mergeCell ref="A112:A119"/>
    <mergeCell ref="A122:A132"/>
    <mergeCell ref="A135:A141"/>
    <mergeCell ref="A145:A154"/>
    <mergeCell ref="A157:A163"/>
    <mergeCell ref="A166:A177"/>
    <mergeCell ref="A181:A189"/>
    <mergeCell ref="A194:A200"/>
    <mergeCell ref="A204:A209"/>
    <mergeCell ref="B181:B189"/>
    <mergeCell ref="B194:B200"/>
    <mergeCell ref="B204:B209"/>
    <mergeCell ref="B212:B219"/>
    <mergeCell ref="A212:A219"/>
    <mergeCell ref="A3:A11"/>
    <mergeCell ref="A14:A23"/>
    <mergeCell ref="A26:A30"/>
    <mergeCell ref="A33:A39"/>
    <mergeCell ref="A42:A46"/>
    <mergeCell ref="A49:A57"/>
    <mergeCell ref="A60:A67"/>
    <mergeCell ref="A72:A80"/>
    <mergeCell ref="A83:A93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43"/>
  <sheetViews>
    <sheetView topLeftCell="A66" zoomScale="130" zoomScaleNormal="130" workbookViewId="0">
      <selection activeCell="G8" sqref="G8"/>
    </sheetView>
  </sheetViews>
  <sheetFormatPr defaultColWidth="8.875" defaultRowHeight="14.25" x14ac:dyDescent="0.15"/>
  <cols>
    <col min="1" max="1" width="36.125" style="56" customWidth="1"/>
    <col min="2" max="2" width="14.5" style="56" customWidth="1"/>
    <col min="3" max="3" width="9.875" style="55" customWidth="1"/>
    <col min="4" max="4" width="29.375" style="55" customWidth="1"/>
    <col min="5" max="5" width="13.375" style="55" customWidth="1"/>
    <col min="6" max="6" width="8.875" style="55"/>
    <col min="7" max="7" width="47.875" style="55" customWidth="1"/>
    <col min="8" max="8" width="68.125" style="55" customWidth="1"/>
    <col min="9" max="9" width="41.5" style="55" customWidth="1"/>
    <col min="10" max="10" width="21.125" style="55" customWidth="1"/>
    <col min="11" max="16384" width="8.875" style="55"/>
  </cols>
  <sheetData>
    <row r="2" spans="1:10" s="1" customFormat="1" x14ac:dyDescent="0.15">
      <c r="A2" s="6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s="1" customFormat="1" x14ac:dyDescent="0.15">
      <c r="A3" s="83" t="s">
        <v>332</v>
      </c>
      <c r="B3" s="83" t="s">
        <v>333</v>
      </c>
      <c r="C3" s="137" t="s">
        <v>12</v>
      </c>
      <c r="D3" s="58" t="s">
        <v>13</v>
      </c>
      <c r="E3" s="7" t="s">
        <v>14</v>
      </c>
      <c r="F3" s="7">
        <v>32</v>
      </c>
      <c r="G3" s="7" t="s">
        <v>13</v>
      </c>
      <c r="H3" s="7" t="str">
        <f>CONCATENATE("`",D3,"` ",E3,IF(F3=0,"",_xlfn.CONCAT("(",F3,")"))," comment '",G3,"',")</f>
        <v>`id` varchar(32) comment 'id',</v>
      </c>
      <c r="I3" s="138" t="str">
        <f>_xlfn.CONCAT("DROP TABLE IF EXISTS `",A3,"`;create table `",A3,"`
(",H3:H11,"
  PRIMARY KEY (`id`))  ENGINE = ",C3," CHARACTER SET = utf8 comment '",B3,"';")</f>
        <v>DROP TABLE IF EXISTS `gs_merchant`;create table `gs_merchant`
(`id` varchar(32) comment 'id',`merchant_name` varchar(120) comment '商家名称',`merchant_head_img` varchar(120) comment '商家头像',`legal_id` varchar(32) comment '法人单位ID',`main_account_id` varchar(32) comment '主帐号ID',`cdate` datetime comment '创建时间',`udate` datetime comment '更新时间',`flag` tinyint(1) comment '逻辑删除标记',
  PRIMARY KEY (`id`))  ENGINE = InnoDB CHARACTER SET = utf8 comment '商家';</v>
      </c>
      <c r="J3" s="135"/>
    </row>
    <row r="4" spans="1:10" s="1" customFormat="1" x14ac:dyDescent="0.15">
      <c r="A4" s="83"/>
      <c r="B4" s="83"/>
      <c r="C4" s="137"/>
      <c r="D4" s="58" t="s">
        <v>334</v>
      </c>
      <c r="E4" s="7" t="s">
        <v>14</v>
      </c>
      <c r="F4" s="7">
        <v>120</v>
      </c>
      <c r="G4" s="58" t="s">
        <v>335</v>
      </c>
      <c r="H4" s="7" t="str">
        <f>CONCATENATE("`",D4,"` ",E4,IF(F4=0,"",_xlfn.CONCAT("(",F4,")"))," comment '",G4,"',")</f>
        <v>`merchant_name` varchar(120) comment '商家名称',</v>
      </c>
      <c r="I4" s="138"/>
      <c r="J4" s="135"/>
    </row>
    <row r="5" spans="1:10" s="1" customFormat="1" x14ac:dyDescent="0.15">
      <c r="A5" s="83"/>
      <c r="B5" s="83"/>
      <c r="C5" s="137"/>
      <c r="D5" s="58" t="s">
        <v>336</v>
      </c>
      <c r="E5" s="7" t="s">
        <v>14</v>
      </c>
      <c r="F5" s="7">
        <v>120</v>
      </c>
      <c r="G5" s="58" t="s">
        <v>337</v>
      </c>
      <c r="H5" s="7" t="str">
        <f>CONCATENATE("`",D5,"` ",E5,IF(F5=0,"",_xlfn.CONCAT("(",F5,")"))," comment '",G5,"',")</f>
        <v>`merchant_head_img` varchar(120) comment '商家头像',</v>
      </c>
      <c r="I5" s="138"/>
      <c r="J5" s="135"/>
    </row>
    <row r="6" spans="1:10" s="1" customFormat="1" x14ac:dyDescent="0.15">
      <c r="A6" s="83"/>
      <c r="B6" s="83"/>
      <c r="C6" s="137"/>
      <c r="D6" s="58" t="s">
        <v>291</v>
      </c>
      <c r="E6" s="7" t="s">
        <v>14</v>
      </c>
      <c r="F6" s="7">
        <v>32</v>
      </c>
      <c r="G6" s="58" t="s">
        <v>338</v>
      </c>
      <c r="H6" s="7" t="str">
        <f>CONCATENATE("`",D6,"` ",E6,IF(F6=0,"",_xlfn.CONCAT("(",F6,")"))," comment '",G6,"',")</f>
        <v>`legal_id` varchar(32) comment '法人单位ID',</v>
      </c>
      <c r="I6" s="138"/>
      <c r="J6" s="135"/>
    </row>
    <row r="7" spans="1:10" s="1" customFormat="1" ht="15" customHeight="1" x14ac:dyDescent="0.15">
      <c r="A7" s="83"/>
      <c r="B7" s="83"/>
      <c r="C7" s="137"/>
      <c r="D7" s="58" t="s">
        <v>339</v>
      </c>
      <c r="E7" s="7" t="s">
        <v>14</v>
      </c>
      <c r="F7" s="7">
        <v>32</v>
      </c>
      <c r="G7" s="58" t="s">
        <v>340</v>
      </c>
      <c r="H7" s="7" t="str">
        <f>CONCATENATE("`",D7,"` ",E7,IF(F7=0,"",_xlfn.CONCAT("(",F7,")"))," comment '",G7,"',")</f>
        <v>`main_account_id` varchar(32) comment '主帐号ID',</v>
      </c>
      <c r="I7" s="138"/>
      <c r="J7" s="135"/>
    </row>
    <row r="8" spans="1:10" s="1" customFormat="1" ht="15" customHeight="1" x14ac:dyDescent="0.15">
      <c r="A8" s="83"/>
      <c r="B8" s="83"/>
      <c r="C8" s="137"/>
      <c r="D8" s="58" t="s">
        <v>341</v>
      </c>
      <c r="E8" s="7" t="s">
        <v>14</v>
      </c>
      <c r="F8" s="7">
        <v>64</v>
      </c>
      <c r="G8" s="58" t="s">
        <v>342</v>
      </c>
      <c r="H8" s="7"/>
      <c r="I8" s="138"/>
      <c r="J8" s="135"/>
    </row>
    <row r="9" spans="1:10" s="1" customFormat="1" x14ac:dyDescent="0.15">
      <c r="A9" s="83"/>
      <c r="B9" s="83"/>
      <c r="C9" s="137"/>
      <c r="D9" s="7" t="s">
        <v>26</v>
      </c>
      <c r="E9" s="7" t="s">
        <v>27</v>
      </c>
      <c r="F9" s="7">
        <v>0</v>
      </c>
      <c r="G9" s="7" t="s">
        <v>28</v>
      </c>
      <c r="H9" s="7" t="str">
        <f>CONCATENATE("`",D9,"` ",E9,IF(F9=0,"",_xlfn.CONCAT("(",F9,")"))," comment '",G9,"',")</f>
        <v>`cdate` datetime comment '创建时间',</v>
      </c>
      <c r="I9" s="138"/>
      <c r="J9" s="135"/>
    </row>
    <row r="10" spans="1:10" s="1" customFormat="1" x14ac:dyDescent="0.15">
      <c r="A10" s="83"/>
      <c r="B10" s="83"/>
      <c r="C10" s="137"/>
      <c r="D10" s="7" t="s">
        <v>29</v>
      </c>
      <c r="E10" s="7" t="s">
        <v>27</v>
      </c>
      <c r="F10" s="7">
        <v>0</v>
      </c>
      <c r="G10" s="7" t="s">
        <v>30</v>
      </c>
      <c r="H10" s="7" t="str">
        <f>CONCATENATE("`",D10,"` ",E10,IF(F10=0,"",_xlfn.CONCAT("(",F10,")"))," comment '",G10,"',")</f>
        <v>`udate` datetime comment '更新时间',</v>
      </c>
      <c r="I10" s="138"/>
      <c r="J10" s="135"/>
    </row>
    <row r="11" spans="1:10" s="1" customFormat="1" x14ac:dyDescent="0.15">
      <c r="A11" s="83"/>
      <c r="B11" s="83"/>
      <c r="C11" s="137"/>
      <c r="D11" s="7" t="s">
        <v>31</v>
      </c>
      <c r="E11" s="7" t="s">
        <v>32</v>
      </c>
      <c r="F11" s="7">
        <v>1</v>
      </c>
      <c r="G11" s="7" t="s">
        <v>33</v>
      </c>
      <c r="H11" s="7" t="str">
        <f>CONCATENATE("`",D11,"` ",E11,IF(F11=0,"",_xlfn.CONCAT("(",F11,")"))," comment '",G11,"',")</f>
        <v>`flag` tinyint(1) comment '逻辑删除标记',</v>
      </c>
      <c r="I11" s="138"/>
      <c r="J11" s="135"/>
    </row>
    <row r="13" spans="1:10" s="1" customFormat="1" x14ac:dyDescent="0.15">
      <c r="A13" s="6" t="s">
        <v>0</v>
      </c>
      <c r="B13" s="6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9</v>
      </c>
    </row>
    <row r="14" spans="1:10" s="1" customFormat="1" x14ac:dyDescent="0.15">
      <c r="A14" s="83" t="s">
        <v>343</v>
      </c>
      <c r="B14" s="83" t="s">
        <v>344</v>
      </c>
      <c r="C14" s="137" t="s">
        <v>12</v>
      </c>
      <c r="D14" s="7" t="s">
        <v>13</v>
      </c>
      <c r="E14" s="7" t="s">
        <v>14</v>
      </c>
      <c r="F14" s="7">
        <v>32</v>
      </c>
      <c r="G14" s="7" t="s">
        <v>13</v>
      </c>
      <c r="H14" s="7" t="str">
        <f t="shared" ref="H14:H28" si="0">CONCATENATE("`",D14,"` ",E14,IF(F14=0,"",_xlfn.CONCAT("(",F14,")"))," comment '",G14,"',")</f>
        <v>`id` varchar(32) comment 'id',</v>
      </c>
      <c r="I14" s="138" t="str">
        <f>_xlfn.CONCAT("DROP TABLE IF EXISTS `",A14,"`;create table `",A14,"`
(",H14:H28,"
  PRIMARY KEY (`id`))  ENGINE = ",C14," CHARACTER SET = utf8 comment '",B14,"';")</f>
        <v>DROP TABLE IF EXISTS `gs_merchant_account`;create table `gs_merchant_account`
(`id` varchar(32) comment 'id',`user_name` varchar(16) comment '帐号',`user_pwd` varchar(64) comment '密码',`head_img` varchar(120) comment '头像',`wx_openid` varchar(64) comment '微信id',`wx_name` varchar(64) comment '微信名',`real_name` varchar(32) comment '真实姓名',`phone` varchar(16) comment '手机号码',`email` varchar(32) comment '邮箱',`account_type` int(2) comment '帐号类型[10=主帐号 20=子帐号]',`account_state` int(2) comment '帐号状态[10=正常 20=禁用]',`merchant_id` varchar(32) comment '商家ID',`cdate` datetime comment '创建时间',`udate` datetime comment '更新时间',`flag` tinyint(1) comment '逻辑删除标记',
  PRIMARY KEY (`id`))  ENGINE = InnoDB CHARACTER SET = utf8 comment '商家帐号';</v>
      </c>
      <c r="J14" s="135"/>
    </row>
    <row r="15" spans="1:10" s="1" customFormat="1" x14ac:dyDescent="0.15">
      <c r="A15" s="83"/>
      <c r="B15" s="83"/>
      <c r="C15" s="137"/>
      <c r="D15" s="58" t="s">
        <v>345</v>
      </c>
      <c r="E15" s="7" t="s">
        <v>14</v>
      </c>
      <c r="F15" s="7">
        <v>16</v>
      </c>
      <c r="G15" s="58" t="s">
        <v>346</v>
      </c>
      <c r="H15" s="7" t="str">
        <f t="shared" si="0"/>
        <v>`user_name` varchar(16) comment '帐号',</v>
      </c>
      <c r="I15" s="138"/>
      <c r="J15" s="135"/>
    </row>
    <row r="16" spans="1:10" s="1" customFormat="1" x14ac:dyDescent="0.15">
      <c r="A16" s="83"/>
      <c r="B16" s="83"/>
      <c r="C16" s="137"/>
      <c r="D16" s="58" t="s">
        <v>347</v>
      </c>
      <c r="E16" s="7" t="s">
        <v>14</v>
      </c>
      <c r="F16" s="7">
        <v>64</v>
      </c>
      <c r="G16" s="58" t="s">
        <v>267</v>
      </c>
      <c r="H16" s="7" t="str">
        <f t="shared" si="0"/>
        <v>`user_pwd` varchar(64) comment '密码',</v>
      </c>
      <c r="I16" s="138"/>
      <c r="J16" s="135"/>
    </row>
    <row r="17" spans="1:10" s="1" customFormat="1" x14ac:dyDescent="0.15">
      <c r="A17" s="83"/>
      <c r="B17" s="83"/>
      <c r="C17" s="137"/>
      <c r="D17" s="58" t="s">
        <v>269</v>
      </c>
      <c r="E17" s="7" t="s">
        <v>14</v>
      </c>
      <c r="F17" s="7">
        <v>120</v>
      </c>
      <c r="G17" s="58" t="s">
        <v>270</v>
      </c>
      <c r="H17" s="7" t="str">
        <f t="shared" si="0"/>
        <v>`head_img` varchar(120) comment '头像',</v>
      </c>
      <c r="I17" s="138"/>
      <c r="J17" s="135"/>
    </row>
    <row r="18" spans="1:10" s="1" customFormat="1" x14ac:dyDescent="0.15">
      <c r="A18" s="83"/>
      <c r="B18" s="83"/>
      <c r="C18" s="137"/>
      <c r="D18" s="58" t="s">
        <v>348</v>
      </c>
      <c r="E18" s="7" t="s">
        <v>14</v>
      </c>
      <c r="F18" s="7">
        <v>64</v>
      </c>
      <c r="G18" s="58" t="s">
        <v>349</v>
      </c>
      <c r="H18" s="7" t="str">
        <f t="shared" si="0"/>
        <v>`wx_openid` varchar(64) comment '微信id',</v>
      </c>
      <c r="I18" s="138"/>
      <c r="J18" s="135"/>
    </row>
    <row r="19" spans="1:10" s="1" customFormat="1" x14ac:dyDescent="0.15">
      <c r="A19" s="83"/>
      <c r="B19" s="83"/>
      <c r="C19" s="137"/>
      <c r="D19" s="58" t="s">
        <v>350</v>
      </c>
      <c r="E19" s="7" t="s">
        <v>14</v>
      </c>
      <c r="F19" s="7">
        <v>64</v>
      </c>
      <c r="G19" s="58" t="s">
        <v>275</v>
      </c>
      <c r="H19" s="7" t="str">
        <f t="shared" si="0"/>
        <v>`wx_name` varchar(64) comment '微信名',</v>
      </c>
      <c r="I19" s="138"/>
      <c r="J19" s="135"/>
    </row>
    <row r="20" spans="1:10" s="1" customFormat="1" x14ac:dyDescent="0.15">
      <c r="A20" s="83"/>
      <c r="B20" s="83"/>
      <c r="C20" s="137"/>
      <c r="D20" s="58" t="s">
        <v>351</v>
      </c>
      <c r="E20" s="7" t="s">
        <v>14</v>
      </c>
      <c r="F20" s="7">
        <v>32</v>
      </c>
      <c r="G20" s="58" t="s">
        <v>352</v>
      </c>
      <c r="H20" s="7" t="str">
        <f t="shared" si="0"/>
        <v>`real_name` varchar(32) comment '真实姓名',</v>
      </c>
      <c r="I20" s="138"/>
      <c r="J20" s="135"/>
    </row>
    <row r="21" spans="1:10" s="1" customFormat="1" x14ac:dyDescent="0.15">
      <c r="A21" s="83"/>
      <c r="B21" s="83"/>
      <c r="C21" s="137"/>
      <c r="D21" s="58" t="s">
        <v>280</v>
      </c>
      <c r="E21" s="7" t="s">
        <v>14</v>
      </c>
      <c r="F21" s="7">
        <v>16</v>
      </c>
      <c r="G21" s="58" t="s">
        <v>353</v>
      </c>
      <c r="H21" s="7" t="str">
        <f t="shared" si="0"/>
        <v>`phone` varchar(16) comment '手机号码',</v>
      </c>
      <c r="I21" s="138"/>
      <c r="J21" s="135"/>
    </row>
    <row r="22" spans="1:10" s="1" customFormat="1" x14ac:dyDescent="0.15">
      <c r="A22" s="83"/>
      <c r="B22" s="83"/>
      <c r="C22" s="137"/>
      <c r="D22" s="58" t="s">
        <v>278</v>
      </c>
      <c r="E22" s="7" t="s">
        <v>14</v>
      </c>
      <c r="F22" s="7">
        <v>32</v>
      </c>
      <c r="G22" s="58" t="s">
        <v>279</v>
      </c>
      <c r="H22" s="7" t="str">
        <f t="shared" si="0"/>
        <v>`email` varchar(32) comment '邮箱',</v>
      </c>
      <c r="I22" s="138"/>
      <c r="J22" s="135"/>
    </row>
    <row r="23" spans="1:10" s="1" customFormat="1" x14ac:dyDescent="0.15">
      <c r="A23" s="83"/>
      <c r="B23" s="83"/>
      <c r="C23" s="137"/>
      <c r="D23" s="58" t="s">
        <v>354</v>
      </c>
      <c r="E23" s="7" t="s">
        <v>20</v>
      </c>
      <c r="F23" s="7">
        <v>2</v>
      </c>
      <c r="G23" s="58" t="s">
        <v>355</v>
      </c>
      <c r="H23" s="7" t="str">
        <f t="shared" si="0"/>
        <v>`account_type` int(2) comment '帐号类型[10=主帐号 20=子帐号]',</v>
      </c>
      <c r="I23" s="138"/>
      <c r="J23" s="135"/>
    </row>
    <row r="24" spans="1:10" s="1" customFormat="1" x14ac:dyDescent="0.15">
      <c r="A24" s="83"/>
      <c r="B24" s="83"/>
      <c r="C24" s="137"/>
      <c r="D24" s="58" t="s">
        <v>356</v>
      </c>
      <c r="E24" s="7" t="s">
        <v>20</v>
      </c>
      <c r="F24" s="7">
        <v>2</v>
      </c>
      <c r="G24" s="58" t="s">
        <v>357</v>
      </c>
      <c r="H24" s="7" t="str">
        <f t="shared" si="0"/>
        <v>`account_state` int(2) comment '帐号状态[10=正常 20=禁用]',</v>
      </c>
      <c r="I24" s="138"/>
      <c r="J24" s="135"/>
    </row>
    <row r="25" spans="1:10" s="1" customFormat="1" x14ac:dyDescent="0.15">
      <c r="A25" s="83"/>
      <c r="B25" s="83"/>
      <c r="C25" s="137"/>
      <c r="D25" s="58" t="s">
        <v>72</v>
      </c>
      <c r="E25" s="7" t="s">
        <v>14</v>
      </c>
      <c r="F25" s="7">
        <v>32</v>
      </c>
      <c r="G25" s="58" t="s">
        <v>358</v>
      </c>
      <c r="H25" s="7" t="str">
        <f t="shared" si="0"/>
        <v>`merchant_id` varchar(32) comment '商家ID',</v>
      </c>
      <c r="I25" s="138"/>
      <c r="J25" s="135"/>
    </row>
    <row r="26" spans="1:10" s="1" customFormat="1" x14ac:dyDescent="0.15">
      <c r="A26" s="83"/>
      <c r="B26" s="83"/>
      <c r="C26" s="137"/>
      <c r="D26" s="7" t="s">
        <v>26</v>
      </c>
      <c r="E26" s="7" t="s">
        <v>27</v>
      </c>
      <c r="F26" s="7">
        <v>0</v>
      </c>
      <c r="G26" s="7" t="s">
        <v>28</v>
      </c>
      <c r="H26" s="7" t="str">
        <f t="shared" si="0"/>
        <v>`cdate` datetime comment '创建时间',</v>
      </c>
      <c r="I26" s="138"/>
      <c r="J26" s="135"/>
    </row>
    <row r="27" spans="1:10" s="1" customFormat="1" x14ac:dyDescent="0.15">
      <c r="A27" s="83"/>
      <c r="B27" s="83"/>
      <c r="C27" s="137"/>
      <c r="D27" s="7" t="s">
        <v>29</v>
      </c>
      <c r="E27" s="7" t="s">
        <v>27</v>
      </c>
      <c r="F27" s="7">
        <v>0</v>
      </c>
      <c r="G27" s="7" t="s">
        <v>30</v>
      </c>
      <c r="H27" s="7" t="str">
        <f t="shared" si="0"/>
        <v>`udate` datetime comment '更新时间',</v>
      </c>
      <c r="I27" s="138"/>
      <c r="J27" s="135"/>
    </row>
    <row r="28" spans="1:10" s="1" customFormat="1" x14ac:dyDescent="0.15">
      <c r="A28" s="83"/>
      <c r="B28" s="83"/>
      <c r="C28" s="137"/>
      <c r="D28" s="7" t="s">
        <v>31</v>
      </c>
      <c r="E28" s="7" t="s">
        <v>32</v>
      </c>
      <c r="F28" s="7">
        <v>1</v>
      </c>
      <c r="G28" s="7" t="s">
        <v>33</v>
      </c>
      <c r="H28" s="7" t="str">
        <f t="shared" si="0"/>
        <v>`flag` tinyint(1) comment '逻辑删除标记',</v>
      </c>
      <c r="I28" s="138"/>
      <c r="J28" s="135"/>
    </row>
    <row r="29" spans="1:10" s="1" customFormat="1" x14ac:dyDescent="0.15">
      <c r="A29" s="59"/>
      <c r="B29" s="59"/>
      <c r="I29" s="61"/>
      <c r="J29" s="62"/>
    </row>
    <row r="30" spans="1:10" s="1" customFormat="1" x14ac:dyDescent="0.15">
      <c r="A30" s="6" t="s">
        <v>0</v>
      </c>
      <c r="B30" s="6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6</v>
      </c>
      <c r="H30" s="5" t="s">
        <v>7</v>
      </c>
      <c r="I30" s="5" t="s">
        <v>8</v>
      </c>
      <c r="J30" s="5" t="s">
        <v>9</v>
      </c>
    </row>
    <row r="31" spans="1:10" s="1" customFormat="1" x14ac:dyDescent="0.15">
      <c r="A31" s="83" t="s">
        <v>359</v>
      </c>
      <c r="B31" s="83" t="s">
        <v>360</v>
      </c>
      <c r="C31" s="137" t="s">
        <v>12</v>
      </c>
      <c r="D31" s="7" t="s">
        <v>13</v>
      </c>
      <c r="E31" s="7" t="s">
        <v>14</v>
      </c>
      <c r="F31" s="7">
        <v>32</v>
      </c>
      <c r="G31" s="7" t="s">
        <v>13</v>
      </c>
      <c r="H31" s="7" t="str">
        <f>CONCATENATE("`",D31,"` ",E31,IF(F31=0,"",_xlfn.CONCAT("(",F31,")"))," comment '",G31,"',")</f>
        <v>`id` varchar(32) comment 'id',</v>
      </c>
      <c r="I31" s="138" t="str">
        <f>_xlfn.CONCAT("DROP TABLE IF EXISTS `",A31,"`;create table `",A31,"`
(",H31:H48,"
  PRIMARY KEY (`id`))  ENGINE = ",C31," CHARACTER SET = utf8 comment '",B31,"';")</f>
        <v>DROP TABLE IF EXISTS `gs_shop`;create table `gs_shop`
(`id` varchar(32) comment 'id',`pos_id` varchar(32) comment 'pos机id',`shop_name` varchar(64) comment '店铺名称',`shop_describe` varchar(200) comment '店铺描述',`shop_merchant_type` int(2) comment '店铺商家类型[10=2b 20=2c]',`shop_type` int(2) comment '店铺类型[10=品牌旗舰店 20=品牌专卖店 30=类目专营店 40=运营商自营 50=多品类通用型]',`shop_state` int(2) comment '店铺状态[10=营业 20=关闭]',`province` varchar(64) comment '省',`city` varchar(64) comment '市',`county` varchar(64) comment '县',`street` varchar(120) comment '街道',`real_address` varchar(120) comment '详细地址',`lgt` float(2) comment '经度',`lat` float(2) comment '纬度',`merchant_id` varchar(32) comment '商家ID',`cdate` datetime comment '创建时间',`udate` datetime comment '更新时间',`flag` tinyint(1) comment '逻辑删除标记',
  PRIMARY KEY (`id`))  ENGINE = InnoDB CHARACTER SET = utf8 comment '商家店铺';</v>
      </c>
      <c r="J31" s="135"/>
    </row>
    <row r="32" spans="1:10" s="1" customFormat="1" x14ac:dyDescent="0.15">
      <c r="A32" s="83"/>
      <c r="B32" s="83"/>
      <c r="C32" s="137"/>
      <c r="D32" s="58" t="s">
        <v>361</v>
      </c>
      <c r="E32" s="7" t="s">
        <v>14</v>
      </c>
      <c r="F32" s="7">
        <v>32</v>
      </c>
      <c r="G32" s="58" t="s">
        <v>362</v>
      </c>
      <c r="H32" s="7" t="str">
        <f t="shared" ref="H32:H37" si="1">CONCATENATE("`",D32,"` ",E32,IF(F32=0,"",_xlfn.CONCAT("(",F32,")"))," comment '",G32,"',")</f>
        <v>`pos_id` varchar(32) comment 'pos机id',</v>
      </c>
      <c r="I32" s="138"/>
      <c r="J32" s="135"/>
    </row>
    <row r="33" spans="1:10" s="1" customFormat="1" x14ac:dyDescent="0.15">
      <c r="A33" s="83"/>
      <c r="B33" s="83"/>
      <c r="C33" s="137"/>
      <c r="D33" s="58" t="s">
        <v>363</v>
      </c>
      <c r="E33" s="7" t="s">
        <v>14</v>
      </c>
      <c r="F33" s="7">
        <v>64</v>
      </c>
      <c r="G33" s="58" t="s">
        <v>364</v>
      </c>
      <c r="H33" s="7" t="str">
        <f t="shared" si="1"/>
        <v>`shop_name` varchar(64) comment '店铺名称',</v>
      </c>
      <c r="I33" s="138"/>
      <c r="J33" s="135"/>
    </row>
    <row r="34" spans="1:10" s="1" customFormat="1" x14ac:dyDescent="0.15">
      <c r="A34" s="83"/>
      <c r="B34" s="83"/>
      <c r="C34" s="137"/>
      <c r="D34" s="58" t="s">
        <v>365</v>
      </c>
      <c r="E34" s="7" t="s">
        <v>14</v>
      </c>
      <c r="F34" s="7">
        <v>200</v>
      </c>
      <c r="G34" s="58" t="s">
        <v>366</v>
      </c>
      <c r="H34" s="7" t="str">
        <f t="shared" si="1"/>
        <v>`shop_describe` varchar(200) comment '店铺描述',</v>
      </c>
      <c r="I34" s="138"/>
      <c r="J34" s="135"/>
    </row>
    <row r="35" spans="1:10" s="1" customFormat="1" x14ac:dyDescent="0.15">
      <c r="A35" s="83"/>
      <c r="B35" s="83"/>
      <c r="C35" s="137"/>
      <c r="D35" s="58" t="s">
        <v>367</v>
      </c>
      <c r="E35" s="7" t="s">
        <v>20</v>
      </c>
      <c r="F35" s="7">
        <v>2</v>
      </c>
      <c r="G35" s="58" t="s">
        <v>368</v>
      </c>
      <c r="H35" s="7" t="str">
        <f t="shared" si="1"/>
        <v>`shop_merchant_type` int(2) comment '店铺商家类型[10=2b 20=2c]',</v>
      </c>
      <c r="I35" s="138"/>
      <c r="J35" s="135"/>
    </row>
    <row r="36" spans="1:10" s="1" customFormat="1" ht="28.5" x14ac:dyDescent="0.15">
      <c r="A36" s="83"/>
      <c r="B36" s="83"/>
      <c r="C36" s="137"/>
      <c r="D36" s="58" t="s">
        <v>369</v>
      </c>
      <c r="E36" s="7" t="s">
        <v>20</v>
      </c>
      <c r="F36" s="7">
        <v>2</v>
      </c>
      <c r="G36" s="57" t="s">
        <v>370</v>
      </c>
      <c r="H36" s="7" t="str">
        <f t="shared" si="1"/>
        <v>`shop_type` int(2) comment '店铺类型[10=品牌旗舰店 20=品牌专卖店 30=类目专营店 40=运营商自营 50=多品类通用型]',</v>
      </c>
      <c r="I36" s="138"/>
      <c r="J36" s="135"/>
    </row>
    <row r="37" spans="1:10" s="1" customFormat="1" x14ac:dyDescent="0.15">
      <c r="A37" s="83"/>
      <c r="B37" s="83"/>
      <c r="C37" s="137"/>
      <c r="D37" s="58" t="s">
        <v>371</v>
      </c>
      <c r="E37" s="7" t="s">
        <v>20</v>
      </c>
      <c r="F37" s="7">
        <v>2</v>
      </c>
      <c r="G37" s="58" t="s">
        <v>372</v>
      </c>
      <c r="H37" s="7" t="str">
        <f t="shared" si="1"/>
        <v>`shop_state` int(2) comment '店铺状态[10=营业 20=关闭]',</v>
      </c>
      <c r="I37" s="138"/>
      <c r="J37" s="135"/>
    </row>
    <row r="38" spans="1:10" s="1" customFormat="1" x14ac:dyDescent="0.15">
      <c r="A38" s="83"/>
      <c r="B38" s="83"/>
      <c r="C38" s="137"/>
      <c r="D38" s="58" t="s">
        <v>373</v>
      </c>
      <c r="E38" s="7" t="s">
        <v>14</v>
      </c>
      <c r="F38" s="7">
        <v>64</v>
      </c>
      <c r="G38" s="58" t="s">
        <v>374</v>
      </c>
      <c r="H38" s="7" t="str">
        <f t="shared" ref="H38:H48" si="2">CONCATENATE("`",D38,"` ",E38,IF(F38=0,"",_xlfn.CONCAT("(",F38,")"))," comment '",G38,"',")</f>
        <v>`province` varchar(64) comment '省',</v>
      </c>
      <c r="I38" s="138"/>
      <c r="J38" s="135"/>
    </row>
    <row r="39" spans="1:10" s="1" customFormat="1" x14ac:dyDescent="0.15">
      <c r="A39" s="83"/>
      <c r="B39" s="83"/>
      <c r="C39" s="137"/>
      <c r="D39" s="58" t="s">
        <v>375</v>
      </c>
      <c r="E39" s="7" t="s">
        <v>14</v>
      </c>
      <c r="F39" s="7">
        <v>64</v>
      </c>
      <c r="G39" s="58" t="s">
        <v>376</v>
      </c>
      <c r="H39" s="7" t="str">
        <f t="shared" si="2"/>
        <v>`city` varchar(64) comment '市',</v>
      </c>
      <c r="I39" s="138"/>
      <c r="J39" s="135"/>
    </row>
    <row r="40" spans="1:10" s="1" customFormat="1" x14ac:dyDescent="0.15">
      <c r="A40" s="83"/>
      <c r="B40" s="83"/>
      <c r="C40" s="137"/>
      <c r="D40" s="58" t="s">
        <v>377</v>
      </c>
      <c r="E40" s="7" t="s">
        <v>14</v>
      </c>
      <c r="F40" s="7">
        <v>64</v>
      </c>
      <c r="G40" s="58" t="s">
        <v>378</v>
      </c>
      <c r="H40" s="7" t="str">
        <f t="shared" si="2"/>
        <v>`county` varchar(64) comment '县',</v>
      </c>
      <c r="I40" s="138"/>
      <c r="J40" s="135"/>
    </row>
    <row r="41" spans="1:10" s="1" customFormat="1" x14ac:dyDescent="0.15">
      <c r="A41" s="83"/>
      <c r="B41" s="83"/>
      <c r="C41" s="137"/>
      <c r="D41" s="58" t="s">
        <v>379</v>
      </c>
      <c r="E41" s="7" t="s">
        <v>14</v>
      </c>
      <c r="F41" s="7">
        <v>120</v>
      </c>
      <c r="G41" s="58" t="s">
        <v>380</v>
      </c>
      <c r="H41" s="7" t="str">
        <f t="shared" si="2"/>
        <v>`street` varchar(120) comment '街道',</v>
      </c>
      <c r="I41" s="138"/>
      <c r="J41" s="135"/>
    </row>
    <row r="42" spans="1:10" s="1" customFormat="1" x14ac:dyDescent="0.15">
      <c r="A42" s="83"/>
      <c r="B42" s="83"/>
      <c r="C42" s="137"/>
      <c r="D42" s="58" t="s">
        <v>381</v>
      </c>
      <c r="E42" s="7" t="s">
        <v>14</v>
      </c>
      <c r="F42" s="7">
        <v>120</v>
      </c>
      <c r="G42" s="58" t="s">
        <v>382</v>
      </c>
      <c r="H42" s="7" t="str">
        <f t="shared" si="2"/>
        <v>`real_address` varchar(120) comment '详细地址',</v>
      </c>
      <c r="I42" s="138"/>
      <c r="J42" s="135"/>
    </row>
    <row r="43" spans="1:10" s="1" customFormat="1" x14ac:dyDescent="0.15">
      <c r="A43" s="83"/>
      <c r="B43" s="83"/>
      <c r="C43" s="137"/>
      <c r="D43" s="58" t="s">
        <v>383</v>
      </c>
      <c r="E43" s="7" t="s">
        <v>97</v>
      </c>
      <c r="F43" s="7">
        <v>2</v>
      </c>
      <c r="G43" s="58" t="s">
        <v>384</v>
      </c>
      <c r="H43" s="7" t="str">
        <f t="shared" si="2"/>
        <v>`lgt` float(2) comment '经度',</v>
      </c>
      <c r="I43" s="138"/>
      <c r="J43" s="135"/>
    </row>
    <row r="44" spans="1:10" s="1" customFormat="1" x14ac:dyDescent="0.15">
      <c r="A44" s="83"/>
      <c r="B44" s="83"/>
      <c r="C44" s="137"/>
      <c r="D44" s="58" t="s">
        <v>385</v>
      </c>
      <c r="E44" s="7" t="s">
        <v>97</v>
      </c>
      <c r="F44" s="7">
        <v>2</v>
      </c>
      <c r="G44" s="58" t="s">
        <v>386</v>
      </c>
      <c r="H44" s="7" t="str">
        <f t="shared" si="2"/>
        <v>`lat` float(2) comment '纬度',</v>
      </c>
      <c r="I44" s="138"/>
      <c r="J44" s="135"/>
    </row>
    <row r="45" spans="1:10" s="1" customFormat="1" x14ac:dyDescent="0.15">
      <c r="A45" s="83"/>
      <c r="B45" s="83"/>
      <c r="C45" s="137"/>
      <c r="D45" s="58" t="s">
        <v>72</v>
      </c>
      <c r="E45" s="7" t="s">
        <v>14</v>
      </c>
      <c r="F45" s="7">
        <v>32</v>
      </c>
      <c r="G45" s="58" t="s">
        <v>358</v>
      </c>
      <c r="H45" s="7" t="str">
        <f t="shared" si="2"/>
        <v>`merchant_id` varchar(32) comment '商家ID',</v>
      </c>
      <c r="I45" s="138"/>
      <c r="J45" s="135"/>
    </row>
    <row r="46" spans="1:10" s="1" customFormat="1" ht="15" customHeight="1" x14ac:dyDescent="0.15">
      <c r="A46" s="83"/>
      <c r="B46" s="83"/>
      <c r="C46" s="137"/>
      <c r="D46" s="7" t="s">
        <v>26</v>
      </c>
      <c r="E46" s="7" t="s">
        <v>27</v>
      </c>
      <c r="F46" s="7">
        <v>0</v>
      </c>
      <c r="G46" s="7" t="s">
        <v>28</v>
      </c>
      <c r="H46" s="7" t="str">
        <f t="shared" si="2"/>
        <v>`cdate` datetime comment '创建时间',</v>
      </c>
      <c r="I46" s="138"/>
      <c r="J46" s="135"/>
    </row>
    <row r="47" spans="1:10" s="1" customFormat="1" ht="15" customHeight="1" x14ac:dyDescent="0.15">
      <c r="A47" s="83"/>
      <c r="B47" s="83"/>
      <c r="C47" s="137"/>
      <c r="D47" s="7" t="s">
        <v>29</v>
      </c>
      <c r="E47" s="7" t="s">
        <v>27</v>
      </c>
      <c r="F47" s="7">
        <v>0</v>
      </c>
      <c r="G47" s="7" t="s">
        <v>30</v>
      </c>
      <c r="H47" s="7" t="str">
        <f t="shared" si="2"/>
        <v>`udate` datetime comment '更新时间',</v>
      </c>
      <c r="I47" s="138"/>
      <c r="J47" s="135"/>
    </row>
    <row r="48" spans="1:10" s="1" customFormat="1" ht="15" customHeight="1" x14ac:dyDescent="0.15">
      <c r="A48" s="83"/>
      <c r="B48" s="83"/>
      <c r="C48" s="137"/>
      <c r="D48" s="7" t="s">
        <v>31</v>
      </c>
      <c r="E48" s="7" t="s">
        <v>32</v>
      </c>
      <c r="F48" s="7">
        <v>1</v>
      </c>
      <c r="G48" s="7" t="s">
        <v>33</v>
      </c>
      <c r="H48" s="7" t="str">
        <f t="shared" si="2"/>
        <v>`flag` tinyint(1) comment '逻辑删除标记',</v>
      </c>
      <c r="I48" s="138"/>
      <c r="J48" s="135"/>
    </row>
    <row r="49" spans="1:10" s="1" customFormat="1" x14ac:dyDescent="0.15">
      <c r="A49" s="59"/>
      <c r="B49" s="59"/>
      <c r="I49" s="61"/>
      <c r="J49" s="62"/>
    </row>
    <row r="51" spans="1:10" s="1" customFormat="1" x14ac:dyDescent="0.15">
      <c r="A51" s="6" t="s">
        <v>0</v>
      </c>
      <c r="B51" s="6" t="s">
        <v>1</v>
      </c>
      <c r="C51" s="5" t="s">
        <v>2</v>
      </c>
      <c r="D51" s="5" t="s">
        <v>3</v>
      </c>
      <c r="E51" s="5" t="s">
        <v>4</v>
      </c>
      <c r="F51" s="5" t="s">
        <v>5</v>
      </c>
      <c r="G51" s="5" t="s">
        <v>6</v>
      </c>
      <c r="H51" s="5" t="s">
        <v>7</v>
      </c>
      <c r="I51" s="5" t="s">
        <v>8</v>
      </c>
      <c r="J51" s="5" t="s">
        <v>9</v>
      </c>
    </row>
    <row r="52" spans="1:10" s="1" customFormat="1" ht="17.100000000000001" customHeight="1" x14ac:dyDescent="0.15">
      <c r="A52" s="83" t="s">
        <v>387</v>
      </c>
      <c r="B52" s="83" t="s">
        <v>388</v>
      </c>
      <c r="C52" s="137" t="s">
        <v>12</v>
      </c>
      <c r="D52" s="58" t="s">
        <v>13</v>
      </c>
      <c r="E52" s="7" t="s">
        <v>14</v>
      </c>
      <c r="F52" s="7">
        <v>32</v>
      </c>
      <c r="G52" s="58" t="s">
        <v>13</v>
      </c>
      <c r="H52" s="7" t="str">
        <f>CONCATENATE("`",D52,"` ",E52,IF(F52=0,"",_xlfn.CONCAT("(",F52,")"))," comment '",G52,"',")</f>
        <v>`id` varchar(32) comment 'id',</v>
      </c>
      <c r="I52" s="138" t="str">
        <f>_xlfn.CONCAT("DROP TABLE IF EXISTS `",A52,"`;create table `",A52,"`
(",H52:H54,"
  PRIMARY KEY (`id`))  ENGINE = ",C52," CHARACTER SET = utf8 comment '",B52,"';")</f>
        <v>DROP TABLE IF EXISTS `gs_merchant_account_role`;create table `gs_merchant_account_role`
(`id` varchar(32) comment 'id',`role_id` varchar(32) comment '角色ID',`account_id` varchar(32) comment '商家子帐号ID',
  PRIMARY KEY (`id`))  ENGINE = InnoDB CHARACTER SET = utf8 comment '商家帐号角色关联';</v>
      </c>
      <c r="J52" s="135"/>
    </row>
    <row r="53" spans="1:10" s="1" customFormat="1" ht="17.100000000000001" customHeight="1" x14ac:dyDescent="0.15">
      <c r="A53" s="83"/>
      <c r="B53" s="83"/>
      <c r="C53" s="137"/>
      <c r="D53" s="58" t="s">
        <v>326</v>
      </c>
      <c r="E53" s="7" t="s">
        <v>14</v>
      </c>
      <c r="F53" s="7">
        <v>32</v>
      </c>
      <c r="G53" s="58" t="s">
        <v>389</v>
      </c>
      <c r="H53" s="7" t="str">
        <f>CONCATENATE("`",D53,"` ",E53,IF(F53=0,"",_xlfn.CONCAT("(",F53,")"))," comment '",G53,"',")</f>
        <v>`role_id` varchar(32) comment '角色ID',</v>
      </c>
      <c r="I53" s="138"/>
      <c r="J53" s="135"/>
    </row>
    <row r="54" spans="1:10" s="1" customFormat="1" ht="17.100000000000001" customHeight="1" x14ac:dyDescent="0.15">
      <c r="A54" s="83"/>
      <c r="B54" s="83"/>
      <c r="C54" s="137"/>
      <c r="D54" s="58" t="s">
        <v>225</v>
      </c>
      <c r="E54" s="7" t="s">
        <v>14</v>
      </c>
      <c r="F54" s="7">
        <v>32</v>
      </c>
      <c r="G54" s="58" t="s">
        <v>390</v>
      </c>
      <c r="H54" s="7" t="str">
        <f>CONCATENATE("`",D54,"` ",E54,IF(F54=0,"",_xlfn.CONCAT("(",F54,")"))," comment '",G54,"',")</f>
        <v>`account_id` varchar(32) comment '商家子帐号ID',</v>
      </c>
      <c r="I54" s="138"/>
      <c r="J54" s="135"/>
    </row>
    <row r="56" spans="1:10" s="1" customFormat="1" x14ac:dyDescent="0.15">
      <c r="A56" s="6" t="s">
        <v>0</v>
      </c>
      <c r="B56" s="6" t="s">
        <v>1</v>
      </c>
      <c r="C56" s="5" t="s">
        <v>2</v>
      </c>
      <c r="D56" s="5" t="s">
        <v>3</v>
      </c>
      <c r="E56" s="5" t="s">
        <v>4</v>
      </c>
      <c r="F56" s="5" t="s">
        <v>5</v>
      </c>
      <c r="G56" s="5" t="s">
        <v>6</v>
      </c>
      <c r="H56" s="5" t="s">
        <v>7</v>
      </c>
      <c r="I56" s="5" t="s">
        <v>8</v>
      </c>
      <c r="J56" s="5" t="s">
        <v>9</v>
      </c>
    </row>
    <row r="57" spans="1:10" s="1" customFormat="1" ht="15.95" customHeight="1" x14ac:dyDescent="0.15">
      <c r="A57" s="83" t="s">
        <v>391</v>
      </c>
      <c r="B57" s="83" t="s">
        <v>392</v>
      </c>
      <c r="C57" s="137" t="s">
        <v>12</v>
      </c>
      <c r="D57" s="7" t="s">
        <v>13</v>
      </c>
      <c r="E57" s="7" t="s">
        <v>14</v>
      </c>
      <c r="F57" s="7">
        <v>32</v>
      </c>
      <c r="G57" s="7" t="s">
        <v>13</v>
      </c>
      <c r="H57" s="7" t="str">
        <f t="shared" ref="H57:H64" si="3">CONCATENATE("`",D57,"` ",E57,IF(F57=0,"",_xlfn.CONCAT("(",F57,")"))," comment '",G57,"',")</f>
        <v>`id` varchar(32) comment 'id',</v>
      </c>
      <c r="I57" s="138" t="str">
        <f>_xlfn.CONCAT("DROP TABLE IF EXISTS `",A57,"`;create table `",A57,"`
(",H57:H65,"
  PRIMARY KEY (`id`))  ENGINE = ",C57," CHARACTER SET = utf8 comment '",B57,"';")</f>
        <v>DROP TABLE IF EXISTS `gs_merchant_role_dict`;create table `gs_merchant_role_dict`
(`id` varchar(32) comment 'id',`role_name` varchar(64) comment '角色名',`state` int(2) comment '状态[10=启用 20=禁用]',`idx` int comment '排序',`shop_id`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'商家帐号角色字典';</v>
      </c>
      <c r="J57" s="135"/>
    </row>
    <row r="58" spans="1:10" s="1" customFormat="1" ht="15.95" customHeight="1" x14ac:dyDescent="0.15">
      <c r="A58" s="83"/>
      <c r="B58" s="83"/>
      <c r="C58" s="137"/>
      <c r="D58" s="58" t="s">
        <v>393</v>
      </c>
      <c r="E58" s="7" t="s">
        <v>14</v>
      </c>
      <c r="F58" s="7">
        <v>64</v>
      </c>
      <c r="G58" s="58" t="s">
        <v>394</v>
      </c>
      <c r="H58" s="7" t="str">
        <f t="shared" si="3"/>
        <v>`role_name` varchar(64) comment '角色名',</v>
      </c>
      <c r="I58" s="138"/>
      <c r="J58" s="135"/>
    </row>
    <row r="59" spans="1:10" s="1" customFormat="1" ht="15.95" customHeight="1" x14ac:dyDescent="0.15">
      <c r="A59" s="83"/>
      <c r="B59" s="83"/>
      <c r="C59" s="137"/>
      <c r="D59" s="58" t="s">
        <v>70</v>
      </c>
      <c r="E59" s="7" t="s">
        <v>20</v>
      </c>
      <c r="F59" s="7">
        <v>2</v>
      </c>
      <c r="G59" s="58" t="s">
        <v>395</v>
      </c>
      <c r="H59" s="7" t="str">
        <f t="shared" si="3"/>
        <v>`state` int(2) comment '状态[10=启用 20=禁用]',</v>
      </c>
      <c r="I59" s="138"/>
      <c r="J59" s="135"/>
    </row>
    <row r="60" spans="1:10" s="1" customFormat="1" ht="15.95" customHeight="1" x14ac:dyDescent="0.15">
      <c r="A60" s="83"/>
      <c r="B60" s="83"/>
      <c r="C60" s="137"/>
      <c r="D60" s="58" t="s">
        <v>22</v>
      </c>
      <c r="E60" s="7" t="s">
        <v>20</v>
      </c>
      <c r="F60" s="7"/>
      <c r="G60" s="58" t="s">
        <v>23</v>
      </c>
      <c r="H60" s="7" t="str">
        <f t="shared" si="3"/>
        <v>`idx` int comment '排序',</v>
      </c>
      <c r="I60" s="138"/>
      <c r="J60" s="135"/>
    </row>
    <row r="61" spans="1:10" s="1" customFormat="1" ht="15.95" customHeight="1" x14ac:dyDescent="0.15">
      <c r="A61" s="83"/>
      <c r="B61" s="83"/>
      <c r="C61" s="137"/>
      <c r="D61" s="58" t="s">
        <v>68</v>
      </c>
      <c r="E61" s="7" t="s">
        <v>14</v>
      </c>
      <c r="F61" s="7">
        <v>32</v>
      </c>
      <c r="G61" s="7" t="s">
        <v>69</v>
      </c>
      <c r="H61" s="7" t="str">
        <f t="shared" si="3"/>
        <v>`shop_id` varchar(32) comment '店铺ID',</v>
      </c>
      <c r="I61" s="138"/>
      <c r="J61" s="135"/>
    </row>
    <row r="62" spans="1:10" s="1" customFormat="1" ht="15.95" customHeight="1" x14ac:dyDescent="0.15">
      <c r="A62" s="83"/>
      <c r="B62" s="83"/>
      <c r="C62" s="137"/>
      <c r="D62" s="58" t="s">
        <v>72</v>
      </c>
      <c r="E62" s="7" t="s">
        <v>14</v>
      </c>
      <c r="F62" s="7">
        <v>32</v>
      </c>
      <c r="G62" s="7" t="s">
        <v>358</v>
      </c>
      <c r="H62" s="7" t="str">
        <f t="shared" si="3"/>
        <v>`merchant_id` varchar(32) comment '商家ID',</v>
      </c>
      <c r="I62" s="138"/>
      <c r="J62" s="135"/>
    </row>
    <row r="63" spans="1:10" s="1" customFormat="1" ht="15.95" customHeight="1" x14ac:dyDescent="0.15">
      <c r="A63" s="83"/>
      <c r="B63" s="83"/>
      <c r="C63" s="137"/>
      <c r="D63" s="7" t="s">
        <v>26</v>
      </c>
      <c r="E63" s="7" t="s">
        <v>27</v>
      </c>
      <c r="F63" s="7">
        <v>0</v>
      </c>
      <c r="G63" s="7" t="s">
        <v>28</v>
      </c>
      <c r="H63" s="7" t="str">
        <f t="shared" si="3"/>
        <v>`cdate` datetime comment '创建时间',</v>
      </c>
      <c r="I63" s="138"/>
      <c r="J63" s="135"/>
    </row>
    <row r="64" spans="1:10" s="1" customFormat="1" ht="15.95" customHeight="1" x14ac:dyDescent="0.15">
      <c r="A64" s="83"/>
      <c r="B64" s="83"/>
      <c r="C64" s="137"/>
      <c r="D64" s="7" t="s">
        <v>29</v>
      </c>
      <c r="E64" s="7" t="s">
        <v>27</v>
      </c>
      <c r="F64" s="7">
        <v>0</v>
      </c>
      <c r="G64" s="7" t="s">
        <v>30</v>
      </c>
      <c r="H64" s="7" t="str">
        <f t="shared" si="3"/>
        <v>`udate` datetime comment '更新时间',</v>
      </c>
      <c r="I64" s="138"/>
      <c r="J64" s="135"/>
    </row>
    <row r="65" spans="1:10" s="1" customFormat="1" ht="15.95" customHeight="1" x14ac:dyDescent="0.15">
      <c r="A65" s="83"/>
      <c r="B65" s="83"/>
      <c r="C65" s="137"/>
      <c r="D65" s="7" t="s">
        <v>31</v>
      </c>
      <c r="E65" s="7" t="s">
        <v>32</v>
      </c>
      <c r="F65" s="7">
        <v>1</v>
      </c>
      <c r="G65" s="7" t="s">
        <v>33</v>
      </c>
      <c r="H65" s="7" t="str">
        <f t="shared" ref="H65:H71" si="4">CONCATENATE("`",D65,"` ",E65,IF(F65=0,"",_xlfn.CONCAT("(",F65,")"))," comment '",G65,"',")</f>
        <v>`flag` tinyint(1) comment '逻辑删除标记',</v>
      </c>
      <c r="I65" s="138"/>
      <c r="J65" s="135"/>
    </row>
    <row r="67" spans="1:10" customFormat="1" x14ac:dyDescent="0.15">
      <c r="A67" s="56"/>
      <c r="B67" s="56"/>
      <c r="C67" s="55"/>
      <c r="D67" s="55"/>
      <c r="E67" s="55"/>
      <c r="F67" s="55"/>
      <c r="G67" s="55"/>
      <c r="H67" s="55"/>
      <c r="I67" s="55"/>
      <c r="J67" s="55"/>
    </row>
    <row r="68" spans="1:10" s="1" customFormat="1" x14ac:dyDescent="0.15">
      <c r="A68" s="6" t="s">
        <v>0</v>
      </c>
      <c r="B68" s="6" t="s">
        <v>1</v>
      </c>
      <c r="C68" s="5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  <c r="I68" s="5" t="s">
        <v>8</v>
      </c>
      <c r="J68" s="5" t="s">
        <v>9</v>
      </c>
    </row>
    <row r="69" spans="1:10" s="1" customFormat="1" x14ac:dyDescent="0.15">
      <c r="A69" s="83" t="s">
        <v>396</v>
      </c>
      <c r="B69" s="83" t="s">
        <v>397</v>
      </c>
      <c r="C69" s="137" t="s">
        <v>12</v>
      </c>
      <c r="D69" s="7" t="s">
        <v>13</v>
      </c>
      <c r="E69" s="7" t="s">
        <v>14</v>
      </c>
      <c r="F69" s="7">
        <v>32</v>
      </c>
      <c r="G69" s="7" t="s">
        <v>13</v>
      </c>
      <c r="H69" s="7" t="str">
        <f t="shared" si="4"/>
        <v>`id` varchar(32) comment 'id',</v>
      </c>
      <c r="I69" s="138" t="str">
        <f>_xlfn.CONCAT("DROP TABLE IF EXISTS `",A69,"`;create table `",A69,"`
(",H69:H77,"
  PRIMARY KEY (`id`))  ENGINE = ",C69," CHARACTER SET = utf8 comment '",B69,"';")</f>
        <v>DROP TABLE IF EXISTS `gs_merchant_permission_dict`;create table `gs_merchant_permission_dict`
(`id` varchar(32) comment 'id',`group_code` int(2) comment '组枚举编号',`group_name` varchar(64) comment '组名称',`permission_name` varchar(64) comment '权限名',`route` varchar(120) comment '路由地址',`idx` int comment '排序',`cdate` datetime comment '创建时间',`udate` datetime comment '更新时间',`flag` tinyint(1) comment '逻辑删除标记',
  PRIMARY KEY (`id`))  ENGINE = InnoDB CHARACTER SET = utf8 comment '商家帐号权限字典';</v>
      </c>
      <c r="J69" s="135"/>
    </row>
    <row r="70" spans="1:10" s="1" customFormat="1" x14ac:dyDescent="0.15">
      <c r="A70" s="83"/>
      <c r="B70" s="83"/>
      <c r="C70" s="137"/>
      <c r="D70" s="58" t="s">
        <v>398</v>
      </c>
      <c r="E70" s="7" t="s">
        <v>20</v>
      </c>
      <c r="F70" s="7">
        <v>2</v>
      </c>
      <c r="G70" s="58" t="s">
        <v>399</v>
      </c>
      <c r="H70" s="7" t="str">
        <f t="shared" si="4"/>
        <v>`group_code` int(2) comment '组枚举编号',</v>
      </c>
      <c r="I70" s="138"/>
      <c r="J70" s="135"/>
    </row>
    <row r="71" spans="1:10" s="1" customFormat="1" x14ac:dyDescent="0.15">
      <c r="A71" s="83"/>
      <c r="B71" s="83"/>
      <c r="C71" s="137"/>
      <c r="D71" s="58" t="s">
        <v>400</v>
      </c>
      <c r="E71" s="7" t="s">
        <v>14</v>
      </c>
      <c r="F71" s="7">
        <v>64</v>
      </c>
      <c r="G71" s="58" t="s">
        <v>401</v>
      </c>
      <c r="H71" s="7" t="str">
        <f t="shared" si="4"/>
        <v>`group_name` varchar(64) comment '组名称',</v>
      </c>
      <c r="I71" s="138"/>
      <c r="J71" s="135"/>
    </row>
    <row r="72" spans="1:10" s="1" customFormat="1" x14ac:dyDescent="0.15">
      <c r="A72" s="83"/>
      <c r="B72" s="83"/>
      <c r="C72" s="137"/>
      <c r="D72" s="58" t="s">
        <v>402</v>
      </c>
      <c r="E72" s="7" t="s">
        <v>14</v>
      </c>
      <c r="F72" s="7">
        <v>64</v>
      </c>
      <c r="G72" s="58" t="s">
        <v>403</v>
      </c>
      <c r="H72" s="7" t="str">
        <f t="shared" ref="H72:H77" si="5">CONCATENATE("`",D72,"` ",E72,IF(F72=0,"",_xlfn.CONCAT("(",F72,")"))," comment '",G72,"',")</f>
        <v>`permission_name` varchar(64) comment '权限名',</v>
      </c>
      <c r="I72" s="138"/>
      <c r="J72" s="135"/>
    </row>
    <row r="73" spans="1:10" s="1" customFormat="1" x14ac:dyDescent="0.15">
      <c r="A73" s="83"/>
      <c r="B73" s="83"/>
      <c r="C73" s="137"/>
      <c r="D73" s="58" t="s">
        <v>404</v>
      </c>
      <c r="E73" s="7" t="s">
        <v>14</v>
      </c>
      <c r="F73" s="7">
        <v>120</v>
      </c>
      <c r="G73" s="58" t="s">
        <v>405</v>
      </c>
      <c r="H73" s="7" t="str">
        <f t="shared" si="5"/>
        <v>`route` varchar(120) comment '路由地址',</v>
      </c>
      <c r="I73" s="138"/>
      <c r="J73" s="135"/>
    </row>
    <row r="74" spans="1:10" s="1" customFormat="1" x14ac:dyDescent="0.15">
      <c r="A74" s="83"/>
      <c r="B74" s="83"/>
      <c r="C74" s="137"/>
      <c r="D74" s="58" t="s">
        <v>22</v>
      </c>
      <c r="E74" s="7" t="s">
        <v>20</v>
      </c>
      <c r="F74" s="7"/>
      <c r="G74" s="58" t="s">
        <v>23</v>
      </c>
      <c r="H74" s="7" t="str">
        <f t="shared" si="5"/>
        <v>`idx` int comment '排序',</v>
      </c>
      <c r="I74" s="138"/>
      <c r="J74" s="135"/>
    </row>
    <row r="75" spans="1:10" s="1" customFormat="1" ht="15.95" customHeight="1" x14ac:dyDescent="0.15">
      <c r="A75" s="83"/>
      <c r="B75" s="83"/>
      <c r="C75" s="137"/>
      <c r="D75" s="7" t="s">
        <v>26</v>
      </c>
      <c r="E75" s="7" t="s">
        <v>27</v>
      </c>
      <c r="F75" s="7">
        <v>0</v>
      </c>
      <c r="G75" s="7" t="s">
        <v>28</v>
      </c>
      <c r="H75" s="7" t="str">
        <f t="shared" si="5"/>
        <v>`cdate` datetime comment '创建时间',</v>
      </c>
      <c r="I75" s="138"/>
      <c r="J75" s="135"/>
    </row>
    <row r="76" spans="1:10" s="1" customFormat="1" ht="15.95" customHeight="1" x14ac:dyDescent="0.15">
      <c r="A76" s="83"/>
      <c r="B76" s="83"/>
      <c r="C76" s="137"/>
      <c r="D76" s="7" t="s">
        <v>29</v>
      </c>
      <c r="E76" s="7" t="s">
        <v>27</v>
      </c>
      <c r="F76" s="7">
        <v>0</v>
      </c>
      <c r="G76" s="7" t="s">
        <v>30</v>
      </c>
      <c r="H76" s="7" t="str">
        <f t="shared" si="5"/>
        <v>`udate` datetime comment '更新时间',</v>
      </c>
      <c r="I76" s="138"/>
      <c r="J76" s="135"/>
    </row>
    <row r="77" spans="1:10" s="1" customFormat="1" ht="15.95" customHeight="1" x14ac:dyDescent="0.15">
      <c r="A77" s="83"/>
      <c r="B77" s="83"/>
      <c r="C77" s="137"/>
      <c r="D77" s="7" t="s">
        <v>31</v>
      </c>
      <c r="E77" s="7" t="s">
        <v>32</v>
      </c>
      <c r="F77" s="7">
        <v>1</v>
      </c>
      <c r="G77" s="7" t="s">
        <v>33</v>
      </c>
      <c r="H77" s="7" t="str">
        <f t="shared" si="5"/>
        <v>`flag` tinyint(1) comment '逻辑删除标记',</v>
      </c>
      <c r="I77" s="138"/>
      <c r="J77" s="135"/>
    </row>
    <row r="79" spans="1:10" s="1" customFormat="1" x14ac:dyDescent="0.15">
      <c r="A79" s="6" t="s">
        <v>0</v>
      </c>
      <c r="B79" s="6" t="s">
        <v>1</v>
      </c>
      <c r="C79" s="5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I79" s="5" t="s">
        <v>8</v>
      </c>
      <c r="J79" s="5" t="s">
        <v>9</v>
      </c>
    </row>
    <row r="80" spans="1:10" s="1" customFormat="1" ht="18" customHeight="1" x14ac:dyDescent="0.15">
      <c r="A80" s="83" t="s">
        <v>406</v>
      </c>
      <c r="B80" s="104" t="s">
        <v>407</v>
      </c>
      <c r="C80" s="107" t="s">
        <v>12</v>
      </c>
      <c r="D80" s="55" t="s">
        <v>13</v>
      </c>
      <c r="E80" s="7" t="s">
        <v>14</v>
      </c>
      <c r="F80" s="7">
        <v>32</v>
      </c>
      <c r="G80" s="55" t="s">
        <v>13</v>
      </c>
      <c r="H80" s="7" t="str">
        <f>CONCATENATE("`",D80,"` ",E80,IF(F80=0,"",_xlfn.CONCAT("(",F80,")"))," comment '",G80,"',")</f>
        <v>`id` varchar(32) comment 'id',</v>
      </c>
      <c r="I80" s="128" t="str">
        <f>_xlfn.CONCAT("DROP TABLE IF EXISTS `",A80,"`;create table `",A80,"`
(",H80:H82,"
  PRIMARY KEY (`id`))  ENGINE = ",C80," CHARACTER SET = utf8 comment '",B80,"';")</f>
        <v>DROP TABLE IF EXISTS `gs_merchant_role_permission`;create table `gs_merchant_role_permission`
(`id` varchar(32) comment 'id',`permission_id` varchar(32) comment '权限ID',`role_id` varchar(32) comment '角色ID',
  PRIMARY KEY (`id`))  ENGINE = InnoDB CHARACTER SET = utf8 comment '商家角色权限关联';</v>
      </c>
      <c r="J80" s="135"/>
    </row>
    <row r="81" spans="1:10" s="1" customFormat="1" ht="18" customHeight="1" x14ac:dyDescent="0.15">
      <c r="A81" s="83"/>
      <c r="B81" s="104"/>
      <c r="C81" s="107"/>
      <c r="D81" s="55" t="s">
        <v>408</v>
      </c>
      <c r="E81" s="7" t="s">
        <v>14</v>
      </c>
      <c r="F81" s="7">
        <v>32</v>
      </c>
      <c r="G81" s="55" t="s">
        <v>409</v>
      </c>
      <c r="H81" s="7" t="str">
        <f>CONCATENATE("`",D81,"` ",E81,IF(F81=0,"",_xlfn.CONCAT("(",F81,")"))," comment '",G81,"',")</f>
        <v>`permission_id` varchar(32) comment '权限ID',</v>
      </c>
      <c r="I81" s="128"/>
      <c r="J81" s="135"/>
    </row>
    <row r="82" spans="1:10" s="1" customFormat="1" ht="18" customHeight="1" x14ac:dyDescent="0.15">
      <c r="A82" s="83"/>
      <c r="B82" s="105"/>
      <c r="C82" s="108"/>
      <c r="D82" s="55" t="s">
        <v>326</v>
      </c>
      <c r="E82" s="7" t="s">
        <v>14</v>
      </c>
      <c r="F82" s="7">
        <v>32</v>
      </c>
      <c r="G82" s="55" t="s">
        <v>389</v>
      </c>
      <c r="H82" s="7" t="str">
        <f>CONCATENATE("`",D82,"` ",E82,IF(F82=0,"",_xlfn.CONCAT("(",F82,")"))," comment '",G82,"',")</f>
        <v>`role_id` varchar(32) comment '角色ID',</v>
      </c>
      <c r="I82" s="129"/>
      <c r="J82" s="135"/>
    </row>
    <row r="84" spans="1:10" s="1" customFormat="1" x14ac:dyDescent="0.15">
      <c r="A84" s="6" t="s">
        <v>0</v>
      </c>
      <c r="B84" s="6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5" t="s">
        <v>6</v>
      </c>
      <c r="H84" s="5" t="s">
        <v>7</v>
      </c>
      <c r="I84" s="5" t="s">
        <v>8</v>
      </c>
      <c r="J84" s="5" t="s">
        <v>9</v>
      </c>
    </row>
    <row r="85" spans="1:10" s="1" customFormat="1" ht="15" customHeight="1" x14ac:dyDescent="0.15">
      <c r="A85" s="83" t="s">
        <v>410</v>
      </c>
      <c r="B85" s="83" t="s">
        <v>411</v>
      </c>
      <c r="C85" s="137" t="s">
        <v>12</v>
      </c>
      <c r="D85" s="7" t="s">
        <v>13</v>
      </c>
      <c r="E85" s="7" t="s">
        <v>14</v>
      </c>
      <c r="F85" s="7">
        <v>32</v>
      </c>
      <c r="G85" s="7" t="s">
        <v>13</v>
      </c>
      <c r="H85" s="7" t="str">
        <f>CONCATENATE("`",D85,"` ",E85,IF(F85=0,"",_xlfn.CONCAT("(",F85,")"))," comment '",G85,"',")</f>
        <v>`id` varchar(32) comment 'id',</v>
      </c>
      <c r="I85" s="138" t="str">
        <f>_xlfn.CONCAT("DROP TABLE IF EXISTS `",A85,"`;create table `",A85,"`
(",H85:H94,"
  PRIMARY KEY (`id`))  ENGINE = ",C85," CHARACTER SET = utf8 comment '",B85,"';")</f>
        <v>DROP TABLE IF EXISTS `gs_merchant_account_log`;create table `gs_merchant_account_log`
(`id` varchar(32) comment 'id',`role_name` varchar(64) comment '角色名',`permission_name` varchar(64) comment '权限名',`account_id` varchar(32) comment '帐号ID',`log_time` datetime comment '发生时间',`log_leve` int(2) comment '日志等级',`merchant_id` varchar(32) comment '商家ID',`cdate` datetime comment '创建时间',`udate` datetime comment '更新时间',`flag` tinyint(1) comment '逻辑删除标记',
  PRIMARY KEY (`id`))  ENGINE = InnoDB CHARACTER SET = utf8 comment '商家帐号操作日志';</v>
      </c>
      <c r="J85" s="135"/>
    </row>
    <row r="86" spans="1:10" s="1" customFormat="1" ht="15" customHeight="1" x14ac:dyDescent="0.15">
      <c r="A86" s="83"/>
      <c r="B86" s="83"/>
      <c r="C86" s="137"/>
      <c r="D86" s="58" t="s">
        <v>393</v>
      </c>
      <c r="E86" s="7" t="s">
        <v>14</v>
      </c>
      <c r="F86" s="7">
        <v>64</v>
      </c>
      <c r="G86" s="58" t="s">
        <v>394</v>
      </c>
      <c r="H86" s="7" t="str">
        <f t="shared" ref="H86:H94" si="6">CONCATENATE("`",D86,"` ",E86,IF(F86=0,"",_xlfn.CONCAT("(",F86,")"))," comment '",G86,"',")</f>
        <v>`role_name` varchar(64) comment '角色名',</v>
      </c>
      <c r="I86" s="138"/>
      <c r="J86" s="135"/>
    </row>
    <row r="87" spans="1:10" s="1" customFormat="1" ht="15" customHeight="1" x14ac:dyDescent="0.15">
      <c r="A87" s="83"/>
      <c r="B87" s="83"/>
      <c r="C87" s="137"/>
      <c r="D87" s="58" t="s">
        <v>402</v>
      </c>
      <c r="E87" s="7" t="s">
        <v>14</v>
      </c>
      <c r="F87" s="7">
        <v>64</v>
      </c>
      <c r="G87" s="58" t="s">
        <v>403</v>
      </c>
      <c r="H87" s="7" t="str">
        <f t="shared" si="6"/>
        <v>`permission_name` varchar(64) comment '权限名',</v>
      </c>
      <c r="I87" s="138"/>
      <c r="J87" s="135"/>
    </row>
    <row r="88" spans="1:10" s="1" customFormat="1" ht="15" customHeight="1" x14ac:dyDescent="0.15">
      <c r="A88" s="83"/>
      <c r="B88" s="83"/>
      <c r="C88" s="137"/>
      <c r="D88" s="58" t="s">
        <v>225</v>
      </c>
      <c r="E88" s="7" t="s">
        <v>14</v>
      </c>
      <c r="F88" s="7">
        <v>32</v>
      </c>
      <c r="G88" s="58" t="s">
        <v>412</v>
      </c>
      <c r="H88" s="7" t="str">
        <f t="shared" si="6"/>
        <v>`account_id` varchar(32) comment '帐号ID',</v>
      </c>
      <c r="I88" s="138"/>
      <c r="J88" s="135"/>
    </row>
    <row r="89" spans="1:10" s="1" customFormat="1" ht="15" customHeight="1" x14ac:dyDescent="0.15">
      <c r="A89" s="83"/>
      <c r="B89" s="83"/>
      <c r="C89" s="137"/>
      <c r="D89" s="58" t="s">
        <v>413</v>
      </c>
      <c r="E89" s="7" t="s">
        <v>27</v>
      </c>
      <c r="F89" s="7"/>
      <c r="G89" s="58" t="s">
        <v>414</v>
      </c>
      <c r="H89" s="7" t="str">
        <f t="shared" si="6"/>
        <v>`log_time` datetime comment '发生时间',</v>
      </c>
      <c r="I89" s="138"/>
      <c r="J89" s="135"/>
    </row>
    <row r="90" spans="1:10" s="1" customFormat="1" ht="15" customHeight="1" x14ac:dyDescent="0.15">
      <c r="A90" s="83"/>
      <c r="B90" s="83"/>
      <c r="C90" s="137"/>
      <c r="D90" s="58" t="s">
        <v>415</v>
      </c>
      <c r="E90" s="7" t="s">
        <v>20</v>
      </c>
      <c r="F90" s="7">
        <v>2</v>
      </c>
      <c r="G90" s="58" t="s">
        <v>416</v>
      </c>
      <c r="H90" s="7" t="str">
        <f t="shared" si="6"/>
        <v>`log_leve` int(2) comment '日志等级',</v>
      </c>
      <c r="I90" s="138"/>
      <c r="J90" s="135"/>
    </row>
    <row r="91" spans="1:10" s="1" customFormat="1" ht="15" customHeight="1" x14ac:dyDescent="0.15">
      <c r="A91" s="83"/>
      <c r="B91" s="83"/>
      <c r="C91" s="137"/>
      <c r="D91" s="58" t="s">
        <v>72</v>
      </c>
      <c r="E91" s="7" t="s">
        <v>14</v>
      </c>
      <c r="F91" s="7">
        <v>32</v>
      </c>
      <c r="G91" s="58" t="s">
        <v>358</v>
      </c>
      <c r="H91" s="7" t="str">
        <f t="shared" si="6"/>
        <v>`merchant_id` varchar(32) comment '商家ID',</v>
      </c>
      <c r="I91" s="138"/>
      <c r="J91" s="135"/>
    </row>
    <row r="92" spans="1:10" s="1" customFormat="1" ht="15" customHeight="1" x14ac:dyDescent="0.15">
      <c r="A92" s="83"/>
      <c r="B92" s="83"/>
      <c r="C92" s="137"/>
      <c r="D92" s="7" t="s">
        <v>26</v>
      </c>
      <c r="E92" s="7" t="s">
        <v>27</v>
      </c>
      <c r="F92" s="7">
        <v>0</v>
      </c>
      <c r="G92" s="7" t="s">
        <v>28</v>
      </c>
      <c r="H92" s="7" t="str">
        <f t="shared" si="6"/>
        <v>`cdate` datetime comment '创建时间',</v>
      </c>
      <c r="I92" s="138"/>
      <c r="J92" s="135"/>
    </row>
    <row r="93" spans="1:10" s="1" customFormat="1" ht="15" customHeight="1" x14ac:dyDescent="0.15">
      <c r="A93" s="83"/>
      <c r="B93" s="83"/>
      <c r="C93" s="137"/>
      <c r="D93" s="7" t="s">
        <v>29</v>
      </c>
      <c r="E93" s="7" t="s">
        <v>27</v>
      </c>
      <c r="F93" s="7">
        <v>0</v>
      </c>
      <c r="G93" s="7" t="s">
        <v>30</v>
      </c>
      <c r="H93" s="7" t="str">
        <f t="shared" si="6"/>
        <v>`udate` datetime comment '更新时间',</v>
      </c>
      <c r="I93" s="138"/>
      <c r="J93" s="135"/>
    </row>
    <row r="94" spans="1:10" s="1" customFormat="1" ht="15" customHeight="1" x14ac:dyDescent="0.15">
      <c r="A94" s="83"/>
      <c r="B94" s="83"/>
      <c r="C94" s="137"/>
      <c r="D94" s="7" t="s">
        <v>31</v>
      </c>
      <c r="E94" s="7" t="s">
        <v>32</v>
      </c>
      <c r="F94" s="7">
        <v>1</v>
      </c>
      <c r="G94" s="7" t="s">
        <v>33</v>
      </c>
      <c r="H94" s="7" t="str">
        <f t="shared" si="6"/>
        <v>`flag` tinyint(1) comment '逻辑删除标记',</v>
      </c>
      <c r="I94" s="138"/>
      <c r="J94" s="135"/>
    </row>
    <row r="96" spans="1:10" s="1" customFormat="1" x14ac:dyDescent="0.15">
      <c r="A96" s="6" t="s">
        <v>0</v>
      </c>
      <c r="B96" s="6" t="s">
        <v>1</v>
      </c>
      <c r="C96" s="5" t="s">
        <v>2</v>
      </c>
      <c r="D96" s="5" t="s">
        <v>3</v>
      </c>
      <c r="E96" s="5" t="s">
        <v>4</v>
      </c>
      <c r="F96" s="5" t="s">
        <v>5</v>
      </c>
      <c r="G96" s="5" t="s">
        <v>6</v>
      </c>
      <c r="H96" s="5" t="s">
        <v>7</v>
      </c>
      <c r="I96" s="5" t="s">
        <v>8</v>
      </c>
      <c r="J96" s="5" t="s">
        <v>9</v>
      </c>
    </row>
    <row r="97" spans="1:10" s="1" customFormat="1" x14ac:dyDescent="0.15">
      <c r="A97" s="83" t="s">
        <v>417</v>
      </c>
      <c r="B97" s="83" t="s">
        <v>418</v>
      </c>
      <c r="C97" s="137" t="s">
        <v>12</v>
      </c>
      <c r="D97" s="7" t="s">
        <v>13</v>
      </c>
      <c r="E97" s="7" t="s">
        <v>14</v>
      </c>
      <c r="F97" s="7">
        <v>32</v>
      </c>
      <c r="G97" s="7" t="s">
        <v>13</v>
      </c>
      <c r="H97" s="7" t="str">
        <f t="shared" ref="H97:H109" si="7">CONCATENATE("`",D97,"` ",E97,IF(F97=0,"",_xlfn.CONCAT("(",F97,")"))," comment '",G97,"',")</f>
        <v>`id` varchar(32) comment 'id',</v>
      </c>
      <c r="I97" s="138" t="str">
        <f>_xlfn.CONCAT("DROP TABLE IF EXISTS `",A97,"`;create table `",A97,"`
(",H97:H149,"
  PRIMARY KEY (`id`))  ENGINE = ",C97," CHARACTER SET = utf8 comment '",B97,"';")</f>
        <v>DROP TABLE IF EXISTS `gs_merchant_apply`;create table `gs_merchant_apply`
(`id` varchar(32) comment 'id',`legal_type` int(2) comment '法人类型[10=个人 20=企业]',`corp_name` varchar(120) comment '公司名称',`license_num` varchar(120) comment '营业执照注册号',`person_name` varchar(24) comment '法人姓名',`person_idcard_type` int(2) comment '法人身份类型[10=中国大陆 20=非中国大陆]',`person_idcard_no` varchar(32) comment '法人身份证号或护照号',`person_idcard_front` varchar(120) comment '法人身份证正面(文件上传路径)',`person_idcard_back` varchar(120) comment '法人身份证反面(文件上传路径)',`establish_date` varchar(16) comment '公司成立日期',`license_indate` varchar(16) comment '营业执照有效期',`license_scope` varchar(200) comment '法定经营范围',`corp_city_address` varchar(120) comment '公司所在地址（省市区）',`corp_real_address` varchar(120) comment '公司详细地址',`corp_phone` varchar(32) comment '公司电话',`duty_persal` varchar(64) comment '公司联系人',`duty_persal_phone` varchar(64) comment '公司联系人手机号',`corp_capital` varchar(20) comment '注册资本',`corp_site` varchar(120) comment '公司官网',`tissue_code` varchar(50) comment '组织机构代码',`tissue_code_image` varchar(120) comment '组织机构代码证复印件',`tax_code` varchar(20) comment '税务登记号',`tax_code_image` varchar(120) comment '税务登记证复印件',`bank_corp_name` varchar(120) comment '银行开户公司名',`bank_account` varchar(50) comment '银行开户帐号',`bank_city_adress` varchar(50) comment '开户行所在地',`bank_name` varchar(50) comment '开户银行',`shop_merchant_type` varchar(50) comment '店铺商家类型[10=2b 20=2c]',`shop_type` int(2) comment '店铺类型[10=品牌旗舰店 20=品牌专卖店 30=类目专营店 40=运营商自营 50=多品类通用型]',`shop_category_ids` varchar(2000) comment '店铺经营类目ID',`shop_category_names` varchar(2000) comment '店铺经营品牌名称',`brand_name` varchar(64) comment '店铺经营品牌名称',`brand_id` varchar(32) comment '店铺经营品牌ID',`brand_is_new` int(1) comment '是否新增品牌',`brand_file` varchar(50) comment '品牌经营授权复印件',`shop_name` varchar(50) comment '店铺名称',`shop_desc` varchar(50) comment '店铺描述',`shop_man_name` varchar(50) comment '店主姓名',`shop_man_idcard_front` varchar(50) comment '店主身份证复印件(正)',`shop_man_idcard_back` varchar(50) comment '店主身份证复印件(反)',`shop_address` varchar(50) comment '店铺地址',`shop_man_phone` varchar(50) comment '店铺联系人手机号',`shop_man_email` varchar(50) comment '店铺联系人邮箱',`shop_merchant_from` varchar(50) comment '商家来源[10=平台入驻]',`merchant_id` varchar(32) comment '商家ID(审核通过,开店成功关联)',`shop_id` varchar(32) comment '店铺ID(审核通过,开店成功关联)',`reject_time` datetime comment '拒绝时间',`okpass_time` datetime comment '同意时间',`reject_why` varchar(200) comment '拒绝通过原因',`state` int(2) comment '审核状态[10=待审 20=通过 30=拒审]',`cdate` datetime comment '创建时间',`udate` datetime comment '更新时间',`flag` tinyint(1) comment '逻辑删除标记',
  PRIMARY KEY (`id`))  ENGINE = InnoDB CHARACTER SET = utf8 comment '商家入驻申请';</v>
      </c>
      <c r="J97" s="135"/>
    </row>
    <row r="98" spans="1:10" s="1" customFormat="1" ht="14.1" customHeight="1" x14ac:dyDescent="0.15">
      <c r="A98" s="137"/>
      <c r="B98" s="137"/>
      <c r="C98" s="137"/>
      <c r="D98" s="58" t="s">
        <v>419</v>
      </c>
      <c r="E98" s="7" t="s">
        <v>20</v>
      </c>
      <c r="F98" s="7">
        <v>2</v>
      </c>
      <c r="G98" s="58" t="s">
        <v>420</v>
      </c>
      <c r="H98" s="7" t="str">
        <f t="shared" si="7"/>
        <v>`legal_type` int(2) comment '法人类型[10=个人 20=企业]',</v>
      </c>
      <c r="I98" s="138"/>
      <c r="J98" s="135"/>
    </row>
    <row r="99" spans="1:10" s="1" customFormat="1" ht="15.95" customHeight="1" x14ac:dyDescent="0.15">
      <c r="A99" s="137"/>
      <c r="B99" s="137"/>
      <c r="C99" s="137"/>
      <c r="D99" s="58" t="s">
        <v>421</v>
      </c>
      <c r="E99" s="7" t="s">
        <v>14</v>
      </c>
      <c r="F99" s="7">
        <v>120</v>
      </c>
      <c r="G99" s="58" t="s">
        <v>422</v>
      </c>
      <c r="H99" s="7" t="str">
        <f t="shared" si="7"/>
        <v>`corp_name` varchar(120) comment '公司名称',</v>
      </c>
      <c r="I99" s="138"/>
      <c r="J99" s="135"/>
    </row>
    <row r="100" spans="1:10" s="1" customFormat="1" ht="15.95" customHeight="1" x14ac:dyDescent="0.15">
      <c r="A100" s="137"/>
      <c r="B100" s="137"/>
      <c r="C100" s="137"/>
      <c r="D100" s="58" t="s">
        <v>423</v>
      </c>
      <c r="E100" s="7" t="s">
        <v>14</v>
      </c>
      <c r="F100" s="7">
        <v>120</v>
      </c>
      <c r="G100" s="58" t="s">
        <v>424</v>
      </c>
      <c r="H100" s="7" t="str">
        <f t="shared" si="7"/>
        <v>`license_num` varchar(120) comment '营业执照注册号',</v>
      </c>
      <c r="I100" s="138"/>
      <c r="J100" s="135"/>
    </row>
    <row r="101" spans="1:10" s="1" customFormat="1" ht="15.95" customHeight="1" x14ac:dyDescent="0.15">
      <c r="A101" s="137"/>
      <c r="B101" s="137"/>
      <c r="C101" s="137"/>
      <c r="D101" s="58" t="s">
        <v>425</v>
      </c>
      <c r="E101" s="7" t="s">
        <v>14</v>
      </c>
      <c r="F101" s="7">
        <v>24</v>
      </c>
      <c r="G101" s="58" t="s">
        <v>426</v>
      </c>
      <c r="H101" s="7" t="str">
        <f t="shared" si="7"/>
        <v>`person_name` varchar(24) comment '法人姓名',</v>
      </c>
      <c r="I101" s="138"/>
      <c r="J101" s="135"/>
    </row>
    <row r="102" spans="1:10" s="1" customFormat="1" ht="15.95" customHeight="1" x14ac:dyDescent="0.15">
      <c r="A102" s="137"/>
      <c r="B102" s="137"/>
      <c r="C102" s="137"/>
      <c r="D102" s="58" t="s">
        <v>427</v>
      </c>
      <c r="E102" s="7" t="s">
        <v>20</v>
      </c>
      <c r="F102" s="7">
        <v>2</v>
      </c>
      <c r="G102" s="58" t="s">
        <v>428</v>
      </c>
      <c r="H102" s="7" t="str">
        <f t="shared" si="7"/>
        <v>`person_idcard_type` int(2) comment '法人身份类型[10=中国大陆 20=非中国大陆]',</v>
      </c>
      <c r="I102" s="138"/>
      <c r="J102" s="135"/>
    </row>
    <row r="103" spans="1:10" s="1" customFormat="1" ht="15.95" customHeight="1" x14ac:dyDescent="0.15">
      <c r="A103" s="137"/>
      <c r="B103" s="137"/>
      <c r="C103" s="137"/>
      <c r="D103" s="58" t="s">
        <v>429</v>
      </c>
      <c r="E103" s="7" t="s">
        <v>14</v>
      </c>
      <c r="F103" s="7">
        <v>32</v>
      </c>
      <c r="G103" s="58" t="s">
        <v>430</v>
      </c>
      <c r="H103" s="7" t="str">
        <f t="shared" si="7"/>
        <v>`person_idcard_no` varchar(32) comment '法人身份证号或护照号',</v>
      </c>
      <c r="I103" s="138"/>
      <c r="J103" s="135"/>
    </row>
    <row r="104" spans="1:10" s="1" customFormat="1" ht="15.95" customHeight="1" x14ac:dyDescent="0.15">
      <c r="A104" s="137"/>
      <c r="B104" s="137"/>
      <c r="C104" s="137"/>
      <c r="D104" s="58" t="s">
        <v>431</v>
      </c>
      <c r="E104" s="7" t="s">
        <v>14</v>
      </c>
      <c r="F104" s="7">
        <v>120</v>
      </c>
      <c r="G104" s="58" t="s">
        <v>432</v>
      </c>
      <c r="H104" s="7" t="str">
        <f t="shared" si="7"/>
        <v>`person_idcard_front` varchar(120) comment '法人身份证正面(文件上传路径)',</v>
      </c>
      <c r="I104" s="138"/>
      <c r="J104" s="135"/>
    </row>
    <row r="105" spans="1:10" s="1" customFormat="1" ht="15.95" customHeight="1" x14ac:dyDescent="0.15">
      <c r="A105" s="137"/>
      <c r="B105" s="137"/>
      <c r="C105" s="137"/>
      <c r="D105" s="58" t="s">
        <v>433</v>
      </c>
      <c r="E105" s="7" t="s">
        <v>14</v>
      </c>
      <c r="F105" s="7">
        <v>120</v>
      </c>
      <c r="G105" s="58" t="s">
        <v>434</v>
      </c>
      <c r="H105" s="7" t="str">
        <f t="shared" si="7"/>
        <v>`person_idcard_back` varchar(120) comment '法人身份证反面(文件上传路径)',</v>
      </c>
      <c r="I105" s="138"/>
      <c r="J105" s="135"/>
    </row>
    <row r="106" spans="1:10" s="1" customFormat="1" x14ac:dyDescent="0.15">
      <c r="A106" s="83"/>
      <c r="B106" s="83"/>
      <c r="C106" s="137"/>
      <c r="D106" s="58" t="s">
        <v>435</v>
      </c>
      <c r="E106" s="7" t="s">
        <v>14</v>
      </c>
      <c r="F106" s="7">
        <v>16</v>
      </c>
      <c r="G106" s="58" t="s">
        <v>436</v>
      </c>
      <c r="H106" s="7" t="str">
        <f t="shared" si="7"/>
        <v>`establish_date` varchar(16) comment '公司成立日期',</v>
      </c>
      <c r="I106" s="138"/>
      <c r="J106" s="135"/>
    </row>
    <row r="107" spans="1:10" s="1" customFormat="1" ht="15.95" customHeight="1" x14ac:dyDescent="0.15">
      <c r="A107" s="137"/>
      <c r="B107" s="137"/>
      <c r="C107" s="137"/>
      <c r="D107" s="58" t="s">
        <v>437</v>
      </c>
      <c r="E107" s="7" t="s">
        <v>14</v>
      </c>
      <c r="F107" s="7">
        <v>16</v>
      </c>
      <c r="G107" s="58" t="s">
        <v>438</v>
      </c>
      <c r="H107" s="7" t="str">
        <f t="shared" si="7"/>
        <v>`license_indate` varchar(16) comment '营业执照有效期',</v>
      </c>
      <c r="I107" s="138"/>
      <c r="J107" s="135"/>
    </row>
    <row r="108" spans="1:10" s="1" customFormat="1" ht="15.95" customHeight="1" x14ac:dyDescent="0.15">
      <c r="A108" s="137"/>
      <c r="B108" s="137"/>
      <c r="C108" s="137"/>
      <c r="D108" s="58" t="s">
        <v>439</v>
      </c>
      <c r="E108" s="7" t="s">
        <v>14</v>
      </c>
      <c r="F108" s="7">
        <v>200</v>
      </c>
      <c r="G108" s="58" t="s">
        <v>440</v>
      </c>
      <c r="H108" s="7" t="str">
        <f t="shared" si="7"/>
        <v>`license_scope` varchar(200) comment '法定经营范围',</v>
      </c>
      <c r="I108" s="138"/>
      <c r="J108" s="135"/>
    </row>
    <row r="109" spans="1:10" s="1" customFormat="1" ht="15.95" customHeight="1" x14ac:dyDescent="0.15">
      <c r="A109" s="137"/>
      <c r="B109" s="137"/>
      <c r="C109" s="137"/>
      <c r="D109" s="58" t="s">
        <v>441</v>
      </c>
      <c r="E109" s="7" t="s">
        <v>14</v>
      </c>
      <c r="F109" s="7">
        <v>120</v>
      </c>
      <c r="G109" s="58" t="s">
        <v>442</v>
      </c>
      <c r="H109" s="7" t="str">
        <f t="shared" si="7"/>
        <v>`corp_city_address` varchar(120) comment '公司所在地址（省市区）',</v>
      </c>
      <c r="I109" s="138"/>
      <c r="J109" s="135"/>
    </row>
    <row r="110" spans="1:10" s="1" customFormat="1" ht="15.95" customHeight="1" x14ac:dyDescent="0.15">
      <c r="A110" s="137"/>
      <c r="B110" s="137"/>
      <c r="C110" s="137"/>
      <c r="D110" s="58" t="s">
        <v>443</v>
      </c>
      <c r="E110" s="7" t="s">
        <v>14</v>
      </c>
      <c r="F110" s="7">
        <v>120</v>
      </c>
      <c r="G110" s="58" t="s">
        <v>444</v>
      </c>
      <c r="H110" s="7" t="str">
        <f t="shared" ref="H110:H129" si="8">CONCATENATE("`",D110,"` ",E110,IF(F110=0,"",_xlfn.CONCAT("(",F110,")"))," comment '",G110,"',")</f>
        <v>`corp_real_address` varchar(120) comment '公司详细地址',</v>
      </c>
      <c r="I110" s="138"/>
      <c r="J110" s="135"/>
    </row>
    <row r="111" spans="1:10" s="1" customFormat="1" ht="15.95" customHeight="1" x14ac:dyDescent="0.15">
      <c r="A111" s="137"/>
      <c r="B111" s="137"/>
      <c r="C111" s="137"/>
      <c r="D111" s="58" t="s">
        <v>445</v>
      </c>
      <c r="E111" s="7" t="s">
        <v>14</v>
      </c>
      <c r="F111" s="7">
        <v>32</v>
      </c>
      <c r="G111" s="58" t="s">
        <v>446</v>
      </c>
      <c r="H111" s="7" t="str">
        <f t="shared" si="8"/>
        <v>`corp_phone` varchar(32) comment '公司电话',</v>
      </c>
      <c r="I111" s="138"/>
      <c r="J111" s="135"/>
    </row>
    <row r="112" spans="1:10" s="1" customFormat="1" x14ac:dyDescent="0.15">
      <c r="A112" s="83"/>
      <c r="B112" s="83"/>
      <c r="C112" s="137"/>
      <c r="D112" s="58" t="s">
        <v>447</v>
      </c>
      <c r="E112" s="7" t="s">
        <v>14</v>
      </c>
      <c r="F112" s="7">
        <v>64</v>
      </c>
      <c r="G112" s="58" t="s">
        <v>448</v>
      </c>
      <c r="H112" s="7" t="str">
        <f t="shared" si="8"/>
        <v>`duty_persal` varchar(64) comment '公司联系人',</v>
      </c>
      <c r="I112" s="138"/>
      <c r="J112" s="135"/>
    </row>
    <row r="113" spans="1:10" s="1" customFormat="1" x14ac:dyDescent="0.15">
      <c r="A113" s="83"/>
      <c r="B113" s="83"/>
      <c r="C113" s="137"/>
      <c r="D113" s="58" t="s">
        <v>449</v>
      </c>
      <c r="E113" s="7" t="s">
        <v>14</v>
      </c>
      <c r="F113" s="7">
        <v>64</v>
      </c>
      <c r="G113" s="58" t="s">
        <v>450</v>
      </c>
      <c r="H113" s="7" t="str">
        <f t="shared" si="8"/>
        <v>`duty_persal_phone` varchar(64) comment '公司联系人手机号',</v>
      </c>
      <c r="I113" s="138"/>
      <c r="J113" s="135"/>
    </row>
    <row r="114" spans="1:10" s="1" customFormat="1" x14ac:dyDescent="0.15">
      <c r="A114" s="83"/>
      <c r="B114" s="83"/>
      <c r="C114" s="137"/>
      <c r="D114" s="58" t="s">
        <v>451</v>
      </c>
      <c r="E114" s="7" t="s">
        <v>14</v>
      </c>
      <c r="F114" s="7">
        <v>20</v>
      </c>
      <c r="G114" s="58" t="s">
        <v>452</v>
      </c>
      <c r="H114" s="7" t="str">
        <f t="shared" si="8"/>
        <v>`corp_capital` varchar(20) comment '注册资本',</v>
      </c>
      <c r="I114" s="138"/>
      <c r="J114" s="135"/>
    </row>
    <row r="115" spans="1:10" s="1" customFormat="1" x14ac:dyDescent="0.15">
      <c r="A115" s="83"/>
      <c r="B115" s="83"/>
      <c r="C115" s="137"/>
      <c r="D115" s="58" t="s">
        <v>453</v>
      </c>
      <c r="E115" s="7" t="s">
        <v>14</v>
      </c>
      <c r="F115" s="7">
        <v>120</v>
      </c>
      <c r="G115" s="58" t="s">
        <v>454</v>
      </c>
      <c r="H115" s="7" t="str">
        <f t="shared" si="8"/>
        <v>`corp_site` varchar(120) comment '公司官网',</v>
      </c>
      <c r="I115" s="138"/>
      <c r="J115" s="135"/>
    </row>
    <row r="116" spans="1:10" s="1" customFormat="1" x14ac:dyDescent="0.15">
      <c r="A116" s="83"/>
      <c r="B116" s="83"/>
      <c r="C116" s="137"/>
      <c r="D116" s="58" t="s">
        <v>455</v>
      </c>
      <c r="E116" s="7" t="s">
        <v>14</v>
      </c>
      <c r="F116" s="7">
        <v>50</v>
      </c>
      <c r="G116" s="58" t="s">
        <v>456</v>
      </c>
      <c r="H116" s="7" t="str">
        <f t="shared" si="8"/>
        <v>`tissue_code` varchar(50) comment '组织机构代码',</v>
      </c>
      <c r="I116" s="138"/>
      <c r="J116" s="135"/>
    </row>
    <row r="117" spans="1:10" s="1" customFormat="1" x14ac:dyDescent="0.15">
      <c r="A117" s="83"/>
      <c r="B117" s="83"/>
      <c r="C117" s="137"/>
      <c r="D117" s="58" t="s">
        <v>457</v>
      </c>
      <c r="E117" s="7" t="s">
        <v>14</v>
      </c>
      <c r="F117" s="7">
        <v>120</v>
      </c>
      <c r="G117" s="58" t="s">
        <v>458</v>
      </c>
      <c r="H117" s="7" t="str">
        <f t="shared" si="8"/>
        <v>`tissue_code_image` varchar(120) comment '组织机构代码证复印件',</v>
      </c>
      <c r="I117" s="138"/>
      <c r="J117" s="135"/>
    </row>
    <row r="118" spans="1:10" s="1" customFormat="1" x14ac:dyDescent="0.15">
      <c r="A118" s="83"/>
      <c r="B118" s="83"/>
      <c r="C118" s="137"/>
      <c r="D118" s="58" t="s">
        <v>459</v>
      </c>
      <c r="E118" s="7" t="s">
        <v>14</v>
      </c>
      <c r="F118" s="7">
        <v>20</v>
      </c>
      <c r="G118" s="58" t="s">
        <v>460</v>
      </c>
      <c r="H118" s="7" t="str">
        <f t="shared" si="8"/>
        <v>`tax_code` varchar(20) comment '税务登记号',</v>
      </c>
      <c r="I118" s="138"/>
      <c r="J118" s="135"/>
    </row>
    <row r="119" spans="1:10" s="1" customFormat="1" x14ac:dyDescent="0.15">
      <c r="A119" s="83"/>
      <c r="B119" s="83"/>
      <c r="C119" s="137"/>
      <c r="D119" s="58" t="s">
        <v>461</v>
      </c>
      <c r="E119" s="7" t="s">
        <v>14</v>
      </c>
      <c r="F119" s="7">
        <v>120</v>
      </c>
      <c r="G119" s="58" t="s">
        <v>462</v>
      </c>
      <c r="H119" s="7" t="str">
        <f t="shared" si="8"/>
        <v>`tax_code_image` varchar(120) comment '税务登记证复印件',</v>
      </c>
      <c r="I119" s="138"/>
      <c r="J119" s="135"/>
    </row>
    <row r="120" spans="1:10" s="1" customFormat="1" x14ac:dyDescent="0.15">
      <c r="A120" s="83"/>
      <c r="B120" s="83"/>
      <c r="C120" s="137"/>
      <c r="D120" s="58" t="s">
        <v>463</v>
      </c>
      <c r="E120" s="7" t="s">
        <v>14</v>
      </c>
      <c r="F120" s="7">
        <v>120</v>
      </c>
      <c r="G120" s="58" t="s">
        <v>464</v>
      </c>
      <c r="H120" s="7" t="str">
        <f t="shared" si="8"/>
        <v>`bank_corp_name` varchar(120) comment '银行开户公司名',</v>
      </c>
      <c r="I120" s="138"/>
      <c r="J120" s="135"/>
    </row>
    <row r="121" spans="1:10" s="1" customFormat="1" x14ac:dyDescent="0.15">
      <c r="A121" s="83"/>
      <c r="B121" s="83"/>
      <c r="C121" s="137"/>
      <c r="D121" s="58" t="s">
        <v>465</v>
      </c>
      <c r="E121" s="7" t="s">
        <v>14</v>
      </c>
      <c r="F121" s="7">
        <v>50</v>
      </c>
      <c r="G121" s="58" t="s">
        <v>466</v>
      </c>
      <c r="H121" s="7" t="str">
        <f t="shared" si="8"/>
        <v>`bank_account` varchar(50) comment '银行开户帐号',</v>
      </c>
      <c r="I121" s="138"/>
      <c r="J121" s="135"/>
    </row>
    <row r="122" spans="1:10" s="1" customFormat="1" x14ac:dyDescent="0.15">
      <c r="A122" s="83"/>
      <c r="B122" s="83"/>
      <c r="C122" s="137"/>
      <c r="D122" s="58" t="s">
        <v>467</v>
      </c>
      <c r="E122" s="7" t="s">
        <v>14</v>
      </c>
      <c r="F122" s="7">
        <v>50</v>
      </c>
      <c r="G122" s="58" t="s">
        <v>468</v>
      </c>
      <c r="H122" s="7" t="str">
        <f t="shared" si="8"/>
        <v>`bank_city_adress` varchar(50) comment '开户行所在地',</v>
      </c>
      <c r="I122" s="138"/>
      <c r="J122" s="135"/>
    </row>
    <row r="123" spans="1:10" s="1" customFormat="1" x14ac:dyDescent="0.15">
      <c r="A123" s="83"/>
      <c r="B123" s="83"/>
      <c r="C123" s="137"/>
      <c r="D123" s="58" t="s">
        <v>469</v>
      </c>
      <c r="E123" s="7" t="s">
        <v>14</v>
      </c>
      <c r="F123" s="7">
        <v>50</v>
      </c>
      <c r="G123" s="58" t="s">
        <v>216</v>
      </c>
      <c r="H123" s="7" t="str">
        <f t="shared" si="8"/>
        <v>`bank_name` varchar(50) comment '开户银行',</v>
      </c>
      <c r="I123" s="138"/>
      <c r="J123" s="135"/>
    </row>
    <row r="124" spans="1:10" s="1" customFormat="1" x14ac:dyDescent="0.15">
      <c r="A124" s="83"/>
      <c r="B124" s="83"/>
      <c r="C124" s="137"/>
      <c r="D124" s="58" t="s">
        <v>367</v>
      </c>
      <c r="E124" s="7" t="s">
        <v>14</v>
      </c>
      <c r="F124" s="7">
        <v>50</v>
      </c>
      <c r="G124" s="58" t="s">
        <v>368</v>
      </c>
      <c r="H124" s="7" t="str">
        <f t="shared" si="8"/>
        <v>`shop_merchant_type` varchar(50) comment '店铺商家类型[10=2b 20=2c]',</v>
      </c>
      <c r="I124" s="138"/>
      <c r="J124" s="135"/>
    </row>
    <row r="125" spans="1:10" s="1" customFormat="1" x14ac:dyDescent="0.15">
      <c r="A125" s="83"/>
      <c r="B125" s="83"/>
      <c r="C125" s="137"/>
      <c r="D125" s="58" t="s">
        <v>369</v>
      </c>
      <c r="E125" s="7" t="s">
        <v>20</v>
      </c>
      <c r="F125" s="7">
        <v>2</v>
      </c>
      <c r="G125" s="58" t="s">
        <v>370</v>
      </c>
      <c r="H125" s="7" t="str">
        <f t="shared" si="8"/>
        <v>`shop_type` int(2) comment '店铺类型[10=品牌旗舰店 20=品牌专卖店 30=类目专营店 40=运营商自营 50=多品类通用型]',</v>
      </c>
      <c r="I125" s="138"/>
      <c r="J125" s="135"/>
    </row>
    <row r="126" spans="1:10" s="1" customFormat="1" x14ac:dyDescent="0.15">
      <c r="A126" s="83"/>
      <c r="B126" s="83"/>
      <c r="C126" s="137"/>
      <c r="D126" s="58" t="s">
        <v>470</v>
      </c>
      <c r="E126" s="7" t="s">
        <v>14</v>
      </c>
      <c r="F126" s="7">
        <v>2000</v>
      </c>
      <c r="G126" s="58" t="s">
        <v>471</v>
      </c>
      <c r="H126" s="7" t="str">
        <f t="shared" si="8"/>
        <v>`shop_category_ids` varchar(2000) comment '店铺经营类目ID',</v>
      </c>
      <c r="I126" s="138"/>
      <c r="J126" s="135"/>
    </row>
    <row r="127" spans="1:10" s="1" customFormat="1" x14ac:dyDescent="0.15">
      <c r="A127" s="83"/>
      <c r="B127" s="83"/>
      <c r="C127" s="137"/>
      <c r="D127" s="58" t="s">
        <v>472</v>
      </c>
      <c r="E127" s="7" t="s">
        <v>14</v>
      </c>
      <c r="F127" s="7">
        <v>2000</v>
      </c>
      <c r="G127" s="58" t="s">
        <v>473</v>
      </c>
      <c r="H127" s="7" t="str">
        <f t="shared" si="8"/>
        <v>`shop_category_names` varchar(2000) comment '店铺经营品牌名称',</v>
      </c>
      <c r="I127" s="138"/>
      <c r="J127" s="135"/>
    </row>
    <row r="128" spans="1:10" s="1" customFormat="1" x14ac:dyDescent="0.15">
      <c r="A128" s="83"/>
      <c r="B128" s="83"/>
      <c r="C128" s="137"/>
      <c r="D128" s="58" t="s">
        <v>474</v>
      </c>
      <c r="E128" s="7" t="s">
        <v>14</v>
      </c>
      <c r="F128" s="7">
        <v>64</v>
      </c>
      <c r="G128" s="58" t="s">
        <v>473</v>
      </c>
      <c r="H128" s="7" t="str">
        <f t="shared" si="8"/>
        <v>`brand_name` varchar(64) comment '店铺经营品牌名称',</v>
      </c>
      <c r="I128" s="138"/>
      <c r="J128" s="135"/>
    </row>
    <row r="129" spans="1:10" s="1" customFormat="1" x14ac:dyDescent="0.15">
      <c r="A129" s="83"/>
      <c r="B129" s="83"/>
      <c r="C129" s="137"/>
      <c r="D129" s="58" t="s">
        <v>475</v>
      </c>
      <c r="E129" s="7" t="s">
        <v>14</v>
      </c>
      <c r="F129" s="7">
        <v>32</v>
      </c>
      <c r="G129" s="58" t="s">
        <v>476</v>
      </c>
      <c r="H129" s="7" t="str">
        <f t="shared" si="8"/>
        <v>`brand_id` varchar(32) comment '店铺经营品牌ID',</v>
      </c>
      <c r="I129" s="138"/>
      <c r="J129" s="135"/>
    </row>
    <row r="130" spans="1:10" s="1" customFormat="1" x14ac:dyDescent="0.15">
      <c r="A130" s="83"/>
      <c r="B130" s="83"/>
      <c r="C130" s="137"/>
      <c r="D130" s="58" t="s">
        <v>477</v>
      </c>
      <c r="E130" s="7" t="s">
        <v>20</v>
      </c>
      <c r="F130" s="7">
        <v>1</v>
      </c>
      <c r="G130" s="58" t="s">
        <v>478</v>
      </c>
      <c r="H130" s="7" t="str">
        <f t="shared" ref="H130:H139" si="9">CONCATENATE("`",D130,"` ",E130,IF(F130=0,"",_xlfn.CONCAT("(",F130,")"))," comment '",G130,"',")</f>
        <v>`brand_is_new` int(1) comment '是否新增品牌',</v>
      </c>
      <c r="I130" s="138"/>
      <c r="J130" s="135"/>
    </row>
    <row r="131" spans="1:10" s="1" customFormat="1" x14ac:dyDescent="0.15">
      <c r="A131" s="83"/>
      <c r="B131" s="83"/>
      <c r="C131" s="137"/>
      <c r="D131" s="58" t="s">
        <v>479</v>
      </c>
      <c r="E131" s="7" t="s">
        <v>14</v>
      </c>
      <c r="F131" s="7">
        <v>50</v>
      </c>
      <c r="G131" s="58" t="s">
        <v>480</v>
      </c>
      <c r="H131" s="7" t="str">
        <f t="shared" si="9"/>
        <v>`brand_file` varchar(50) comment '品牌经营授权复印件',</v>
      </c>
      <c r="I131" s="138"/>
      <c r="J131" s="135"/>
    </row>
    <row r="132" spans="1:10" s="1" customFormat="1" x14ac:dyDescent="0.15">
      <c r="A132" s="83"/>
      <c r="B132" s="83"/>
      <c r="C132" s="137"/>
      <c r="D132" s="58" t="s">
        <v>363</v>
      </c>
      <c r="E132" s="7" t="s">
        <v>14</v>
      </c>
      <c r="F132" s="7">
        <v>50</v>
      </c>
      <c r="G132" s="58" t="s">
        <v>364</v>
      </c>
      <c r="H132" s="7" t="str">
        <f t="shared" si="9"/>
        <v>`shop_name` varchar(50) comment '店铺名称',</v>
      </c>
      <c r="I132" s="138"/>
      <c r="J132" s="135"/>
    </row>
    <row r="133" spans="1:10" s="1" customFormat="1" x14ac:dyDescent="0.15">
      <c r="A133" s="83"/>
      <c r="B133" s="83"/>
      <c r="C133" s="137"/>
      <c r="D133" s="58" t="s">
        <v>481</v>
      </c>
      <c r="E133" s="7" t="s">
        <v>14</v>
      </c>
      <c r="F133" s="7">
        <v>50</v>
      </c>
      <c r="G133" s="58" t="s">
        <v>366</v>
      </c>
      <c r="H133" s="7" t="str">
        <f t="shared" si="9"/>
        <v>`shop_desc` varchar(50) comment '店铺描述',</v>
      </c>
      <c r="I133" s="138"/>
      <c r="J133" s="135"/>
    </row>
    <row r="134" spans="1:10" s="1" customFormat="1" x14ac:dyDescent="0.15">
      <c r="A134" s="83"/>
      <c r="B134" s="83"/>
      <c r="C134" s="137"/>
      <c r="D134" s="58" t="s">
        <v>482</v>
      </c>
      <c r="E134" s="7" t="s">
        <v>14</v>
      </c>
      <c r="F134" s="7">
        <v>50</v>
      </c>
      <c r="G134" s="58" t="s">
        <v>483</v>
      </c>
      <c r="H134" s="7" t="str">
        <f t="shared" si="9"/>
        <v>`shop_man_name` varchar(50) comment '店主姓名',</v>
      </c>
      <c r="I134" s="138"/>
      <c r="J134" s="135"/>
    </row>
    <row r="135" spans="1:10" s="1" customFormat="1" x14ac:dyDescent="0.15">
      <c r="A135" s="83"/>
      <c r="B135" s="83"/>
      <c r="C135" s="137"/>
      <c r="D135" s="58" t="s">
        <v>484</v>
      </c>
      <c r="E135" s="7" t="s">
        <v>14</v>
      </c>
      <c r="F135" s="7">
        <v>50</v>
      </c>
      <c r="G135" s="58" t="s">
        <v>485</v>
      </c>
      <c r="H135" s="7" t="str">
        <f t="shared" si="9"/>
        <v>`shop_man_idcard_front` varchar(50) comment '店主身份证复印件(正)',</v>
      </c>
      <c r="I135" s="138"/>
      <c r="J135" s="135"/>
    </row>
    <row r="136" spans="1:10" s="1" customFormat="1" x14ac:dyDescent="0.15">
      <c r="A136" s="83"/>
      <c r="B136" s="83"/>
      <c r="C136" s="137"/>
      <c r="D136" s="58" t="s">
        <v>486</v>
      </c>
      <c r="E136" s="7" t="s">
        <v>14</v>
      </c>
      <c r="F136" s="7">
        <v>50</v>
      </c>
      <c r="G136" s="58" t="s">
        <v>487</v>
      </c>
      <c r="H136" s="7" t="str">
        <f t="shared" si="9"/>
        <v>`shop_man_idcard_back` varchar(50) comment '店主身份证复印件(反)',</v>
      </c>
      <c r="I136" s="138"/>
      <c r="J136" s="135"/>
    </row>
    <row r="137" spans="1:10" s="1" customFormat="1" x14ac:dyDescent="0.15">
      <c r="A137" s="83"/>
      <c r="B137" s="83"/>
      <c r="C137" s="137"/>
      <c r="D137" s="58" t="s">
        <v>488</v>
      </c>
      <c r="E137" s="7" t="s">
        <v>14</v>
      </c>
      <c r="F137" s="7">
        <v>50</v>
      </c>
      <c r="G137" s="58" t="s">
        <v>489</v>
      </c>
      <c r="H137" s="7" t="str">
        <f t="shared" si="9"/>
        <v>`shop_address` varchar(50) comment '店铺地址',</v>
      </c>
      <c r="I137" s="138"/>
      <c r="J137" s="135"/>
    </row>
    <row r="138" spans="1:10" s="1" customFormat="1" x14ac:dyDescent="0.15">
      <c r="A138" s="83"/>
      <c r="B138" s="83"/>
      <c r="C138" s="137"/>
      <c r="D138" s="58" t="s">
        <v>490</v>
      </c>
      <c r="E138" s="7" t="s">
        <v>14</v>
      </c>
      <c r="F138" s="7">
        <v>50</v>
      </c>
      <c r="G138" s="58" t="s">
        <v>491</v>
      </c>
      <c r="H138" s="7" t="str">
        <f t="shared" si="9"/>
        <v>`shop_man_phone` varchar(50) comment '店铺联系人手机号',</v>
      </c>
      <c r="I138" s="138"/>
      <c r="J138" s="135"/>
    </row>
    <row r="139" spans="1:10" s="1" customFormat="1" x14ac:dyDescent="0.15">
      <c r="A139" s="83"/>
      <c r="B139" s="83"/>
      <c r="C139" s="137"/>
      <c r="D139" s="58" t="s">
        <v>492</v>
      </c>
      <c r="E139" s="7" t="s">
        <v>14</v>
      </c>
      <c r="F139" s="7">
        <v>50</v>
      </c>
      <c r="G139" s="58" t="s">
        <v>493</v>
      </c>
      <c r="H139" s="7" t="str">
        <f t="shared" si="9"/>
        <v>`shop_man_email` varchar(50) comment '店铺联系人邮箱',</v>
      </c>
      <c r="I139" s="138"/>
      <c r="J139" s="135"/>
    </row>
    <row r="140" spans="1:10" s="1" customFormat="1" x14ac:dyDescent="0.15">
      <c r="A140" s="83"/>
      <c r="B140" s="83"/>
      <c r="C140" s="137"/>
      <c r="D140" s="58" t="s">
        <v>494</v>
      </c>
      <c r="E140" s="7" t="s">
        <v>14</v>
      </c>
      <c r="F140" s="7">
        <v>50</v>
      </c>
      <c r="G140" s="58" t="s">
        <v>495</v>
      </c>
      <c r="H140" s="7" t="str">
        <f t="shared" ref="H140:H149" si="10">CONCATENATE("`",D140,"` ",E140,IF(F140=0,"",_xlfn.CONCAT("(",F140,")"))," comment '",G140,"',")</f>
        <v>`shop_merchant_from` varchar(50) comment '商家来源[10=平台入驻]',</v>
      </c>
      <c r="I140" s="138"/>
      <c r="J140" s="135"/>
    </row>
    <row r="141" spans="1:10" s="1" customFormat="1" x14ac:dyDescent="0.15">
      <c r="A141" s="83"/>
      <c r="B141" s="83"/>
      <c r="C141" s="137"/>
      <c r="D141" s="58" t="s">
        <v>72</v>
      </c>
      <c r="E141" s="7" t="s">
        <v>14</v>
      </c>
      <c r="F141" s="7">
        <v>32</v>
      </c>
      <c r="G141" s="58" t="s">
        <v>496</v>
      </c>
      <c r="H141" s="7" t="str">
        <f t="shared" si="10"/>
        <v>`merchant_id` varchar(32) comment '商家ID(审核通过,开店成功关联)',</v>
      </c>
      <c r="I141" s="138"/>
      <c r="J141" s="135"/>
    </row>
    <row r="142" spans="1:10" s="1" customFormat="1" x14ac:dyDescent="0.15">
      <c r="A142" s="83"/>
      <c r="B142" s="83"/>
      <c r="C142" s="137"/>
      <c r="D142" s="58" t="s">
        <v>68</v>
      </c>
      <c r="E142" s="7" t="s">
        <v>14</v>
      </c>
      <c r="F142" s="7">
        <v>32</v>
      </c>
      <c r="G142" s="58" t="s">
        <v>497</v>
      </c>
      <c r="H142" s="7" t="str">
        <f t="shared" si="10"/>
        <v>`shop_id` varchar(32) comment '店铺ID(审核通过,开店成功关联)',</v>
      </c>
      <c r="I142" s="138"/>
      <c r="J142" s="135"/>
    </row>
    <row r="143" spans="1:10" s="1" customFormat="1" x14ac:dyDescent="0.15">
      <c r="A143" s="83"/>
      <c r="B143" s="83"/>
      <c r="C143" s="137"/>
      <c r="D143" s="58" t="s">
        <v>498</v>
      </c>
      <c r="E143" s="7" t="s">
        <v>27</v>
      </c>
      <c r="F143" s="7">
        <v>0</v>
      </c>
      <c r="G143" s="58" t="s">
        <v>499</v>
      </c>
      <c r="H143" s="7" t="str">
        <f t="shared" si="10"/>
        <v>`reject_time` datetime comment '拒绝时间',</v>
      </c>
      <c r="I143" s="138"/>
      <c r="J143" s="135"/>
    </row>
    <row r="144" spans="1:10" s="1" customFormat="1" x14ac:dyDescent="0.15">
      <c r="A144" s="83"/>
      <c r="B144" s="83"/>
      <c r="C144" s="137"/>
      <c r="D144" s="58" t="s">
        <v>500</v>
      </c>
      <c r="E144" s="7" t="s">
        <v>27</v>
      </c>
      <c r="F144" s="7">
        <v>0</v>
      </c>
      <c r="G144" s="58" t="s">
        <v>501</v>
      </c>
      <c r="H144" s="7" t="str">
        <f t="shared" si="10"/>
        <v>`okpass_time` datetime comment '同意时间',</v>
      </c>
      <c r="I144" s="138"/>
      <c r="J144" s="135"/>
    </row>
    <row r="145" spans="1:10" s="1" customFormat="1" x14ac:dyDescent="0.15">
      <c r="A145" s="83"/>
      <c r="B145" s="83"/>
      <c r="C145" s="137"/>
      <c r="D145" s="58" t="s">
        <v>502</v>
      </c>
      <c r="E145" s="7" t="s">
        <v>14</v>
      </c>
      <c r="F145" s="7">
        <v>200</v>
      </c>
      <c r="G145" s="58" t="s">
        <v>503</v>
      </c>
      <c r="H145" s="7" t="str">
        <f t="shared" si="10"/>
        <v>`reject_why` varchar(200) comment '拒绝通过原因',</v>
      </c>
      <c r="I145" s="138"/>
      <c r="J145" s="135"/>
    </row>
    <row r="146" spans="1:10" s="1" customFormat="1" x14ac:dyDescent="0.15">
      <c r="A146" s="83"/>
      <c r="B146" s="83"/>
      <c r="C146" s="137"/>
      <c r="D146" s="58" t="s">
        <v>70</v>
      </c>
      <c r="E146" s="7" t="s">
        <v>20</v>
      </c>
      <c r="F146" s="7">
        <v>2</v>
      </c>
      <c r="G146" s="58" t="s">
        <v>504</v>
      </c>
      <c r="H146" s="7" t="str">
        <f t="shared" si="10"/>
        <v>`state` int(2) comment '审核状态[10=待审 20=通过 30=拒审]',</v>
      </c>
      <c r="I146" s="138"/>
      <c r="J146" s="135"/>
    </row>
    <row r="147" spans="1:10" s="1" customFormat="1" ht="15" customHeight="1" x14ac:dyDescent="0.15">
      <c r="A147" s="83"/>
      <c r="B147" s="83"/>
      <c r="C147" s="137"/>
      <c r="D147" s="7" t="s">
        <v>26</v>
      </c>
      <c r="E147" s="7" t="s">
        <v>27</v>
      </c>
      <c r="F147" s="7">
        <v>0</v>
      </c>
      <c r="G147" s="7" t="s">
        <v>28</v>
      </c>
      <c r="H147" s="7" t="str">
        <f t="shared" si="10"/>
        <v>`cdate` datetime comment '创建时间',</v>
      </c>
      <c r="I147" s="138"/>
      <c r="J147" s="135"/>
    </row>
    <row r="148" spans="1:10" s="1" customFormat="1" ht="15" customHeight="1" x14ac:dyDescent="0.15">
      <c r="A148" s="83"/>
      <c r="B148" s="83"/>
      <c r="C148" s="137"/>
      <c r="D148" s="7" t="s">
        <v>29</v>
      </c>
      <c r="E148" s="7" t="s">
        <v>27</v>
      </c>
      <c r="F148" s="7">
        <v>0</v>
      </c>
      <c r="G148" s="7" t="s">
        <v>30</v>
      </c>
      <c r="H148" s="7" t="str">
        <f t="shared" si="10"/>
        <v>`udate` datetime comment '更新时间',</v>
      </c>
      <c r="I148" s="138"/>
      <c r="J148" s="135"/>
    </row>
    <row r="149" spans="1:10" s="1" customFormat="1" ht="15" customHeight="1" x14ac:dyDescent="0.15">
      <c r="A149" s="83"/>
      <c r="B149" s="83"/>
      <c r="C149" s="137"/>
      <c r="D149" s="7" t="s">
        <v>31</v>
      </c>
      <c r="E149" s="7" t="s">
        <v>32</v>
      </c>
      <c r="F149" s="7">
        <v>1</v>
      </c>
      <c r="G149" s="7" t="s">
        <v>33</v>
      </c>
      <c r="H149" s="7" t="str">
        <f t="shared" si="10"/>
        <v>`flag` tinyint(1) comment '逻辑删除标记',</v>
      </c>
      <c r="I149" s="138"/>
      <c r="J149" s="135"/>
    </row>
    <row r="150" spans="1:10" s="1" customFormat="1" ht="15" customHeight="1" x14ac:dyDescent="0.15">
      <c r="A150" s="59"/>
      <c r="B150" s="59"/>
      <c r="I150" s="61"/>
      <c r="J150" s="62"/>
    </row>
    <row r="151" spans="1:10" s="1" customFormat="1" x14ac:dyDescent="0.15">
      <c r="A151" s="6" t="s">
        <v>0</v>
      </c>
      <c r="B151" s="6" t="s">
        <v>1</v>
      </c>
      <c r="C151" s="5" t="s">
        <v>2</v>
      </c>
      <c r="D151" s="5" t="s">
        <v>3</v>
      </c>
      <c r="E151" s="5" t="s">
        <v>4</v>
      </c>
      <c r="F151" s="5" t="s">
        <v>5</v>
      </c>
      <c r="G151" s="5" t="s">
        <v>6</v>
      </c>
      <c r="H151" s="5" t="s">
        <v>7</v>
      </c>
      <c r="I151" s="5" t="s">
        <v>8</v>
      </c>
      <c r="J151" s="5" t="s">
        <v>9</v>
      </c>
    </row>
    <row r="152" spans="1:10" s="1" customFormat="1" x14ac:dyDescent="0.15">
      <c r="A152" s="83" t="s">
        <v>505</v>
      </c>
      <c r="B152" s="83" t="s">
        <v>506</v>
      </c>
      <c r="C152" s="137" t="s">
        <v>12</v>
      </c>
      <c r="D152" s="7" t="s">
        <v>13</v>
      </c>
      <c r="E152" s="7" t="s">
        <v>14</v>
      </c>
      <c r="F152" s="7">
        <v>32</v>
      </c>
      <c r="G152" s="7" t="s">
        <v>13</v>
      </c>
      <c r="H152" s="7" t="str">
        <f t="shared" ref="H152:H158" si="11">CONCATENATE("`",D152,"` ",E152,IF(F152=0,"",_xlfn.CONCAT("(",F152,")"))," comment '",G152,"',")</f>
        <v>`id` varchar(32) comment 'id',</v>
      </c>
      <c r="I152" s="138" t="str">
        <f>_xlfn.CONCAT("DROP TABLE IF EXISTS `",A152,"`;create table `",A152,"`
(",H152:H158,"
  PRIMARY KEY (`id`))  ENGINE = ",C152," CHARACTER SET = utf8 comment '",B152,"';")</f>
        <v>DROP TABLE IF EXISTS `gs_merchant_apply_cert`;create table `gs_merchant_apply_cert`
(`id` varchar(32) comment 'id',`cert_id` varchar(32) comment '证照字典ID',`apply_id` varchar(32) comment '商家入驻申请ID',`cert_file_url` varchar(255) comment '证照文件路径',`cdate` datetime comment '创建时间',`udate` datetime comment '更新时间',`flag` varchar(1) comment '逻辑删除标记',
  PRIMARY KEY (`id`))  ENGINE = InnoDB CHARACTER SET = utf8 comment '商家入驻申请证照';</v>
      </c>
      <c r="J152" s="135"/>
    </row>
    <row r="153" spans="1:10" s="1" customFormat="1" x14ac:dyDescent="0.15">
      <c r="A153" s="83"/>
      <c r="B153" s="83"/>
      <c r="C153" s="137"/>
      <c r="D153" s="58" t="s">
        <v>507</v>
      </c>
      <c r="E153" s="7" t="s">
        <v>14</v>
      </c>
      <c r="F153" s="7">
        <v>32</v>
      </c>
      <c r="G153" s="58" t="s">
        <v>508</v>
      </c>
      <c r="H153" s="7" t="str">
        <f t="shared" si="11"/>
        <v>`cert_id` varchar(32) comment '证照字典ID',</v>
      </c>
      <c r="I153" s="138"/>
      <c r="J153" s="135"/>
    </row>
    <row r="154" spans="1:10" s="1" customFormat="1" x14ac:dyDescent="0.15">
      <c r="A154" s="83"/>
      <c r="B154" s="83"/>
      <c r="C154" s="137"/>
      <c r="D154" s="58" t="s">
        <v>509</v>
      </c>
      <c r="E154" s="7" t="s">
        <v>14</v>
      </c>
      <c r="F154" s="7">
        <v>32</v>
      </c>
      <c r="G154" s="58" t="s">
        <v>510</v>
      </c>
      <c r="H154" s="7" t="str">
        <f t="shared" si="11"/>
        <v>`apply_id` varchar(32) comment '商家入驻申请ID',</v>
      </c>
      <c r="I154" s="138"/>
      <c r="J154" s="135"/>
    </row>
    <row r="155" spans="1:10" s="1" customFormat="1" x14ac:dyDescent="0.15">
      <c r="A155" s="83"/>
      <c r="B155" s="83"/>
      <c r="C155" s="137"/>
      <c r="D155" s="58" t="s">
        <v>511</v>
      </c>
      <c r="E155" s="7" t="s">
        <v>14</v>
      </c>
      <c r="F155" s="7">
        <v>255</v>
      </c>
      <c r="G155" s="58" t="s">
        <v>512</v>
      </c>
      <c r="H155" s="7" t="str">
        <f t="shared" si="11"/>
        <v>`cert_file_url` varchar(255) comment '证照文件路径',</v>
      </c>
      <c r="I155" s="138"/>
      <c r="J155" s="135"/>
    </row>
    <row r="156" spans="1:10" s="1" customFormat="1" ht="15" customHeight="1" x14ac:dyDescent="0.15">
      <c r="A156" s="83"/>
      <c r="B156" s="83"/>
      <c r="C156" s="137"/>
      <c r="D156" s="7" t="s">
        <v>26</v>
      </c>
      <c r="E156" s="7" t="s">
        <v>27</v>
      </c>
      <c r="F156" s="7">
        <v>0</v>
      </c>
      <c r="G156" s="7" t="s">
        <v>28</v>
      </c>
      <c r="H156" s="7" t="str">
        <f t="shared" si="11"/>
        <v>`cdate` datetime comment '创建时间',</v>
      </c>
      <c r="I156" s="138"/>
      <c r="J156" s="135"/>
    </row>
    <row r="157" spans="1:10" s="1" customFormat="1" ht="15" customHeight="1" x14ac:dyDescent="0.15">
      <c r="A157" s="83"/>
      <c r="B157" s="83"/>
      <c r="C157" s="137"/>
      <c r="D157" s="7" t="s">
        <v>29</v>
      </c>
      <c r="E157" s="7" t="s">
        <v>27</v>
      </c>
      <c r="F157" s="7">
        <v>0</v>
      </c>
      <c r="G157" s="7" t="s">
        <v>30</v>
      </c>
      <c r="H157" s="7" t="str">
        <f t="shared" si="11"/>
        <v>`udate` datetime comment '更新时间',</v>
      </c>
      <c r="I157" s="138"/>
      <c r="J157" s="135"/>
    </row>
    <row r="158" spans="1:10" s="1" customFormat="1" ht="15" customHeight="1" x14ac:dyDescent="0.15">
      <c r="A158" s="83"/>
      <c r="B158" s="83"/>
      <c r="C158" s="137"/>
      <c r="D158" s="7" t="s">
        <v>31</v>
      </c>
      <c r="E158" s="7" t="s">
        <v>14</v>
      </c>
      <c r="F158" s="7">
        <v>1</v>
      </c>
      <c r="G158" s="7" t="s">
        <v>33</v>
      </c>
      <c r="H158" s="7" t="str">
        <f t="shared" si="11"/>
        <v>`flag` varchar(1) comment '逻辑删除标记',</v>
      </c>
      <c r="I158" s="138"/>
      <c r="J158" s="135"/>
    </row>
    <row r="159" spans="1:10" customFormat="1" ht="13.5" x14ac:dyDescent="0.15"/>
    <row r="160" spans="1:10" s="1" customFormat="1" x14ac:dyDescent="0.15">
      <c r="A160" s="6" t="s">
        <v>0</v>
      </c>
      <c r="B160" s="6" t="s">
        <v>1</v>
      </c>
      <c r="C160" s="5" t="s">
        <v>2</v>
      </c>
      <c r="D160" s="5" t="s">
        <v>3</v>
      </c>
      <c r="E160" s="5" t="s">
        <v>4</v>
      </c>
      <c r="F160" s="5" t="s">
        <v>5</v>
      </c>
      <c r="G160" s="5" t="s">
        <v>6</v>
      </c>
      <c r="H160" s="5" t="s">
        <v>7</v>
      </c>
      <c r="I160" s="5" t="s">
        <v>8</v>
      </c>
      <c r="J160" s="5" t="s">
        <v>9</v>
      </c>
    </row>
    <row r="161" spans="1:10" s="1" customFormat="1" x14ac:dyDescent="0.15">
      <c r="A161" s="83" t="s">
        <v>513</v>
      </c>
      <c r="B161" s="83" t="s">
        <v>514</v>
      </c>
      <c r="C161" s="137" t="s">
        <v>12</v>
      </c>
      <c r="D161" s="7" t="s">
        <v>13</v>
      </c>
      <c r="E161" s="7" t="s">
        <v>14</v>
      </c>
      <c r="F161" s="7">
        <v>32</v>
      </c>
      <c r="G161" s="7" t="s">
        <v>13</v>
      </c>
      <c r="H161" s="7" t="str">
        <f t="shared" ref="H161:H175" si="12">CONCATENATE("`",D161,"` ",E161,IF(F161=0,"",_xlfn.CONCAT("(",F161,")"))," comment '",G161,"',")</f>
        <v>`id` varchar(32) comment 'id',</v>
      </c>
      <c r="I161" s="138" t="str">
        <f>_xlfn.CONCAT("DROP TABLE IF EXISTS `",A161,"`;create table `",A161,"`
(",H161:H175,"
  PRIMARY KEY (`id`))  ENGINE = ",C161," CHARACTER SET = utf8 comment '",B161,"';")</f>
        <v>DROP TABLE IF EXISTS `gs_merchant_picture_library`;create table `gs_merchant_picture_library`
(`id` varchar(32) comment 'id',`title` varchar(16) comment '图片标题',`remark` varchar(64) comment '备注',`use_type` int(2) comment '应用类型[10=商品 20=banner 30=通栏广告]',`terminal` int(2) comment '终端[10=2c 20=2b]',`pic_url` varchar(120) comment '图片地址',`suffix` varchar(64) comment '后缀',`pixel_with` int comment '尺寸宽',`pixel_height` int comment '尺寸高',`size` int comment '大小(kb)',`shop_id`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'商家图片素材库';</v>
      </c>
      <c r="J161" s="135"/>
    </row>
    <row r="162" spans="1:10" s="1" customFormat="1" x14ac:dyDescent="0.15">
      <c r="A162" s="83"/>
      <c r="B162" s="83"/>
      <c r="C162" s="137"/>
      <c r="D162" s="58" t="s">
        <v>36</v>
      </c>
      <c r="E162" s="7" t="s">
        <v>14</v>
      </c>
      <c r="F162" s="7">
        <v>16</v>
      </c>
      <c r="G162" s="58" t="s">
        <v>515</v>
      </c>
      <c r="H162" s="7" t="str">
        <f t="shared" si="12"/>
        <v>`title` varchar(16) comment '图片标题',</v>
      </c>
      <c r="I162" s="138"/>
      <c r="J162" s="135"/>
    </row>
    <row r="163" spans="1:10" s="1" customFormat="1" x14ac:dyDescent="0.15">
      <c r="A163" s="83"/>
      <c r="B163" s="83"/>
      <c r="C163" s="137"/>
      <c r="D163" s="58" t="s">
        <v>320</v>
      </c>
      <c r="E163" s="7" t="s">
        <v>14</v>
      </c>
      <c r="F163" s="7">
        <v>64</v>
      </c>
      <c r="G163" s="58" t="s">
        <v>321</v>
      </c>
      <c r="H163" s="7" t="str">
        <f t="shared" si="12"/>
        <v>`remark` varchar(64) comment '备注',</v>
      </c>
      <c r="I163" s="138"/>
      <c r="J163" s="135"/>
    </row>
    <row r="164" spans="1:10" s="1" customFormat="1" x14ac:dyDescent="0.15">
      <c r="A164" s="83"/>
      <c r="B164" s="83"/>
      <c r="C164" s="137"/>
      <c r="D164" s="58" t="s">
        <v>516</v>
      </c>
      <c r="E164" s="7" t="s">
        <v>20</v>
      </c>
      <c r="F164" s="7">
        <v>2</v>
      </c>
      <c r="G164" s="57" t="s">
        <v>517</v>
      </c>
      <c r="H164" s="7" t="str">
        <f t="shared" si="12"/>
        <v>`use_type` int(2) comment '应用类型[10=商品 20=banner 30=通栏广告]',</v>
      </c>
      <c r="I164" s="138"/>
      <c r="J164" s="135"/>
    </row>
    <row r="165" spans="1:10" s="1" customFormat="1" x14ac:dyDescent="0.15">
      <c r="A165" s="83"/>
      <c r="B165" s="83"/>
      <c r="C165" s="137"/>
      <c r="D165" s="58" t="s">
        <v>19</v>
      </c>
      <c r="E165" s="7" t="s">
        <v>20</v>
      </c>
      <c r="F165" s="7">
        <v>2</v>
      </c>
      <c r="G165" s="58" t="s">
        <v>21</v>
      </c>
      <c r="H165" s="7" t="str">
        <f t="shared" si="12"/>
        <v>`terminal` int(2) comment '终端[10=2c 20=2b]',</v>
      </c>
      <c r="I165" s="138"/>
      <c r="J165" s="135"/>
    </row>
    <row r="166" spans="1:10" s="1" customFormat="1" x14ac:dyDescent="0.15">
      <c r="A166" s="83"/>
      <c r="B166" s="83"/>
      <c r="C166" s="137"/>
      <c r="D166" s="58" t="s">
        <v>518</v>
      </c>
      <c r="E166" s="7" t="s">
        <v>14</v>
      </c>
      <c r="F166" s="7">
        <v>120</v>
      </c>
      <c r="G166" s="58" t="s">
        <v>88</v>
      </c>
      <c r="H166" s="7" t="str">
        <f t="shared" si="12"/>
        <v>`pic_url` varchar(120) comment '图片地址',</v>
      </c>
      <c r="I166" s="138"/>
      <c r="J166" s="135"/>
    </row>
    <row r="167" spans="1:10" s="1" customFormat="1" x14ac:dyDescent="0.15">
      <c r="A167" s="83"/>
      <c r="B167" s="83"/>
      <c r="C167" s="137"/>
      <c r="D167" s="58" t="s">
        <v>519</v>
      </c>
      <c r="E167" s="7" t="s">
        <v>14</v>
      </c>
      <c r="F167" s="7">
        <v>64</v>
      </c>
      <c r="G167" s="58" t="s">
        <v>520</v>
      </c>
      <c r="H167" s="7" t="str">
        <f t="shared" si="12"/>
        <v>`suffix` varchar(64) comment '后缀',</v>
      </c>
      <c r="I167" s="138"/>
      <c r="J167" s="135"/>
    </row>
    <row r="168" spans="1:10" s="1" customFormat="1" x14ac:dyDescent="0.15">
      <c r="A168" s="83"/>
      <c r="B168" s="83"/>
      <c r="C168" s="137"/>
      <c r="D168" s="58" t="s">
        <v>521</v>
      </c>
      <c r="E168" s="7" t="s">
        <v>20</v>
      </c>
      <c r="F168" s="7"/>
      <c r="G168" s="58" t="s">
        <v>522</v>
      </c>
      <c r="H168" s="7" t="str">
        <f t="shared" si="12"/>
        <v>`pixel_with` int comment '尺寸宽',</v>
      </c>
      <c r="I168" s="138"/>
      <c r="J168" s="135"/>
    </row>
    <row r="169" spans="1:10" s="1" customFormat="1" x14ac:dyDescent="0.15">
      <c r="A169" s="83"/>
      <c r="B169" s="83"/>
      <c r="C169" s="137"/>
      <c r="D169" s="58" t="s">
        <v>523</v>
      </c>
      <c r="E169" s="7" t="s">
        <v>20</v>
      </c>
      <c r="F169" s="7"/>
      <c r="G169" s="58" t="s">
        <v>524</v>
      </c>
      <c r="H169" s="7" t="str">
        <f t="shared" si="12"/>
        <v>`pixel_height` int comment '尺寸高',</v>
      </c>
      <c r="I169" s="138"/>
      <c r="J169" s="135"/>
    </row>
    <row r="170" spans="1:10" s="1" customFormat="1" x14ac:dyDescent="0.15">
      <c r="A170" s="83"/>
      <c r="B170" s="83"/>
      <c r="C170" s="137"/>
      <c r="D170" s="58" t="s">
        <v>525</v>
      </c>
      <c r="E170" s="7" t="s">
        <v>20</v>
      </c>
      <c r="F170" s="7"/>
      <c r="G170" s="58" t="s">
        <v>526</v>
      </c>
      <c r="H170" s="7" t="str">
        <f t="shared" si="12"/>
        <v>`size` int comment '大小(kb)',</v>
      </c>
      <c r="I170" s="138"/>
      <c r="J170" s="135"/>
    </row>
    <row r="171" spans="1:10" s="1" customFormat="1" x14ac:dyDescent="0.15">
      <c r="A171" s="83"/>
      <c r="B171" s="83"/>
      <c r="C171" s="137"/>
      <c r="D171" s="58" t="s">
        <v>68</v>
      </c>
      <c r="E171" s="7" t="s">
        <v>14</v>
      </c>
      <c r="F171" s="7">
        <v>32</v>
      </c>
      <c r="G171" s="58" t="s">
        <v>69</v>
      </c>
      <c r="H171" s="7" t="str">
        <f t="shared" si="12"/>
        <v>`shop_id` varchar(32) comment '店铺ID',</v>
      </c>
      <c r="I171" s="138"/>
      <c r="J171" s="135"/>
    </row>
    <row r="172" spans="1:10" s="1" customFormat="1" x14ac:dyDescent="0.15">
      <c r="A172" s="83"/>
      <c r="B172" s="83"/>
      <c r="C172" s="137"/>
      <c r="D172" s="58" t="s">
        <v>72</v>
      </c>
      <c r="E172" s="7" t="s">
        <v>14</v>
      </c>
      <c r="F172" s="7">
        <v>32</v>
      </c>
      <c r="G172" s="58" t="s">
        <v>358</v>
      </c>
      <c r="H172" s="7" t="str">
        <f t="shared" si="12"/>
        <v>`merchant_id` varchar(32) comment '商家ID',</v>
      </c>
      <c r="I172" s="138"/>
      <c r="J172" s="135"/>
    </row>
    <row r="173" spans="1:10" s="1" customFormat="1" ht="15" customHeight="1" x14ac:dyDescent="0.15">
      <c r="A173" s="83"/>
      <c r="B173" s="83"/>
      <c r="C173" s="137"/>
      <c r="D173" s="7" t="s">
        <v>26</v>
      </c>
      <c r="E173" s="7" t="s">
        <v>27</v>
      </c>
      <c r="F173" s="7">
        <v>0</v>
      </c>
      <c r="G173" s="7" t="s">
        <v>28</v>
      </c>
      <c r="H173" s="7" t="str">
        <f t="shared" si="12"/>
        <v>`cdate` datetime comment '创建时间',</v>
      </c>
      <c r="I173" s="138"/>
      <c r="J173" s="135"/>
    </row>
    <row r="174" spans="1:10" s="1" customFormat="1" ht="15" customHeight="1" x14ac:dyDescent="0.15">
      <c r="A174" s="83"/>
      <c r="B174" s="83"/>
      <c r="C174" s="137"/>
      <c r="D174" s="7" t="s">
        <v>29</v>
      </c>
      <c r="E174" s="7" t="s">
        <v>27</v>
      </c>
      <c r="F174" s="7">
        <v>0</v>
      </c>
      <c r="G174" s="7" t="s">
        <v>30</v>
      </c>
      <c r="H174" s="7" t="str">
        <f t="shared" si="12"/>
        <v>`udate` datetime comment '更新时间',</v>
      </c>
      <c r="I174" s="138"/>
      <c r="J174" s="135"/>
    </row>
    <row r="175" spans="1:10" s="1" customFormat="1" ht="15" customHeight="1" x14ac:dyDescent="0.15">
      <c r="A175" s="83"/>
      <c r="B175" s="83"/>
      <c r="C175" s="137"/>
      <c r="D175" s="7" t="s">
        <v>31</v>
      </c>
      <c r="E175" s="7" t="s">
        <v>32</v>
      </c>
      <c r="F175" s="7">
        <v>1</v>
      </c>
      <c r="G175" s="7" t="s">
        <v>33</v>
      </c>
      <c r="H175" s="7" t="str">
        <f t="shared" si="12"/>
        <v>`flag` tinyint(1) comment '逻辑删除标记',</v>
      </c>
      <c r="I175" s="138"/>
      <c r="J175" s="135"/>
    </row>
    <row r="177" spans="1:10" s="1" customFormat="1" x14ac:dyDescent="0.15">
      <c r="A177" s="6" t="s">
        <v>0</v>
      </c>
      <c r="B177" s="6" t="s">
        <v>1</v>
      </c>
      <c r="C177" s="5" t="s">
        <v>2</v>
      </c>
      <c r="D177" s="5" t="s">
        <v>3</v>
      </c>
      <c r="E177" s="5" t="s">
        <v>4</v>
      </c>
      <c r="F177" s="5" t="s">
        <v>5</v>
      </c>
      <c r="G177" s="5" t="s">
        <v>6</v>
      </c>
      <c r="H177" s="5" t="s">
        <v>7</v>
      </c>
      <c r="I177" s="5" t="s">
        <v>8</v>
      </c>
      <c r="J177" s="5" t="s">
        <v>9</v>
      </c>
    </row>
    <row r="178" spans="1:10" s="1" customFormat="1" x14ac:dyDescent="0.15">
      <c r="A178" s="83" t="s">
        <v>527</v>
      </c>
      <c r="B178" s="83" t="s">
        <v>528</v>
      </c>
      <c r="C178" s="137" t="s">
        <v>12</v>
      </c>
      <c r="D178" s="7" t="s">
        <v>13</v>
      </c>
      <c r="E178" s="7" t="s">
        <v>14</v>
      </c>
      <c r="F178" s="7">
        <v>32</v>
      </c>
      <c r="G178" s="7" t="s">
        <v>13</v>
      </c>
      <c r="H178" s="7" t="str">
        <f>CONCATENATE("`",D178,"` ",E178,IF(F178=0,"",_xlfn.CONCAT("(",F178,")"))," comment '",G178,"',")</f>
        <v>`id` varchar(32) comment 'id',</v>
      </c>
      <c r="I178" s="138" t="str">
        <f>_xlfn.CONCAT("DROP TABLE IF EXISTS `",A178,"`;create table `",A178,"`
(",H178:H189,"
  PRIMARY KEY (`id`))  ENGINE = ",C178," CHARACTER SET = utf8 comment '",B178,"';")</f>
        <v>DROP TABLE IF EXISTS `gs_merchant_article_category`;create table `gs_merchant_article_category`
(`id` varchar(32) comment 'id',`name` varchar(64) comment '栏目名称',`bottom` int(2) comment '是否底部显示[10=是 20=否]',`terminal` int(2) comment '终端[10=2c 20=2b ]',`idx` int comment '排序',`leve` int(2) comment '层级[1-2]1级不关联文章',`parent_id` varchar(32) comment '父ID',`shop_id`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'商家文章栏目';</v>
      </c>
      <c r="J178" s="135"/>
    </row>
    <row r="179" spans="1:10" s="1" customFormat="1" x14ac:dyDescent="0.15">
      <c r="A179" s="83"/>
      <c r="B179" s="83"/>
      <c r="C179" s="137"/>
      <c r="D179" s="58" t="s">
        <v>15</v>
      </c>
      <c r="E179" s="7" t="s">
        <v>14</v>
      </c>
      <c r="F179" s="7">
        <v>64</v>
      </c>
      <c r="G179" s="58" t="s">
        <v>16</v>
      </c>
      <c r="H179" s="7" t="str">
        <f>CONCATENATE("`",D179,"` ",E179,IF(F179=0,"",_xlfn.CONCAT("(",F179,")"))," comment '",G179,"',")</f>
        <v>`name` varchar(64) comment '栏目名称',</v>
      </c>
      <c r="I179" s="138"/>
      <c r="J179" s="135"/>
    </row>
    <row r="180" spans="1:10" s="1" customFormat="1" x14ac:dyDescent="0.15">
      <c r="A180" s="83"/>
      <c r="B180" s="83"/>
      <c r="C180" s="137"/>
      <c r="D180" s="58" t="s">
        <v>17</v>
      </c>
      <c r="E180" s="7" t="s">
        <v>20</v>
      </c>
      <c r="F180" s="7">
        <v>2</v>
      </c>
      <c r="G180" s="58" t="s">
        <v>529</v>
      </c>
      <c r="H180" s="7" t="str">
        <f>CONCATENATE("`",D180,"` ",E180,IF(F180=0,"",_xlfn.CONCAT("(",F180,")"))," comment '",G180,"',")</f>
        <v>`bottom` int(2) comment '是否底部显示[10=是 20=否]',</v>
      </c>
      <c r="I180" s="138"/>
      <c r="J180" s="135"/>
    </row>
    <row r="181" spans="1:10" s="1" customFormat="1" x14ac:dyDescent="0.15">
      <c r="A181" s="83"/>
      <c r="B181" s="83"/>
      <c r="C181" s="137"/>
      <c r="D181" s="58" t="s">
        <v>19</v>
      </c>
      <c r="E181" s="7" t="s">
        <v>20</v>
      </c>
      <c r="F181" s="7">
        <v>2</v>
      </c>
      <c r="G181" s="58" t="s">
        <v>530</v>
      </c>
      <c r="H181" s="7" t="str">
        <f t="shared" ref="H181:H189" si="13">CONCATENATE("`",D181,"` ",E181,IF(F181=0,"",_xlfn.CONCAT("(",F181,")"))," comment '",G181,"',")</f>
        <v>`terminal` int(2) comment '终端[10=2c 20=2b ]',</v>
      </c>
      <c r="I181" s="138"/>
      <c r="J181" s="135"/>
    </row>
    <row r="182" spans="1:10" s="1" customFormat="1" x14ac:dyDescent="0.15">
      <c r="A182" s="83"/>
      <c r="B182" s="83"/>
      <c r="C182" s="137"/>
      <c r="D182" s="58" t="s">
        <v>22</v>
      </c>
      <c r="E182" s="7" t="s">
        <v>20</v>
      </c>
      <c r="F182" s="7"/>
      <c r="G182" s="58" t="s">
        <v>23</v>
      </c>
      <c r="H182" s="7" t="str">
        <f t="shared" si="13"/>
        <v>`idx` int comment '排序',</v>
      </c>
      <c r="I182" s="138"/>
      <c r="J182" s="135"/>
    </row>
    <row r="183" spans="1:10" s="1" customFormat="1" x14ac:dyDescent="0.15">
      <c r="A183" s="83"/>
      <c r="B183" s="83"/>
      <c r="C183" s="137"/>
      <c r="D183" s="58" t="s">
        <v>24</v>
      </c>
      <c r="E183" s="7" t="s">
        <v>20</v>
      </c>
      <c r="F183" s="7">
        <v>2</v>
      </c>
      <c r="G183" s="58" t="s">
        <v>531</v>
      </c>
      <c r="H183" s="7" t="str">
        <f t="shared" si="13"/>
        <v>`leve` int(2) comment '层级[1-2]1级不关联文章',</v>
      </c>
      <c r="I183" s="138"/>
      <c r="J183" s="135"/>
    </row>
    <row r="184" spans="1:10" s="1" customFormat="1" x14ac:dyDescent="0.15">
      <c r="A184" s="83"/>
      <c r="B184" s="83"/>
      <c r="C184" s="137"/>
      <c r="D184" s="58" t="s">
        <v>532</v>
      </c>
      <c r="E184" s="7" t="s">
        <v>14</v>
      </c>
      <c r="F184" s="7">
        <v>32</v>
      </c>
      <c r="G184" s="58" t="s">
        <v>533</v>
      </c>
      <c r="H184" s="7" t="str">
        <f t="shared" si="13"/>
        <v>`parent_id` varchar(32) comment '父ID',</v>
      </c>
      <c r="I184" s="138"/>
      <c r="J184" s="135"/>
    </row>
    <row r="185" spans="1:10" s="1" customFormat="1" x14ac:dyDescent="0.15">
      <c r="A185" s="83"/>
      <c r="B185" s="83"/>
      <c r="C185" s="137"/>
      <c r="D185" s="58" t="s">
        <v>68</v>
      </c>
      <c r="E185" s="7" t="s">
        <v>14</v>
      </c>
      <c r="F185" s="7">
        <v>32</v>
      </c>
      <c r="G185" s="58" t="s">
        <v>69</v>
      </c>
      <c r="H185" s="7" t="str">
        <f t="shared" si="13"/>
        <v>`shop_id` varchar(32) comment '店铺ID',</v>
      </c>
      <c r="I185" s="138"/>
      <c r="J185" s="135"/>
    </row>
    <row r="186" spans="1:10" s="1" customFormat="1" x14ac:dyDescent="0.15">
      <c r="A186" s="83"/>
      <c r="B186" s="83"/>
      <c r="C186" s="137"/>
      <c r="D186" s="58" t="s">
        <v>72</v>
      </c>
      <c r="E186" s="7" t="s">
        <v>14</v>
      </c>
      <c r="F186" s="7">
        <v>32</v>
      </c>
      <c r="G186" s="58" t="s">
        <v>358</v>
      </c>
      <c r="H186" s="7" t="str">
        <f t="shared" si="13"/>
        <v>`merchant_id` varchar(32) comment '商家ID',</v>
      </c>
      <c r="I186" s="138"/>
      <c r="J186" s="135"/>
    </row>
    <row r="187" spans="1:10" s="1" customFormat="1" ht="15" customHeight="1" x14ac:dyDescent="0.15">
      <c r="A187" s="83"/>
      <c r="B187" s="83"/>
      <c r="C187" s="137"/>
      <c r="D187" s="7" t="s">
        <v>26</v>
      </c>
      <c r="E187" s="7" t="s">
        <v>27</v>
      </c>
      <c r="F187" s="7">
        <v>0</v>
      </c>
      <c r="G187" s="7" t="s">
        <v>28</v>
      </c>
      <c r="H187" s="7" t="str">
        <f t="shared" si="13"/>
        <v>`cdate` datetime comment '创建时间',</v>
      </c>
      <c r="I187" s="138"/>
      <c r="J187" s="135"/>
    </row>
    <row r="188" spans="1:10" s="1" customFormat="1" ht="15" customHeight="1" x14ac:dyDescent="0.15">
      <c r="A188" s="83"/>
      <c r="B188" s="83"/>
      <c r="C188" s="137"/>
      <c r="D188" s="7" t="s">
        <v>29</v>
      </c>
      <c r="E188" s="7" t="s">
        <v>27</v>
      </c>
      <c r="F188" s="7">
        <v>0</v>
      </c>
      <c r="G188" s="7" t="s">
        <v>30</v>
      </c>
      <c r="H188" s="7" t="str">
        <f t="shared" si="13"/>
        <v>`udate` datetime comment '更新时间',</v>
      </c>
      <c r="I188" s="138"/>
      <c r="J188" s="135"/>
    </row>
    <row r="189" spans="1:10" s="1" customFormat="1" ht="15" customHeight="1" x14ac:dyDescent="0.15">
      <c r="A189" s="83"/>
      <c r="B189" s="83"/>
      <c r="C189" s="137"/>
      <c r="D189" s="7" t="s">
        <v>31</v>
      </c>
      <c r="E189" s="7" t="s">
        <v>32</v>
      </c>
      <c r="F189" s="7">
        <v>1</v>
      </c>
      <c r="G189" s="7" t="s">
        <v>33</v>
      </c>
      <c r="H189" s="7" t="str">
        <f t="shared" si="13"/>
        <v>`flag` tinyint(1) comment '逻辑删除标记',</v>
      </c>
      <c r="I189" s="138"/>
      <c r="J189" s="135"/>
    </row>
    <row r="191" spans="1:10" s="1" customFormat="1" x14ac:dyDescent="0.15">
      <c r="A191" s="6" t="s">
        <v>0</v>
      </c>
      <c r="B191" s="6" t="s">
        <v>1</v>
      </c>
      <c r="C191" s="5" t="s">
        <v>2</v>
      </c>
      <c r="D191" s="5" t="s">
        <v>3</v>
      </c>
      <c r="E191" s="5" t="s">
        <v>4</v>
      </c>
      <c r="F191" s="5" t="s">
        <v>5</v>
      </c>
      <c r="G191" s="5" t="s">
        <v>6</v>
      </c>
      <c r="H191" s="5" t="s">
        <v>7</v>
      </c>
      <c r="I191" s="5" t="s">
        <v>8</v>
      </c>
      <c r="J191" s="5" t="s">
        <v>9</v>
      </c>
    </row>
    <row r="192" spans="1:10" s="1" customFormat="1" x14ac:dyDescent="0.15">
      <c r="A192" s="83" t="s">
        <v>534</v>
      </c>
      <c r="B192" s="83" t="s">
        <v>535</v>
      </c>
      <c r="C192" s="137" t="s">
        <v>12</v>
      </c>
      <c r="D192" s="7" t="s">
        <v>13</v>
      </c>
      <c r="E192" s="7" t="s">
        <v>14</v>
      </c>
      <c r="F192" s="7">
        <v>32</v>
      </c>
      <c r="G192" s="7" t="s">
        <v>13</v>
      </c>
      <c r="H192" s="7" t="str">
        <f t="shared" ref="H192:H199" si="14">CONCATENATE("`",D192,"` ",E192,IF(F192=0,"",_xlfn.CONCAT("(",F192,")"))," comment '",G192,"',")</f>
        <v>`id` varchar(32) comment 'id',</v>
      </c>
      <c r="I192" s="138" t="str">
        <f>_xlfn.CONCAT("DROP TABLE IF EXISTS `",A192,"`;create table `",A192,"`
(",H192:H205,"
  PRIMARY KEY (`id`))  ENGINE = ",C192," CHARACTER SET = utf8 comment '",B192,"';")</f>
        <v>DROP TABLE IF EXISTS `gs_merchant_article`;create table `gs_merchant_article`
(`id` varchar(32) comment 'id',`title` varchar(120) comment '标题',`content` text comment '内容',`category_id` varchar(32) comment '文章栏目ID',`read_count` int comment '阅读量',`idx` int(2) comment '排序',`send_time` datetime comment '发布时间',`state` int(2) comment '状态[10=待审 20=通过 30=拒审]',`shop_id`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'商家文章';</v>
      </c>
      <c r="J192" s="135"/>
    </row>
    <row r="193" spans="1:10" s="1" customFormat="1" x14ac:dyDescent="0.15">
      <c r="A193" s="83"/>
      <c r="B193" s="83"/>
      <c r="C193" s="137"/>
      <c r="D193" s="58" t="s">
        <v>36</v>
      </c>
      <c r="E193" s="7" t="s">
        <v>14</v>
      </c>
      <c r="F193" s="7">
        <v>120</v>
      </c>
      <c r="G193" s="58" t="s">
        <v>37</v>
      </c>
      <c r="H193" s="7" t="str">
        <f t="shared" si="14"/>
        <v>`title` varchar(120) comment '标题',</v>
      </c>
      <c r="I193" s="138"/>
      <c r="J193" s="135"/>
    </row>
    <row r="194" spans="1:10" s="1" customFormat="1" x14ac:dyDescent="0.15">
      <c r="A194" s="83"/>
      <c r="B194" s="83"/>
      <c r="C194" s="137"/>
      <c r="D194" s="58" t="s">
        <v>38</v>
      </c>
      <c r="E194" s="7" t="s">
        <v>39</v>
      </c>
      <c r="F194" s="7"/>
      <c r="G194" s="58" t="s">
        <v>40</v>
      </c>
      <c r="H194" s="7" t="str">
        <f t="shared" si="14"/>
        <v>`content` text comment '内容',</v>
      </c>
      <c r="I194" s="138"/>
      <c r="J194" s="135"/>
    </row>
    <row r="195" spans="1:10" s="1" customFormat="1" x14ac:dyDescent="0.15">
      <c r="A195" s="83"/>
      <c r="B195" s="83"/>
      <c r="C195" s="137"/>
      <c r="D195" s="58" t="s">
        <v>41</v>
      </c>
      <c r="E195" s="7" t="s">
        <v>14</v>
      </c>
      <c r="F195" s="7">
        <v>32</v>
      </c>
      <c r="G195" s="58" t="s">
        <v>536</v>
      </c>
      <c r="H195" s="7" t="str">
        <f t="shared" si="14"/>
        <v>`category_id` varchar(32) comment '文章栏目ID',</v>
      </c>
      <c r="I195" s="138"/>
      <c r="J195" s="135"/>
    </row>
    <row r="196" spans="1:10" s="1" customFormat="1" x14ac:dyDescent="0.15">
      <c r="A196" s="83"/>
      <c r="B196" s="83"/>
      <c r="C196" s="137"/>
      <c r="D196" s="58" t="s">
        <v>43</v>
      </c>
      <c r="E196" s="7" t="s">
        <v>20</v>
      </c>
      <c r="F196" s="7"/>
      <c r="G196" s="58" t="s">
        <v>44</v>
      </c>
      <c r="H196" s="7" t="str">
        <f t="shared" si="14"/>
        <v>`read_count` int comment '阅读量',</v>
      </c>
      <c r="I196" s="138"/>
      <c r="J196" s="135"/>
    </row>
    <row r="197" spans="1:10" s="1" customFormat="1" x14ac:dyDescent="0.15">
      <c r="A197" s="83"/>
      <c r="B197" s="83"/>
      <c r="C197" s="137"/>
      <c r="D197" s="58" t="s">
        <v>22</v>
      </c>
      <c r="E197" s="7" t="s">
        <v>20</v>
      </c>
      <c r="F197" s="7">
        <v>2</v>
      </c>
      <c r="G197" s="58" t="s">
        <v>23</v>
      </c>
      <c r="H197" s="7" t="str">
        <f t="shared" si="14"/>
        <v>`idx` int(2) comment '排序',</v>
      </c>
      <c r="I197" s="138"/>
      <c r="J197" s="135"/>
    </row>
    <row r="198" spans="1:10" s="1" customFormat="1" x14ac:dyDescent="0.15">
      <c r="A198" s="83"/>
      <c r="B198" s="83"/>
      <c r="C198" s="137"/>
      <c r="D198" s="58" t="s">
        <v>45</v>
      </c>
      <c r="E198" s="7" t="s">
        <v>27</v>
      </c>
      <c r="F198" s="7">
        <v>0</v>
      </c>
      <c r="G198" s="58" t="s">
        <v>46</v>
      </c>
      <c r="H198" s="7" t="str">
        <f t="shared" si="14"/>
        <v>`send_time` datetime comment '发布时间',</v>
      </c>
      <c r="I198" s="138"/>
      <c r="J198" s="135"/>
    </row>
    <row r="199" spans="1:10" s="1" customFormat="1" x14ac:dyDescent="0.15">
      <c r="A199" s="83"/>
      <c r="B199" s="83"/>
      <c r="C199" s="137"/>
      <c r="D199" s="58" t="s">
        <v>70</v>
      </c>
      <c r="E199" s="7" t="s">
        <v>20</v>
      </c>
      <c r="F199" s="7">
        <v>2</v>
      </c>
      <c r="G199" s="58" t="s">
        <v>537</v>
      </c>
      <c r="H199" s="7" t="str">
        <f t="shared" si="14"/>
        <v>`state` int(2) comment '状态[10=待审 20=通过 30=拒审]',</v>
      </c>
      <c r="I199" s="138"/>
      <c r="J199" s="135"/>
    </row>
    <row r="200" spans="1:10" s="1" customFormat="1" x14ac:dyDescent="0.15">
      <c r="A200" s="83"/>
      <c r="B200" s="83"/>
      <c r="C200" s="137"/>
      <c r="D200" s="58" t="s">
        <v>538</v>
      </c>
      <c r="E200" s="7" t="s">
        <v>14</v>
      </c>
      <c r="F200" s="7">
        <v>200</v>
      </c>
      <c r="G200" s="58" t="s">
        <v>539</v>
      </c>
      <c r="H200" s="7"/>
      <c r="I200" s="138"/>
      <c r="J200" s="135"/>
    </row>
    <row r="201" spans="1:10" s="1" customFormat="1" x14ac:dyDescent="0.15">
      <c r="A201" s="83"/>
      <c r="B201" s="83"/>
      <c r="C201" s="137"/>
      <c r="D201" s="58" t="s">
        <v>68</v>
      </c>
      <c r="E201" s="7" t="s">
        <v>14</v>
      </c>
      <c r="F201" s="7">
        <v>32</v>
      </c>
      <c r="G201" s="58" t="s">
        <v>69</v>
      </c>
      <c r="H201" s="7" t="str">
        <f>CONCATENATE("`",D201,"` ",E201,IF(F201=0,"",_xlfn.CONCAT("(",F201,")"))," comment '",G201,"',")</f>
        <v>`shop_id` varchar(32) comment '店铺ID',</v>
      </c>
      <c r="I201" s="138"/>
      <c r="J201" s="135"/>
    </row>
    <row r="202" spans="1:10" s="1" customFormat="1" x14ac:dyDescent="0.15">
      <c r="A202" s="83"/>
      <c r="B202" s="83"/>
      <c r="C202" s="137"/>
      <c r="D202" s="58" t="s">
        <v>72</v>
      </c>
      <c r="E202" s="7" t="s">
        <v>14</v>
      </c>
      <c r="F202" s="7">
        <v>32</v>
      </c>
      <c r="G202" s="58" t="s">
        <v>358</v>
      </c>
      <c r="H202" s="7" t="str">
        <f>CONCATENATE("`",D202,"` ",E202,IF(F202=0,"",_xlfn.CONCAT("(",F202,")"))," comment '",G202,"',")</f>
        <v>`merchant_id` varchar(32) comment '商家ID',</v>
      </c>
      <c r="I202" s="138"/>
      <c r="J202" s="135"/>
    </row>
    <row r="203" spans="1:10" s="1" customFormat="1" ht="15" customHeight="1" x14ac:dyDescent="0.15">
      <c r="A203" s="83"/>
      <c r="B203" s="83"/>
      <c r="C203" s="137"/>
      <c r="D203" s="7" t="s">
        <v>26</v>
      </c>
      <c r="E203" s="7" t="s">
        <v>27</v>
      </c>
      <c r="F203" s="7">
        <v>0</v>
      </c>
      <c r="G203" s="7" t="s">
        <v>28</v>
      </c>
      <c r="H203" s="7" t="str">
        <f>CONCATENATE("`",D203,"` ",E203,IF(F203=0,"",_xlfn.CONCAT("(",F203,")"))," comment '",G203,"',")</f>
        <v>`cdate` datetime comment '创建时间',</v>
      </c>
      <c r="I203" s="138"/>
      <c r="J203" s="135"/>
    </row>
    <row r="204" spans="1:10" s="1" customFormat="1" ht="15" customHeight="1" x14ac:dyDescent="0.15">
      <c r="A204" s="83"/>
      <c r="B204" s="83"/>
      <c r="C204" s="137"/>
      <c r="D204" s="7" t="s">
        <v>29</v>
      </c>
      <c r="E204" s="7" t="s">
        <v>27</v>
      </c>
      <c r="F204" s="7">
        <v>0</v>
      </c>
      <c r="G204" s="7" t="s">
        <v>30</v>
      </c>
      <c r="H204" s="7" t="str">
        <f>CONCATENATE("`",D204,"` ",E204,IF(F204=0,"",_xlfn.CONCAT("(",F204,")"))," comment '",G204,"',")</f>
        <v>`udate` datetime comment '更新时间',</v>
      </c>
      <c r="I204" s="138"/>
      <c r="J204" s="135"/>
    </row>
    <row r="205" spans="1:10" s="1" customFormat="1" ht="15" customHeight="1" x14ac:dyDescent="0.15">
      <c r="A205" s="83"/>
      <c r="B205" s="83"/>
      <c r="C205" s="137"/>
      <c r="D205" s="7" t="s">
        <v>31</v>
      </c>
      <c r="E205" s="7" t="s">
        <v>32</v>
      </c>
      <c r="F205" s="7">
        <v>1</v>
      </c>
      <c r="G205" s="7" t="s">
        <v>33</v>
      </c>
      <c r="H205" s="7" t="str">
        <f>CONCATENATE("`",D205,"` ",E205,IF(F205=0,"",_xlfn.CONCAT("(",F205,")"))," comment '",G205,"',")</f>
        <v>`flag` tinyint(1) comment '逻辑删除标记',</v>
      </c>
      <c r="I205" s="138"/>
      <c r="J205" s="135"/>
    </row>
    <row r="207" spans="1:10" s="1" customFormat="1" x14ac:dyDescent="0.15">
      <c r="A207" s="6" t="s">
        <v>0</v>
      </c>
      <c r="B207" s="6" t="s">
        <v>1</v>
      </c>
      <c r="C207" s="5" t="s">
        <v>2</v>
      </c>
      <c r="D207" s="5" t="s">
        <v>3</v>
      </c>
      <c r="E207" s="5" t="s">
        <v>4</v>
      </c>
      <c r="F207" s="5" t="s">
        <v>5</v>
      </c>
      <c r="G207" s="5" t="s">
        <v>6</v>
      </c>
      <c r="H207" s="5" t="s">
        <v>7</v>
      </c>
      <c r="I207" s="5" t="s">
        <v>8</v>
      </c>
      <c r="J207" s="5" t="s">
        <v>9</v>
      </c>
    </row>
    <row r="208" spans="1:10" s="1" customFormat="1" x14ac:dyDescent="0.15">
      <c r="A208" s="83" t="s">
        <v>540</v>
      </c>
      <c r="B208" s="83" t="s">
        <v>541</v>
      </c>
      <c r="C208" s="137" t="s">
        <v>12</v>
      </c>
      <c r="D208" s="7" t="s">
        <v>13</v>
      </c>
      <c r="E208" s="7" t="s">
        <v>14</v>
      </c>
      <c r="F208" s="7">
        <v>32</v>
      </c>
      <c r="G208" s="7" t="s">
        <v>13</v>
      </c>
      <c r="H208" s="7" t="str">
        <f>CONCATENATE("`",D208,"` ",E208,IF(F208=0,"",_xlfn.CONCAT("(",F208,")"))," comment '",G208,"',")</f>
        <v>`id` varchar(32) comment 'id',</v>
      </c>
      <c r="I208" s="138" t="str">
        <f>_xlfn.CONCAT("DROP TABLE IF EXISTS `",A208,"`;create table `",A208,"`
(",H208:H212,"
  PRIMARY KEY (`id`))  ENGINE = ",C208," CHARACTER SET = utf8 comment '",B208,"';")</f>
        <v>DROP TABLE IF EXISTS `gs_merchant_agreement`;create table `gs_merchant_agreement`
(`id` varchar(32) comment 'id',`content` text comment '协议内容',`cdate` datetime comment '创建时间',`udate` datetime comment '更新时间',`flag` tinyint(1) comment '逻辑删除标记',
  PRIMARY KEY (`id`))  ENGINE = InnoDB CHARACTER SET = utf8 comment '商家入驻协议';</v>
      </c>
      <c r="J208" s="135"/>
    </row>
    <row r="209" spans="1:10" s="1" customFormat="1" x14ac:dyDescent="0.15">
      <c r="A209" s="83"/>
      <c r="B209" s="83"/>
      <c r="C209" s="137"/>
      <c r="D209" s="58" t="s">
        <v>38</v>
      </c>
      <c r="E209" s="7" t="s">
        <v>39</v>
      </c>
      <c r="F209" s="7"/>
      <c r="G209" s="58" t="s">
        <v>542</v>
      </c>
      <c r="H209" s="7" t="str">
        <f>CONCATENATE("`",D209,"` ",E209,IF(F209=0,"",_xlfn.CONCAT("(",F209,")"))," comment '",G209,"',")</f>
        <v>`content` text comment '协议内容',</v>
      </c>
      <c r="I209" s="138"/>
      <c r="J209" s="135"/>
    </row>
    <row r="210" spans="1:10" s="1" customFormat="1" ht="15" customHeight="1" x14ac:dyDescent="0.15">
      <c r="A210" s="83"/>
      <c r="B210" s="83"/>
      <c r="C210" s="137"/>
      <c r="D210" s="7" t="s">
        <v>26</v>
      </c>
      <c r="E210" s="7" t="s">
        <v>27</v>
      </c>
      <c r="F210" s="7">
        <v>0</v>
      </c>
      <c r="G210" s="7" t="s">
        <v>28</v>
      </c>
      <c r="H210" s="7" t="str">
        <f>CONCATENATE("`",D210,"` ",E210,IF(F210=0,"",_xlfn.CONCAT("(",F210,")"))," comment '",G210,"',")</f>
        <v>`cdate` datetime comment '创建时间',</v>
      </c>
      <c r="I210" s="138"/>
      <c r="J210" s="135"/>
    </row>
    <row r="211" spans="1:10" s="1" customFormat="1" ht="15" customHeight="1" x14ac:dyDescent="0.15">
      <c r="A211" s="83"/>
      <c r="B211" s="83"/>
      <c r="C211" s="137"/>
      <c r="D211" s="7" t="s">
        <v>29</v>
      </c>
      <c r="E211" s="7" t="s">
        <v>27</v>
      </c>
      <c r="F211" s="7">
        <v>0</v>
      </c>
      <c r="G211" s="7" t="s">
        <v>30</v>
      </c>
      <c r="H211" s="7" t="str">
        <f>CONCATENATE("`",D211,"` ",E211,IF(F211=0,"",_xlfn.CONCAT("(",F211,")"))," comment '",G211,"',")</f>
        <v>`udate` datetime comment '更新时间',</v>
      </c>
      <c r="I211" s="138"/>
      <c r="J211" s="135"/>
    </row>
    <row r="212" spans="1:10" s="1" customFormat="1" ht="15" customHeight="1" x14ac:dyDescent="0.15">
      <c r="A212" s="83"/>
      <c r="B212" s="83"/>
      <c r="C212" s="137"/>
      <c r="D212" s="7" t="s">
        <v>31</v>
      </c>
      <c r="E212" s="7" t="s">
        <v>32</v>
      </c>
      <c r="F212" s="7">
        <v>1</v>
      </c>
      <c r="G212" s="7" t="s">
        <v>33</v>
      </c>
      <c r="H212" s="7" t="str">
        <f>CONCATENATE("`",D212,"` ",E212,IF(F212=0,"",_xlfn.CONCAT("(",F212,")"))," comment '",G212,"',")</f>
        <v>`flag` tinyint(1) comment '逻辑删除标记',</v>
      </c>
      <c r="I212" s="138"/>
      <c r="J212" s="135"/>
    </row>
    <row r="213" spans="1:10" s="1" customFormat="1" ht="15" customHeight="1" x14ac:dyDescent="0.15">
      <c r="A213" s="59"/>
      <c r="B213" s="59"/>
      <c r="I213" s="61"/>
      <c r="J213" s="62"/>
    </row>
    <row r="214" spans="1:10" s="1" customFormat="1" x14ac:dyDescent="0.15">
      <c r="A214" s="6" t="s">
        <v>0</v>
      </c>
      <c r="B214" s="6" t="s">
        <v>1</v>
      </c>
      <c r="C214" s="5" t="s">
        <v>2</v>
      </c>
      <c r="D214" s="5" t="s">
        <v>3</v>
      </c>
      <c r="E214" s="5" t="s">
        <v>4</v>
      </c>
      <c r="F214" s="5" t="s">
        <v>5</v>
      </c>
      <c r="G214" s="5" t="s">
        <v>6</v>
      </c>
      <c r="H214" s="5" t="s">
        <v>7</v>
      </c>
      <c r="I214" s="5" t="s">
        <v>8</v>
      </c>
      <c r="J214" s="5" t="s">
        <v>9</v>
      </c>
    </row>
    <row r="215" spans="1:10" s="1" customFormat="1" x14ac:dyDescent="0.15">
      <c r="A215" s="83" t="s">
        <v>543</v>
      </c>
      <c r="B215" s="83" t="s">
        <v>544</v>
      </c>
      <c r="C215" s="137" t="s">
        <v>12</v>
      </c>
      <c r="D215" s="7" t="s">
        <v>13</v>
      </c>
      <c r="E215" s="7" t="s">
        <v>14</v>
      </c>
      <c r="F215" s="7">
        <v>32</v>
      </c>
      <c r="G215" s="7" t="s">
        <v>13</v>
      </c>
      <c r="H215" s="7" t="str">
        <f t="shared" ref="H215:H223" si="15">CONCATENATE("`",D215,"` ",E215,IF(F215=0,"",_xlfn.CONCAT("(",F215,")"))," comment '",G215,"',")</f>
        <v>`id` varchar(32) comment 'id',</v>
      </c>
      <c r="I215" s="138" t="str">
        <f>_xlfn.CONCAT("DROP TABLE IF EXISTS `",A215,"`;create table `",A215,"`
(",H215:H223,"
  PRIMARY KEY (`id`))  ENGINE = ",C215," CHARACTER SET = utf8 comment '",B215,"';")</f>
        <v>DROP TABLE IF EXISTS `gs_merchant_margin`;create table `gs_merchant_margin`
(`id` varchar(32) comment 'id',`payment_balance` varchar(16) comment '保证金余额',`payment_total` varchar(64) comment '保证金总额',`state` int(2) comment '保证金状态[10-正常,20-冻结]',`shop_id` varchar(32) comment '店铺id',`merchant_id` int(2) comment '商家ID',`cdate` datetime comment '创建时间',`udate` datetime comment '更新时间',`flag` tinyint(1) comment '逻辑删除标记',
  PRIMARY KEY (`id`))  ENGINE = InnoDB CHARACTER SET = utf8 comment '商家保证金';</v>
      </c>
      <c r="J215" s="135"/>
    </row>
    <row r="216" spans="1:10" s="1" customFormat="1" x14ac:dyDescent="0.15">
      <c r="A216" s="83"/>
      <c r="B216" s="83"/>
      <c r="C216" s="137"/>
      <c r="D216" s="7" t="s">
        <v>545</v>
      </c>
      <c r="E216" s="7" t="s">
        <v>14</v>
      </c>
      <c r="F216" s="7">
        <v>16</v>
      </c>
      <c r="G216" s="7" t="s">
        <v>546</v>
      </c>
      <c r="H216" s="7" t="str">
        <f t="shared" si="15"/>
        <v>`payment_balance` varchar(16) comment '保证金余额',</v>
      </c>
      <c r="I216" s="138"/>
      <c r="J216" s="135"/>
    </row>
    <row r="217" spans="1:10" s="1" customFormat="1" x14ac:dyDescent="0.15">
      <c r="A217" s="83"/>
      <c r="B217" s="83"/>
      <c r="C217" s="137"/>
      <c r="D217" s="7" t="s">
        <v>547</v>
      </c>
      <c r="E217" s="7" t="s">
        <v>14</v>
      </c>
      <c r="F217" s="7">
        <v>64</v>
      </c>
      <c r="G217" s="7" t="s">
        <v>548</v>
      </c>
      <c r="H217" s="7" t="str">
        <f t="shared" si="15"/>
        <v>`payment_total` varchar(64) comment '保证金总额',</v>
      </c>
      <c r="I217" s="138"/>
      <c r="J217" s="135"/>
    </row>
    <row r="218" spans="1:10" s="1" customFormat="1" x14ac:dyDescent="0.15">
      <c r="A218" s="83"/>
      <c r="B218" s="83"/>
      <c r="C218" s="137"/>
      <c r="D218" s="7" t="s">
        <v>70</v>
      </c>
      <c r="E218" s="7" t="s">
        <v>20</v>
      </c>
      <c r="F218" s="7">
        <v>2</v>
      </c>
      <c r="G218" s="8" t="s">
        <v>549</v>
      </c>
      <c r="H218" s="7" t="str">
        <f t="shared" si="15"/>
        <v>`state` int(2) comment '保证金状态[10-正常,20-冻结]',</v>
      </c>
      <c r="I218" s="138"/>
      <c r="J218" s="135"/>
    </row>
    <row r="219" spans="1:10" s="1" customFormat="1" x14ac:dyDescent="0.15">
      <c r="A219" s="83"/>
      <c r="B219" s="83"/>
      <c r="C219" s="137"/>
      <c r="D219" s="7" t="s">
        <v>68</v>
      </c>
      <c r="E219" s="7" t="s">
        <v>14</v>
      </c>
      <c r="F219" s="7">
        <v>32</v>
      </c>
      <c r="G219" s="7" t="s">
        <v>550</v>
      </c>
      <c r="H219" s="7" t="str">
        <f t="shared" si="15"/>
        <v>`shop_id` varchar(32) comment '店铺id',</v>
      </c>
      <c r="I219" s="138"/>
      <c r="J219" s="135"/>
    </row>
    <row r="220" spans="1:10" s="1" customFormat="1" x14ac:dyDescent="0.15">
      <c r="A220" s="83"/>
      <c r="B220" s="83"/>
      <c r="C220" s="137"/>
      <c r="D220" s="7" t="s">
        <v>72</v>
      </c>
      <c r="E220" s="7" t="s">
        <v>20</v>
      </c>
      <c r="F220" s="7">
        <v>2</v>
      </c>
      <c r="G220" s="7" t="s">
        <v>358</v>
      </c>
      <c r="H220" s="7" t="str">
        <f t="shared" si="15"/>
        <v>`merchant_id` int(2) comment '商家ID',</v>
      </c>
      <c r="I220" s="138"/>
      <c r="J220" s="135"/>
    </row>
    <row r="221" spans="1:10" s="1" customFormat="1" ht="15" customHeight="1" x14ac:dyDescent="0.15">
      <c r="A221" s="83"/>
      <c r="B221" s="83"/>
      <c r="C221" s="137"/>
      <c r="D221" s="7" t="s">
        <v>26</v>
      </c>
      <c r="E221" s="7" t="s">
        <v>27</v>
      </c>
      <c r="F221" s="7">
        <v>0</v>
      </c>
      <c r="G221" s="7" t="s">
        <v>28</v>
      </c>
      <c r="H221" s="7" t="str">
        <f t="shared" si="15"/>
        <v>`cdate` datetime comment '创建时间',</v>
      </c>
      <c r="I221" s="138"/>
      <c r="J221" s="135"/>
    </row>
    <row r="222" spans="1:10" s="1" customFormat="1" ht="15" customHeight="1" x14ac:dyDescent="0.15">
      <c r="A222" s="83"/>
      <c r="B222" s="83"/>
      <c r="C222" s="137"/>
      <c r="D222" s="7" t="s">
        <v>29</v>
      </c>
      <c r="E222" s="7" t="s">
        <v>27</v>
      </c>
      <c r="F222" s="7">
        <v>0</v>
      </c>
      <c r="G222" s="7" t="s">
        <v>30</v>
      </c>
      <c r="H222" s="7" t="str">
        <f t="shared" si="15"/>
        <v>`udate` datetime comment '更新时间',</v>
      </c>
      <c r="I222" s="138"/>
      <c r="J222" s="135"/>
    </row>
    <row r="223" spans="1:10" s="1" customFormat="1" ht="15" customHeight="1" x14ac:dyDescent="0.15">
      <c r="A223" s="83"/>
      <c r="B223" s="83"/>
      <c r="C223" s="137"/>
      <c r="D223" s="7" t="s">
        <v>31</v>
      </c>
      <c r="E223" s="7" t="s">
        <v>32</v>
      </c>
      <c r="F223" s="7">
        <v>1</v>
      </c>
      <c r="G223" s="7" t="s">
        <v>33</v>
      </c>
      <c r="H223" s="7" t="str">
        <f t="shared" si="15"/>
        <v>`flag` tinyint(1) comment '逻辑删除标记',</v>
      </c>
      <c r="I223" s="138"/>
      <c r="J223" s="135"/>
    </row>
    <row r="224" spans="1:10" s="1" customFormat="1" ht="15" customHeight="1" x14ac:dyDescent="0.15">
      <c r="A224" s="59"/>
      <c r="B224" s="59"/>
      <c r="I224" s="61"/>
      <c r="J224" s="62"/>
    </row>
    <row r="226" spans="1:10" s="1" customFormat="1" x14ac:dyDescent="0.15">
      <c r="A226" s="6" t="s">
        <v>0</v>
      </c>
      <c r="B226" s="6" t="s">
        <v>1</v>
      </c>
      <c r="C226" s="5" t="s">
        <v>2</v>
      </c>
      <c r="D226" s="5" t="s">
        <v>3</v>
      </c>
      <c r="E226" s="5" t="s">
        <v>4</v>
      </c>
      <c r="F226" s="5" t="s">
        <v>5</v>
      </c>
      <c r="G226" s="5" t="s">
        <v>6</v>
      </c>
      <c r="H226" s="5" t="s">
        <v>7</v>
      </c>
      <c r="I226" s="5" t="s">
        <v>8</v>
      </c>
      <c r="J226" s="5" t="s">
        <v>9</v>
      </c>
    </row>
    <row r="227" spans="1:10" s="1" customFormat="1" x14ac:dyDescent="0.15">
      <c r="A227" s="83" t="s">
        <v>551</v>
      </c>
      <c r="B227" s="104" t="s">
        <v>552</v>
      </c>
      <c r="C227" s="107" t="s">
        <v>12</v>
      </c>
      <c r="D227" s="7" t="s">
        <v>13</v>
      </c>
      <c r="E227" s="7" t="s">
        <v>14</v>
      </c>
      <c r="F227" s="7">
        <v>32</v>
      </c>
      <c r="G227" s="7" t="s">
        <v>13</v>
      </c>
      <c r="H227" s="7" t="str">
        <f>CONCATENATE("`",D227,"` ",E227,IF(F227=0,"",_xlfn.CONCAT("(",F227,")"))," comment '",G227,"',")</f>
        <v>`id` varchar(32) comment 'id',</v>
      </c>
      <c r="I227" s="128" t="str">
        <f>_xlfn.CONCAT("DROP TABLE IF EXISTS `",A227,"`;create table `",A227,"`
(",H227:H237,"
  PRIMARY KEY (`id`))  ENGINE = ",C227," CHARACTER SET = utf8 comment '",B227,"';")</f>
        <v>DROP TABLE IF EXISTS `gs_shop_type_dict`;create table `gs_shop_type_dict`
(`id` varchar(32) comment 'id',`type_name` varchar(64) comment '店铺类型名[品牌旗舰店 品牌专卖店 类目专营店 运营商自营 多品类通用型',`type_code` int(2) comment '店铺类型枚举编号[10=品牌旗舰店 20=品牌专卖店 30=类目专营店 40=运营商自营 50=多品类通用型]',`state` int(2) comment '状态[10=可用 20=禁用]',`is_mutex` int(2) comment '是否排它[10=否 20=是]',`goods_max` int comment '商品数量上限',`bail` decimal(10,3) comment '商家保证金',`suffix_name` varchar(64) comment '店铺名后缀',`cdate` datetime comment '创建时间',`udate` datetime comment '更新时间',`flag` tinyint(1) comment '逻辑删除标记',
  PRIMARY KEY (`id`))  ENGINE = InnoDB CHARACTER SET = utf8 comment '店铺类型';</v>
      </c>
      <c r="J227" s="135"/>
    </row>
    <row r="228" spans="1:10" s="1" customFormat="1" ht="27" x14ac:dyDescent="0.15">
      <c r="A228" s="83"/>
      <c r="B228" s="105"/>
      <c r="C228" s="108"/>
      <c r="D228" s="4" t="s">
        <v>553</v>
      </c>
      <c r="E228" s="7" t="s">
        <v>14</v>
      </c>
      <c r="F228" s="7">
        <v>64</v>
      </c>
      <c r="G228" s="4" t="s">
        <v>554</v>
      </c>
      <c r="H228" s="7" t="str">
        <f t="shared" ref="H228:H237" si="16">CONCATENATE("`",D228,"` ",E228,IF(F228=0,"",_xlfn.CONCAT("(",F228,")"))," comment '",G228,"',")</f>
        <v>`type_name` varchar(64) comment '店铺类型名[品牌旗舰店 品牌专卖店 类目专营店 运营商自营 多品类通用型',</v>
      </c>
      <c r="I228" s="129"/>
      <c r="J228" s="135"/>
    </row>
    <row r="229" spans="1:10" s="1" customFormat="1" ht="27" x14ac:dyDescent="0.15">
      <c r="A229" s="83"/>
      <c r="B229" s="105"/>
      <c r="C229" s="108"/>
      <c r="D229" s="4" t="s">
        <v>555</v>
      </c>
      <c r="E229" s="7" t="s">
        <v>20</v>
      </c>
      <c r="F229" s="7">
        <v>2</v>
      </c>
      <c r="G229" s="64" t="s">
        <v>556</v>
      </c>
      <c r="H229" s="7" t="str">
        <f t="shared" si="16"/>
        <v>`type_code` int(2) comment '店铺类型枚举编号[10=品牌旗舰店 20=品牌专卖店 30=类目专营店 40=运营商自营 50=多品类通用型]',</v>
      </c>
      <c r="I229" s="129"/>
      <c r="J229" s="135"/>
    </row>
    <row r="230" spans="1:10" s="1" customFormat="1" x14ac:dyDescent="0.15">
      <c r="A230" s="83"/>
      <c r="B230" s="105"/>
      <c r="C230" s="108"/>
      <c r="D230" s="4" t="s">
        <v>70</v>
      </c>
      <c r="E230" s="7" t="s">
        <v>20</v>
      </c>
      <c r="F230" s="7">
        <v>2</v>
      </c>
      <c r="G230" s="4" t="s">
        <v>557</v>
      </c>
      <c r="H230" s="7" t="str">
        <f t="shared" si="16"/>
        <v>`state` int(2) comment '状态[10=可用 20=禁用]',</v>
      </c>
      <c r="I230" s="129"/>
      <c r="J230" s="135"/>
    </row>
    <row r="231" spans="1:10" s="1" customFormat="1" x14ac:dyDescent="0.15">
      <c r="A231" s="83"/>
      <c r="B231" s="105"/>
      <c r="C231" s="108"/>
      <c r="D231" s="4" t="s">
        <v>558</v>
      </c>
      <c r="E231" s="7" t="s">
        <v>20</v>
      </c>
      <c r="F231" s="7">
        <v>2</v>
      </c>
      <c r="G231" s="4" t="s">
        <v>559</v>
      </c>
      <c r="H231" s="7" t="str">
        <f t="shared" si="16"/>
        <v>`is_mutex` int(2) comment '是否排它[10=否 20=是]',</v>
      </c>
      <c r="I231" s="129"/>
      <c r="J231" s="135"/>
    </row>
    <row r="232" spans="1:10" s="1" customFormat="1" x14ac:dyDescent="0.15">
      <c r="A232" s="83"/>
      <c r="B232" s="105"/>
      <c r="C232" s="108"/>
      <c r="D232" s="4" t="s">
        <v>560</v>
      </c>
      <c r="E232" s="7" t="s">
        <v>20</v>
      </c>
      <c r="F232" s="7"/>
      <c r="G232" s="4" t="s">
        <v>561</v>
      </c>
      <c r="H232" s="7" t="str">
        <f t="shared" si="16"/>
        <v>`goods_max` int comment '商品数量上限',</v>
      </c>
      <c r="I232" s="129"/>
      <c r="J232" s="135"/>
    </row>
    <row r="233" spans="1:10" s="1" customFormat="1" x14ac:dyDescent="0.15">
      <c r="A233" s="83"/>
      <c r="B233" s="105"/>
      <c r="C233" s="108"/>
      <c r="D233" s="4" t="s">
        <v>562</v>
      </c>
      <c r="E233" s="7" t="s">
        <v>563</v>
      </c>
      <c r="F233" s="7" t="s">
        <v>564</v>
      </c>
      <c r="G233" s="4" t="s">
        <v>544</v>
      </c>
      <c r="H233" s="7" t="str">
        <f t="shared" si="16"/>
        <v>`bail` decimal(10,3) comment '商家保证金',</v>
      </c>
      <c r="I233" s="129"/>
      <c r="J233" s="135"/>
    </row>
    <row r="234" spans="1:10" s="1" customFormat="1" x14ac:dyDescent="0.15">
      <c r="A234" s="83"/>
      <c r="B234" s="105"/>
      <c r="C234" s="108"/>
      <c r="D234" s="4" t="s">
        <v>565</v>
      </c>
      <c r="E234" s="7" t="s">
        <v>14</v>
      </c>
      <c r="F234" s="7">
        <v>64</v>
      </c>
      <c r="G234" s="4" t="s">
        <v>566</v>
      </c>
      <c r="H234" s="7" t="str">
        <f t="shared" si="16"/>
        <v>`suffix_name` varchar(64) comment '店铺名后缀',</v>
      </c>
      <c r="I234" s="129"/>
      <c r="J234" s="135"/>
    </row>
    <row r="235" spans="1:10" s="1" customFormat="1" x14ac:dyDescent="0.15">
      <c r="A235" s="83"/>
      <c r="B235" s="105"/>
      <c r="C235" s="108"/>
      <c r="D235" s="7" t="s">
        <v>26</v>
      </c>
      <c r="E235" s="7" t="s">
        <v>27</v>
      </c>
      <c r="F235" s="7">
        <v>0</v>
      </c>
      <c r="G235" s="7" t="s">
        <v>28</v>
      </c>
      <c r="H235" s="7" t="str">
        <f t="shared" si="16"/>
        <v>`cdate` datetime comment '创建时间',</v>
      </c>
      <c r="I235" s="129"/>
      <c r="J235" s="135"/>
    </row>
    <row r="236" spans="1:10" s="1" customFormat="1" x14ac:dyDescent="0.15">
      <c r="A236" s="83"/>
      <c r="B236" s="105"/>
      <c r="C236" s="108"/>
      <c r="D236" s="7" t="s">
        <v>29</v>
      </c>
      <c r="E236" s="7" t="s">
        <v>27</v>
      </c>
      <c r="F236" s="7">
        <v>0</v>
      </c>
      <c r="G236" s="7" t="s">
        <v>30</v>
      </c>
      <c r="H236" s="7" t="str">
        <f t="shared" si="16"/>
        <v>`udate` datetime comment '更新时间',</v>
      </c>
      <c r="I236" s="129"/>
      <c r="J236" s="135"/>
    </row>
    <row r="237" spans="1:10" s="1" customFormat="1" x14ac:dyDescent="0.15">
      <c r="A237" s="83"/>
      <c r="B237" s="106"/>
      <c r="C237" s="109"/>
      <c r="D237" s="7" t="s">
        <v>31</v>
      </c>
      <c r="E237" s="7" t="s">
        <v>32</v>
      </c>
      <c r="F237" s="7">
        <v>1</v>
      </c>
      <c r="G237" s="7" t="s">
        <v>33</v>
      </c>
      <c r="H237" s="7" t="str">
        <f t="shared" si="16"/>
        <v>`flag` tinyint(1) comment '逻辑删除标记',</v>
      </c>
      <c r="I237" s="130"/>
      <c r="J237" s="135"/>
    </row>
    <row r="239" spans="1:10" s="1" customFormat="1" x14ac:dyDescent="0.15">
      <c r="A239" s="6" t="s">
        <v>0</v>
      </c>
      <c r="B239" s="6" t="s">
        <v>1</v>
      </c>
      <c r="C239" s="5" t="s">
        <v>2</v>
      </c>
      <c r="D239" s="5" t="s">
        <v>3</v>
      </c>
      <c r="E239" s="5" t="s">
        <v>4</v>
      </c>
      <c r="F239" s="5" t="s">
        <v>5</v>
      </c>
      <c r="G239" s="5" t="s">
        <v>6</v>
      </c>
      <c r="H239" s="5" t="s">
        <v>7</v>
      </c>
      <c r="I239" s="5" t="s">
        <v>8</v>
      </c>
      <c r="J239" s="5" t="s">
        <v>9</v>
      </c>
    </row>
    <row r="240" spans="1:10" s="1" customFormat="1" x14ac:dyDescent="0.15">
      <c r="A240" s="83" t="s">
        <v>567</v>
      </c>
      <c r="B240" s="83" t="s">
        <v>568</v>
      </c>
      <c r="C240" s="137" t="s">
        <v>12</v>
      </c>
      <c r="D240" s="7" t="s">
        <v>13</v>
      </c>
      <c r="E240" s="7" t="s">
        <v>14</v>
      </c>
      <c r="F240" s="7">
        <v>32</v>
      </c>
      <c r="G240" s="7" t="s">
        <v>13</v>
      </c>
      <c r="H240" s="7" t="str">
        <f t="shared" ref="H240:H248" si="17">CONCATENATE("`",D240,"` ",E240,IF(F240=0,"",_xlfn.CONCAT("(",F240,")"))," comment '",G240,"',")</f>
        <v>`id` varchar(32) comment 'id',</v>
      </c>
      <c r="I240" s="138" t="str">
        <f>_xlfn.CONCAT("DROP TABLE IF EXISTS `",A240,"`;create table `",A240,"`
(",H240:H248,"
  PRIMARY KEY (`id`))  ENGINE = ",C240," CHARACTER SET = utf8 comment '",B240,"';")</f>
        <v>DROP TABLE IF EXISTS `gs_merchant_shop_category_apply`;create table `gs_merchant_shop_category_apply`
(`id` varchar(32) comment 'id',`goods_category_id` varchar(32) comment '商品类目ID',`state` int(2) comment '审核状态[10=待审 20=通过 30=拒审]',`revoke_why` varchar(120) comment '拒审原因',`shop_id` varchar(32) comment '店铺ID',`merchant_id` varchar(32) comment '商家ID',`cdate` datetime comment '创建时间',`udate` datetime comment '更新时间',`flag` varchar(1) comment '逻辑删除标记',
  PRIMARY KEY (`id`))  ENGINE = InnoDB CHARACTER SET = utf8 comment '商家店铺商品类目申请';</v>
      </c>
      <c r="J240" s="135"/>
    </row>
    <row r="241" spans="1:10" s="1" customFormat="1" x14ac:dyDescent="0.15">
      <c r="A241" s="83"/>
      <c r="B241" s="83"/>
      <c r="C241" s="137"/>
      <c r="D241" s="58" t="s">
        <v>569</v>
      </c>
      <c r="E241" s="7" t="s">
        <v>14</v>
      </c>
      <c r="F241" s="7">
        <v>32</v>
      </c>
      <c r="G241" s="58" t="s">
        <v>570</v>
      </c>
      <c r="H241" s="7" t="str">
        <f t="shared" si="17"/>
        <v>`goods_category_id` varchar(32) comment '商品类目ID',</v>
      </c>
      <c r="I241" s="138"/>
      <c r="J241" s="135"/>
    </row>
    <row r="242" spans="1:10" s="1" customFormat="1" x14ac:dyDescent="0.15">
      <c r="A242" s="83"/>
      <c r="B242" s="83"/>
      <c r="C242" s="137"/>
      <c r="D242" s="58" t="s">
        <v>70</v>
      </c>
      <c r="E242" s="7" t="s">
        <v>20</v>
      </c>
      <c r="F242" s="7">
        <v>2</v>
      </c>
      <c r="G242" s="58" t="s">
        <v>504</v>
      </c>
      <c r="H242" s="7" t="str">
        <f t="shared" si="17"/>
        <v>`state` int(2) comment '审核状态[10=待审 20=通过 30=拒审]',</v>
      </c>
      <c r="I242" s="138"/>
      <c r="J242" s="135"/>
    </row>
    <row r="243" spans="1:10" s="1" customFormat="1" x14ac:dyDescent="0.15">
      <c r="A243" s="83"/>
      <c r="B243" s="83"/>
      <c r="C243" s="137"/>
      <c r="D243" s="58" t="s">
        <v>571</v>
      </c>
      <c r="E243" s="7" t="s">
        <v>14</v>
      </c>
      <c r="F243" s="7">
        <v>120</v>
      </c>
      <c r="G243" s="58" t="s">
        <v>539</v>
      </c>
      <c r="H243" s="7" t="str">
        <f t="shared" si="17"/>
        <v>`revoke_why` varchar(120) comment '拒审原因',</v>
      </c>
      <c r="I243" s="138"/>
      <c r="J243" s="135"/>
    </row>
    <row r="244" spans="1:10" s="1" customFormat="1" x14ac:dyDescent="0.15">
      <c r="A244" s="83"/>
      <c r="B244" s="83"/>
      <c r="C244" s="137"/>
      <c r="D244" s="58" t="s">
        <v>68</v>
      </c>
      <c r="E244" s="7" t="s">
        <v>14</v>
      </c>
      <c r="F244" s="7">
        <v>32</v>
      </c>
      <c r="G244" s="58" t="s">
        <v>69</v>
      </c>
      <c r="H244" s="7" t="str">
        <f t="shared" si="17"/>
        <v>`shop_id` varchar(32) comment '店铺ID',</v>
      </c>
      <c r="I244" s="138"/>
      <c r="J244" s="135"/>
    </row>
    <row r="245" spans="1:10" s="1" customFormat="1" x14ac:dyDescent="0.15">
      <c r="A245" s="83"/>
      <c r="B245" s="83"/>
      <c r="C245" s="137"/>
      <c r="D245" s="58" t="s">
        <v>72</v>
      </c>
      <c r="E245" s="7" t="s">
        <v>14</v>
      </c>
      <c r="F245" s="7">
        <v>32</v>
      </c>
      <c r="G245" s="58" t="s">
        <v>358</v>
      </c>
      <c r="H245" s="7" t="str">
        <f t="shared" si="17"/>
        <v>`merchant_id` varchar(32) comment '商家ID',</v>
      </c>
      <c r="I245" s="138"/>
      <c r="J245" s="135"/>
    </row>
    <row r="246" spans="1:10" s="1" customFormat="1" ht="15" customHeight="1" x14ac:dyDescent="0.15">
      <c r="A246" s="83"/>
      <c r="B246" s="83"/>
      <c r="C246" s="137"/>
      <c r="D246" s="7" t="s">
        <v>26</v>
      </c>
      <c r="E246" s="7" t="s">
        <v>27</v>
      </c>
      <c r="F246" s="7">
        <v>0</v>
      </c>
      <c r="G246" s="7" t="s">
        <v>28</v>
      </c>
      <c r="H246" s="7" t="str">
        <f t="shared" si="17"/>
        <v>`cdate` datetime comment '创建时间',</v>
      </c>
      <c r="I246" s="138"/>
      <c r="J246" s="135"/>
    </row>
    <row r="247" spans="1:10" s="1" customFormat="1" ht="15" customHeight="1" x14ac:dyDescent="0.15">
      <c r="A247" s="83"/>
      <c r="B247" s="83"/>
      <c r="C247" s="137"/>
      <c r="D247" s="7" t="s">
        <v>29</v>
      </c>
      <c r="E247" s="7" t="s">
        <v>27</v>
      </c>
      <c r="F247" s="7">
        <v>0</v>
      </c>
      <c r="G247" s="7" t="s">
        <v>30</v>
      </c>
      <c r="H247" s="7" t="str">
        <f t="shared" si="17"/>
        <v>`udate` datetime comment '更新时间',</v>
      </c>
      <c r="I247" s="138"/>
      <c r="J247" s="135"/>
    </row>
    <row r="248" spans="1:10" s="1" customFormat="1" ht="15" customHeight="1" x14ac:dyDescent="0.15">
      <c r="A248" s="83"/>
      <c r="B248" s="83"/>
      <c r="C248" s="137"/>
      <c r="D248" s="7" t="s">
        <v>31</v>
      </c>
      <c r="E248" s="7" t="s">
        <v>14</v>
      </c>
      <c r="F248" s="7">
        <v>1</v>
      </c>
      <c r="G248" s="7" t="s">
        <v>33</v>
      </c>
      <c r="H248" s="7" t="str">
        <f t="shared" si="17"/>
        <v>`flag` varchar(1) comment '逻辑删除标记',</v>
      </c>
      <c r="I248" s="138"/>
      <c r="J248" s="135"/>
    </row>
    <row r="251" spans="1:10" s="1" customFormat="1" x14ac:dyDescent="0.15">
      <c r="A251" s="6" t="s">
        <v>0</v>
      </c>
      <c r="B251" s="6" t="s">
        <v>1</v>
      </c>
      <c r="C251" s="5" t="s">
        <v>2</v>
      </c>
      <c r="D251" s="5" t="s">
        <v>3</v>
      </c>
      <c r="E251" s="5" t="s">
        <v>4</v>
      </c>
      <c r="F251" s="5" t="s">
        <v>5</v>
      </c>
      <c r="G251" s="5" t="s">
        <v>6</v>
      </c>
      <c r="H251" s="5" t="s">
        <v>7</v>
      </c>
      <c r="I251" s="5" t="s">
        <v>8</v>
      </c>
      <c r="J251" s="5" t="s">
        <v>9</v>
      </c>
    </row>
    <row r="252" spans="1:10" s="1" customFormat="1" x14ac:dyDescent="0.15">
      <c r="A252" s="83" t="s">
        <v>572</v>
      </c>
      <c r="B252" s="83" t="s">
        <v>573</v>
      </c>
      <c r="C252" s="137" t="s">
        <v>12</v>
      </c>
      <c r="D252" s="7" t="s">
        <v>13</v>
      </c>
      <c r="E252" s="7" t="s">
        <v>14</v>
      </c>
      <c r="F252" s="7">
        <v>32</v>
      </c>
      <c r="G252" s="7" t="s">
        <v>13</v>
      </c>
      <c r="H252" s="7" t="str">
        <f t="shared" ref="H252:H256" si="18">CONCATENATE("`",D252,"` ",E252,IF(F252=0,"",_xlfn.CONCAT("(",F252,")"))," comment '",G252,"',")</f>
        <v>`id` varchar(32) comment 'id',</v>
      </c>
      <c r="I252" s="138" t="str">
        <f>_xlfn.CONCAT("DROP TABLE IF EXISTS `",A252,"`;create table `",A252,"`
(",H252:H262,"
  PRIMARY KEY (`id`))  ENGINE = ",C252," CHARACTER SET = utf8 comment '",B252,"';")</f>
        <v>DROP TABLE IF EXISTS `gs_shop_goods_category`;create table `gs_shop_goods_category`
(`id` varchar(32) comment 'id',`category_id` varchar(32) comment '商品类目ID',`category_leve` varchar(32) comment '商品类目层级',`category_pid` varchar(32) comment '商品类目父ID',`share_price` decimal(10,3) comment '类目费用',`idx` int comment '排序',`shop_id`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'店铺商品类目';</v>
      </c>
      <c r="J252" s="135"/>
    </row>
    <row r="253" spans="1:10" s="1" customFormat="1" x14ac:dyDescent="0.15">
      <c r="A253" s="83"/>
      <c r="B253" s="83"/>
      <c r="C253" s="137"/>
      <c r="D253" s="58" t="s">
        <v>41</v>
      </c>
      <c r="E253" s="7" t="s">
        <v>14</v>
      </c>
      <c r="F253" s="7">
        <v>32</v>
      </c>
      <c r="G253" s="58" t="s">
        <v>570</v>
      </c>
      <c r="H253" s="7" t="str">
        <f t="shared" si="18"/>
        <v>`category_id` varchar(32) comment '商品类目ID',</v>
      </c>
      <c r="I253" s="138"/>
      <c r="J253" s="135"/>
    </row>
    <row r="254" spans="1:10" s="1" customFormat="1" x14ac:dyDescent="0.15">
      <c r="A254" s="83"/>
      <c r="B254" s="83"/>
      <c r="C254" s="137"/>
      <c r="D254" s="58" t="s">
        <v>574</v>
      </c>
      <c r="E254" s="7" t="s">
        <v>14</v>
      </c>
      <c r="F254" s="7">
        <v>32</v>
      </c>
      <c r="G254" s="58" t="s">
        <v>575</v>
      </c>
      <c r="H254" s="7" t="str">
        <f t="shared" si="18"/>
        <v>`category_leve` varchar(32) comment '商品类目层级',</v>
      </c>
      <c r="I254" s="138"/>
      <c r="J254" s="135"/>
    </row>
    <row r="255" spans="1:10" s="1" customFormat="1" x14ac:dyDescent="0.15">
      <c r="A255" s="83"/>
      <c r="B255" s="83"/>
      <c r="C255" s="137"/>
      <c r="D255" s="58" t="s">
        <v>576</v>
      </c>
      <c r="E255" s="7" t="s">
        <v>14</v>
      </c>
      <c r="F255" s="7">
        <v>32</v>
      </c>
      <c r="G255" s="58" t="s">
        <v>577</v>
      </c>
      <c r="H255" s="7" t="str">
        <f t="shared" si="18"/>
        <v>`category_pid` varchar(32) comment '商品类目父ID',</v>
      </c>
      <c r="I255" s="138"/>
      <c r="J255" s="135"/>
    </row>
    <row r="256" spans="1:10" s="1" customFormat="1" x14ac:dyDescent="0.15">
      <c r="A256" s="83"/>
      <c r="B256" s="83"/>
      <c r="C256" s="137"/>
      <c r="D256" s="58" t="s">
        <v>578</v>
      </c>
      <c r="E256" s="7" t="s">
        <v>563</v>
      </c>
      <c r="F256" s="7" t="s">
        <v>564</v>
      </c>
      <c r="G256" s="58" t="s">
        <v>579</v>
      </c>
      <c r="H256" s="7" t="str">
        <f t="shared" si="18"/>
        <v>`share_price` decimal(10,3) comment '类目费用',</v>
      </c>
      <c r="I256" s="138"/>
      <c r="J256" s="135"/>
    </row>
    <row r="257" spans="1:10" s="1" customFormat="1" x14ac:dyDescent="0.15">
      <c r="A257" s="83"/>
      <c r="B257" s="83"/>
      <c r="C257" s="137"/>
      <c r="D257" s="58" t="s">
        <v>22</v>
      </c>
      <c r="E257" s="7" t="s">
        <v>20</v>
      </c>
      <c r="F257" s="7"/>
      <c r="G257" s="58" t="s">
        <v>23</v>
      </c>
      <c r="H257" s="7" t="str">
        <f t="shared" ref="H257:H262" si="19">CONCATENATE("`",D257,"` ",E257,IF(F257=0,"",_xlfn.CONCAT("(",F257,")"))," comment '",G257,"',")</f>
        <v>`idx` int comment '排序',</v>
      </c>
      <c r="I257" s="138"/>
      <c r="J257" s="135"/>
    </row>
    <row r="258" spans="1:10" s="1" customFormat="1" x14ac:dyDescent="0.15">
      <c r="A258" s="83"/>
      <c r="B258" s="83"/>
      <c r="C258" s="137"/>
      <c r="D258" s="58" t="s">
        <v>68</v>
      </c>
      <c r="E258" s="7" t="s">
        <v>14</v>
      </c>
      <c r="F258" s="7">
        <v>32</v>
      </c>
      <c r="G258" s="58" t="s">
        <v>69</v>
      </c>
      <c r="H258" s="7" t="str">
        <f t="shared" si="19"/>
        <v>`shop_id` varchar(32) comment '店铺ID',</v>
      </c>
      <c r="I258" s="138"/>
      <c r="J258" s="135"/>
    </row>
    <row r="259" spans="1:10" s="1" customFormat="1" x14ac:dyDescent="0.15">
      <c r="A259" s="83"/>
      <c r="B259" s="83"/>
      <c r="C259" s="137"/>
      <c r="D259" s="58" t="s">
        <v>72</v>
      </c>
      <c r="E259" s="7" t="s">
        <v>14</v>
      </c>
      <c r="F259" s="7">
        <v>32</v>
      </c>
      <c r="G259" s="58" t="s">
        <v>358</v>
      </c>
      <c r="H259" s="7" t="str">
        <f t="shared" si="19"/>
        <v>`merchant_id` varchar(32) comment '商家ID',</v>
      </c>
      <c r="I259" s="138"/>
      <c r="J259" s="135"/>
    </row>
    <row r="260" spans="1:10" s="1" customFormat="1" ht="15" customHeight="1" x14ac:dyDescent="0.15">
      <c r="A260" s="83"/>
      <c r="B260" s="83"/>
      <c r="C260" s="137"/>
      <c r="D260" s="7" t="s">
        <v>26</v>
      </c>
      <c r="E260" s="7" t="s">
        <v>27</v>
      </c>
      <c r="F260" s="7">
        <v>0</v>
      </c>
      <c r="G260" s="7" t="s">
        <v>28</v>
      </c>
      <c r="H260" s="7" t="str">
        <f t="shared" si="19"/>
        <v>`cdate` datetime comment '创建时间',</v>
      </c>
      <c r="I260" s="138"/>
      <c r="J260" s="135"/>
    </row>
    <row r="261" spans="1:10" s="1" customFormat="1" ht="15" customHeight="1" x14ac:dyDescent="0.15">
      <c r="A261" s="83"/>
      <c r="B261" s="83"/>
      <c r="C261" s="137"/>
      <c r="D261" s="7" t="s">
        <v>29</v>
      </c>
      <c r="E261" s="7" t="s">
        <v>27</v>
      </c>
      <c r="F261" s="7">
        <v>0</v>
      </c>
      <c r="G261" s="7" t="s">
        <v>30</v>
      </c>
      <c r="H261" s="7" t="str">
        <f t="shared" si="19"/>
        <v>`udate` datetime comment '更新时间',</v>
      </c>
      <c r="I261" s="138"/>
      <c r="J261" s="135"/>
    </row>
    <row r="262" spans="1:10" s="1" customFormat="1" ht="15" customHeight="1" x14ac:dyDescent="0.15">
      <c r="A262" s="83"/>
      <c r="B262" s="83"/>
      <c r="C262" s="137"/>
      <c r="D262" s="7" t="s">
        <v>31</v>
      </c>
      <c r="E262" s="7" t="s">
        <v>32</v>
      </c>
      <c r="F262" s="7">
        <v>1</v>
      </c>
      <c r="G262" s="7" t="s">
        <v>33</v>
      </c>
      <c r="H262" s="7" t="str">
        <f t="shared" si="19"/>
        <v>`flag` tinyint(1) comment '逻辑删除标记',</v>
      </c>
      <c r="I262" s="138"/>
      <c r="J262" s="135"/>
    </row>
    <row r="264" spans="1:10" s="1" customFormat="1" x14ac:dyDescent="0.15">
      <c r="A264" s="6" t="s">
        <v>0</v>
      </c>
      <c r="B264" s="6" t="s">
        <v>1</v>
      </c>
      <c r="C264" s="5" t="s">
        <v>2</v>
      </c>
      <c r="D264" s="5" t="s">
        <v>3</v>
      </c>
      <c r="E264" s="5" t="s">
        <v>4</v>
      </c>
      <c r="F264" s="5" t="s">
        <v>5</v>
      </c>
      <c r="G264" s="5" t="s">
        <v>6</v>
      </c>
      <c r="H264" s="5" t="s">
        <v>7</v>
      </c>
      <c r="I264" s="5" t="s">
        <v>8</v>
      </c>
      <c r="J264" s="5" t="s">
        <v>9</v>
      </c>
    </row>
    <row r="265" spans="1:10" s="1" customFormat="1" x14ac:dyDescent="0.15">
      <c r="A265" s="83" t="s">
        <v>580</v>
      </c>
      <c r="B265" s="83" t="s">
        <v>581</v>
      </c>
      <c r="C265" s="137" t="s">
        <v>12</v>
      </c>
      <c r="D265" s="7" t="s">
        <v>13</v>
      </c>
      <c r="E265" s="7" t="s">
        <v>14</v>
      </c>
      <c r="F265" s="7">
        <v>32</v>
      </c>
      <c r="G265" s="7" t="s">
        <v>13</v>
      </c>
      <c r="H265" s="7" t="str">
        <f t="shared" ref="H265:H268" si="20">CONCATENATE("`",D265,"` ",E265,IF(F265=0,"",_xlfn.CONCAT("(",F265,")"))," comment '",G265,"',")</f>
        <v>`id` varchar(32) comment 'id',</v>
      </c>
      <c r="I265" s="138" t="str">
        <f>_xlfn.CONCAT("DROP TABLE IF EXISTS `",A265,"`;create table `",A265,"`
(",H265:H275,"
  PRIMARY KEY (`id`))  ENGINE = ",C265," CHARACTER SET = utf8 comment '",B265,"';")</f>
        <v>DROP TABLE IF EXISTS `gs_shop_navigation`;create table `gs_shop_navigation`
(`id` varchar(32) comment 'id',`nav_name` varchar(64) comment '导航分类名',`leve` int(2) comment '层级[1-2]',`terminal` int(2) comment '2b2c端',`parent_id` varchar(32) comment '父ID',`idx` int comment '排序',`shop_id`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'店铺自定义分类';</v>
      </c>
      <c r="J265" s="135"/>
    </row>
    <row r="266" spans="1:10" s="1" customFormat="1" x14ac:dyDescent="0.15">
      <c r="A266" s="83"/>
      <c r="B266" s="83"/>
      <c r="C266" s="137"/>
      <c r="D266" s="58" t="s">
        <v>582</v>
      </c>
      <c r="E266" s="7" t="s">
        <v>14</v>
      </c>
      <c r="F266" s="7">
        <v>64</v>
      </c>
      <c r="G266" s="58" t="s">
        <v>583</v>
      </c>
      <c r="H266" s="7" t="str">
        <f t="shared" si="20"/>
        <v>`nav_name` varchar(64) comment '导航分类名',</v>
      </c>
      <c r="I266" s="138"/>
      <c r="J266" s="135"/>
    </row>
    <row r="267" spans="1:10" s="1" customFormat="1" x14ac:dyDescent="0.15">
      <c r="A267" s="83"/>
      <c r="B267" s="83"/>
      <c r="C267" s="137"/>
      <c r="D267" s="58" t="s">
        <v>24</v>
      </c>
      <c r="E267" s="7" t="s">
        <v>20</v>
      </c>
      <c r="F267" s="7">
        <v>2</v>
      </c>
      <c r="G267" s="58" t="s">
        <v>584</v>
      </c>
      <c r="H267" s="7" t="str">
        <f t="shared" si="20"/>
        <v>`leve` int(2) comment '层级[1-2]',</v>
      </c>
      <c r="I267" s="138"/>
      <c r="J267" s="135"/>
    </row>
    <row r="268" spans="1:10" s="1" customFormat="1" x14ac:dyDescent="0.15">
      <c r="A268" s="83"/>
      <c r="B268" s="83"/>
      <c r="C268" s="137"/>
      <c r="D268" s="58" t="s">
        <v>19</v>
      </c>
      <c r="E268" s="7" t="s">
        <v>20</v>
      </c>
      <c r="F268" s="7">
        <v>2</v>
      </c>
      <c r="G268" s="58" t="s">
        <v>585</v>
      </c>
      <c r="H268" s="7" t="str">
        <f t="shared" si="20"/>
        <v>`terminal` int(2) comment '2b2c端',</v>
      </c>
      <c r="I268" s="138"/>
      <c r="J268" s="135"/>
    </row>
    <row r="269" spans="1:10" s="1" customFormat="1" x14ac:dyDescent="0.15">
      <c r="A269" s="83"/>
      <c r="B269" s="83"/>
      <c r="C269" s="137"/>
      <c r="D269" s="58" t="s">
        <v>532</v>
      </c>
      <c r="E269" s="7" t="s">
        <v>14</v>
      </c>
      <c r="F269" s="7">
        <v>32</v>
      </c>
      <c r="G269" s="58" t="s">
        <v>533</v>
      </c>
      <c r="H269" s="7" t="str">
        <f t="shared" ref="H269:H275" si="21">CONCATENATE("`",D269,"` ",E269,IF(F269=0,"",_xlfn.CONCAT("(",F269,")"))," comment '",G269,"',")</f>
        <v>`parent_id` varchar(32) comment '父ID',</v>
      </c>
      <c r="I269" s="138"/>
      <c r="J269" s="135"/>
    </row>
    <row r="270" spans="1:10" s="1" customFormat="1" x14ac:dyDescent="0.15">
      <c r="A270" s="83"/>
      <c r="B270" s="83"/>
      <c r="C270" s="137"/>
      <c r="D270" s="58" t="s">
        <v>22</v>
      </c>
      <c r="E270" s="7" t="s">
        <v>20</v>
      </c>
      <c r="F270" s="7"/>
      <c r="G270" s="58" t="s">
        <v>23</v>
      </c>
      <c r="H270" s="7" t="str">
        <f t="shared" si="21"/>
        <v>`idx` int comment '排序',</v>
      </c>
      <c r="I270" s="138"/>
      <c r="J270" s="135"/>
    </row>
    <row r="271" spans="1:10" s="1" customFormat="1" x14ac:dyDescent="0.15">
      <c r="A271" s="83"/>
      <c r="B271" s="83"/>
      <c r="C271" s="137"/>
      <c r="D271" s="58" t="s">
        <v>68</v>
      </c>
      <c r="E271" s="7" t="s">
        <v>14</v>
      </c>
      <c r="F271" s="7">
        <v>32</v>
      </c>
      <c r="G271" s="58" t="s">
        <v>69</v>
      </c>
      <c r="H271" s="7" t="str">
        <f t="shared" si="21"/>
        <v>`shop_id` varchar(32) comment '店铺ID',</v>
      </c>
      <c r="I271" s="138"/>
      <c r="J271" s="135"/>
    </row>
    <row r="272" spans="1:10" s="1" customFormat="1" x14ac:dyDescent="0.15">
      <c r="A272" s="83"/>
      <c r="B272" s="83"/>
      <c r="C272" s="137"/>
      <c r="D272" s="58" t="s">
        <v>72</v>
      </c>
      <c r="E272" s="7" t="s">
        <v>14</v>
      </c>
      <c r="F272" s="7">
        <v>32</v>
      </c>
      <c r="G272" s="58" t="s">
        <v>358</v>
      </c>
      <c r="H272" s="7" t="str">
        <f t="shared" si="21"/>
        <v>`merchant_id` varchar(32) comment '商家ID',</v>
      </c>
      <c r="I272" s="138"/>
      <c r="J272" s="135"/>
    </row>
    <row r="273" spans="1:10" s="1" customFormat="1" ht="15" customHeight="1" x14ac:dyDescent="0.15">
      <c r="A273" s="83"/>
      <c r="B273" s="83"/>
      <c r="C273" s="137"/>
      <c r="D273" s="7" t="s">
        <v>26</v>
      </c>
      <c r="E273" s="7" t="s">
        <v>27</v>
      </c>
      <c r="F273" s="7">
        <v>0</v>
      </c>
      <c r="G273" s="7" t="s">
        <v>28</v>
      </c>
      <c r="H273" s="7" t="str">
        <f t="shared" si="21"/>
        <v>`cdate` datetime comment '创建时间',</v>
      </c>
      <c r="I273" s="138"/>
      <c r="J273" s="135"/>
    </row>
    <row r="274" spans="1:10" s="1" customFormat="1" ht="15" customHeight="1" x14ac:dyDescent="0.15">
      <c r="A274" s="83"/>
      <c r="B274" s="83"/>
      <c r="C274" s="137"/>
      <c r="D274" s="7" t="s">
        <v>29</v>
      </c>
      <c r="E274" s="7" t="s">
        <v>27</v>
      </c>
      <c r="F274" s="7">
        <v>0</v>
      </c>
      <c r="G274" s="7" t="s">
        <v>30</v>
      </c>
      <c r="H274" s="7" t="str">
        <f t="shared" si="21"/>
        <v>`udate` datetime comment '更新时间',</v>
      </c>
      <c r="I274" s="138"/>
      <c r="J274" s="135"/>
    </row>
    <row r="275" spans="1:10" s="1" customFormat="1" ht="15" customHeight="1" x14ac:dyDescent="0.15">
      <c r="A275" s="83"/>
      <c r="B275" s="83"/>
      <c r="C275" s="137"/>
      <c r="D275" s="7" t="s">
        <v>31</v>
      </c>
      <c r="E275" s="7" t="s">
        <v>32</v>
      </c>
      <c r="F275" s="7">
        <v>1</v>
      </c>
      <c r="G275" s="7" t="s">
        <v>33</v>
      </c>
      <c r="H275" s="7" t="str">
        <f t="shared" si="21"/>
        <v>`flag` tinyint(1) comment '逻辑删除标记',</v>
      </c>
      <c r="I275" s="138"/>
      <c r="J275" s="135"/>
    </row>
    <row r="277" spans="1:10" s="1" customFormat="1" x14ac:dyDescent="0.15">
      <c r="A277" s="6" t="s">
        <v>0</v>
      </c>
      <c r="B277" s="6" t="s">
        <v>1</v>
      </c>
      <c r="C277" s="5" t="s">
        <v>2</v>
      </c>
      <c r="D277" s="5" t="s">
        <v>3</v>
      </c>
      <c r="E277" s="5" t="s">
        <v>4</v>
      </c>
      <c r="F277" s="5" t="s">
        <v>5</v>
      </c>
      <c r="G277" s="5" t="s">
        <v>6</v>
      </c>
      <c r="H277" s="5" t="s">
        <v>7</v>
      </c>
      <c r="I277" s="5" t="s">
        <v>8</v>
      </c>
      <c r="J277" s="5" t="s">
        <v>9</v>
      </c>
    </row>
    <row r="278" spans="1:10" s="1" customFormat="1" x14ac:dyDescent="0.15">
      <c r="A278" s="83" t="s">
        <v>586</v>
      </c>
      <c r="B278" s="83" t="s">
        <v>587</v>
      </c>
      <c r="C278" s="137" t="s">
        <v>12</v>
      </c>
      <c r="D278" s="7" t="s">
        <v>13</v>
      </c>
      <c r="E278" s="7" t="s">
        <v>14</v>
      </c>
      <c r="F278" s="7">
        <v>32</v>
      </c>
      <c r="G278" s="7" t="s">
        <v>13</v>
      </c>
      <c r="H278" s="7" t="str">
        <f t="shared" ref="H278:H285" si="22">CONCATENATE("`",D278,"` ",E278,IF(F278=0,"",_xlfn.CONCAT("(",F278,")"))," comment '",G278,"',")</f>
        <v>`id` varchar(32) comment 'id',</v>
      </c>
      <c r="I278" s="138" t="str">
        <f>_xlfn.CONCAT("DROP TABLE IF EXISTS `",A278,"`;create table `",A278,"`
(",H278:H285,"
  PRIMARY KEY (`id`))  ENGINE = ",C278," CHARACTER SET = utf8 comment '",B278,"';")</f>
        <v>DROP TABLE IF EXISTS `gs_shop_navigation_goods`;create table `gs_shop_navigation_goods`
(`id` varchar(32) comment 'id',`goods_id` varchar(32) comment '商品ID',`shop_navigation` varchar(32) comment '店铺导航分类ID',`shop_id`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'店铺自定义分类关联商品';</v>
      </c>
      <c r="J278" s="135"/>
    </row>
    <row r="279" spans="1:10" s="1" customFormat="1" x14ac:dyDescent="0.15">
      <c r="A279" s="83"/>
      <c r="B279" s="83"/>
      <c r="C279" s="137"/>
      <c r="D279" s="58" t="s">
        <v>117</v>
      </c>
      <c r="E279" s="7" t="s">
        <v>14</v>
      </c>
      <c r="F279" s="7">
        <v>32</v>
      </c>
      <c r="G279" s="58" t="s">
        <v>118</v>
      </c>
      <c r="H279" s="7" t="str">
        <f t="shared" si="22"/>
        <v>`goods_id` varchar(32) comment '商品ID',</v>
      </c>
      <c r="I279" s="138"/>
      <c r="J279" s="135"/>
    </row>
    <row r="280" spans="1:10" s="1" customFormat="1" x14ac:dyDescent="0.15">
      <c r="A280" s="83"/>
      <c r="B280" s="83"/>
      <c r="C280" s="137"/>
      <c r="D280" s="58" t="s">
        <v>588</v>
      </c>
      <c r="E280" s="7" t="s">
        <v>14</v>
      </c>
      <c r="F280" s="7">
        <v>32</v>
      </c>
      <c r="G280" s="58" t="s">
        <v>589</v>
      </c>
      <c r="H280" s="7" t="str">
        <f t="shared" si="22"/>
        <v>`shop_navigation` varchar(32) comment '店铺导航分类ID',</v>
      </c>
      <c r="I280" s="138"/>
      <c r="J280" s="135"/>
    </row>
    <row r="281" spans="1:10" s="1" customFormat="1" x14ac:dyDescent="0.15">
      <c r="A281" s="83"/>
      <c r="B281" s="83"/>
      <c r="C281" s="137"/>
      <c r="D281" s="58" t="s">
        <v>68</v>
      </c>
      <c r="E281" s="7" t="s">
        <v>14</v>
      </c>
      <c r="F281" s="7">
        <v>32</v>
      </c>
      <c r="G281" s="58" t="s">
        <v>69</v>
      </c>
      <c r="H281" s="7" t="str">
        <f t="shared" si="22"/>
        <v>`shop_id` varchar(32) comment '店铺ID',</v>
      </c>
      <c r="I281" s="138"/>
      <c r="J281" s="135"/>
    </row>
    <row r="282" spans="1:10" s="1" customFormat="1" x14ac:dyDescent="0.15">
      <c r="A282" s="83"/>
      <c r="B282" s="83"/>
      <c r="C282" s="137"/>
      <c r="D282" s="58" t="s">
        <v>72</v>
      </c>
      <c r="E282" s="7" t="s">
        <v>14</v>
      </c>
      <c r="F282" s="7">
        <v>32</v>
      </c>
      <c r="G282" s="58" t="s">
        <v>358</v>
      </c>
      <c r="H282" s="7" t="str">
        <f t="shared" si="22"/>
        <v>`merchant_id` varchar(32) comment '商家ID',</v>
      </c>
      <c r="I282" s="138"/>
      <c r="J282" s="135"/>
    </row>
    <row r="283" spans="1:10" s="1" customFormat="1" ht="15" customHeight="1" x14ac:dyDescent="0.15">
      <c r="A283" s="83"/>
      <c r="B283" s="83"/>
      <c r="C283" s="137"/>
      <c r="D283" s="7" t="s">
        <v>26</v>
      </c>
      <c r="E283" s="7" t="s">
        <v>27</v>
      </c>
      <c r="F283" s="7">
        <v>0</v>
      </c>
      <c r="G283" s="7" t="s">
        <v>28</v>
      </c>
      <c r="H283" s="7" t="str">
        <f t="shared" si="22"/>
        <v>`cdate` datetime comment '创建时间',</v>
      </c>
      <c r="I283" s="138"/>
      <c r="J283" s="135"/>
    </row>
    <row r="284" spans="1:10" s="1" customFormat="1" ht="15" customHeight="1" x14ac:dyDescent="0.15">
      <c r="A284" s="83"/>
      <c r="B284" s="83"/>
      <c r="C284" s="137"/>
      <c r="D284" s="7" t="s">
        <v>29</v>
      </c>
      <c r="E284" s="7" t="s">
        <v>27</v>
      </c>
      <c r="F284" s="7">
        <v>0</v>
      </c>
      <c r="G284" s="7" t="s">
        <v>30</v>
      </c>
      <c r="H284" s="7" t="str">
        <f t="shared" si="22"/>
        <v>`udate` datetime comment '更新时间',</v>
      </c>
      <c r="I284" s="138"/>
      <c r="J284" s="135"/>
    </row>
    <row r="285" spans="1:10" s="1" customFormat="1" ht="15" customHeight="1" x14ac:dyDescent="0.15">
      <c r="A285" s="83"/>
      <c r="B285" s="83"/>
      <c r="C285" s="137"/>
      <c r="D285" s="7" t="s">
        <v>31</v>
      </c>
      <c r="E285" s="7" t="s">
        <v>32</v>
      </c>
      <c r="F285" s="7">
        <v>1</v>
      </c>
      <c r="G285" s="7" t="s">
        <v>33</v>
      </c>
      <c r="H285" s="7" t="str">
        <f t="shared" si="22"/>
        <v>`flag` tinyint(1) comment '逻辑删除标记',</v>
      </c>
      <c r="I285" s="138"/>
      <c r="J285" s="135"/>
    </row>
    <row r="287" spans="1:10" s="1" customFormat="1" x14ac:dyDescent="0.15">
      <c r="A287" s="6" t="s">
        <v>0</v>
      </c>
      <c r="B287" s="6" t="s">
        <v>1</v>
      </c>
      <c r="C287" s="5" t="s">
        <v>2</v>
      </c>
      <c r="D287" s="5" t="s">
        <v>3</v>
      </c>
      <c r="E287" s="5" t="s">
        <v>4</v>
      </c>
      <c r="F287" s="5" t="s">
        <v>5</v>
      </c>
      <c r="G287" s="5" t="s">
        <v>6</v>
      </c>
      <c r="H287" s="5" t="s">
        <v>7</v>
      </c>
      <c r="I287" s="5" t="s">
        <v>8</v>
      </c>
      <c r="J287" s="5" t="s">
        <v>9</v>
      </c>
    </row>
    <row r="288" spans="1:10" s="1" customFormat="1" x14ac:dyDescent="0.15">
      <c r="A288" s="83" t="s">
        <v>590</v>
      </c>
      <c r="B288" s="83" t="s">
        <v>591</v>
      </c>
      <c r="C288" s="137" t="s">
        <v>12</v>
      </c>
      <c r="D288" s="7" t="s">
        <v>13</v>
      </c>
      <c r="E288" s="7" t="s">
        <v>14</v>
      </c>
      <c r="F288" s="7">
        <v>32</v>
      </c>
      <c r="G288" s="7" t="s">
        <v>13</v>
      </c>
      <c r="H288" s="7" t="str">
        <f t="shared" ref="H288:H295" si="23">CONCATENATE("`",D288,"` ",E288,IF(F288=0,"",_xlfn.CONCAT("(",F288,")"))," comment '",G288,"',")</f>
        <v>`id` varchar(32) comment 'id',</v>
      </c>
      <c r="I288" s="138" t="str">
        <f>_xlfn.CONCAT("DROP TABLE IF EXISTS `",A288,"`;create table `",A288,"`
(",H288:H295,"
  PRIMARY KEY (`id`))  ENGINE = ",C288," CHARACTER SET = utf8 comment '",B288,"';")</f>
        <v>DROP TABLE IF EXISTS `gs_shop_navigation_menu`;create table `gs_shop_navigation_menu`
(`id` varchar(32) comment 'id',`shop_navigation_id` varchar(32) comment '店铺自定义分类ID',`idx` int comment '排序',`shop_id`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'店铺导航菜单';</v>
      </c>
      <c r="J288" s="135"/>
    </row>
    <row r="289" spans="1:10" s="1" customFormat="1" x14ac:dyDescent="0.15">
      <c r="A289" s="83"/>
      <c r="B289" s="83"/>
      <c r="C289" s="137"/>
      <c r="D289" s="58" t="s">
        <v>592</v>
      </c>
      <c r="E289" s="7" t="s">
        <v>14</v>
      </c>
      <c r="F289" s="7">
        <v>32</v>
      </c>
      <c r="G289" s="58" t="s">
        <v>593</v>
      </c>
      <c r="H289" s="7" t="str">
        <f t="shared" si="23"/>
        <v>`shop_navigation_id` varchar(32) comment '店铺自定义分类ID',</v>
      </c>
      <c r="I289" s="138"/>
      <c r="J289" s="135"/>
    </row>
    <row r="290" spans="1:10" s="1" customFormat="1" x14ac:dyDescent="0.15">
      <c r="A290" s="83"/>
      <c r="B290" s="83"/>
      <c r="C290" s="137"/>
      <c r="D290" s="58" t="s">
        <v>22</v>
      </c>
      <c r="E290" s="7" t="s">
        <v>20</v>
      </c>
      <c r="F290" s="7"/>
      <c r="G290" s="58" t="s">
        <v>23</v>
      </c>
      <c r="H290" s="7" t="str">
        <f t="shared" si="23"/>
        <v>`idx` int comment '排序',</v>
      </c>
      <c r="I290" s="138"/>
      <c r="J290" s="135"/>
    </row>
    <row r="291" spans="1:10" s="1" customFormat="1" x14ac:dyDescent="0.15">
      <c r="A291" s="83"/>
      <c r="B291" s="83"/>
      <c r="C291" s="137"/>
      <c r="D291" s="58" t="s">
        <v>68</v>
      </c>
      <c r="E291" s="7" t="s">
        <v>14</v>
      </c>
      <c r="F291" s="7">
        <v>32</v>
      </c>
      <c r="G291" s="58" t="s">
        <v>69</v>
      </c>
      <c r="H291" s="7" t="str">
        <f t="shared" si="23"/>
        <v>`shop_id` varchar(32) comment '店铺ID',</v>
      </c>
      <c r="I291" s="138"/>
      <c r="J291" s="135"/>
    </row>
    <row r="292" spans="1:10" s="1" customFormat="1" x14ac:dyDescent="0.15">
      <c r="A292" s="83"/>
      <c r="B292" s="83"/>
      <c r="C292" s="137"/>
      <c r="D292" s="58" t="s">
        <v>72</v>
      </c>
      <c r="E292" s="7" t="s">
        <v>14</v>
      </c>
      <c r="F292" s="7">
        <v>32</v>
      </c>
      <c r="G292" s="58" t="s">
        <v>358</v>
      </c>
      <c r="H292" s="7" t="str">
        <f t="shared" si="23"/>
        <v>`merchant_id` varchar(32) comment '商家ID',</v>
      </c>
      <c r="I292" s="138"/>
      <c r="J292" s="135"/>
    </row>
    <row r="293" spans="1:10" s="1" customFormat="1" ht="15" customHeight="1" x14ac:dyDescent="0.15">
      <c r="A293" s="83"/>
      <c r="B293" s="83"/>
      <c r="C293" s="137"/>
      <c r="D293" s="7" t="s">
        <v>26</v>
      </c>
      <c r="E293" s="7" t="s">
        <v>27</v>
      </c>
      <c r="F293" s="7">
        <v>0</v>
      </c>
      <c r="G293" s="7" t="s">
        <v>28</v>
      </c>
      <c r="H293" s="7" t="str">
        <f t="shared" si="23"/>
        <v>`cdate` datetime comment '创建时间',</v>
      </c>
      <c r="I293" s="138"/>
      <c r="J293" s="135"/>
    </row>
    <row r="294" spans="1:10" s="1" customFormat="1" ht="15" customHeight="1" x14ac:dyDescent="0.15">
      <c r="A294" s="83"/>
      <c r="B294" s="83"/>
      <c r="C294" s="137"/>
      <c r="D294" s="7" t="s">
        <v>29</v>
      </c>
      <c r="E294" s="7" t="s">
        <v>27</v>
      </c>
      <c r="F294" s="7">
        <v>0</v>
      </c>
      <c r="G294" s="7" t="s">
        <v>30</v>
      </c>
      <c r="H294" s="7" t="str">
        <f t="shared" si="23"/>
        <v>`udate` datetime comment '更新时间',</v>
      </c>
      <c r="I294" s="138"/>
      <c r="J294" s="135"/>
    </row>
    <row r="295" spans="1:10" s="1" customFormat="1" ht="15" customHeight="1" x14ac:dyDescent="0.15">
      <c r="A295" s="83"/>
      <c r="B295" s="83"/>
      <c r="C295" s="137"/>
      <c r="D295" s="7" t="s">
        <v>31</v>
      </c>
      <c r="E295" s="7" t="s">
        <v>32</v>
      </c>
      <c r="F295" s="7">
        <v>1</v>
      </c>
      <c r="G295" s="7" t="s">
        <v>33</v>
      </c>
      <c r="H295" s="7" t="str">
        <f t="shared" si="23"/>
        <v>`flag` tinyint(1) comment '逻辑删除标记',</v>
      </c>
      <c r="I295" s="138"/>
      <c r="J295" s="135"/>
    </row>
    <row r="297" spans="1:10" s="1" customFormat="1" x14ac:dyDescent="0.15">
      <c r="A297" s="6" t="s">
        <v>0</v>
      </c>
      <c r="B297" s="6" t="s">
        <v>1</v>
      </c>
      <c r="C297" s="5" t="s">
        <v>2</v>
      </c>
      <c r="D297" s="5" t="s">
        <v>3</v>
      </c>
      <c r="E297" s="5" t="s">
        <v>4</v>
      </c>
      <c r="F297" s="5" t="s">
        <v>5</v>
      </c>
      <c r="G297" s="5" t="s">
        <v>6</v>
      </c>
      <c r="H297" s="5" t="s">
        <v>7</v>
      </c>
      <c r="I297" s="5" t="s">
        <v>8</v>
      </c>
      <c r="J297" s="5" t="s">
        <v>9</v>
      </c>
    </row>
    <row r="298" spans="1:10" s="1" customFormat="1" x14ac:dyDescent="0.15">
      <c r="A298" s="83" t="s">
        <v>594</v>
      </c>
      <c r="B298" s="83" t="s">
        <v>595</v>
      </c>
      <c r="C298" s="137" t="s">
        <v>12</v>
      </c>
      <c r="D298" s="7" t="s">
        <v>13</v>
      </c>
      <c r="E298" s="7" t="s">
        <v>14</v>
      </c>
      <c r="F298" s="7">
        <v>32</v>
      </c>
      <c r="G298" s="7" t="s">
        <v>13</v>
      </c>
      <c r="H298" s="7" t="str">
        <f>CONCATENATE("`",D298,"` ",E298,IF(F298=0,"",_xlfn.CONCAT("(",F298,")"))," comment '",G298,"',")</f>
        <v>`id` varchar(32) comment 'id',</v>
      </c>
      <c r="I298" s="138" t="str">
        <f>_xlfn.CONCAT("DROP TABLE IF EXISTS `",A298,"`;create table `",A298,"`
(",H298:H309,"
  PRIMARY KEY (`id`))  ENGINE = ",C298," CHARACTER SET = utf8 comment '",B298,"';")</f>
        <v>DROP TABLE IF EXISTS `gs_shop_banner`;create table `gs_shop_banner`
(`id` varchar(32) comment 'id',`image_url` varchar(120) comment '图片地址',`text` varchar(64) comment '文字',`jump_url` varchar(120) comment '跳转地址',`speed` float(2) comment '播放速度',`idx` int(2) comment '排序',`terminal` int(2) comment '终端[10=2b 20=2c]',`shop_id`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'店铺轮播图';</v>
      </c>
      <c r="J298" s="135"/>
    </row>
    <row r="299" spans="1:10" s="1" customFormat="1" x14ac:dyDescent="0.15">
      <c r="A299" s="83"/>
      <c r="B299" s="83"/>
      <c r="C299" s="137"/>
      <c r="D299" s="58" t="s">
        <v>87</v>
      </c>
      <c r="E299" s="7" t="s">
        <v>14</v>
      </c>
      <c r="F299" s="7">
        <v>120</v>
      </c>
      <c r="G299" s="58" t="s">
        <v>88</v>
      </c>
      <c r="H299" s="7" t="str">
        <f>CONCATENATE("`",D299,"` ",E299,IF(F299=0,"",_xlfn.CONCAT("(",F299,")"))," comment '",G299,"',")</f>
        <v>`image_url` varchar(120) comment '图片地址',</v>
      </c>
      <c r="I299" s="138"/>
      <c r="J299" s="135"/>
    </row>
    <row r="300" spans="1:10" s="1" customFormat="1" x14ac:dyDescent="0.15">
      <c r="A300" s="83"/>
      <c r="B300" s="83"/>
      <c r="C300" s="137"/>
      <c r="D300" s="58" t="s">
        <v>39</v>
      </c>
      <c r="E300" s="7" t="s">
        <v>14</v>
      </c>
      <c r="F300" s="7">
        <v>64</v>
      </c>
      <c r="G300" s="58" t="s">
        <v>91</v>
      </c>
      <c r="H300" s="7" t="str">
        <f>CONCATENATE("`",D300,"` ",E300,IF(F300=0,"",_xlfn.CONCAT("(",F300,")"))," comment '",G300,"',")</f>
        <v>`text` varchar(64) comment '文字',</v>
      </c>
      <c r="I300" s="138"/>
      <c r="J300" s="135"/>
    </row>
    <row r="301" spans="1:10" s="1" customFormat="1" x14ac:dyDescent="0.15">
      <c r="A301" s="83"/>
      <c r="B301" s="83"/>
      <c r="C301" s="137"/>
      <c r="D301" s="58" t="s">
        <v>89</v>
      </c>
      <c r="E301" s="7" t="s">
        <v>14</v>
      </c>
      <c r="F301" s="7">
        <v>120</v>
      </c>
      <c r="G301" s="58" t="s">
        <v>90</v>
      </c>
      <c r="H301" s="7" t="str">
        <f t="shared" ref="H301:H309" si="24">CONCATENATE("`",D301,"` ",E301,IF(F301=0,"",_xlfn.CONCAT("(",F301,")"))," comment '",G301,"',")</f>
        <v>`jump_url` varchar(120) comment '跳转地址',</v>
      </c>
      <c r="I301" s="138"/>
      <c r="J301" s="135"/>
    </row>
    <row r="302" spans="1:10" s="1" customFormat="1" x14ac:dyDescent="0.15">
      <c r="A302" s="83"/>
      <c r="B302" s="83"/>
      <c r="C302" s="137"/>
      <c r="D302" s="58" t="s">
        <v>96</v>
      </c>
      <c r="E302" s="7" t="s">
        <v>97</v>
      </c>
      <c r="F302" s="7">
        <v>2</v>
      </c>
      <c r="G302" s="58" t="s">
        <v>98</v>
      </c>
      <c r="H302" s="7" t="str">
        <f t="shared" si="24"/>
        <v>`speed` float(2) comment '播放速度',</v>
      </c>
      <c r="I302" s="138"/>
      <c r="J302" s="135"/>
    </row>
    <row r="303" spans="1:10" s="1" customFormat="1" x14ac:dyDescent="0.15">
      <c r="A303" s="83"/>
      <c r="B303" s="83"/>
      <c r="C303" s="137"/>
      <c r="D303" s="58" t="s">
        <v>22</v>
      </c>
      <c r="E303" s="7" t="s">
        <v>20</v>
      </c>
      <c r="F303" s="7">
        <v>2</v>
      </c>
      <c r="G303" s="58" t="s">
        <v>23</v>
      </c>
      <c r="H303" s="7" t="str">
        <f t="shared" si="24"/>
        <v>`idx` int(2) comment '排序',</v>
      </c>
      <c r="I303" s="138"/>
      <c r="J303" s="135"/>
    </row>
    <row r="304" spans="1:10" s="1" customFormat="1" x14ac:dyDescent="0.15">
      <c r="A304" s="83"/>
      <c r="B304" s="83"/>
      <c r="C304" s="137"/>
      <c r="D304" s="58" t="s">
        <v>19</v>
      </c>
      <c r="E304" s="7" t="s">
        <v>20</v>
      </c>
      <c r="F304" s="7">
        <v>2</v>
      </c>
      <c r="G304" s="58" t="s">
        <v>82</v>
      </c>
      <c r="H304" s="7" t="str">
        <f t="shared" si="24"/>
        <v>`terminal` int(2) comment '终端[10=2b 20=2c]',</v>
      </c>
      <c r="I304" s="138"/>
      <c r="J304" s="135"/>
    </row>
    <row r="305" spans="1:10" s="1" customFormat="1" x14ac:dyDescent="0.15">
      <c r="A305" s="83"/>
      <c r="B305" s="83"/>
      <c r="C305" s="137"/>
      <c r="D305" s="58" t="s">
        <v>68</v>
      </c>
      <c r="E305" s="7" t="s">
        <v>14</v>
      </c>
      <c r="F305" s="7">
        <v>32</v>
      </c>
      <c r="G305" s="58" t="s">
        <v>69</v>
      </c>
      <c r="H305" s="7" t="str">
        <f t="shared" si="24"/>
        <v>`shop_id` varchar(32) comment '店铺ID',</v>
      </c>
      <c r="I305" s="138"/>
      <c r="J305" s="135"/>
    </row>
    <row r="306" spans="1:10" s="1" customFormat="1" x14ac:dyDescent="0.15">
      <c r="A306" s="83"/>
      <c r="B306" s="83"/>
      <c r="C306" s="137"/>
      <c r="D306" s="58" t="s">
        <v>72</v>
      </c>
      <c r="E306" s="7" t="s">
        <v>14</v>
      </c>
      <c r="F306" s="7">
        <v>32</v>
      </c>
      <c r="G306" s="58" t="s">
        <v>358</v>
      </c>
      <c r="H306" s="7" t="str">
        <f t="shared" si="24"/>
        <v>`merchant_id` varchar(32) comment '商家ID',</v>
      </c>
      <c r="I306" s="138"/>
      <c r="J306" s="135"/>
    </row>
    <row r="307" spans="1:10" s="1" customFormat="1" ht="15" customHeight="1" x14ac:dyDescent="0.15">
      <c r="A307" s="83"/>
      <c r="B307" s="83"/>
      <c r="C307" s="137"/>
      <c r="D307" s="7" t="s">
        <v>26</v>
      </c>
      <c r="E307" s="7" t="s">
        <v>27</v>
      </c>
      <c r="F307" s="7">
        <v>0</v>
      </c>
      <c r="G307" s="7" t="s">
        <v>28</v>
      </c>
      <c r="H307" s="7" t="str">
        <f t="shared" si="24"/>
        <v>`cdate` datetime comment '创建时间',</v>
      </c>
      <c r="I307" s="138"/>
      <c r="J307" s="135"/>
    </row>
    <row r="308" spans="1:10" s="1" customFormat="1" ht="15" customHeight="1" x14ac:dyDescent="0.15">
      <c r="A308" s="83"/>
      <c r="B308" s="83"/>
      <c r="C308" s="137"/>
      <c r="D308" s="7" t="s">
        <v>29</v>
      </c>
      <c r="E308" s="7" t="s">
        <v>27</v>
      </c>
      <c r="F308" s="7">
        <v>0</v>
      </c>
      <c r="G308" s="7" t="s">
        <v>30</v>
      </c>
      <c r="H308" s="7" t="str">
        <f t="shared" si="24"/>
        <v>`udate` datetime comment '更新时间',</v>
      </c>
      <c r="I308" s="138"/>
      <c r="J308" s="135"/>
    </row>
    <row r="309" spans="1:10" s="1" customFormat="1" ht="15" customHeight="1" x14ac:dyDescent="0.15">
      <c r="A309" s="83"/>
      <c r="B309" s="83"/>
      <c r="C309" s="137"/>
      <c r="D309" s="7" t="s">
        <v>31</v>
      </c>
      <c r="E309" s="7" t="s">
        <v>32</v>
      </c>
      <c r="F309" s="7">
        <v>1</v>
      </c>
      <c r="G309" s="7" t="s">
        <v>33</v>
      </c>
      <c r="H309" s="7" t="str">
        <f t="shared" si="24"/>
        <v>`flag` tinyint(1) comment '逻辑删除标记',</v>
      </c>
      <c r="I309" s="138"/>
      <c r="J309" s="135"/>
    </row>
    <row r="311" spans="1:10" s="1" customFormat="1" x14ac:dyDescent="0.15">
      <c r="A311" s="6" t="s">
        <v>0</v>
      </c>
      <c r="B311" s="6" t="s">
        <v>1</v>
      </c>
      <c r="C311" s="5" t="s">
        <v>2</v>
      </c>
      <c r="D311" s="5" t="s">
        <v>3</v>
      </c>
      <c r="E311" s="5" t="s">
        <v>4</v>
      </c>
      <c r="F311" s="5" t="s">
        <v>5</v>
      </c>
      <c r="G311" s="5" t="s">
        <v>6</v>
      </c>
      <c r="H311" s="5" t="s">
        <v>7</v>
      </c>
      <c r="I311" s="5" t="s">
        <v>8</v>
      </c>
      <c r="J311" s="5" t="s">
        <v>9</v>
      </c>
    </row>
    <row r="312" spans="1:10" s="1" customFormat="1" x14ac:dyDescent="0.15">
      <c r="A312" s="83" t="s">
        <v>596</v>
      </c>
      <c r="B312" s="83" t="s">
        <v>597</v>
      </c>
      <c r="C312" s="137" t="s">
        <v>12</v>
      </c>
      <c r="D312" s="7" t="s">
        <v>13</v>
      </c>
      <c r="E312" s="7" t="s">
        <v>14</v>
      </c>
      <c r="F312" s="7">
        <v>32</v>
      </c>
      <c r="G312" s="7" t="s">
        <v>13</v>
      </c>
      <c r="H312" s="7" t="str">
        <f t="shared" ref="H312:H320" si="25">CONCATENATE("`",D312,"` ",E312,IF(F312=0,"",_xlfn.CONCAT("(",F312,")"))," comment '",G312,"',")</f>
        <v>`id` varchar(32) comment 'id',</v>
      </c>
      <c r="I312" s="138" t="str">
        <f>_xlfn.CONCAT("DROP TABLE IF EXISTS `",A312,"`;create table `",A312,"`
(",H312:H320,"
  PRIMARY KEY (`id`))  ENGINE = ",C312," CHARACTER SET = utf8 comment '",B312,"';")</f>
        <v>DROP TABLE IF EXISTS `gs_shop_advert`;create table `gs_shop_advert`
(`id` varchar(32) comment 'id',`image_url` varchar(120) comment '图片地址',`advert_atype` int(2) comment '广告类型[10=通栏广告 20=单张广告]',`terminal` int(2) comment '终端[10=2b 20=2c]',`shop_id`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'店铺广告图';</v>
      </c>
      <c r="J312" s="135"/>
    </row>
    <row r="313" spans="1:10" s="1" customFormat="1" x14ac:dyDescent="0.15">
      <c r="A313" s="83"/>
      <c r="B313" s="83"/>
      <c r="C313" s="137"/>
      <c r="D313" s="58" t="s">
        <v>87</v>
      </c>
      <c r="E313" s="7" t="s">
        <v>14</v>
      </c>
      <c r="F313" s="7">
        <v>120</v>
      </c>
      <c r="G313" s="58" t="s">
        <v>88</v>
      </c>
      <c r="H313" s="7" t="str">
        <f t="shared" si="25"/>
        <v>`image_url` varchar(120) comment '图片地址',</v>
      </c>
      <c r="I313" s="138"/>
      <c r="J313" s="135"/>
    </row>
    <row r="314" spans="1:10" s="1" customFormat="1" x14ac:dyDescent="0.15">
      <c r="A314" s="83"/>
      <c r="B314" s="83"/>
      <c r="C314" s="137"/>
      <c r="D314" s="58" t="s">
        <v>598</v>
      </c>
      <c r="E314" s="7" t="s">
        <v>20</v>
      </c>
      <c r="F314" s="7">
        <v>2</v>
      </c>
      <c r="G314" s="58" t="s">
        <v>599</v>
      </c>
      <c r="H314" s="7" t="str">
        <f t="shared" si="25"/>
        <v>`advert_atype` int(2) comment '广告类型[10=通栏广告 20=单张广告]',</v>
      </c>
      <c r="I314" s="138"/>
      <c r="J314" s="135"/>
    </row>
    <row r="315" spans="1:10" s="1" customFormat="1" x14ac:dyDescent="0.15">
      <c r="A315" s="83"/>
      <c r="B315" s="83"/>
      <c r="C315" s="137"/>
      <c r="D315" s="58" t="s">
        <v>19</v>
      </c>
      <c r="E315" s="7" t="s">
        <v>20</v>
      </c>
      <c r="F315" s="7">
        <v>2</v>
      </c>
      <c r="G315" s="58" t="s">
        <v>82</v>
      </c>
      <c r="H315" s="7" t="str">
        <f t="shared" si="25"/>
        <v>`terminal` int(2) comment '终端[10=2b 20=2c]',</v>
      </c>
      <c r="I315" s="138"/>
      <c r="J315" s="135"/>
    </row>
    <row r="316" spans="1:10" s="1" customFormat="1" x14ac:dyDescent="0.15">
      <c r="A316" s="83"/>
      <c r="B316" s="83"/>
      <c r="C316" s="137"/>
      <c r="D316" s="58" t="s">
        <v>68</v>
      </c>
      <c r="E316" s="7" t="s">
        <v>14</v>
      </c>
      <c r="F316" s="7">
        <v>32</v>
      </c>
      <c r="G316" s="58" t="s">
        <v>69</v>
      </c>
      <c r="H316" s="7" t="str">
        <f t="shared" si="25"/>
        <v>`shop_id` varchar(32) comment '店铺ID',</v>
      </c>
      <c r="I316" s="138"/>
      <c r="J316" s="135"/>
    </row>
    <row r="317" spans="1:10" s="1" customFormat="1" x14ac:dyDescent="0.15">
      <c r="A317" s="83"/>
      <c r="B317" s="83"/>
      <c r="C317" s="137"/>
      <c r="D317" s="58" t="s">
        <v>72</v>
      </c>
      <c r="E317" s="7" t="s">
        <v>14</v>
      </c>
      <c r="F317" s="7">
        <v>32</v>
      </c>
      <c r="G317" s="58" t="s">
        <v>358</v>
      </c>
      <c r="H317" s="7" t="str">
        <f t="shared" si="25"/>
        <v>`merchant_id` varchar(32) comment '商家ID',</v>
      </c>
      <c r="I317" s="138"/>
      <c r="J317" s="135"/>
    </row>
    <row r="318" spans="1:10" s="1" customFormat="1" ht="15" customHeight="1" x14ac:dyDescent="0.15">
      <c r="A318" s="83"/>
      <c r="B318" s="83"/>
      <c r="C318" s="137"/>
      <c r="D318" s="7" t="s">
        <v>26</v>
      </c>
      <c r="E318" s="7" t="s">
        <v>27</v>
      </c>
      <c r="F318" s="7">
        <v>0</v>
      </c>
      <c r="G318" s="7" t="s">
        <v>28</v>
      </c>
      <c r="H318" s="7" t="str">
        <f t="shared" si="25"/>
        <v>`cdate` datetime comment '创建时间',</v>
      </c>
      <c r="I318" s="138"/>
      <c r="J318" s="135"/>
    </row>
    <row r="319" spans="1:10" s="1" customFormat="1" ht="15" customHeight="1" x14ac:dyDescent="0.15">
      <c r="A319" s="83"/>
      <c r="B319" s="83"/>
      <c r="C319" s="137"/>
      <c r="D319" s="7" t="s">
        <v>29</v>
      </c>
      <c r="E319" s="7" t="s">
        <v>27</v>
      </c>
      <c r="F319" s="7">
        <v>0</v>
      </c>
      <c r="G319" s="7" t="s">
        <v>30</v>
      </c>
      <c r="H319" s="7" t="str">
        <f t="shared" si="25"/>
        <v>`udate` datetime comment '更新时间',</v>
      </c>
      <c r="I319" s="138"/>
      <c r="J319" s="135"/>
    </row>
    <row r="320" spans="1:10" s="1" customFormat="1" ht="15" customHeight="1" x14ac:dyDescent="0.15">
      <c r="A320" s="83"/>
      <c r="B320" s="83"/>
      <c r="C320" s="137"/>
      <c r="D320" s="7" t="s">
        <v>31</v>
      </c>
      <c r="E320" s="7" t="s">
        <v>32</v>
      </c>
      <c r="F320" s="7">
        <v>1</v>
      </c>
      <c r="G320" s="7" t="s">
        <v>33</v>
      </c>
      <c r="H320" s="7" t="str">
        <f t="shared" si="25"/>
        <v>`flag` tinyint(1) comment '逻辑删除标记',</v>
      </c>
      <c r="I320" s="138"/>
      <c r="J320" s="135"/>
    </row>
    <row r="322" spans="1:10" s="1" customFormat="1" x14ac:dyDescent="0.15">
      <c r="A322" s="6" t="s">
        <v>0</v>
      </c>
      <c r="B322" s="6" t="s">
        <v>1</v>
      </c>
      <c r="C322" s="5" t="s">
        <v>2</v>
      </c>
      <c r="D322" s="5" t="s">
        <v>3</v>
      </c>
      <c r="E322" s="5" t="s">
        <v>4</v>
      </c>
      <c r="F322" s="5" t="s">
        <v>5</v>
      </c>
      <c r="G322" s="5" t="s">
        <v>6</v>
      </c>
      <c r="H322" s="5" t="s">
        <v>7</v>
      </c>
      <c r="I322" s="5" t="s">
        <v>8</v>
      </c>
      <c r="J322" s="5" t="s">
        <v>9</v>
      </c>
    </row>
    <row r="323" spans="1:10" s="1" customFormat="1" x14ac:dyDescent="0.15">
      <c r="A323" s="83" t="s">
        <v>600</v>
      </c>
      <c r="B323" s="83" t="s">
        <v>601</v>
      </c>
      <c r="C323" s="137" t="s">
        <v>12</v>
      </c>
      <c r="D323" s="7" t="s">
        <v>13</v>
      </c>
      <c r="E323" s="7" t="s">
        <v>14</v>
      </c>
      <c r="F323" s="7">
        <v>32</v>
      </c>
      <c r="G323" s="7" t="s">
        <v>13</v>
      </c>
      <c r="H323" s="7" t="str">
        <f>CONCATENATE("`",D323,"` ",E323,IF(F323=0,"",_xlfn.CONCAT("(",F323,")"))," comment '",G323,"',")</f>
        <v>`id` varchar(32) comment 'id',</v>
      </c>
      <c r="I323" s="138" t="str">
        <f>_xlfn.CONCAT("DROP TABLE IF EXISTS `",A323,"`;create table `",A323,"`
(",H323:H332,"
  PRIMARY KEY (`id`))  ENGINE = ",C323," CHARACTER SET = utf8 comment '",B323,"';")</f>
        <v>DROP TABLE IF EXISTS `gs_shop_floor`;create table `gs_shop_floor`
(`id` varchar(32) comment 'id',`name` varchar(64) comment '楼层名',`icon` varchar(120) comment '小图标',`idx` int comment '排序',`terminal` int(2) comment '终端[10=2b 20=2c]',`shop_id` int(2) comment '店铺ID',`merchant_id` varchar(64) comment '商家ID',`cdate` datetime comment '创建时间',`udate` datetime comment '更新时间',`flag` tinyint(1) comment '逻辑删除标记',
  PRIMARY KEY (`id`))  ENGINE = InnoDB CHARACTER SET = utf8 comment '店铺楼层';</v>
      </c>
      <c r="J323" s="135"/>
    </row>
    <row r="324" spans="1:10" s="1" customFormat="1" x14ac:dyDescent="0.15">
      <c r="A324" s="83"/>
      <c r="B324" s="83"/>
      <c r="C324" s="137"/>
      <c r="D324" s="58" t="s">
        <v>15</v>
      </c>
      <c r="E324" s="7" t="s">
        <v>14</v>
      </c>
      <c r="F324" s="7">
        <v>64</v>
      </c>
      <c r="G324" s="58" t="s">
        <v>110</v>
      </c>
      <c r="H324" s="7" t="str">
        <f t="shared" ref="H324:H332" si="26">CONCATENATE("`",D324,"` ",E324,IF(F324=0,"",_xlfn.CONCAT("(",F324,")"))," comment '",G324,"',")</f>
        <v>`name` varchar(64) comment '楼层名',</v>
      </c>
      <c r="I324" s="138"/>
      <c r="J324" s="135"/>
    </row>
    <row r="325" spans="1:10" s="1" customFormat="1" x14ac:dyDescent="0.15">
      <c r="A325" s="83"/>
      <c r="B325" s="83"/>
      <c r="C325" s="137"/>
      <c r="D325" s="58" t="s">
        <v>111</v>
      </c>
      <c r="E325" s="7" t="s">
        <v>14</v>
      </c>
      <c r="F325" s="7">
        <v>120</v>
      </c>
      <c r="G325" s="58" t="s">
        <v>112</v>
      </c>
      <c r="H325" s="7" t="str">
        <f t="shared" si="26"/>
        <v>`icon` varchar(120) comment '小图标',</v>
      </c>
      <c r="I325" s="138"/>
      <c r="J325" s="135"/>
    </row>
    <row r="326" spans="1:10" s="1" customFormat="1" x14ac:dyDescent="0.15">
      <c r="A326" s="83"/>
      <c r="B326" s="83"/>
      <c r="C326" s="137"/>
      <c r="D326" s="58" t="s">
        <v>22</v>
      </c>
      <c r="E326" s="7" t="s">
        <v>20</v>
      </c>
      <c r="F326" s="7"/>
      <c r="G326" s="58" t="s">
        <v>23</v>
      </c>
      <c r="H326" s="7" t="str">
        <f t="shared" si="26"/>
        <v>`idx` int comment '排序',</v>
      </c>
      <c r="I326" s="138"/>
      <c r="J326" s="135"/>
    </row>
    <row r="327" spans="1:10" s="1" customFormat="1" x14ac:dyDescent="0.15">
      <c r="A327" s="83"/>
      <c r="B327" s="83"/>
      <c r="C327" s="137"/>
      <c r="D327" s="58" t="s">
        <v>19</v>
      </c>
      <c r="E327" s="7" t="s">
        <v>20</v>
      </c>
      <c r="F327" s="7">
        <v>2</v>
      </c>
      <c r="G327" s="58" t="s">
        <v>82</v>
      </c>
      <c r="H327" s="7" t="str">
        <f t="shared" si="26"/>
        <v>`terminal` int(2) comment '终端[10=2b 20=2c]',</v>
      </c>
      <c r="I327" s="138"/>
      <c r="J327" s="135"/>
    </row>
    <row r="328" spans="1:10" s="1" customFormat="1" x14ac:dyDescent="0.15">
      <c r="A328" s="83"/>
      <c r="B328" s="83"/>
      <c r="C328" s="137"/>
      <c r="D328" s="58" t="s">
        <v>68</v>
      </c>
      <c r="E328" s="7" t="s">
        <v>20</v>
      </c>
      <c r="F328" s="7">
        <v>2</v>
      </c>
      <c r="G328" s="58" t="s">
        <v>69</v>
      </c>
      <c r="H328" s="7" t="str">
        <f t="shared" si="26"/>
        <v>`shop_id` int(2) comment '店铺ID',</v>
      </c>
      <c r="I328" s="138"/>
      <c r="J328" s="135"/>
    </row>
    <row r="329" spans="1:10" s="1" customFormat="1" x14ac:dyDescent="0.15">
      <c r="A329" s="83"/>
      <c r="B329" s="83"/>
      <c r="C329" s="137"/>
      <c r="D329" s="58" t="s">
        <v>72</v>
      </c>
      <c r="E329" s="7" t="s">
        <v>14</v>
      </c>
      <c r="F329" s="7">
        <v>64</v>
      </c>
      <c r="G329" s="58" t="s">
        <v>358</v>
      </c>
      <c r="H329" s="7" t="str">
        <f t="shared" si="26"/>
        <v>`merchant_id` varchar(64) comment '商家ID',</v>
      </c>
      <c r="I329" s="138"/>
      <c r="J329" s="135"/>
    </row>
    <row r="330" spans="1:10" s="1" customFormat="1" ht="15" customHeight="1" x14ac:dyDescent="0.15">
      <c r="A330" s="83"/>
      <c r="B330" s="83"/>
      <c r="C330" s="137"/>
      <c r="D330" s="7" t="s">
        <v>26</v>
      </c>
      <c r="E330" s="7" t="s">
        <v>27</v>
      </c>
      <c r="F330" s="7">
        <v>0</v>
      </c>
      <c r="G330" s="7" t="s">
        <v>28</v>
      </c>
      <c r="H330" s="7" t="str">
        <f t="shared" si="26"/>
        <v>`cdate` datetime comment '创建时间',</v>
      </c>
      <c r="I330" s="138"/>
      <c r="J330" s="135"/>
    </row>
    <row r="331" spans="1:10" s="1" customFormat="1" ht="15" customHeight="1" x14ac:dyDescent="0.15">
      <c r="A331" s="83"/>
      <c r="B331" s="83"/>
      <c r="C331" s="137"/>
      <c r="D331" s="7" t="s">
        <v>29</v>
      </c>
      <c r="E331" s="7" t="s">
        <v>27</v>
      </c>
      <c r="F331" s="7">
        <v>0</v>
      </c>
      <c r="G331" s="7" t="s">
        <v>30</v>
      </c>
      <c r="H331" s="7" t="str">
        <f t="shared" si="26"/>
        <v>`udate` datetime comment '更新时间',</v>
      </c>
      <c r="I331" s="138"/>
      <c r="J331" s="135"/>
    </row>
    <row r="332" spans="1:10" s="1" customFormat="1" ht="15" customHeight="1" x14ac:dyDescent="0.15">
      <c r="A332" s="83"/>
      <c r="B332" s="83"/>
      <c r="C332" s="137"/>
      <c r="D332" s="7" t="s">
        <v>31</v>
      </c>
      <c r="E332" s="7" t="s">
        <v>32</v>
      </c>
      <c r="F332" s="7">
        <v>1</v>
      </c>
      <c r="G332" s="7" t="s">
        <v>33</v>
      </c>
      <c r="H332" s="7" t="str">
        <f t="shared" si="26"/>
        <v>`flag` tinyint(1) comment '逻辑删除标记',</v>
      </c>
      <c r="I332" s="138"/>
      <c r="J332" s="135"/>
    </row>
    <row r="334" spans="1:10" s="1" customFormat="1" x14ac:dyDescent="0.15">
      <c r="A334" s="6" t="s">
        <v>0</v>
      </c>
      <c r="B334" s="6" t="s">
        <v>1</v>
      </c>
      <c r="C334" s="5" t="s">
        <v>2</v>
      </c>
      <c r="D334" s="5" t="s">
        <v>3</v>
      </c>
      <c r="E334" s="5" t="s">
        <v>4</v>
      </c>
      <c r="F334" s="5" t="s">
        <v>5</v>
      </c>
      <c r="G334" s="5" t="s">
        <v>6</v>
      </c>
      <c r="H334" s="5" t="s">
        <v>7</v>
      </c>
      <c r="I334" s="5" t="s">
        <v>8</v>
      </c>
      <c r="J334" s="5" t="s">
        <v>9</v>
      </c>
    </row>
    <row r="335" spans="1:10" s="1" customFormat="1" x14ac:dyDescent="0.15">
      <c r="A335" s="83" t="s">
        <v>602</v>
      </c>
      <c r="B335" s="83" t="s">
        <v>603</v>
      </c>
      <c r="C335" s="137" t="s">
        <v>12</v>
      </c>
      <c r="D335" s="7" t="s">
        <v>13</v>
      </c>
      <c r="E335" s="7" t="s">
        <v>14</v>
      </c>
      <c r="F335" s="7">
        <v>32</v>
      </c>
      <c r="G335" s="7" t="s">
        <v>13</v>
      </c>
      <c r="H335" s="7" t="str">
        <f t="shared" ref="H335:H343" si="27">CONCATENATE("`",D335,"` ",E335,IF(F335=0,"",_xlfn.CONCAT("(",F335,")"))," comment '",G335,"',")</f>
        <v>`id` varchar(32) comment 'id',</v>
      </c>
      <c r="I335" s="138" t="str">
        <f>_xlfn.CONCAT("DROP TABLE IF EXISTS `",A335,"`;create table `",A335,"`
(",H335:H343,"
  PRIMARY KEY (`id`))  ENGINE = ",C335," CHARACTER SET = utf8 comment '",B335,"';")</f>
        <v>DROP TABLE IF EXISTS `gs_shop_floor_goods`;create table `gs_shop_floor_goods`
(`id` varchar(32) comment 'id',`goods_id` varchar(32) comment '商品ID',`shop_floor_id` varchar(32) comment '楼层ID',`idx` int comment '排序',`shop_id`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'店铺楼层商品';</v>
      </c>
      <c r="J335" s="135"/>
    </row>
    <row r="336" spans="1:10" s="1" customFormat="1" x14ac:dyDescent="0.15">
      <c r="A336" s="83"/>
      <c r="B336" s="83"/>
      <c r="C336" s="137"/>
      <c r="D336" s="58" t="s">
        <v>117</v>
      </c>
      <c r="E336" s="7" t="s">
        <v>14</v>
      </c>
      <c r="F336" s="7">
        <v>32</v>
      </c>
      <c r="G336" s="58" t="s">
        <v>118</v>
      </c>
      <c r="H336" s="7" t="str">
        <f t="shared" si="27"/>
        <v>`goods_id` varchar(32) comment '商品ID',</v>
      </c>
      <c r="I336" s="138"/>
      <c r="J336" s="135"/>
    </row>
    <row r="337" spans="1:10" s="1" customFormat="1" x14ac:dyDescent="0.15">
      <c r="A337" s="83"/>
      <c r="B337" s="83"/>
      <c r="C337" s="137"/>
      <c r="D337" s="58" t="s">
        <v>604</v>
      </c>
      <c r="E337" s="7" t="s">
        <v>14</v>
      </c>
      <c r="F337" s="7">
        <v>32</v>
      </c>
      <c r="G337" s="58" t="s">
        <v>120</v>
      </c>
      <c r="H337" s="7" t="str">
        <f t="shared" si="27"/>
        <v>`shop_floor_id` varchar(32) comment '楼层ID',</v>
      </c>
      <c r="I337" s="138"/>
      <c r="J337" s="135"/>
    </row>
    <row r="338" spans="1:10" s="1" customFormat="1" x14ac:dyDescent="0.15">
      <c r="A338" s="83"/>
      <c r="B338" s="83"/>
      <c r="C338" s="137"/>
      <c r="D338" s="58" t="s">
        <v>22</v>
      </c>
      <c r="E338" s="7" t="s">
        <v>20</v>
      </c>
      <c r="F338" s="7"/>
      <c r="G338" s="58" t="s">
        <v>23</v>
      </c>
      <c r="H338" s="7" t="str">
        <f t="shared" si="27"/>
        <v>`idx` int comment '排序',</v>
      </c>
      <c r="I338" s="138"/>
      <c r="J338" s="135"/>
    </row>
    <row r="339" spans="1:10" s="1" customFormat="1" x14ac:dyDescent="0.15">
      <c r="A339" s="83"/>
      <c r="B339" s="83"/>
      <c r="C339" s="137"/>
      <c r="D339" s="58" t="s">
        <v>68</v>
      </c>
      <c r="E339" s="7" t="s">
        <v>14</v>
      </c>
      <c r="F339" s="7">
        <v>32</v>
      </c>
      <c r="G339" s="58" t="s">
        <v>69</v>
      </c>
      <c r="H339" s="7" t="str">
        <f t="shared" si="27"/>
        <v>`shop_id` varchar(32) comment '店铺ID',</v>
      </c>
      <c r="I339" s="138"/>
      <c r="J339" s="135"/>
    </row>
    <row r="340" spans="1:10" s="1" customFormat="1" x14ac:dyDescent="0.15">
      <c r="A340" s="83"/>
      <c r="B340" s="83"/>
      <c r="C340" s="137"/>
      <c r="D340" s="58" t="s">
        <v>72</v>
      </c>
      <c r="E340" s="7" t="s">
        <v>14</v>
      </c>
      <c r="F340" s="7">
        <v>32</v>
      </c>
      <c r="G340" s="58" t="s">
        <v>358</v>
      </c>
      <c r="H340" s="7" t="str">
        <f t="shared" si="27"/>
        <v>`merchant_id` varchar(32) comment '商家ID',</v>
      </c>
      <c r="I340" s="138"/>
      <c r="J340" s="135"/>
    </row>
    <row r="341" spans="1:10" s="1" customFormat="1" ht="15" customHeight="1" x14ac:dyDescent="0.15">
      <c r="A341" s="83"/>
      <c r="B341" s="83"/>
      <c r="C341" s="137"/>
      <c r="D341" s="7" t="s">
        <v>26</v>
      </c>
      <c r="E341" s="7" t="s">
        <v>27</v>
      </c>
      <c r="F341" s="7">
        <v>0</v>
      </c>
      <c r="G341" s="7" t="s">
        <v>28</v>
      </c>
      <c r="H341" s="7" t="str">
        <f t="shared" si="27"/>
        <v>`cdate` datetime comment '创建时间',</v>
      </c>
      <c r="I341" s="138"/>
      <c r="J341" s="135"/>
    </row>
    <row r="342" spans="1:10" s="1" customFormat="1" ht="15" customHeight="1" x14ac:dyDescent="0.15">
      <c r="A342" s="83"/>
      <c r="B342" s="83"/>
      <c r="C342" s="137"/>
      <c r="D342" s="7" t="s">
        <v>29</v>
      </c>
      <c r="E342" s="7" t="s">
        <v>27</v>
      </c>
      <c r="F342" s="7">
        <v>0</v>
      </c>
      <c r="G342" s="7" t="s">
        <v>30</v>
      </c>
      <c r="H342" s="7" t="str">
        <f t="shared" si="27"/>
        <v>`udate` datetime comment '更新时间',</v>
      </c>
      <c r="I342" s="138"/>
      <c r="J342" s="135"/>
    </row>
    <row r="343" spans="1:10" s="1" customFormat="1" ht="15" customHeight="1" x14ac:dyDescent="0.15">
      <c r="A343" s="83"/>
      <c r="B343" s="83"/>
      <c r="C343" s="137"/>
      <c r="D343" s="7" t="s">
        <v>31</v>
      </c>
      <c r="E343" s="7" t="s">
        <v>32</v>
      </c>
      <c r="F343" s="7">
        <v>1</v>
      </c>
      <c r="G343" s="7" t="s">
        <v>33</v>
      </c>
      <c r="H343" s="7" t="str">
        <f t="shared" si="27"/>
        <v>`flag` tinyint(1) comment '逻辑删除标记',</v>
      </c>
      <c r="I343" s="138"/>
      <c r="J343" s="135"/>
    </row>
  </sheetData>
  <mergeCells count="125">
    <mergeCell ref="J252:J262"/>
    <mergeCell ref="J265:J275"/>
    <mergeCell ref="J278:J285"/>
    <mergeCell ref="J288:J295"/>
    <mergeCell ref="J298:J309"/>
    <mergeCell ref="J312:J320"/>
    <mergeCell ref="J323:J332"/>
    <mergeCell ref="J335:J343"/>
    <mergeCell ref="I265:I275"/>
    <mergeCell ref="I278:I285"/>
    <mergeCell ref="I288:I295"/>
    <mergeCell ref="I298:I309"/>
    <mergeCell ref="I312:I320"/>
    <mergeCell ref="I323:I332"/>
    <mergeCell ref="I335:I343"/>
    <mergeCell ref="I252:I262"/>
    <mergeCell ref="J3:J11"/>
    <mergeCell ref="J14:J28"/>
    <mergeCell ref="J31:J48"/>
    <mergeCell ref="J52:J54"/>
    <mergeCell ref="J57:J65"/>
    <mergeCell ref="J69:J77"/>
    <mergeCell ref="J80:J82"/>
    <mergeCell ref="J85:J94"/>
    <mergeCell ref="J97:J149"/>
    <mergeCell ref="J152:J158"/>
    <mergeCell ref="J161:J175"/>
    <mergeCell ref="J178:J189"/>
    <mergeCell ref="J192:J205"/>
    <mergeCell ref="J208:J212"/>
    <mergeCell ref="J215:J223"/>
    <mergeCell ref="J227:J237"/>
    <mergeCell ref="J240:J248"/>
    <mergeCell ref="I152:I158"/>
    <mergeCell ref="I161:I175"/>
    <mergeCell ref="I178:I189"/>
    <mergeCell ref="I192:I205"/>
    <mergeCell ref="I208:I212"/>
    <mergeCell ref="I215:I223"/>
    <mergeCell ref="I227:I237"/>
    <mergeCell ref="I240:I248"/>
    <mergeCell ref="I3:I11"/>
    <mergeCell ref="I14:I28"/>
    <mergeCell ref="I31:I48"/>
    <mergeCell ref="I52:I54"/>
    <mergeCell ref="I57:I65"/>
    <mergeCell ref="I69:I77"/>
    <mergeCell ref="I80:I82"/>
    <mergeCell ref="I85:I94"/>
    <mergeCell ref="I97:I149"/>
    <mergeCell ref="C240:C248"/>
    <mergeCell ref="C252:C262"/>
    <mergeCell ref="C265:C275"/>
    <mergeCell ref="C278:C285"/>
    <mergeCell ref="C288:C295"/>
    <mergeCell ref="C298:C309"/>
    <mergeCell ref="C312:C320"/>
    <mergeCell ref="C323:C332"/>
    <mergeCell ref="C335:C343"/>
    <mergeCell ref="B252:B262"/>
    <mergeCell ref="B265:B275"/>
    <mergeCell ref="B278:B285"/>
    <mergeCell ref="B288:B295"/>
    <mergeCell ref="B298:B309"/>
    <mergeCell ref="B312:B320"/>
    <mergeCell ref="B323:B332"/>
    <mergeCell ref="B335:B343"/>
    <mergeCell ref="C3:C11"/>
    <mergeCell ref="C14:C28"/>
    <mergeCell ref="C31:C48"/>
    <mergeCell ref="C52:C54"/>
    <mergeCell ref="C57:C65"/>
    <mergeCell ref="C69:C77"/>
    <mergeCell ref="C80:C82"/>
    <mergeCell ref="C85:C94"/>
    <mergeCell ref="C97:C149"/>
    <mergeCell ref="C152:C158"/>
    <mergeCell ref="C161:C175"/>
    <mergeCell ref="C178:C189"/>
    <mergeCell ref="C192:C205"/>
    <mergeCell ref="C208:C212"/>
    <mergeCell ref="C215:C223"/>
    <mergeCell ref="C227:C237"/>
    <mergeCell ref="A265:A275"/>
    <mergeCell ref="A278:A285"/>
    <mergeCell ref="A288:A295"/>
    <mergeCell ref="A298:A309"/>
    <mergeCell ref="A312:A320"/>
    <mergeCell ref="A323:A332"/>
    <mergeCell ref="A335:A343"/>
    <mergeCell ref="B3:B11"/>
    <mergeCell ref="B14:B28"/>
    <mergeCell ref="B31:B48"/>
    <mergeCell ref="B52:B54"/>
    <mergeCell ref="B57:B65"/>
    <mergeCell ref="B69:B77"/>
    <mergeCell ref="B80:B82"/>
    <mergeCell ref="B85:B94"/>
    <mergeCell ref="B97:B149"/>
    <mergeCell ref="B152:B158"/>
    <mergeCell ref="B161:B175"/>
    <mergeCell ref="B178:B189"/>
    <mergeCell ref="B192:B205"/>
    <mergeCell ref="B208:B212"/>
    <mergeCell ref="B215:B223"/>
    <mergeCell ref="B227:B237"/>
    <mergeCell ref="B240:B248"/>
    <mergeCell ref="A152:A158"/>
    <mergeCell ref="A161:A175"/>
    <mergeCell ref="A178:A189"/>
    <mergeCell ref="A192:A205"/>
    <mergeCell ref="A208:A212"/>
    <mergeCell ref="A215:A223"/>
    <mergeCell ref="A227:A237"/>
    <mergeCell ref="A240:A248"/>
    <mergeCell ref="A252:A262"/>
    <mergeCell ref="A3:A11"/>
    <mergeCell ref="A14:A28"/>
    <mergeCell ref="A31:A48"/>
    <mergeCell ref="A52:A54"/>
    <mergeCell ref="A57:A65"/>
    <mergeCell ref="A69:A77"/>
    <mergeCell ref="A80:A82"/>
    <mergeCell ref="A85:A94"/>
    <mergeCell ref="A97:A149"/>
  </mergeCells>
  <phoneticPr fontId="9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3"/>
  <sheetViews>
    <sheetView topLeftCell="A184" zoomScale="85" zoomScaleNormal="85" workbookViewId="0">
      <selection activeCell="A231" sqref="A231:A233"/>
    </sheetView>
  </sheetViews>
  <sheetFormatPr defaultColWidth="8.875" defaultRowHeight="15.95" customHeight="1" x14ac:dyDescent="0.15"/>
  <cols>
    <col min="1" max="1" width="34.375" style="55" customWidth="1"/>
    <col min="2" max="2" width="11.375" style="55" customWidth="1"/>
    <col min="3" max="3" width="8.875" style="55"/>
    <col min="4" max="4" width="39.125" style="55" customWidth="1"/>
    <col min="5" max="5" width="13.875" style="55" customWidth="1"/>
    <col min="6" max="6" width="7" style="55" customWidth="1"/>
    <col min="7" max="7" width="44.375" style="55" customWidth="1"/>
    <col min="8" max="8" width="25" style="55" customWidth="1"/>
    <col min="9" max="9" width="31" style="55" customWidth="1"/>
    <col min="10" max="10" width="25.125" style="55" customWidth="1"/>
    <col min="11" max="16384" width="8.875" style="55"/>
  </cols>
  <sheetData>
    <row r="1" spans="1:10" s="1" customFormat="1" ht="14.25" x14ac:dyDescent="0.1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1" customFormat="1" ht="14.25" x14ac:dyDescent="0.15">
      <c r="A2" s="83" t="s">
        <v>605</v>
      </c>
      <c r="B2" s="104" t="s">
        <v>606</v>
      </c>
      <c r="C2" s="107" t="s">
        <v>12</v>
      </c>
      <c r="D2" s="7" t="s">
        <v>13</v>
      </c>
      <c r="E2" s="7" t="s">
        <v>14</v>
      </c>
      <c r="F2" s="7">
        <v>32</v>
      </c>
      <c r="G2" s="7" t="s">
        <v>13</v>
      </c>
      <c r="H2" s="7" t="str">
        <f t="shared" ref="H2:H7" si="0">CONCATENATE("`",D2,"` ",E2,IF(F2=0,"",_xlfn.CONCAT("(",F2,")"))," comment '",G2,"',")</f>
        <v>`id` varchar(32) comment 'id',</v>
      </c>
      <c r="I2" s="128" t="str">
        <f>_xlfn.CONCAT("DROP TABLE IF EXISTS `",A2,"`;create table `",A2,"`
(",H2:H7,"
  PRIMARY KEY (`id`))  ENGINE = ",C2," CHARACTER SET = utf8 comment '",B2,"';")</f>
        <v>DROP TABLE IF EXISTS `gs_user_label_dict`;create table `gs_user_label_dict`
(`id` varchar(32) comment 'id',`label_name` varchar(64) comment '标签名',`label_color` varchar(64) comment '颜色',`cdate` datetime comment '创建时间',`udate` datetime comment '更新时间',`flag` tinyint(1) comment '逻辑删除标记',
  PRIMARY KEY (`id`))  ENGINE = InnoDB CHARACTER SET = utf8 comment '会员标签数据';</v>
      </c>
      <c r="J2" s="135"/>
    </row>
    <row r="3" spans="1:10" s="1" customFormat="1" ht="14.25" x14ac:dyDescent="0.15">
      <c r="A3" s="83"/>
      <c r="B3" s="105"/>
      <c r="C3" s="108"/>
      <c r="D3" s="7" t="s">
        <v>607</v>
      </c>
      <c r="E3" s="7" t="s">
        <v>14</v>
      </c>
      <c r="F3" s="7">
        <v>64</v>
      </c>
      <c r="G3" s="7" t="s">
        <v>608</v>
      </c>
      <c r="H3" s="7" t="str">
        <f t="shared" si="0"/>
        <v>`label_name` varchar(64) comment '标签名',</v>
      </c>
      <c r="I3" s="129"/>
      <c r="J3" s="135"/>
    </row>
    <row r="4" spans="1:10" s="1" customFormat="1" ht="14.25" x14ac:dyDescent="0.15">
      <c r="A4" s="83"/>
      <c r="B4" s="105"/>
      <c r="C4" s="108"/>
      <c r="D4" s="7" t="s">
        <v>609</v>
      </c>
      <c r="E4" s="7" t="s">
        <v>14</v>
      </c>
      <c r="F4" s="7">
        <v>64</v>
      </c>
      <c r="G4" s="7" t="s">
        <v>610</v>
      </c>
      <c r="H4" s="7" t="str">
        <f t="shared" si="0"/>
        <v>`label_color` varchar(64) comment '颜色',</v>
      </c>
      <c r="I4" s="129"/>
      <c r="J4" s="135"/>
    </row>
    <row r="5" spans="1:10" s="1" customFormat="1" ht="14.25" x14ac:dyDescent="0.15">
      <c r="A5" s="83"/>
      <c r="B5" s="105"/>
      <c r="C5" s="108"/>
      <c r="D5" s="7" t="s">
        <v>26</v>
      </c>
      <c r="E5" s="7" t="s">
        <v>27</v>
      </c>
      <c r="F5" s="7">
        <v>0</v>
      </c>
      <c r="G5" s="7" t="s">
        <v>28</v>
      </c>
      <c r="H5" s="7" t="str">
        <f t="shared" si="0"/>
        <v>`cdate` datetime comment '创建时间',</v>
      </c>
      <c r="I5" s="129"/>
      <c r="J5" s="135"/>
    </row>
    <row r="6" spans="1:10" s="1" customFormat="1" ht="14.25" x14ac:dyDescent="0.15">
      <c r="A6" s="83"/>
      <c r="B6" s="105"/>
      <c r="C6" s="108"/>
      <c r="D6" s="7" t="s">
        <v>29</v>
      </c>
      <c r="E6" s="7" t="s">
        <v>27</v>
      </c>
      <c r="F6" s="7">
        <v>0</v>
      </c>
      <c r="G6" s="7" t="s">
        <v>30</v>
      </c>
      <c r="H6" s="7" t="str">
        <f t="shared" si="0"/>
        <v>`udate` datetime comment '更新时间',</v>
      </c>
      <c r="I6" s="129"/>
      <c r="J6" s="135"/>
    </row>
    <row r="7" spans="1:10" s="1" customFormat="1" ht="14.25" x14ac:dyDescent="0.15">
      <c r="A7" s="83"/>
      <c r="B7" s="106"/>
      <c r="C7" s="109"/>
      <c r="D7" s="7" t="s">
        <v>31</v>
      </c>
      <c r="E7" s="7" t="s">
        <v>32</v>
      </c>
      <c r="F7" s="7">
        <v>1</v>
      </c>
      <c r="G7" s="7" t="s">
        <v>33</v>
      </c>
      <c r="H7" s="7" t="str">
        <f t="shared" si="0"/>
        <v>`flag` tinyint(1) comment '逻辑删除标记',</v>
      </c>
      <c r="I7" s="130"/>
      <c r="J7" s="135"/>
    </row>
    <row r="8" spans="1:10" s="1" customFormat="1" ht="15" customHeight="1" x14ac:dyDescent="0.15">
      <c r="A8" s="59"/>
      <c r="B8" s="59"/>
      <c r="I8" s="61"/>
      <c r="J8" s="62"/>
    </row>
    <row r="9" spans="1:10" s="1" customFormat="1" ht="14.25" x14ac:dyDescent="0.15">
      <c r="A9" s="6" t="s">
        <v>0</v>
      </c>
      <c r="B9" s="6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  <row r="10" spans="1:10" s="1" customFormat="1" ht="14.25" x14ac:dyDescent="0.15">
      <c r="A10" s="104" t="s">
        <v>611</v>
      </c>
      <c r="B10" s="104" t="s">
        <v>612</v>
      </c>
      <c r="C10" s="107" t="s">
        <v>12</v>
      </c>
      <c r="D10" s="7" t="s">
        <v>13</v>
      </c>
      <c r="E10" s="7" t="s">
        <v>14</v>
      </c>
      <c r="F10" s="7">
        <v>32</v>
      </c>
      <c r="G10" s="7" t="s">
        <v>13</v>
      </c>
      <c r="H10" s="7" t="str">
        <f t="shared" ref="H10:H17" si="1">CONCATENATE("`",D10,"` ",E10,IF(F10=0,"",_xlfn.CONCAT("(",F10,")"))," comment '",G10,"',")</f>
        <v>`id` varchar(32) comment 'id',</v>
      </c>
      <c r="I10" s="128" t="str">
        <f>_xlfn.CONCAT("DROP TABLE IF EXISTS `",A10,"`;create table `",A10,"`
(",H10:H17,"
  PRIMARY KEY (`id`))  ENGINE = ",C10," CHARACTER SET = utf8 comment '",B10,"';")</f>
        <v>DROP TABLE IF EXISTS `gs_user_leve_dict`;create table `gs_user_leve_dict`
(`id` varchar(32) comment 'id',`name` varchar(120) comment '等级名称',`power` int comment '等级所需成长值',`icon` varchar(120) comment '等级图标',`leve_type` int(2) comment '等级适用店铺类型[10=2c 20=2b]',`cdate` datetime comment '创建时间',`udate` datetime comment '更新时间',`flag` tinyint(1) comment '逻辑删除标记',
  PRIMARY KEY (`id`))  ENGINE = InnoDB CHARACTER SET = utf8 comment '会员等级数据';</v>
      </c>
      <c r="J10" s="135"/>
    </row>
    <row r="11" spans="1:10" s="1" customFormat="1" ht="14.25" x14ac:dyDescent="0.15">
      <c r="A11" s="105"/>
      <c r="B11" s="105"/>
      <c r="C11" s="108"/>
      <c r="D11" s="4" t="s">
        <v>15</v>
      </c>
      <c r="E11" s="7" t="s">
        <v>14</v>
      </c>
      <c r="F11" s="7">
        <v>120</v>
      </c>
      <c r="G11" s="4" t="s">
        <v>613</v>
      </c>
      <c r="H11" s="7" t="str">
        <f t="shared" si="1"/>
        <v>`name` varchar(120) comment '等级名称',</v>
      </c>
      <c r="I11" s="129"/>
      <c r="J11" s="135"/>
    </row>
    <row r="12" spans="1:10" s="1" customFormat="1" ht="14.25" x14ac:dyDescent="0.15">
      <c r="A12" s="105"/>
      <c r="B12" s="105"/>
      <c r="C12" s="108"/>
      <c r="D12" s="4" t="s">
        <v>614</v>
      </c>
      <c r="E12" s="7" t="s">
        <v>20</v>
      </c>
      <c r="F12" s="7"/>
      <c r="G12" s="4" t="s">
        <v>615</v>
      </c>
      <c r="H12" s="7" t="str">
        <f t="shared" si="1"/>
        <v>`power` int comment '等级所需成长值',</v>
      </c>
      <c r="I12" s="129"/>
      <c r="J12" s="135"/>
    </row>
    <row r="13" spans="1:10" s="1" customFormat="1" ht="14.25" x14ac:dyDescent="0.15">
      <c r="A13" s="105"/>
      <c r="B13" s="105"/>
      <c r="C13" s="108"/>
      <c r="D13" s="4" t="s">
        <v>111</v>
      </c>
      <c r="E13" s="7" t="s">
        <v>14</v>
      </c>
      <c r="F13" s="7">
        <v>120</v>
      </c>
      <c r="G13" s="4" t="s">
        <v>616</v>
      </c>
      <c r="H13" s="7" t="str">
        <f t="shared" si="1"/>
        <v>`icon` varchar(120) comment '等级图标',</v>
      </c>
      <c r="I13" s="129"/>
      <c r="J13" s="135"/>
    </row>
    <row r="14" spans="1:10" s="1" customFormat="1" ht="14.25" x14ac:dyDescent="0.15">
      <c r="A14" s="105"/>
      <c r="B14" s="105"/>
      <c r="C14" s="108"/>
      <c r="D14" s="4" t="s">
        <v>617</v>
      </c>
      <c r="E14" s="7" t="s">
        <v>20</v>
      </c>
      <c r="F14" s="7">
        <v>2</v>
      </c>
      <c r="G14" s="4" t="s">
        <v>618</v>
      </c>
      <c r="H14" s="7" t="str">
        <f t="shared" si="1"/>
        <v>`leve_type` int(2) comment '等级适用店铺类型[10=2c 20=2b]',</v>
      </c>
      <c r="I14" s="129"/>
      <c r="J14" s="135"/>
    </row>
    <row r="15" spans="1:10" s="1" customFormat="1" ht="14.25" x14ac:dyDescent="0.15">
      <c r="A15" s="105"/>
      <c r="B15" s="105"/>
      <c r="C15" s="108"/>
      <c r="D15" s="7" t="s">
        <v>26</v>
      </c>
      <c r="E15" s="7" t="s">
        <v>27</v>
      </c>
      <c r="F15" s="7">
        <v>0</v>
      </c>
      <c r="G15" s="7" t="s">
        <v>28</v>
      </c>
      <c r="H15" s="7" t="str">
        <f t="shared" si="1"/>
        <v>`cdate` datetime comment '创建时间',</v>
      </c>
      <c r="I15" s="129"/>
      <c r="J15" s="135"/>
    </row>
    <row r="16" spans="1:10" s="1" customFormat="1" ht="14.25" x14ac:dyDescent="0.15">
      <c r="A16" s="105"/>
      <c r="B16" s="105"/>
      <c r="C16" s="108"/>
      <c r="D16" s="7" t="s">
        <v>29</v>
      </c>
      <c r="E16" s="7" t="s">
        <v>27</v>
      </c>
      <c r="F16" s="7">
        <v>0</v>
      </c>
      <c r="G16" s="7" t="s">
        <v>30</v>
      </c>
      <c r="H16" s="7" t="str">
        <f t="shared" si="1"/>
        <v>`udate` datetime comment '更新时间',</v>
      </c>
      <c r="I16" s="129"/>
      <c r="J16" s="135"/>
    </row>
    <row r="17" spans="1:10" s="1" customFormat="1" ht="14.25" x14ac:dyDescent="0.15">
      <c r="A17" s="106"/>
      <c r="B17" s="106"/>
      <c r="C17" s="109"/>
      <c r="D17" s="7" t="s">
        <v>31</v>
      </c>
      <c r="E17" s="7" t="s">
        <v>32</v>
      </c>
      <c r="F17" s="7">
        <v>1</v>
      </c>
      <c r="G17" s="7" t="s">
        <v>33</v>
      </c>
      <c r="H17" s="7" t="str">
        <f t="shared" si="1"/>
        <v>`flag` tinyint(1) comment '逻辑删除标记',</v>
      </c>
      <c r="I17" s="130"/>
      <c r="J17" s="135"/>
    </row>
    <row r="19" spans="1:10" s="1" customFormat="1" ht="15.95" customHeight="1" x14ac:dyDescent="0.15">
      <c r="A19" s="60" t="s">
        <v>0</v>
      </c>
      <c r="B19" s="60" t="s">
        <v>1</v>
      </c>
      <c r="C19" s="60" t="s">
        <v>2</v>
      </c>
      <c r="D19" s="60" t="s">
        <v>3</v>
      </c>
      <c r="E19" s="60" t="s">
        <v>4</v>
      </c>
      <c r="F19" s="60" t="s">
        <v>5</v>
      </c>
      <c r="G19" s="60" t="s">
        <v>6</v>
      </c>
      <c r="H19" s="60" t="s">
        <v>7</v>
      </c>
      <c r="I19" s="60" t="s">
        <v>8</v>
      </c>
      <c r="J19" s="60" t="s">
        <v>9</v>
      </c>
    </row>
    <row r="20" spans="1:10" s="1" customFormat="1" ht="15.95" customHeight="1" x14ac:dyDescent="0.15">
      <c r="A20" s="104" t="s">
        <v>619</v>
      </c>
      <c r="B20" s="107" t="s">
        <v>620</v>
      </c>
      <c r="C20" s="107" t="s">
        <v>12</v>
      </c>
      <c r="D20" s="7" t="s">
        <v>13</v>
      </c>
      <c r="E20" s="7" t="s">
        <v>14</v>
      </c>
      <c r="F20" s="7">
        <v>32</v>
      </c>
      <c r="G20" s="7" t="s">
        <v>13</v>
      </c>
      <c r="H20" s="7" t="str">
        <f t="shared" ref="H20:H42" si="2">CONCATENATE("`",D20,"` ",E20,IF(F20=0,"",_xlfn.CONCAT("(",F20,")"))," comment '",G20,"',")</f>
        <v>`id` varchar(32) comment 'id',</v>
      </c>
      <c r="I20" s="138" t="str">
        <f>_xlfn.CONCAT("DROP TABLE IF EXISTS `",A20,"`;create table `",A20,"`
(",H20:H42,"
  PRIMARY KEY (`id`))  ENGINE = ",C20," CHARACTER SET = utf8 comment '",B20,"';")</f>
        <v>DROP TABLE IF EXISTS `gs_user`;create table `gs_user`
(`id` varchar(32) comment 'id',`user_name` varchar(16) comment '用户名',`user_pwd` varchar(64) comment '密码',`state` int(2) comment '会员状态[10=可用 20=禁用]',`head_img` varchar(120) comment '头像',`type` int(2) comment '会员类型[10=2b 20=2c]',`openid` varchar(64) comment '微信ID',`wxname` varchar(32) comment '微信名',`wxheadimg` varchar(120) comment '微信头像',`email` varchar(32) comment '邮箱',`phone` varchar(16) comment '手机号',`birthday` varchar(20) comment '生日',`region` varchar(120) comment '省/市/县',`sex` int(2) comment '性别[10=男  20=女]',`real_name` varchar(24) comment '真实姓名',`reg_ip` varchar(32) comment '注册IP',`legal_id` varchar(32) comment '法人单位ID',`leve_id` varchar(32) comment '会员等级ID',`leve_name` varchar(64) comment '会员等级名称',`from_shop_id` varchar(32) comment '注册来源店铺ID',`cdate` datetime comment '创建时间',`udate` datetime comment '更新时间',`flag` tinyint(1) comment '逻辑删除标记',
  PRIMARY KEY (`id`))  ENGINE = InnoDB CHARACTER SET = utf8 comment '会员';</v>
      </c>
      <c r="J20" s="135"/>
    </row>
    <row r="21" spans="1:10" s="1" customFormat="1" ht="15.95" customHeight="1" x14ac:dyDescent="0.15">
      <c r="A21" s="105"/>
      <c r="B21" s="108"/>
      <c r="C21" s="108"/>
      <c r="D21" s="58" t="s">
        <v>345</v>
      </c>
      <c r="E21" s="58" t="s">
        <v>14</v>
      </c>
      <c r="F21" s="7">
        <v>16</v>
      </c>
      <c r="G21" s="58" t="s">
        <v>621</v>
      </c>
      <c r="H21" s="7" t="str">
        <f t="shared" si="2"/>
        <v>`user_name` varchar(16) comment '用户名',</v>
      </c>
      <c r="I21" s="138"/>
      <c r="J21" s="135"/>
    </row>
    <row r="22" spans="1:10" s="1" customFormat="1" ht="15.95" customHeight="1" x14ac:dyDescent="0.15">
      <c r="A22" s="105"/>
      <c r="B22" s="108"/>
      <c r="C22" s="108"/>
      <c r="D22" s="58" t="s">
        <v>347</v>
      </c>
      <c r="E22" s="58" t="s">
        <v>14</v>
      </c>
      <c r="F22" s="7">
        <v>64</v>
      </c>
      <c r="G22" s="58" t="s">
        <v>267</v>
      </c>
      <c r="H22" s="7" t="str">
        <f t="shared" si="2"/>
        <v>`user_pwd` varchar(64) comment '密码',</v>
      </c>
      <c r="I22" s="138"/>
      <c r="J22" s="135"/>
    </row>
    <row r="23" spans="1:10" s="1" customFormat="1" ht="15.95" customHeight="1" x14ac:dyDescent="0.15">
      <c r="A23" s="105"/>
      <c r="B23" s="108"/>
      <c r="C23" s="108"/>
      <c r="D23" s="58" t="s">
        <v>70</v>
      </c>
      <c r="E23" s="58" t="s">
        <v>20</v>
      </c>
      <c r="F23" s="7">
        <v>2</v>
      </c>
      <c r="G23" s="7" t="s">
        <v>622</v>
      </c>
      <c r="H23" s="7" t="str">
        <f t="shared" si="2"/>
        <v>`state` int(2) comment '会员状态[10=可用 20=禁用]',</v>
      </c>
      <c r="I23" s="138"/>
      <c r="J23" s="135"/>
    </row>
    <row r="24" spans="1:10" s="1" customFormat="1" ht="15.95" customHeight="1" x14ac:dyDescent="0.15">
      <c r="A24" s="105"/>
      <c r="B24" s="108"/>
      <c r="C24" s="108"/>
      <c r="D24" s="58" t="s">
        <v>269</v>
      </c>
      <c r="E24" s="58" t="s">
        <v>14</v>
      </c>
      <c r="F24" s="7">
        <v>120</v>
      </c>
      <c r="G24" s="58" t="s">
        <v>270</v>
      </c>
      <c r="H24" s="7" t="str">
        <f t="shared" si="2"/>
        <v>`head_img` varchar(120) comment '头像',</v>
      </c>
      <c r="I24" s="138"/>
      <c r="J24" s="135"/>
    </row>
    <row r="25" spans="1:10" s="1" customFormat="1" ht="15.95" customHeight="1" x14ac:dyDescent="0.15">
      <c r="A25" s="105"/>
      <c r="B25" s="108"/>
      <c r="C25" s="108"/>
      <c r="D25" s="58" t="s">
        <v>142</v>
      </c>
      <c r="E25" s="58" t="s">
        <v>20</v>
      </c>
      <c r="F25" s="7">
        <v>2</v>
      </c>
      <c r="G25" s="58" t="s">
        <v>623</v>
      </c>
      <c r="H25" s="7" t="str">
        <f t="shared" si="2"/>
        <v>`type` int(2) comment '会员类型[10=2b 20=2c]',</v>
      </c>
      <c r="I25" s="138"/>
      <c r="J25" s="135"/>
    </row>
    <row r="26" spans="1:10" s="1" customFormat="1" ht="15.95" customHeight="1" x14ac:dyDescent="0.15">
      <c r="A26" s="105"/>
      <c r="B26" s="108"/>
      <c r="C26" s="108"/>
      <c r="D26" s="58" t="s">
        <v>272</v>
      </c>
      <c r="E26" s="58" t="s">
        <v>14</v>
      </c>
      <c r="F26" s="7">
        <v>64</v>
      </c>
      <c r="G26" s="58" t="s">
        <v>624</v>
      </c>
      <c r="H26" s="7" t="str">
        <f t="shared" si="2"/>
        <v>`openid` varchar(64) comment '微信ID',</v>
      </c>
      <c r="I26" s="138"/>
      <c r="J26" s="135"/>
    </row>
    <row r="27" spans="1:10" s="1" customFormat="1" ht="15.95" customHeight="1" x14ac:dyDescent="0.15">
      <c r="A27" s="105"/>
      <c r="B27" s="108"/>
      <c r="C27" s="108"/>
      <c r="D27" s="58" t="s">
        <v>274</v>
      </c>
      <c r="E27" s="58" t="s">
        <v>14</v>
      </c>
      <c r="F27" s="7">
        <v>32</v>
      </c>
      <c r="G27" s="58" t="s">
        <v>275</v>
      </c>
      <c r="H27" s="7" t="str">
        <f t="shared" si="2"/>
        <v>`wxname` varchar(32) comment '微信名',</v>
      </c>
      <c r="I27" s="138"/>
      <c r="J27" s="135"/>
    </row>
    <row r="28" spans="1:10" s="1" customFormat="1" ht="15.95" customHeight="1" x14ac:dyDescent="0.15">
      <c r="A28" s="105"/>
      <c r="B28" s="108"/>
      <c r="C28" s="108"/>
      <c r="D28" s="58" t="s">
        <v>276</v>
      </c>
      <c r="E28" s="58" t="s">
        <v>14</v>
      </c>
      <c r="F28" s="7">
        <v>120</v>
      </c>
      <c r="G28" s="58" t="s">
        <v>277</v>
      </c>
      <c r="H28" s="7" t="str">
        <f t="shared" si="2"/>
        <v>`wxheadimg` varchar(120) comment '微信头像',</v>
      </c>
      <c r="I28" s="138"/>
      <c r="J28" s="135"/>
    </row>
    <row r="29" spans="1:10" s="1" customFormat="1" ht="15.95" customHeight="1" x14ac:dyDescent="0.15">
      <c r="A29" s="105"/>
      <c r="B29" s="108"/>
      <c r="C29" s="108"/>
      <c r="D29" s="58" t="s">
        <v>278</v>
      </c>
      <c r="E29" s="58" t="s">
        <v>14</v>
      </c>
      <c r="F29" s="7">
        <v>32</v>
      </c>
      <c r="G29" s="58" t="s">
        <v>279</v>
      </c>
      <c r="H29" s="7" t="str">
        <f t="shared" si="2"/>
        <v>`email` varchar(32) comment '邮箱',</v>
      </c>
      <c r="I29" s="138"/>
      <c r="J29" s="135"/>
    </row>
    <row r="30" spans="1:10" s="1" customFormat="1" ht="15.95" customHeight="1" x14ac:dyDescent="0.15">
      <c r="A30" s="105"/>
      <c r="B30" s="108"/>
      <c r="C30" s="108"/>
      <c r="D30" s="58" t="s">
        <v>280</v>
      </c>
      <c r="E30" s="58" t="s">
        <v>14</v>
      </c>
      <c r="F30" s="7">
        <v>16</v>
      </c>
      <c r="G30" s="58" t="s">
        <v>281</v>
      </c>
      <c r="H30" s="7" t="str">
        <f t="shared" si="2"/>
        <v>`phone` varchar(16) comment '手机号',</v>
      </c>
      <c r="I30" s="138"/>
      <c r="J30" s="135"/>
    </row>
    <row r="31" spans="1:10" s="1" customFormat="1" ht="15.95" customHeight="1" x14ac:dyDescent="0.15">
      <c r="A31" s="105"/>
      <c r="B31" s="108"/>
      <c r="C31" s="108"/>
      <c r="D31" s="58" t="s">
        <v>282</v>
      </c>
      <c r="E31" s="58" t="s">
        <v>14</v>
      </c>
      <c r="F31" s="7">
        <v>20</v>
      </c>
      <c r="G31" s="58" t="s">
        <v>284</v>
      </c>
      <c r="H31" s="7" t="str">
        <f t="shared" si="2"/>
        <v>`birthday` varchar(20) comment '生日',</v>
      </c>
      <c r="I31" s="138"/>
      <c r="J31" s="135"/>
    </row>
    <row r="32" spans="1:10" s="1" customFormat="1" ht="15.95" customHeight="1" x14ac:dyDescent="0.15">
      <c r="A32" s="105"/>
      <c r="B32" s="108"/>
      <c r="C32" s="108"/>
      <c r="D32" s="58" t="s">
        <v>285</v>
      </c>
      <c r="E32" s="58" t="s">
        <v>14</v>
      </c>
      <c r="F32" s="7">
        <v>120</v>
      </c>
      <c r="G32" s="58" t="s">
        <v>625</v>
      </c>
      <c r="H32" s="7" t="str">
        <f t="shared" si="2"/>
        <v>`region` varchar(120) comment '省/市/县',</v>
      </c>
      <c r="I32" s="138"/>
      <c r="J32" s="135"/>
    </row>
    <row r="33" spans="1:10" s="1" customFormat="1" ht="15.95" customHeight="1" x14ac:dyDescent="0.15">
      <c r="A33" s="105"/>
      <c r="B33" s="108"/>
      <c r="C33" s="108"/>
      <c r="D33" s="58" t="s">
        <v>287</v>
      </c>
      <c r="E33" s="58" t="s">
        <v>20</v>
      </c>
      <c r="F33" s="7">
        <v>2</v>
      </c>
      <c r="G33" s="58" t="s">
        <v>626</v>
      </c>
      <c r="H33" s="7" t="str">
        <f t="shared" si="2"/>
        <v>`sex` int(2) comment '性别[10=男  20=女]',</v>
      </c>
      <c r="I33" s="138"/>
      <c r="J33" s="135"/>
    </row>
    <row r="34" spans="1:10" s="1" customFormat="1" ht="15.95" customHeight="1" x14ac:dyDescent="0.15">
      <c r="A34" s="105"/>
      <c r="B34" s="108"/>
      <c r="C34" s="108"/>
      <c r="D34" s="58" t="s">
        <v>351</v>
      </c>
      <c r="E34" s="58" t="s">
        <v>14</v>
      </c>
      <c r="F34" s="7">
        <v>24</v>
      </c>
      <c r="G34" s="58" t="s">
        <v>352</v>
      </c>
      <c r="H34" s="7" t="str">
        <f t="shared" si="2"/>
        <v>`real_name` varchar(24) comment '真实姓名',</v>
      </c>
      <c r="I34" s="138"/>
      <c r="J34" s="135"/>
    </row>
    <row r="35" spans="1:10" s="1" customFormat="1" ht="15.95" customHeight="1" x14ac:dyDescent="0.15">
      <c r="A35" s="105"/>
      <c r="B35" s="108"/>
      <c r="C35" s="108"/>
      <c r="D35" s="58" t="s">
        <v>289</v>
      </c>
      <c r="E35" s="58" t="s">
        <v>14</v>
      </c>
      <c r="F35" s="7">
        <v>32</v>
      </c>
      <c r="G35" s="58" t="s">
        <v>290</v>
      </c>
      <c r="H35" s="7" t="str">
        <f t="shared" si="2"/>
        <v>`reg_ip` varchar(32) comment '注册IP',</v>
      </c>
      <c r="I35" s="138"/>
      <c r="J35" s="135"/>
    </row>
    <row r="36" spans="1:10" s="1" customFormat="1" ht="15.95" customHeight="1" x14ac:dyDescent="0.15">
      <c r="A36" s="105"/>
      <c r="B36" s="108"/>
      <c r="C36" s="108"/>
      <c r="D36" s="58" t="s">
        <v>291</v>
      </c>
      <c r="E36" s="58" t="s">
        <v>14</v>
      </c>
      <c r="F36" s="7">
        <v>32</v>
      </c>
      <c r="G36" s="58" t="s">
        <v>338</v>
      </c>
      <c r="H36" s="7" t="str">
        <f t="shared" si="2"/>
        <v>`legal_id` varchar(32) comment '法人单位ID',</v>
      </c>
      <c r="I36" s="138"/>
      <c r="J36" s="135"/>
    </row>
    <row r="37" spans="1:10" s="1" customFormat="1" ht="15.95" customHeight="1" x14ac:dyDescent="0.15">
      <c r="A37" s="105"/>
      <c r="B37" s="108"/>
      <c r="C37" s="108"/>
      <c r="D37" s="58" t="s">
        <v>627</v>
      </c>
      <c r="E37" s="58" t="s">
        <v>14</v>
      </c>
      <c r="F37" s="7">
        <v>32</v>
      </c>
      <c r="G37" s="58" t="s">
        <v>628</v>
      </c>
      <c r="H37" s="7" t="str">
        <f t="shared" si="2"/>
        <v>`leve_id` varchar(32) comment '会员等级ID',</v>
      </c>
      <c r="I37" s="138"/>
      <c r="J37" s="135"/>
    </row>
    <row r="38" spans="1:10" s="1" customFormat="1" ht="15.95" customHeight="1" x14ac:dyDescent="0.15">
      <c r="A38" s="105"/>
      <c r="B38" s="108"/>
      <c r="C38" s="108"/>
      <c r="D38" s="58" t="s">
        <v>629</v>
      </c>
      <c r="E38" s="58" t="s">
        <v>14</v>
      </c>
      <c r="F38" s="7">
        <v>64</v>
      </c>
      <c r="G38" s="58" t="s">
        <v>630</v>
      </c>
      <c r="H38" s="7" t="str">
        <f t="shared" si="2"/>
        <v>`leve_name` varchar(64) comment '会员等级名称',</v>
      </c>
      <c r="I38" s="138"/>
      <c r="J38" s="135"/>
    </row>
    <row r="39" spans="1:10" s="1" customFormat="1" ht="15.95" customHeight="1" x14ac:dyDescent="0.15">
      <c r="A39" s="105"/>
      <c r="B39" s="108"/>
      <c r="C39" s="108"/>
      <c r="D39" s="58" t="s">
        <v>296</v>
      </c>
      <c r="E39" s="7" t="s">
        <v>14</v>
      </c>
      <c r="F39" s="7">
        <v>32</v>
      </c>
      <c r="G39" s="58" t="s">
        <v>297</v>
      </c>
      <c r="H39" s="7" t="str">
        <f t="shared" si="2"/>
        <v>`from_shop_id` varchar(32) comment '注册来源店铺ID',</v>
      </c>
      <c r="I39" s="138"/>
      <c r="J39" s="135"/>
    </row>
    <row r="40" spans="1:10" s="1" customFormat="1" ht="15" customHeight="1" x14ac:dyDescent="0.15">
      <c r="A40" s="105"/>
      <c r="B40" s="83"/>
      <c r="C40" s="137"/>
      <c r="D40" s="7" t="s">
        <v>26</v>
      </c>
      <c r="E40" s="7" t="s">
        <v>27</v>
      </c>
      <c r="F40" s="7">
        <v>0</v>
      </c>
      <c r="G40" s="7" t="s">
        <v>28</v>
      </c>
      <c r="H40" s="7" t="str">
        <f t="shared" si="2"/>
        <v>`cdate` datetime comment '创建时间',</v>
      </c>
      <c r="I40" s="138"/>
      <c r="J40" s="135"/>
    </row>
    <row r="41" spans="1:10" s="1" customFormat="1" ht="15" customHeight="1" x14ac:dyDescent="0.15">
      <c r="A41" s="105"/>
      <c r="B41" s="83"/>
      <c r="C41" s="137"/>
      <c r="D41" s="7" t="s">
        <v>29</v>
      </c>
      <c r="E41" s="7" t="s">
        <v>27</v>
      </c>
      <c r="F41" s="7">
        <v>0</v>
      </c>
      <c r="G41" s="7" t="s">
        <v>30</v>
      </c>
      <c r="H41" s="7" t="str">
        <f t="shared" si="2"/>
        <v>`udate` datetime comment '更新时间',</v>
      </c>
      <c r="I41" s="138"/>
      <c r="J41" s="135"/>
    </row>
    <row r="42" spans="1:10" s="1" customFormat="1" ht="15" customHeight="1" x14ac:dyDescent="0.15">
      <c r="A42" s="106"/>
      <c r="B42" s="83"/>
      <c r="C42" s="137"/>
      <c r="D42" s="7" t="s">
        <v>31</v>
      </c>
      <c r="E42" s="7" t="s">
        <v>32</v>
      </c>
      <c r="F42" s="7">
        <v>1</v>
      </c>
      <c r="G42" s="7" t="s">
        <v>33</v>
      </c>
      <c r="H42" s="7" t="str">
        <f t="shared" si="2"/>
        <v>`flag` tinyint(1) comment '逻辑删除标记',</v>
      </c>
      <c r="I42" s="138"/>
      <c r="J42" s="135"/>
    </row>
    <row r="43" spans="1:10" s="1" customFormat="1" ht="15" customHeight="1" x14ac:dyDescent="0.15">
      <c r="A43" s="59"/>
      <c r="B43" s="59"/>
      <c r="I43" s="61"/>
      <c r="J43" s="62"/>
    </row>
    <row r="44" spans="1:10" s="1" customFormat="1" ht="15.95" customHeight="1" x14ac:dyDescent="0.15">
      <c r="A44" s="60" t="s">
        <v>0</v>
      </c>
      <c r="B44" s="60" t="s">
        <v>1</v>
      </c>
      <c r="C44" s="60" t="s">
        <v>2</v>
      </c>
      <c r="D44" s="60" t="s">
        <v>3</v>
      </c>
      <c r="E44" s="60" t="s">
        <v>4</v>
      </c>
      <c r="F44" s="60" t="s">
        <v>5</v>
      </c>
      <c r="G44" s="60" t="s">
        <v>6</v>
      </c>
      <c r="H44" s="60" t="s">
        <v>7</v>
      </c>
      <c r="I44" s="60" t="s">
        <v>8</v>
      </c>
      <c r="J44" s="60" t="s">
        <v>9</v>
      </c>
    </row>
    <row r="45" spans="1:10" s="1" customFormat="1" ht="15.95" customHeight="1" x14ac:dyDescent="0.15">
      <c r="A45" s="137" t="s">
        <v>631</v>
      </c>
      <c r="B45" s="83" t="s">
        <v>632</v>
      </c>
      <c r="C45" s="137" t="s">
        <v>12</v>
      </c>
      <c r="D45" s="7" t="s">
        <v>13</v>
      </c>
      <c r="E45" s="7" t="s">
        <v>14</v>
      </c>
      <c r="F45" s="7">
        <v>32</v>
      </c>
      <c r="G45" s="7" t="s">
        <v>13</v>
      </c>
      <c r="H45" s="7" t="str">
        <f>CONCATENATE("`",D45,"` ",E45,IF(F45=0,"",_xlfn.CONCAT("(",F45,")"))," comment '",G45,"',")</f>
        <v>`id` varchar(32) comment 'id',</v>
      </c>
      <c r="I45" s="138" t="str">
        <f>_xlfn.CONCAT("DROP TABLE IF EXISTS `",A45,"`;create table `",A45,"`
(",H45:H47,"
  PRIMARY KEY (`id`))  ENGINE = ",C45," CHARACTER SET = utf8 comment '",B45,"';")</f>
        <v>DROP TABLE IF EXISTS `gs_user_label`;create table `gs_user_label`
(`id` varchar(32) comment 'id',`user_id` varchar(32) comment '会员ID',`label_id` varchar(32) comment '标签ID',
  PRIMARY KEY (`id`))  ENGINE = InnoDB CHARACTER SET = utf8 comment '会员标签关系';</v>
      </c>
      <c r="J45" s="135"/>
    </row>
    <row r="46" spans="1:10" s="1" customFormat="1" ht="15.95" customHeight="1" x14ac:dyDescent="0.15">
      <c r="A46" s="137"/>
      <c r="B46" s="83"/>
      <c r="C46" s="137"/>
      <c r="D46" s="58" t="s">
        <v>324</v>
      </c>
      <c r="E46" s="7" t="s">
        <v>14</v>
      </c>
      <c r="F46" s="7">
        <v>32</v>
      </c>
      <c r="G46" s="58" t="s">
        <v>633</v>
      </c>
      <c r="H46" s="7" t="str">
        <f>CONCATENATE("`",D46,"` ",E46,IF(F46=0,"",_xlfn.CONCAT("(",F46,")"))," comment '",G46,"',")</f>
        <v>`user_id` varchar(32) comment '会员ID',</v>
      </c>
      <c r="I46" s="138"/>
      <c r="J46" s="135"/>
    </row>
    <row r="47" spans="1:10" s="1" customFormat="1" ht="15.95" customHeight="1" x14ac:dyDescent="0.15">
      <c r="A47" s="137"/>
      <c r="B47" s="83"/>
      <c r="C47" s="137"/>
      <c r="D47" s="58" t="s">
        <v>294</v>
      </c>
      <c r="E47" s="7" t="s">
        <v>14</v>
      </c>
      <c r="F47" s="7">
        <v>32</v>
      </c>
      <c r="G47" s="58" t="s">
        <v>634</v>
      </c>
      <c r="H47" s="7" t="str">
        <f t="shared" ref="H47:H77" si="3">CONCATENATE("`",D47,"` ",E47,IF(F47=0,"",_xlfn.CONCAT("(",F47,")"))," comment '",G47,"',")</f>
        <v>`label_id` varchar(32) comment '标签ID',</v>
      </c>
      <c r="I47" s="138"/>
      <c r="J47" s="135"/>
    </row>
    <row r="48" spans="1:10" s="1" customFormat="1" ht="15" customHeight="1" x14ac:dyDescent="0.15">
      <c r="A48" s="59"/>
      <c r="B48" s="59"/>
      <c r="I48" s="61"/>
      <c r="J48" s="62"/>
    </row>
    <row r="49" spans="1:10" s="1" customFormat="1" ht="15.95" customHeight="1" x14ac:dyDescent="0.15">
      <c r="A49" s="60" t="s">
        <v>0</v>
      </c>
      <c r="B49" s="60" t="s">
        <v>1</v>
      </c>
      <c r="C49" s="60" t="s">
        <v>2</v>
      </c>
      <c r="D49" s="60" t="s">
        <v>3</v>
      </c>
      <c r="E49" s="60" t="s">
        <v>4</v>
      </c>
      <c r="F49" s="60" t="s">
        <v>5</v>
      </c>
      <c r="G49" s="60" t="s">
        <v>6</v>
      </c>
      <c r="H49" s="60" t="s">
        <v>7</v>
      </c>
      <c r="I49" s="60" t="s">
        <v>8</v>
      </c>
      <c r="J49" s="60" t="s">
        <v>9</v>
      </c>
    </row>
    <row r="50" spans="1:10" s="1" customFormat="1" ht="15.95" customHeight="1" x14ac:dyDescent="0.15">
      <c r="A50" s="137" t="s">
        <v>635</v>
      </c>
      <c r="B50" s="104" t="s">
        <v>636</v>
      </c>
      <c r="C50" s="107" t="s">
        <v>12</v>
      </c>
      <c r="D50" s="7" t="s">
        <v>13</v>
      </c>
      <c r="E50" s="7" t="s">
        <v>14</v>
      </c>
      <c r="F50" s="7">
        <v>32</v>
      </c>
      <c r="G50" s="7" t="s">
        <v>13</v>
      </c>
      <c r="H50" s="7" t="str">
        <f t="shared" si="3"/>
        <v>`id` varchar(32) comment 'id',</v>
      </c>
      <c r="I50" s="138" t="str">
        <f>_xlfn.CONCAT("DROP TABLE IF EXISTS `",A50,"`;create table `",A50,"`
(",H50:H84,"
  PRIMARY KEY (`id`))  ENGINE = ",C50," CHARACTER SET = utf8 comment '",B50,"';")</f>
        <v>DROP TABLE IF EXISTS `gs_user_user2b_apply`;create table `gs_user_user2b_apply`
(`id` varchar(32) comment 'id',`user_id` varchar(32) comment '会员ID',`legal_type` int(2) comment '法人类型[10=个人 20=企业]',`corp_name` varchar(120) comment '公司名称',`license_num` varchar(120) comment '营业执照注册号',`person_name` varchar(24) comment '法人姓名',`person_idcard_type` int(2) comment '法人身份类型[10=中国大陆 20=非中国大陆]',`person_idcard_no` varchar(32) comment '法人身份证号或护照号',`person_idcard_front` varchar(120) comment '法人身份证正面',`person_idcard_back` varchar(120) comment '法人身份证反面',`establish_date` date comment '公司成立日期',`license_indate` date comment '营业执照有效期',`license_scope` varchar(200) comment '法定经营范围',`corp_city_address` varchar(120) comment '公司所在地址（省市区）',`corp_real_address` varchar(120) comment '公司详细地址',`corp_phone` varchar(32) comment '公司电话',`duty_persal` varchar(64) comment '公司联系人',`duty_persal_phone` varchar(64) comment '公司联系人手机号',`corp_capital` varchar(20) comment '注册资本',`corp_site` varchar(120) comment '公司官网',`tissue_code` varchar(50) comment '组织机构代码',`tissue_code_image` varchar(120) comment '组织机构代码证复印件',`tax_code` varchar(20) comment '税务登记号',`tax_code_image` varchar(120) comment '税务登记证复印件',`bank_corp_name` varchar(120) comment '银行开户公司名',`bank_account` varchar(50) comment '银行开户帐号',`bank_city_adress` varchar(50) comment '开户行所在地',`bank_name` varchar(50) comment '开户银行',`state` int(2) comment '审核状态[10=待审 20=通过 30=拒审]',`revoke_why` varchar(120) comment '拒审原因',`from_shop_id` varchar(32) comment '店铺ID',`frome_merchant_id` varchar(32) comment '商家ID',`cdate` datetime comment '创建时间',`udate` datetime comment '更新时间',`flag` tinyint(1) comment '逻辑删除标记',
  PRIMARY KEY (`id`))  ENGINE = InnoDB CHARACTER SET = utf8 comment '2b会员入驻申请';</v>
      </c>
      <c r="J50" s="135"/>
    </row>
    <row r="51" spans="1:10" s="1" customFormat="1" ht="15.95" customHeight="1" x14ac:dyDescent="0.15">
      <c r="A51" s="137"/>
      <c r="B51" s="105"/>
      <c r="C51" s="108"/>
      <c r="D51" s="58" t="s">
        <v>324</v>
      </c>
      <c r="E51" s="7" t="s">
        <v>14</v>
      </c>
      <c r="F51" s="7">
        <v>32</v>
      </c>
      <c r="G51" s="58" t="s">
        <v>633</v>
      </c>
      <c r="H51" s="7" t="str">
        <f t="shared" si="3"/>
        <v>`user_id` varchar(32) comment '会员ID',</v>
      </c>
      <c r="I51" s="138"/>
      <c r="J51" s="135"/>
    </row>
    <row r="52" spans="1:10" s="1" customFormat="1" ht="14.1" customHeight="1" x14ac:dyDescent="0.15">
      <c r="A52" s="137"/>
      <c r="B52" s="137"/>
      <c r="C52" s="137"/>
      <c r="D52" s="7" t="s">
        <v>419</v>
      </c>
      <c r="E52" s="7" t="s">
        <v>20</v>
      </c>
      <c r="F52" s="7">
        <v>2</v>
      </c>
      <c r="G52" s="7" t="s">
        <v>420</v>
      </c>
      <c r="H52" s="7" t="str">
        <f t="shared" si="3"/>
        <v>`legal_type` int(2) comment '法人类型[10=个人 20=企业]',</v>
      </c>
      <c r="I52" s="138"/>
      <c r="J52" s="135"/>
    </row>
    <row r="53" spans="1:10" s="1" customFormat="1" ht="15.95" customHeight="1" x14ac:dyDescent="0.15">
      <c r="A53" s="137"/>
      <c r="B53" s="137"/>
      <c r="C53" s="137"/>
      <c r="D53" s="7" t="s">
        <v>421</v>
      </c>
      <c r="E53" s="7" t="s">
        <v>14</v>
      </c>
      <c r="F53" s="7">
        <v>120</v>
      </c>
      <c r="G53" s="7" t="s">
        <v>422</v>
      </c>
      <c r="H53" s="7" t="str">
        <f t="shared" si="3"/>
        <v>`corp_name` varchar(120) comment '公司名称',</v>
      </c>
      <c r="I53" s="138"/>
      <c r="J53" s="135"/>
    </row>
    <row r="54" spans="1:10" s="1" customFormat="1" ht="15.95" customHeight="1" x14ac:dyDescent="0.15">
      <c r="A54" s="137"/>
      <c r="B54" s="137"/>
      <c r="C54" s="137"/>
      <c r="D54" s="7" t="s">
        <v>423</v>
      </c>
      <c r="E54" s="7" t="s">
        <v>14</v>
      </c>
      <c r="F54" s="7">
        <v>120</v>
      </c>
      <c r="G54" s="7" t="s">
        <v>424</v>
      </c>
      <c r="H54" s="7" t="str">
        <f t="shared" si="3"/>
        <v>`license_num` varchar(120) comment '营业执照注册号',</v>
      </c>
      <c r="I54" s="138"/>
      <c r="J54" s="135"/>
    </row>
    <row r="55" spans="1:10" s="1" customFormat="1" ht="15.95" customHeight="1" x14ac:dyDescent="0.15">
      <c r="A55" s="137"/>
      <c r="B55" s="137"/>
      <c r="C55" s="137"/>
      <c r="D55" s="7" t="s">
        <v>425</v>
      </c>
      <c r="E55" s="7" t="s">
        <v>14</v>
      </c>
      <c r="F55" s="7">
        <v>24</v>
      </c>
      <c r="G55" s="7" t="s">
        <v>426</v>
      </c>
      <c r="H55" s="7" t="str">
        <f t="shared" si="3"/>
        <v>`person_name` varchar(24) comment '法人姓名',</v>
      </c>
      <c r="I55" s="138"/>
      <c r="J55" s="135"/>
    </row>
    <row r="56" spans="1:10" s="1" customFormat="1" ht="15.95" customHeight="1" x14ac:dyDescent="0.15">
      <c r="A56" s="137"/>
      <c r="B56" s="137"/>
      <c r="C56" s="137"/>
      <c r="D56" s="7" t="s">
        <v>427</v>
      </c>
      <c r="E56" s="7" t="s">
        <v>20</v>
      </c>
      <c r="F56" s="7">
        <v>2</v>
      </c>
      <c r="G56" s="7" t="s">
        <v>428</v>
      </c>
      <c r="H56" s="7" t="str">
        <f t="shared" si="3"/>
        <v>`person_idcard_type` int(2) comment '法人身份类型[10=中国大陆 20=非中国大陆]',</v>
      </c>
      <c r="I56" s="138"/>
      <c r="J56" s="135"/>
    </row>
    <row r="57" spans="1:10" s="1" customFormat="1" ht="15.95" customHeight="1" x14ac:dyDescent="0.15">
      <c r="A57" s="137"/>
      <c r="B57" s="137"/>
      <c r="C57" s="137"/>
      <c r="D57" s="7" t="s">
        <v>429</v>
      </c>
      <c r="E57" s="7" t="s">
        <v>14</v>
      </c>
      <c r="F57" s="7">
        <v>32</v>
      </c>
      <c r="G57" s="7" t="s">
        <v>430</v>
      </c>
      <c r="H57" s="7" t="str">
        <f t="shared" si="3"/>
        <v>`person_idcard_no` varchar(32) comment '法人身份证号或护照号',</v>
      </c>
      <c r="I57" s="138"/>
      <c r="J57" s="135"/>
    </row>
    <row r="58" spans="1:10" s="1" customFormat="1" ht="15.95" customHeight="1" x14ac:dyDescent="0.15">
      <c r="A58" s="137"/>
      <c r="B58" s="137"/>
      <c r="C58" s="137"/>
      <c r="D58" s="7" t="s">
        <v>431</v>
      </c>
      <c r="E58" s="7" t="s">
        <v>14</v>
      </c>
      <c r="F58" s="7">
        <v>120</v>
      </c>
      <c r="G58" s="7" t="s">
        <v>637</v>
      </c>
      <c r="H58" s="7" t="str">
        <f t="shared" si="3"/>
        <v>`person_idcard_front` varchar(120) comment '法人身份证正面',</v>
      </c>
      <c r="I58" s="138"/>
      <c r="J58" s="135"/>
    </row>
    <row r="59" spans="1:10" s="1" customFormat="1" ht="15.95" customHeight="1" x14ac:dyDescent="0.15">
      <c r="A59" s="137"/>
      <c r="B59" s="137"/>
      <c r="C59" s="137"/>
      <c r="D59" s="7" t="s">
        <v>433</v>
      </c>
      <c r="E59" s="7" t="s">
        <v>14</v>
      </c>
      <c r="F59" s="7">
        <v>120</v>
      </c>
      <c r="G59" s="7" t="s">
        <v>638</v>
      </c>
      <c r="H59" s="7" t="str">
        <f t="shared" si="3"/>
        <v>`person_idcard_back` varchar(120) comment '法人身份证反面',</v>
      </c>
      <c r="I59" s="138"/>
      <c r="J59" s="135"/>
    </row>
    <row r="60" spans="1:10" s="1" customFormat="1" ht="14.25" x14ac:dyDescent="0.15">
      <c r="A60" s="83"/>
      <c r="B60" s="83"/>
      <c r="C60" s="137"/>
      <c r="D60" s="7" t="s">
        <v>435</v>
      </c>
      <c r="E60" s="7" t="s">
        <v>283</v>
      </c>
      <c r="F60" s="7"/>
      <c r="G60" s="7" t="s">
        <v>436</v>
      </c>
      <c r="H60" s="7" t="str">
        <f t="shared" si="3"/>
        <v>`establish_date` date comment '公司成立日期',</v>
      </c>
      <c r="I60" s="138"/>
      <c r="J60" s="135"/>
    </row>
    <row r="61" spans="1:10" s="1" customFormat="1" ht="15.95" customHeight="1" x14ac:dyDescent="0.15">
      <c r="A61" s="137"/>
      <c r="B61" s="137"/>
      <c r="C61" s="137"/>
      <c r="D61" s="7" t="s">
        <v>437</v>
      </c>
      <c r="E61" s="7" t="s">
        <v>283</v>
      </c>
      <c r="F61" s="7"/>
      <c r="G61" s="7" t="s">
        <v>438</v>
      </c>
      <c r="H61" s="7" t="str">
        <f t="shared" si="3"/>
        <v>`license_indate` date comment '营业执照有效期',</v>
      </c>
      <c r="I61" s="138"/>
      <c r="J61" s="135"/>
    </row>
    <row r="62" spans="1:10" s="1" customFormat="1" ht="15.95" customHeight="1" x14ac:dyDescent="0.15">
      <c r="A62" s="137"/>
      <c r="B62" s="137"/>
      <c r="C62" s="137"/>
      <c r="D62" s="7" t="s">
        <v>439</v>
      </c>
      <c r="E62" s="7" t="s">
        <v>14</v>
      </c>
      <c r="F62" s="7">
        <v>200</v>
      </c>
      <c r="G62" s="7" t="s">
        <v>440</v>
      </c>
      <c r="H62" s="7" t="str">
        <f t="shared" si="3"/>
        <v>`license_scope` varchar(200) comment '法定经营范围',</v>
      </c>
      <c r="I62" s="138"/>
      <c r="J62" s="135"/>
    </row>
    <row r="63" spans="1:10" s="1" customFormat="1" ht="15.95" customHeight="1" x14ac:dyDescent="0.15">
      <c r="A63" s="137"/>
      <c r="B63" s="137"/>
      <c r="C63" s="137"/>
      <c r="D63" s="7" t="s">
        <v>441</v>
      </c>
      <c r="E63" s="7" t="s">
        <v>14</v>
      </c>
      <c r="F63" s="7">
        <v>120</v>
      </c>
      <c r="G63" s="7" t="s">
        <v>442</v>
      </c>
      <c r="H63" s="7" t="str">
        <f t="shared" si="3"/>
        <v>`corp_city_address` varchar(120) comment '公司所在地址（省市区）',</v>
      </c>
      <c r="I63" s="138"/>
      <c r="J63" s="135"/>
    </row>
    <row r="64" spans="1:10" s="1" customFormat="1" ht="15.95" customHeight="1" x14ac:dyDescent="0.15">
      <c r="A64" s="137"/>
      <c r="B64" s="137"/>
      <c r="C64" s="137"/>
      <c r="D64" s="7" t="s">
        <v>443</v>
      </c>
      <c r="E64" s="7" t="s">
        <v>14</v>
      </c>
      <c r="F64" s="7">
        <v>120</v>
      </c>
      <c r="G64" s="7" t="s">
        <v>444</v>
      </c>
      <c r="H64" s="7" t="str">
        <f t="shared" si="3"/>
        <v>`corp_real_address` varchar(120) comment '公司详细地址',</v>
      </c>
      <c r="I64" s="138"/>
      <c r="J64" s="135"/>
    </row>
    <row r="65" spans="1:10" s="1" customFormat="1" ht="15.95" customHeight="1" x14ac:dyDescent="0.15">
      <c r="A65" s="137"/>
      <c r="B65" s="137"/>
      <c r="C65" s="137"/>
      <c r="D65" s="7" t="s">
        <v>445</v>
      </c>
      <c r="E65" s="7" t="s">
        <v>14</v>
      </c>
      <c r="F65" s="7">
        <v>32</v>
      </c>
      <c r="G65" s="7" t="s">
        <v>446</v>
      </c>
      <c r="H65" s="7" t="str">
        <f t="shared" si="3"/>
        <v>`corp_phone` varchar(32) comment '公司电话',</v>
      </c>
      <c r="I65" s="138"/>
      <c r="J65" s="135"/>
    </row>
    <row r="66" spans="1:10" s="1" customFormat="1" ht="14.25" x14ac:dyDescent="0.15">
      <c r="A66" s="83"/>
      <c r="B66" s="83"/>
      <c r="C66" s="137"/>
      <c r="D66" s="7" t="s">
        <v>447</v>
      </c>
      <c r="E66" s="7" t="s">
        <v>14</v>
      </c>
      <c r="F66" s="7">
        <v>64</v>
      </c>
      <c r="G66" s="7" t="s">
        <v>448</v>
      </c>
      <c r="H66" s="7" t="str">
        <f t="shared" si="3"/>
        <v>`duty_persal` varchar(64) comment '公司联系人',</v>
      </c>
      <c r="I66" s="138"/>
      <c r="J66" s="135"/>
    </row>
    <row r="67" spans="1:10" s="1" customFormat="1" ht="14.25" x14ac:dyDescent="0.15">
      <c r="A67" s="83"/>
      <c r="B67" s="83"/>
      <c r="C67" s="137"/>
      <c r="D67" s="7" t="s">
        <v>449</v>
      </c>
      <c r="E67" s="7" t="s">
        <v>14</v>
      </c>
      <c r="F67" s="7">
        <v>64</v>
      </c>
      <c r="G67" s="7" t="s">
        <v>450</v>
      </c>
      <c r="H67" s="7" t="str">
        <f t="shared" si="3"/>
        <v>`duty_persal_phone` varchar(64) comment '公司联系人手机号',</v>
      </c>
      <c r="I67" s="138"/>
      <c r="J67" s="135"/>
    </row>
    <row r="68" spans="1:10" s="1" customFormat="1" ht="14.25" x14ac:dyDescent="0.15">
      <c r="A68" s="83"/>
      <c r="B68" s="83"/>
      <c r="C68" s="137"/>
      <c r="D68" s="7" t="s">
        <v>451</v>
      </c>
      <c r="E68" s="7" t="s">
        <v>14</v>
      </c>
      <c r="F68" s="7">
        <v>20</v>
      </c>
      <c r="G68" s="7" t="s">
        <v>452</v>
      </c>
      <c r="H68" s="7" t="str">
        <f t="shared" si="3"/>
        <v>`corp_capital` varchar(20) comment '注册资本',</v>
      </c>
      <c r="I68" s="138"/>
      <c r="J68" s="135"/>
    </row>
    <row r="69" spans="1:10" s="1" customFormat="1" ht="14.25" x14ac:dyDescent="0.15">
      <c r="A69" s="83"/>
      <c r="B69" s="83"/>
      <c r="C69" s="137"/>
      <c r="D69" s="7" t="s">
        <v>453</v>
      </c>
      <c r="E69" s="7" t="s">
        <v>14</v>
      </c>
      <c r="F69" s="7">
        <v>120</v>
      </c>
      <c r="G69" s="7" t="s">
        <v>454</v>
      </c>
      <c r="H69" s="7" t="str">
        <f t="shared" si="3"/>
        <v>`corp_site` varchar(120) comment '公司官网',</v>
      </c>
      <c r="I69" s="138"/>
      <c r="J69" s="135"/>
    </row>
    <row r="70" spans="1:10" s="1" customFormat="1" ht="14.25" x14ac:dyDescent="0.15">
      <c r="A70" s="83"/>
      <c r="B70" s="83"/>
      <c r="C70" s="137"/>
      <c r="D70" s="7" t="s">
        <v>455</v>
      </c>
      <c r="E70" s="7" t="s">
        <v>14</v>
      </c>
      <c r="F70" s="7">
        <v>50</v>
      </c>
      <c r="G70" s="7" t="s">
        <v>456</v>
      </c>
      <c r="H70" s="7" t="str">
        <f t="shared" si="3"/>
        <v>`tissue_code` varchar(50) comment '组织机构代码',</v>
      </c>
      <c r="I70" s="138"/>
      <c r="J70" s="135"/>
    </row>
    <row r="71" spans="1:10" s="1" customFormat="1" ht="14.25" x14ac:dyDescent="0.15">
      <c r="A71" s="83"/>
      <c r="B71" s="83"/>
      <c r="C71" s="137"/>
      <c r="D71" s="7" t="s">
        <v>457</v>
      </c>
      <c r="E71" s="7" t="s">
        <v>14</v>
      </c>
      <c r="F71" s="7">
        <v>120</v>
      </c>
      <c r="G71" s="7" t="s">
        <v>458</v>
      </c>
      <c r="H71" s="7" t="str">
        <f t="shared" si="3"/>
        <v>`tissue_code_image` varchar(120) comment '组织机构代码证复印件',</v>
      </c>
      <c r="I71" s="138"/>
      <c r="J71" s="135"/>
    </row>
    <row r="72" spans="1:10" s="1" customFormat="1" ht="14.25" x14ac:dyDescent="0.15">
      <c r="A72" s="83"/>
      <c r="B72" s="83"/>
      <c r="C72" s="137"/>
      <c r="D72" s="7" t="s">
        <v>459</v>
      </c>
      <c r="E72" s="7" t="s">
        <v>14</v>
      </c>
      <c r="F72" s="7">
        <v>20</v>
      </c>
      <c r="G72" s="7" t="s">
        <v>460</v>
      </c>
      <c r="H72" s="7" t="str">
        <f t="shared" si="3"/>
        <v>`tax_code` varchar(20) comment '税务登记号',</v>
      </c>
      <c r="I72" s="138"/>
      <c r="J72" s="135"/>
    </row>
    <row r="73" spans="1:10" s="1" customFormat="1" ht="14.25" x14ac:dyDescent="0.15">
      <c r="A73" s="83"/>
      <c r="B73" s="83"/>
      <c r="C73" s="137"/>
      <c r="D73" s="7" t="s">
        <v>461</v>
      </c>
      <c r="E73" s="7" t="s">
        <v>14</v>
      </c>
      <c r="F73" s="7">
        <v>120</v>
      </c>
      <c r="G73" s="7" t="s">
        <v>462</v>
      </c>
      <c r="H73" s="7" t="str">
        <f t="shared" si="3"/>
        <v>`tax_code_image` varchar(120) comment '税务登记证复印件',</v>
      </c>
      <c r="I73" s="138"/>
      <c r="J73" s="135"/>
    </row>
    <row r="74" spans="1:10" s="1" customFormat="1" ht="14.25" x14ac:dyDescent="0.15">
      <c r="A74" s="83"/>
      <c r="B74" s="83"/>
      <c r="C74" s="137"/>
      <c r="D74" s="7" t="s">
        <v>463</v>
      </c>
      <c r="E74" s="7" t="s">
        <v>14</v>
      </c>
      <c r="F74" s="7">
        <v>120</v>
      </c>
      <c r="G74" s="7" t="s">
        <v>464</v>
      </c>
      <c r="H74" s="7" t="str">
        <f t="shared" si="3"/>
        <v>`bank_corp_name` varchar(120) comment '银行开户公司名',</v>
      </c>
      <c r="I74" s="138"/>
      <c r="J74" s="135"/>
    </row>
    <row r="75" spans="1:10" s="1" customFormat="1" ht="14.25" x14ac:dyDescent="0.15">
      <c r="A75" s="83"/>
      <c r="B75" s="83"/>
      <c r="C75" s="137"/>
      <c r="D75" s="7" t="s">
        <v>465</v>
      </c>
      <c r="E75" s="7" t="s">
        <v>14</v>
      </c>
      <c r="F75" s="7">
        <v>50</v>
      </c>
      <c r="G75" s="7" t="s">
        <v>466</v>
      </c>
      <c r="H75" s="7" t="str">
        <f t="shared" si="3"/>
        <v>`bank_account` varchar(50) comment '银行开户帐号',</v>
      </c>
      <c r="I75" s="138"/>
      <c r="J75" s="135"/>
    </row>
    <row r="76" spans="1:10" s="1" customFormat="1" ht="14.25" x14ac:dyDescent="0.15">
      <c r="A76" s="83"/>
      <c r="B76" s="83"/>
      <c r="C76" s="137"/>
      <c r="D76" s="7" t="s">
        <v>467</v>
      </c>
      <c r="E76" s="7" t="s">
        <v>14</v>
      </c>
      <c r="F76" s="7">
        <v>50</v>
      </c>
      <c r="G76" s="7" t="s">
        <v>468</v>
      </c>
      <c r="H76" s="7" t="str">
        <f t="shared" si="3"/>
        <v>`bank_city_adress` varchar(50) comment '开户行所在地',</v>
      </c>
      <c r="I76" s="138"/>
      <c r="J76" s="135"/>
    </row>
    <row r="77" spans="1:10" s="1" customFormat="1" ht="14.25" x14ac:dyDescent="0.15">
      <c r="A77" s="83"/>
      <c r="B77" s="83"/>
      <c r="C77" s="137"/>
      <c r="D77" s="7" t="s">
        <v>469</v>
      </c>
      <c r="E77" s="7" t="s">
        <v>14</v>
      </c>
      <c r="F77" s="7">
        <v>50</v>
      </c>
      <c r="G77" s="7" t="s">
        <v>216</v>
      </c>
      <c r="H77" s="7" t="str">
        <f t="shared" si="3"/>
        <v>`bank_name` varchar(50) comment '开户银行',</v>
      </c>
      <c r="I77" s="138"/>
      <c r="J77" s="135"/>
    </row>
    <row r="78" spans="1:10" s="1" customFormat="1" ht="15.95" customHeight="1" x14ac:dyDescent="0.15">
      <c r="A78" s="137"/>
      <c r="B78" s="105"/>
      <c r="C78" s="108"/>
      <c r="D78" s="58" t="s">
        <v>70</v>
      </c>
      <c r="E78" s="7" t="s">
        <v>20</v>
      </c>
      <c r="F78" s="7">
        <v>2</v>
      </c>
      <c r="G78" s="58" t="s">
        <v>504</v>
      </c>
      <c r="H78" s="7" t="str">
        <f t="shared" ref="H78:H84" si="4">CONCATENATE("`",D78,"` ",E78,IF(F78=0,"",_xlfn.CONCAT("(",F78,")"))," comment '",G78,"',")</f>
        <v>`state` int(2) comment '审核状态[10=待审 20=通过 30=拒审]',</v>
      </c>
      <c r="I78" s="138"/>
      <c r="J78" s="135"/>
    </row>
    <row r="79" spans="1:10" s="1" customFormat="1" ht="15.95" customHeight="1" x14ac:dyDescent="0.15">
      <c r="A79" s="137"/>
      <c r="B79" s="105"/>
      <c r="C79" s="108"/>
      <c r="D79" s="58" t="s">
        <v>571</v>
      </c>
      <c r="E79" s="7" t="s">
        <v>14</v>
      </c>
      <c r="F79" s="7">
        <v>120</v>
      </c>
      <c r="G79" s="58" t="s">
        <v>539</v>
      </c>
      <c r="H79" s="7" t="str">
        <f t="shared" si="4"/>
        <v>`revoke_why` varchar(120) comment '拒审原因',</v>
      </c>
      <c r="I79" s="138"/>
      <c r="J79" s="135"/>
    </row>
    <row r="80" spans="1:10" s="1" customFormat="1" ht="15.95" customHeight="1" x14ac:dyDescent="0.15">
      <c r="A80" s="137"/>
      <c r="B80" s="105"/>
      <c r="C80" s="108"/>
      <c r="D80" s="58" t="s">
        <v>296</v>
      </c>
      <c r="E80" s="7" t="s">
        <v>14</v>
      </c>
      <c r="F80" s="7">
        <v>32</v>
      </c>
      <c r="G80" s="58" t="s">
        <v>69</v>
      </c>
      <c r="H80" s="7" t="str">
        <f t="shared" si="4"/>
        <v>`from_shop_id` varchar(32) comment '店铺ID',</v>
      </c>
      <c r="I80" s="138"/>
      <c r="J80" s="135"/>
    </row>
    <row r="81" spans="1:10" s="1" customFormat="1" ht="15.95" customHeight="1" x14ac:dyDescent="0.15">
      <c r="A81" s="137"/>
      <c r="B81" s="105"/>
      <c r="C81" s="108"/>
      <c r="D81" s="58" t="s">
        <v>639</v>
      </c>
      <c r="E81" s="7" t="s">
        <v>14</v>
      </c>
      <c r="F81" s="7">
        <v>32</v>
      </c>
      <c r="G81" s="58" t="s">
        <v>358</v>
      </c>
      <c r="H81" s="7" t="str">
        <f t="shared" si="4"/>
        <v>`frome_merchant_id` varchar(32) comment '商家ID',</v>
      </c>
      <c r="I81" s="138"/>
      <c r="J81" s="135"/>
    </row>
    <row r="82" spans="1:10" s="1" customFormat="1" ht="15" customHeight="1" x14ac:dyDescent="0.15">
      <c r="A82" s="83"/>
      <c r="B82" s="83"/>
      <c r="C82" s="137"/>
      <c r="D82" s="7" t="s">
        <v>26</v>
      </c>
      <c r="E82" s="7" t="s">
        <v>27</v>
      </c>
      <c r="F82" s="7">
        <v>0</v>
      </c>
      <c r="G82" s="7" t="s">
        <v>28</v>
      </c>
      <c r="H82" s="7" t="str">
        <f t="shared" si="4"/>
        <v>`cdate` datetime comment '创建时间',</v>
      </c>
      <c r="I82" s="138"/>
      <c r="J82" s="135"/>
    </row>
    <row r="83" spans="1:10" s="1" customFormat="1" ht="15" customHeight="1" x14ac:dyDescent="0.15">
      <c r="A83" s="83"/>
      <c r="B83" s="83"/>
      <c r="C83" s="137"/>
      <c r="D83" s="7" t="s">
        <v>29</v>
      </c>
      <c r="E83" s="7" t="s">
        <v>27</v>
      </c>
      <c r="F83" s="7">
        <v>0</v>
      </c>
      <c r="G83" s="7" t="s">
        <v>30</v>
      </c>
      <c r="H83" s="7" t="str">
        <f t="shared" si="4"/>
        <v>`udate` datetime comment '更新时间',</v>
      </c>
      <c r="I83" s="138"/>
      <c r="J83" s="135"/>
    </row>
    <row r="84" spans="1:10" s="1" customFormat="1" ht="15" customHeight="1" x14ac:dyDescent="0.15">
      <c r="A84" s="83"/>
      <c r="B84" s="83"/>
      <c r="C84" s="137"/>
      <c r="D84" s="7" t="s">
        <v>31</v>
      </c>
      <c r="E84" s="7" t="s">
        <v>32</v>
      </c>
      <c r="F84" s="7">
        <v>1</v>
      </c>
      <c r="G84" s="7" t="s">
        <v>33</v>
      </c>
      <c r="H84" s="7" t="str">
        <f t="shared" si="4"/>
        <v>`flag` tinyint(1) comment '逻辑删除标记',</v>
      </c>
      <c r="I84" s="138"/>
      <c r="J84" s="135"/>
    </row>
    <row r="85" spans="1:10" s="1" customFormat="1" ht="15" customHeight="1" x14ac:dyDescent="0.15">
      <c r="A85" s="59"/>
      <c r="B85" s="59"/>
      <c r="I85" s="61"/>
      <c r="J85" s="62"/>
    </row>
    <row r="86" spans="1:10" s="1" customFormat="1" ht="14.25" x14ac:dyDescent="0.15">
      <c r="A86" s="6" t="s">
        <v>0</v>
      </c>
      <c r="B86" s="6" t="s">
        <v>1</v>
      </c>
      <c r="C86" s="5" t="s">
        <v>2</v>
      </c>
      <c r="D86" s="5" t="s">
        <v>3</v>
      </c>
      <c r="E86" s="5" t="s">
        <v>4</v>
      </c>
      <c r="F86" s="5" t="s">
        <v>5</v>
      </c>
      <c r="G86" s="5" t="s">
        <v>6</v>
      </c>
      <c r="H86" s="5" t="s">
        <v>7</v>
      </c>
      <c r="I86" s="5" t="s">
        <v>8</v>
      </c>
      <c r="J86" s="5" t="s">
        <v>9</v>
      </c>
    </row>
    <row r="87" spans="1:10" s="1" customFormat="1" ht="14.25" x14ac:dyDescent="0.15">
      <c r="A87" s="83" t="s">
        <v>640</v>
      </c>
      <c r="B87" s="83" t="s">
        <v>641</v>
      </c>
      <c r="C87" s="137" t="s">
        <v>12</v>
      </c>
      <c r="D87" s="7" t="s">
        <v>13</v>
      </c>
      <c r="E87" s="7" t="s">
        <v>14</v>
      </c>
      <c r="F87" s="7">
        <v>32</v>
      </c>
      <c r="G87" s="7" t="s">
        <v>13</v>
      </c>
      <c r="H87" s="7" t="str">
        <f t="shared" ref="H87:H93" si="5">CONCATENATE("`",D87,"` ",E87,IF(F87=0,"",_xlfn.CONCAT("(",F87,")"))," comment '",G87,"',")</f>
        <v>`id` varchar(32) comment 'id',</v>
      </c>
      <c r="I87" s="138" t="str">
        <f>_xlfn.CONCAT("DROP TABLE IF EXISTS `",A87,"`;create table `",A87,"`
(",H87:H93,"
  PRIMARY KEY (`id`))  ENGINE = ",C87," CHARACTER SET = utf8 comment '",B87,"';")</f>
        <v>DROP TABLE IF EXISTS `gs_user_user2b_apply_cert`;create table `gs_user_user2b_apply_cert`
(`id` varchar(32) comment 'id',`cert_id` varchar(32) comment '证照字典ID',`apply_id` varchar(32) comment '2b会员入驻申请ID',`cert_file_url` varchar(255) comment '证照文件路径',`cdate` datetime comment '创建时间',`udate` datetime comment '更新时间',`flag` varchar(1) comment '逻辑删除标记',
  PRIMARY KEY (`id`))  ENGINE = InnoDB CHARACTER SET = utf8 comment '2b会员入驻申请证照';</v>
      </c>
      <c r="J87" s="135"/>
    </row>
    <row r="88" spans="1:10" s="1" customFormat="1" ht="14.25" x14ac:dyDescent="0.15">
      <c r="A88" s="83"/>
      <c r="B88" s="83"/>
      <c r="C88" s="137"/>
      <c r="D88" s="58" t="s">
        <v>507</v>
      </c>
      <c r="E88" s="7" t="s">
        <v>14</v>
      </c>
      <c r="F88" s="7">
        <v>32</v>
      </c>
      <c r="G88" s="58" t="s">
        <v>508</v>
      </c>
      <c r="H88" s="7" t="str">
        <f t="shared" si="5"/>
        <v>`cert_id` varchar(32) comment '证照字典ID',</v>
      </c>
      <c r="I88" s="138"/>
      <c r="J88" s="135"/>
    </row>
    <row r="89" spans="1:10" s="1" customFormat="1" ht="14.25" x14ac:dyDescent="0.15">
      <c r="A89" s="83"/>
      <c r="B89" s="83"/>
      <c r="C89" s="137"/>
      <c r="D89" s="58" t="s">
        <v>509</v>
      </c>
      <c r="E89" s="7" t="s">
        <v>14</v>
      </c>
      <c r="F89" s="7">
        <v>32</v>
      </c>
      <c r="G89" s="58" t="s">
        <v>642</v>
      </c>
      <c r="H89" s="7" t="str">
        <f t="shared" si="5"/>
        <v>`apply_id` varchar(32) comment '2b会员入驻申请ID',</v>
      </c>
      <c r="I89" s="138"/>
      <c r="J89" s="135"/>
    </row>
    <row r="90" spans="1:10" s="1" customFormat="1" ht="14.25" x14ac:dyDescent="0.15">
      <c r="A90" s="83"/>
      <c r="B90" s="83"/>
      <c r="C90" s="137"/>
      <c r="D90" s="58" t="s">
        <v>511</v>
      </c>
      <c r="E90" s="7" t="s">
        <v>14</v>
      </c>
      <c r="F90" s="7">
        <v>255</v>
      </c>
      <c r="G90" s="58" t="s">
        <v>512</v>
      </c>
      <c r="H90" s="7" t="str">
        <f t="shared" si="5"/>
        <v>`cert_file_url` varchar(255) comment '证照文件路径',</v>
      </c>
      <c r="I90" s="138"/>
      <c r="J90" s="135"/>
    </row>
    <row r="91" spans="1:10" s="1" customFormat="1" ht="15" customHeight="1" x14ac:dyDescent="0.15">
      <c r="A91" s="83"/>
      <c r="B91" s="83"/>
      <c r="C91" s="137"/>
      <c r="D91" s="7" t="s">
        <v>26</v>
      </c>
      <c r="E91" s="7" t="s">
        <v>27</v>
      </c>
      <c r="F91" s="7">
        <v>0</v>
      </c>
      <c r="G91" s="7" t="s">
        <v>28</v>
      </c>
      <c r="H91" s="7" t="str">
        <f t="shared" si="5"/>
        <v>`cdate` datetime comment '创建时间',</v>
      </c>
      <c r="I91" s="138"/>
      <c r="J91" s="135"/>
    </row>
    <row r="92" spans="1:10" s="1" customFormat="1" ht="15" customHeight="1" x14ac:dyDescent="0.15">
      <c r="A92" s="83"/>
      <c r="B92" s="83"/>
      <c r="C92" s="137"/>
      <c r="D92" s="7" t="s">
        <v>29</v>
      </c>
      <c r="E92" s="7" t="s">
        <v>27</v>
      </c>
      <c r="F92" s="7">
        <v>0</v>
      </c>
      <c r="G92" s="7" t="s">
        <v>30</v>
      </c>
      <c r="H92" s="7" t="str">
        <f t="shared" si="5"/>
        <v>`udate` datetime comment '更新时间',</v>
      </c>
      <c r="I92" s="138"/>
      <c r="J92" s="135"/>
    </row>
    <row r="93" spans="1:10" s="1" customFormat="1" ht="15" customHeight="1" x14ac:dyDescent="0.15">
      <c r="A93" s="83"/>
      <c r="B93" s="83"/>
      <c r="C93" s="137"/>
      <c r="D93" s="7" t="s">
        <v>31</v>
      </c>
      <c r="E93" s="7" t="s">
        <v>14</v>
      </c>
      <c r="F93" s="7">
        <v>1</v>
      </c>
      <c r="G93" s="7" t="s">
        <v>33</v>
      </c>
      <c r="H93" s="7" t="str">
        <f t="shared" si="5"/>
        <v>`flag` varchar(1) comment '逻辑删除标记',</v>
      </c>
      <c r="I93" s="138"/>
      <c r="J93" s="135"/>
    </row>
    <row r="94" spans="1:10" s="1" customFormat="1" ht="15" customHeight="1" x14ac:dyDescent="0.15">
      <c r="A94" s="59"/>
      <c r="B94" s="59"/>
      <c r="I94" s="61"/>
      <c r="J94" s="62"/>
    </row>
    <row r="95" spans="1:10" s="1" customFormat="1" ht="15" customHeight="1" x14ac:dyDescent="0.15">
      <c r="A95" s="59"/>
      <c r="B95" s="59"/>
      <c r="I95" s="61"/>
      <c r="J95" s="62"/>
    </row>
    <row r="96" spans="1:10" s="1" customFormat="1" ht="15" customHeight="1" x14ac:dyDescent="0.15">
      <c r="A96" s="59"/>
      <c r="B96" s="59"/>
      <c r="I96" s="61"/>
      <c r="J96" s="62"/>
    </row>
    <row r="97" spans="1:10" s="1" customFormat="1" ht="15" customHeight="1" x14ac:dyDescent="0.15">
      <c r="A97" s="59"/>
      <c r="B97" s="59"/>
      <c r="I97" s="61"/>
      <c r="J97" s="62"/>
    </row>
    <row r="98" spans="1:10" s="1" customFormat="1" ht="15" customHeight="1" x14ac:dyDescent="0.15">
      <c r="A98" s="59"/>
      <c r="B98" s="59"/>
      <c r="I98" s="61"/>
      <c r="J98" s="62"/>
    </row>
    <row r="99" spans="1:10" s="1" customFormat="1" ht="15" customHeight="1" x14ac:dyDescent="0.15">
      <c r="A99" s="59"/>
      <c r="B99" s="59"/>
      <c r="I99" s="61"/>
      <c r="J99" s="62"/>
    </row>
    <row r="100" spans="1:10" s="1" customFormat="1" ht="15" customHeight="1" x14ac:dyDescent="0.15">
      <c r="A100" s="59"/>
      <c r="B100" s="59"/>
      <c r="I100" s="61"/>
      <c r="J100" s="62"/>
    </row>
    <row r="101" spans="1:10" s="1" customFormat="1" ht="15" customHeight="1" x14ac:dyDescent="0.15">
      <c r="A101" s="59"/>
      <c r="B101" s="59"/>
      <c r="I101" s="61"/>
      <c r="J101" s="62"/>
    </row>
    <row r="102" spans="1:10" s="1" customFormat="1" ht="15" customHeight="1" x14ac:dyDescent="0.15">
      <c r="A102" s="59"/>
      <c r="B102" s="59"/>
      <c r="I102" s="61"/>
      <c r="J102" s="62"/>
    </row>
    <row r="103" spans="1:10" s="1" customFormat="1" ht="15" customHeight="1" x14ac:dyDescent="0.15">
      <c r="A103" s="59"/>
      <c r="B103" s="59"/>
      <c r="I103" s="61"/>
      <c r="J103" s="62"/>
    </row>
    <row r="104" spans="1:10" s="1" customFormat="1" ht="15" customHeight="1" x14ac:dyDescent="0.15">
      <c r="A104" s="59"/>
      <c r="B104" s="59"/>
      <c r="I104" s="61"/>
      <c r="J104" s="62"/>
    </row>
    <row r="106" spans="1:10" s="1" customFormat="1" ht="15.95" customHeight="1" x14ac:dyDescent="0.15">
      <c r="A106" s="60" t="s">
        <v>0</v>
      </c>
      <c r="B106" s="60" t="s">
        <v>1</v>
      </c>
      <c r="C106" s="60" t="s">
        <v>2</v>
      </c>
      <c r="D106" s="60" t="s">
        <v>3</v>
      </c>
      <c r="E106" s="60" t="s">
        <v>4</v>
      </c>
      <c r="F106" s="60" t="s">
        <v>5</v>
      </c>
      <c r="G106" s="60" t="s">
        <v>6</v>
      </c>
      <c r="H106" s="60" t="s">
        <v>7</v>
      </c>
      <c r="I106" s="60" t="s">
        <v>8</v>
      </c>
      <c r="J106" s="60" t="s">
        <v>9</v>
      </c>
    </row>
    <row r="107" spans="1:10" s="1" customFormat="1" ht="15.95" customHeight="1" x14ac:dyDescent="0.15">
      <c r="A107" s="137" t="s">
        <v>643</v>
      </c>
      <c r="B107" s="104" t="s">
        <v>644</v>
      </c>
      <c r="C107" s="107" t="s">
        <v>12</v>
      </c>
      <c r="D107" s="7" t="s">
        <v>13</v>
      </c>
      <c r="E107" s="7" t="s">
        <v>14</v>
      </c>
      <c r="F107" s="7">
        <v>32</v>
      </c>
      <c r="G107" s="7" t="s">
        <v>13</v>
      </c>
      <c r="H107" s="7" t="str">
        <f>CONCATENATE("`",D107,"` ",E107,IF(F107=0,"",_xlfn.CONCAT("(",F107,")"))," comment '",G107,"',")</f>
        <v>`id` varchar(32) comment 'id',</v>
      </c>
      <c r="I107" s="138" t="str">
        <f>_xlfn.CONCAT("DROP TABLE IF EXISTS `",A107,"`;create table `",A107,"`
(",H107:H115,"
  PRIMARY KEY (`id`))  ENGINE = ",C107," CHARACTER SET = utf8 comment '",B107,"';")</f>
        <v>DROP TABLE IF EXISTS `gs_user_private_user`;create table `gs_user_private_user`
(`id` varchar(32) comment 'id',`shop_id` varchar(32) comment '店铺ID',`user_id` varchar(32) comment '会员ID',`state` int(2) comment '审核状态[10=待审 20=通过 30=拒审]',`merchant_id` varchar(32) comment '商家ID',`cdate` datetime comment '创建时间',`udate` datetime comment '更新时间',`flag` tinyint(1) comment '逻辑删除标记',
  PRIMARY KEY (`id`))  ENGINE = InnoDB CHARACTER SET = utf8 comment '私域会员';</v>
      </c>
      <c r="J107" s="135"/>
    </row>
    <row r="108" spans="1:10" s="1" customFormat="1" ht="15.95" customHeight="1" x14ac:dyDescent="0.15">
      <c r="A108" s="137"/>
      <c r="B108" s="105"/>
      <c r="C108" s="108"/>
      <c r="D108" s="58" t="s">
        <v>68</v>
      </c>
      <c r="E108" s="7" t="s">
        <v>14</v>
      </c>
      <c r="F108" s="7">
        <v>32</v>
      </c>
      <c r="G108" s="58" t="s">
        <v>69</v>
      </c>
      <c r="H108" s="7" t="str">
        <f>CONCATENATE("`",D108,"` ",E108,IF(F108=0,"",_xlfn.CONCAT("(",F108,")"))," comment '",G108,"',")</f>
        <v>`shop_id` varchar(32) comment '店铺ID',</v>
      </c>
      <c r="I108" s="138"/>
      <c r="J108" s="135"/>
    </row>
    <row r="109" spans="1:10" s="1" customFormat="1" ht="15.95" customHeight="1" x14ac:dyDescent="0.15">
      <c r="A109" s="137"/>
      <c r="B109" s="105"/>
      <c r="C109" s="108"/>
      <c r="D109" s="58" t="s">
        <v>324</v>
      </c>
      <c r="E109" s="7" t="s">
        <v>14</v>
      </c>
      <c r="F109" s="7">
        <v>32</v>
      </c>
      <c r="G109" s="58" t="s">
        <v>633</v>
      </c>
      <c r="H109" s="7" t="str">
        <f>CONCATENATE("`",D109,"` ",E109,IF(F109=0,"",_xlfn.CONCAT("(",F109,")"))," comment '",G109,"',")</f>
        <v>`user_id` varchar(32) comment '会员ID',</v>
      </c>
      <c r="I109" s="138"/>
      <c r="J109" s="135"/>
    </row>
    <row r="110" spans="1:10" s="1" customFormat="1" ht="15.95" customHeight="1" x14ac:dyDescent="0.15">
      <c r="A110" s="137"/>
      <c r="B110" s="105"/>
      <c r="C110" s="108"/>
      <c r="D110" s="58" t="s">
        <v>70</v>
      </c>
      <c r="E110" s="7" t="s">
        <v>20</v>
      </c>
      <c r="F110" s="7">
        <v>2</v>
      </c>
      <c r="G110" s="58" t="s">
        <v>504</v>
      </c>
      <c r="H110" s="7" t="str">
        <f>CONCATENATE("`",D110,"` ",E110,IF(F110=0,"",_xlfn.CONCAT("(",F110,")"))," comment '",G110,"',")</f>
        <v>`state` int(2) comment '审核状态[10=待审 20=通过 30=拒审]',</v>
      </c>
      <c r="I110" s="138"/>
      <c r="J110" s="135"/>
    </row>
    <row r="111" spans="1:10" s="1" customFormat="1" ht="15.95" customHeight="1" x14ac:dyDescent="0.15">
      <c r="A111" s="137"/>
      <c r="B111" s="105"/>
      <c r="C111" s="108"/>
      <c r="D111" s="58" t="s">
        <v>571</v>
      </c>
      <c r="E111" s="7" t="s">
        <v>14</v>
      </c>
      <c r="F111" s="7">
        <v>120</v>
      </c>
      <c r="G111" s="58" t="s">
        <v>539</v>
      </c>
      <c r="H111" s="7"/>
      <c r="I111" s="138"/>
      <c r="J111" s="135"/>
    </row>
    <row r="112" spans="1:10" s="1" customFormat="1" ht="15.95" customHeight="1" x14ac:dyDescent="0.15">
      <c r="A112" s="137"/>
      <c r="B112" s="105"/>
      <c r="C112" s="108"/>
      <c r="D112" s="58" t="s">
        <v>72</v>
      </c>
      <c r="E112" s="7" t="s">
        <v>14</v>
      </c>
      <c r="F112" s="7">
        <v>32</v>
      </c>
      <c r="G112" s="58" t="s">
        <v>358</v>
      </c>
      <c r="H112" s="7" t="str">
        <f>CONCATENATE("`",D112,"` ",E112,IF(F112=0,"",_xlfn.CONCAT("(",F112,")"))," comment '",G112,"',")</f>
        <v>`merchant_id` varchar(32) comment '商家ID',</v>
      </c>
      <c r="I112" s="138"/>
      <c r="J112" s="135"/>
    </row>
    <row r="113" spans="1:10" s="1" customFormat="1" ht="15" customHeight="1" x14ac:dyDescent="0.15">
      <c r="A113" s="83"/>
      <c r="B113" s="83"/>
      <c r="C113" s="137"/>
      <c r="D113" s="7" t="s">
        <v>26</v>
      </c>
      <c r="E113" s="7" t="s">
        <v>27</v>
      </c>
      <c r="F113" s="7">
        <v>0</v>
      </c>
      <c r="G113" s="7" t="s">
        <v>28</v>
      </c>
      <c r="H113" s="7" t="str">
        <f t="shared" ref="H113:H122" si="6">CONCATENATE("`",D113,"` ",E113,IF(F113=0,"",_xlfn.CONCAT("(",F113,")"))," comment '",G113,"',")</f>
        <v>`cdate` datetime comment '创建时间',</v>
      </c>
      <c r="I113" s="138"/>
      <c r="J113" s="135"/>
    </row>
    <row r="114" spans="1:10" s="1" customFormat="1" ht="15" customHeight="1" x14ac:dyDescent="0.15">
      <c r="A114" s="83"/>
      <c r="B114" s="83"/>
      <c r="C114" s="137"/>
      <c r="D114" s="7" t="s">
        <v>29</v>
      </c>
      <c r="E114" s="7" t="s">
        <v>27</v>
      </c>
      <c r="F114" s="7">
        <v>0</v>
      </c>
      <c r="G114" s="7" t="s">
        <v>30</v>
      </c>
      <c r="H114" s="7" t="str">
        <f t="shared" si="6"/>
        <v>`udate` datetime comment '更新时间',</v>
      </c>
      <c r="I114" s="138"/>
      <c r="J114" s="135"/>
    </row>
    <row r="115" spans="1:10" s="1" customFormat="1" ht="15" customHeight="1" x14ac:dyDescent="0.15">
      <c r="A115" s="83"/>
      <c r="B115" s="83"/>
      <c r="C115" s="137"/>
      <c r="D115" s="7" t="s">
        <v>31</v>
      </c>
      <c r="E115" s="7" t="s">
        <v>32</v>
      </c>
      <c r="F115" s="7">
        <v>1</v>
      </c>
      <c r="G115" s="7" t="s">
        <v>33</v>
      </c>
      <c r="H115" s="7" t="str">
        <f t="shared" si="6"/>
        <v>`flag` tinyint(1) comment '逻辑删除标记',</v>
      </c>
      <c r="I115" s="138"/>
      <c r="J115" s="135"/>
    </row>
    <row r="117" spans="1:10" s="1" customFormat="1" ht="14.25" x14ac:dyDescent="0.15">
      <c r="A117" s="6" t="s">
        <v>0</v>
      </c>
      <c r="B117" s="6" t="s">
        <v>1</v>
      </c>
      <c r="C117" s="5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  <c r="I117" s="5" t="s">
        <v>8</v>
      </c>
      <c r="J117" s="5" t="s">
        <v>9</v>
      </c>
    </row>
    <row r="118" spans="1:10" s="1" customFormat="1" ht="15" customHeight="1" x14ac:dyDescent="0.15">
      <c r="A118" s="83" t="s">
        <v>645</v>
      </c>
      <c r="B118" s="83" t="s">
        <v>646</v>
      </c>
      <c r="C118" s="137" t="s">
        <v>12</v>
      </c>
      <c r="D118" s="7" t="s">
        <v>13</v>
      </c>
      <c r="E118" s="7" t="s">
        <v>14</v>
      </c>
      <c r="F118" s="7">
        <v>32</v>
      </c>
      <c r="G118" s="7" t="s">
        <v>13</v>
      </c>
      <c r="H118" s="7" t="str">
        <f t="shared" si="6"/>
        <v>`id` varchar(32) comment 'id',</v>
      </c>
      <c r="I118" s="138" t="str">
        <f>_xlfn.CONCAT("DROP TABLE IF EXISTS `",A118,"`;create table `",A118,"`
(",H118:H122,"
  PRIMARY KEY (`id`))  ENGINE = ",C118," CHARACTER SET = utf8 comment '",B118,"';")</f>
        <v>DROP TABLE IF EXISTS `gs_user_shop_restrain`;create table `gs_user_shop_restrain`
(`id` varchar(32) comment 'id',`user_id` varchar(64) comment '会员ID',`permission_name` varchar(64) comment '',`log_leve` int(2) comment '店铺ID',`merchant_id` varchar(32) comment '商家ID',
  PRIMARY KEY (`id`))  ENGINE = InnoDB CHARACTER SET = utf8 comment '会员店铺商品可见可买';</v>
      </c>
      <c r="J118" s="135"/>
    </row>
    <row r="119" spans="1:10" s="1" customFormat="1" ht="15" customHeight="1" x14ac:dyDescent="0.15">
      <c r="A119" s="83"/>
      <c r="B119" s="83"/>
      <c r="C119" s="137"/>
      <c r="D119" s="58" t="s">
        <v>324</v>
      </c>
      <c r="E119" s="7" t="s">
        <v>14</v>
      </c>
      <c r="F119" s="7">
        <v>64</v>
      </c>
      <c r="G119" s="58" t="s">
        <v>633</v>
      </c>
      <c r="H119" s="7" t="str">
        <f t="shared" si="6"/>
        <v>`user_id` varchar(64) comment '会员ID',</v>
      </c>
      <c r="I119" s="138"/>
      <c r="J119" s="135"/>
    </row>
    <row r="120" spans="1:10" s="1" customFormat="1" ht="15" customHeight="1" x14ac:dyDescent="0.15">
      <c r="A120" s="83"/>
      <c r="B120" s="83"/>
      <c r="C120" s="137"/>
      <c r="D120" s="58" t="s">
        <v>402</v>
      </c>
      <c r="E120" s="7" t="s">
        <v>14</v>
      </c>
      <c r="F120" s="7">
        <v>64</v>
      </c>
      <c r="G120" s="58"/>
      <c r="H120" s="7" t="str">
        <f t="shared" si="6"/>
        <v>`permission_name` varchar(64) comment '',</v>
      </c>
      <c r="I120" s="138"/>
      <c r="J120" s="135"/>
    </row>
    <row r="121" spans="1:10" s="1" customFormat="1" ht="15" customHeight="1" x14ac:dyDescent="0.15">
      <c r="A121" s="83"/>
      <c r="B121" s="83"/>
      <c r="C121" s="137"/>
      <c r="D121" s="58" t="s">
        <v>415</v>
      </c>
      <c r="E121" s="7" t="s">
        <v>20</v>
      </c>
      <c r="F121" s="7">
        <v>2</v>
      </c>
      <c r="G121" s="58" t="s">
        <v>69</v>
      </c>
      <c r="H121" s="7" t="str">
        <f t="shared" si="6"/>
        <v>`log_leve` int(2) comment '店铺ID',</v>
      </c>
      <c r="I121" s="138"/>
      <c r="J121" s="135"/>
    </row>
    <row r="122" spans="1:10" s="1" customFormat="1" ht="15" customHeight="1" x14ac:dyDescent="0.15">
      <c r="A122" s="83"/>
      <c r="B122" s="83"/>
      <c r="C122" s="137"/>
      <c r="D122" s="58" t="s">
        <v>72</v>
      </c>
      <c r="E122" s="7" t="s">
        <v>14</v>
      </c>
      <c r="F122" s="7">
        <v>32</v>
      </c>
      <c r="G122" s="58" t="s">
        <v>358</v>
      </c>
      <c r="H122" s="7" t="str">
        <f t="shared" si="6"/>
        <v>`merchant_id` varchar(32) comment '商家ID',</v>
      </c>
      <c r="I122" s="138"/>
      <c r="J122" s="135"/>
    </row>
    <row r="123" spans="1:10" customFormat="1" ht="15.95" customHeight="1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</row>
    <row r="124" spans="1:10" customFormat="1" ht="15.95" customHeight="1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</row>
    <row r="125" spans="1:10" customFormat="1" ht="15.95" customHeight="1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</row>
    <row r="126" spans="1:10" customFormat="1" ht="15.95" customHeight="1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</row>
    <row r="127" spans="1:10" s="1" customFormat="1" ht="15.95" customHeight="1" x14ac:dyDescent="0.15">
      <c r="A127" s="60" t="s">
        <v>0</v>
      </c>
      <c r="B127" s="60" t="s">
        <v>1</v>
      </c>
      <c r="C127" s="60" t="s">
        <v>2</v>
      </c>
      <c r="D127" s="60" t="s">
        <v>3</v>
      </c>
      <c r="E127" s="60" t="s">
        <v>4</v>
      </c>
      <c r="F127" s="60" t="s">
        <v>5</v>
      </c>
      <c r="G127" s="60" t="s">
        <v>6</v>
      </c>
      <c r="H127" s="60" t="s">
        <v>7</v>
      </c>
      <c r="I127" s="60" t="s">
        <v>8</v>
      </c>
      <c r="J127" s="60" t="s">
        <v>9</v>
      </c>
    </row>
    <row r="128" spans="1:10" s="1" customFormat="1" ht="15.95" customHeight="1" x14ac:dyDescent="0.15">
      <c r="A128" s="137" t="s">
        <v>647</v>
      </c>
      <c r="B128" s="107" t="s">
        <v>648</v>
      </c>
      <c r="C128" s="107" t="s">
        <v>12</v>
      </c>
      <c r="D128" s="7" t="s">
        <v>13</v>
      </c>
      <c r="E128" s="7" t="s">
        <v>14</v>
      </c>
      <c r="F128" s="7">
        <v>32</v>
      </c>
      <c r="G128" s="7" t="s">
        <v>13</v>
      </c>
      <c r="H128" s="7" t="str">
        <f t="shared" ref="H128:H136" si="7">CONCATENATE("`",D128,"` ",E128,IF(F128=0,"",_xlfn.CONCAT("(",F128,")"))," comment '",G128,"',")</f>
        <v>`id` varchar(32) comment 'id',</v>
      </c>
      <c r="I128" s="138" t="str">
        <f>_xlfn.CONCAT("DROP TABLE IF EXISTS `",A128,"`;create table `",A128,"`
(",H128:H136,"
  PRIMARY KEY (`id`))  ENGINE = ",C128," CHARACTER SET = utf8 comment '",B128,"';")</f>
        <v>DROP TABLE IF EXISTS `gs_user_favorites_goods`;create table `gs_user_favorites_goods`
(`id` varchar(32) comment 'id',`goods_id` varchar(32) comment '商品ID',`shop_id` varchar(32) comment '店铺ID',`user_id` varchar(32) comment '会员ID',`state` int(2) comment '状态[10=收藏中 20=取消收藏]',`merchant_id` varchar(32) comment '商家ID',`cdate` datetime comment '创建时间',`udate` datetime comment '更新时间',`flag` tinyint(1) comment '逻辑删除标记',
  PRIMARY KEY (`id`))  ENGINE = InnoDB CHARACTER SET = utf8 comment '收藏商品';</v>
      </c>
      <c r="J128" s="135"/>
    </row>
    <row r="129" spans="1:10" s="1" customFormat="1" ht="15.95" customHeight="1" x14ac:dyDescent="0.15">
      <c r="A129" s="137"/>
      <c r="B129" s="108"/>
      <c r="C129" s="108"/>
      <c r="D129" s="58" t="s">
        <v>117</v>
      </c>
      <c r="E129" s="7" t="s">
        <v>14</v>
      </c>
      <c r="F129" s="7">
        <v>32</v>
      </c>
      <c r="G129" s="58" t="s">
        <v>118</v>
      </c>
      <c r="H129" s="7" t="str">
        <f t="shared" si="7"/>
        <v>`goods_id` varchar(32) comment '商品ID',</v>
      </c>
      <c r="I129" s="138"/>
      <c r="J129" s="135"/>
    </row>
    <row r="130" spans="1:10" s="1" customFormat="1" ht="15.95" customHeight="1" x14ac:dyDescent="0.15">
      <c r="A130" s="137"/>
      <c r="B130" s="108"/>
      <c r="C130" s="108"/>
      <c r="D130" s="58" t="s">
        <v>68</v>
      </c>
      <c r="E130" s="7" t="s">
        <v>14</v>
      </c>
      <c r="F130" s="7">
        <v>32</v>
      </c>
      <c r="G130" s="58" t="s">
        <v>69</v>
      </c>
      <c r="H130" s="7" t="str">
        <f t="shared" si="7"/>
        <v>`shop_id` varchar(32) comment '店铺ID',</v>
      </c>
      <c r="I130" s="138"/>
      <c r="J130" s="135"/>
    </row>
    <row r="131" spans="1:10" s="1" customFormat="1" ht="15.95" customHeight="1" x14ac:dyDescent="0.15">
      <c r="A131" s="137"/>
      <c r="B131" s="108"/>
      <c r="C131" s="108"/>
      <c r="D131" s="58" t="s">
        <v>324</v>
      </c>
      <c r="E131" s="7" t="s">
        <v>14</v>
      </c>
      <c r="F131" s="7">
        <v>32</v>
      </c>
      <c r="G131" s="58" t="s">
        <v>633</v>
      </c>
      <c r="H131" s="7" t="str">
        <f t="shared" si="7"/>
        <v>`user_id` varchar(32) comment '会员ID',</v>
      </c>
      <c r="I131" s="138"/>
      <c r="J131" s="135"/>
    </row>
    <row r="132" spans="1:10" s="1" customFormat="1" ht="15.95" customHeight="1" x14ac:dyDescent="0.15">
      <c r="A132" s="137"/>
      <c r="B132" s="108"/>
      <c r="C132" s="108"/>
      <c r="D132" s="58" t="s">
        <v>70</v>
      </c>
      <c r="E132" s="7" t="s">
        <v>20</v>
      </c>
      <c r="F132" s="7">
        <v>2</v>
      </c>
      <c r="G132" s="58" t="s">
        <v>649</v>
      </c>
      <c r="H132" s="7" t="str">
        <f t="shared" si="7"/>
        <v>`state` int(2) comment '状态[10=收藏中 20=取消收藏]',</v>
      </c>
      <c r="I132" s="138"/>
      <c r="J132" s="135"/>
    </row>
    <row r="133" spans="1:10" s="1" customFormat="1" ht="15.95" customHeight="1" x14ac:dyDescent="0.15">
      <c r="A133" s="137"/>
      <c r="B133" s="108"/>
      <c r="C133" s="108"/>
      <c r="D133" s="58" t="s">
        <v>72</v>
      </c>
      <c r="E133" s="7" t="s">
        <v>14</v>
      </c>
      <c r="F133" s="7">
        <v>32</v>
      </c>
      <c r="G133" s="58" t="s">
        <v>358</v>
      </c>
      <c r="H133" s="7" t="str">
        <f t="shared" si="7"/>
        <v>`merchant_id` varchar(32) comment '商家ID',</v>
      </c>
      <c r="I133" s="138"/>
      <c r="J133" s="135"/>
    </row>
    <row r="134" spans="1:10" s="1" customFormat="1" ht="15" customHeight="1" x14ac:dyDescent="0.15">
      <c r="A134" s="83"/>
      <c r="B134" s="83"/>
      <c r="C134" s="137"/>
      <c r="D134" s="7" t="s">
        <v>26</v>
      </c>
      <c r="E134" s="7" t="s">
        <v>27</v>
      </c>
      <c r="F134" s="7">
        <v>0</v>
      </c>
      <c r="G134" s="7" t="s">
        <v>28</v>
      </c>
      <c r="H134" s="7" t="str">
        <f t="shared" si="7"/>
        <v>`cdate` datetime comment '创建时间',</v>
      </c>
      <c r="I134" s="138"/>
      <c r="J134" s="135"/>
    </row>
    <row r="135" spans="1:10" s="1" customFormat="1" ht="15" customHeight="1" x14ac:dyDescent="0.15">
      <c r="A135" s="83"/>
      <c r="B135" s="83"/>
      <c r="C135" s="137"/>
      <c r="D135" s="7" t="s">
        <v>29</v>
      </c>
      <c r="E135" s="7" t="s">
        <v>27</v>
      </c>
      <c r="F135" s="7">
        <v>0</v>
      </c>
      <c r="G135" s="7" t="s">
        <v>30</v>
      </c>
      <c r="H135" s="7" t="str">
        <f t="shared" si="7"/>
        <v>`udate` datetime comment '更新时间',</v>
      </c>
      <c r="I135" s="138"/>
      <c r="J135" s="135"/>
    </row>
    <row r="136" spans="1:10" s="1" customFormat="1" ht="15" customHeight="1" x14ac:dyDescent="0.15">
      <c r="A136" s="83"/>
      <c r="B136" s="83"/>
      <c r="C136" s="137"/>
      <c r="D136" s="7" t="s">
        <v>31</v>
      </c>
      <c r="E136" s="7" t="s">
        <v>32</v>
      </c>
      <c r="F136" s="7">
        <v>1</v>
      </c>
      <c r="G136" s="7" t="s">
        <v>33</v>
      </c>
      <c r="H136" s="7" t="str">
        <f t="shared" si="7"/>
        <v>`flag` tinyint(1) comment '逻辑删除标记',</v>
      </c>
      <c r="I136" s="138"/>
      <c r="J136" s="135"/>
    </row>
    <row r="138" spans="1:10" s="1" customFormat="1" ht="15.95" customHeight="1" x14ac:dyDescent="0.15">
      <c r="A138" s="60" t="s">
        <v>0</v>
      </c>
      <c r="B138" s="60" t="s">
        <v>1</v>
      </c>
      <c r="C138" s="63" t="s">
        <v>2</v>
      </c>
      <c r="D138" s="60" t="s">
        <v>3</v>
      </c>
      <c r="E138" s="60" t="s">
        <v>4</v>
      </c>
      <c r="F138" s="60" t="s">
        <v>5</v>
      </c>
      <c r="G138" s="60" t="s">
        <v>6</v>
      </c>
      <c r="H138" s="60" t="s">
        <v>7</v>
      </c>
      <c r="I138" s="60" t="s">
        <v>8</v>
      </c>
      <c r="J138" s="60" t="s">
        <v>9</v>
      </c>
    </row>
    <row r="139" spans="1:10" s="1" customFormat="1" ht="15.95" customHeight="1" x14ac:dyDescent="0.15">
      <c r="A139" s="137" t="s">
        <v>650</v>
      </c>
      <c r="B139" s="107" t="s">
        <v>651</v>
      </c>
      <c r="C139" s="139" t="s">
        <v>12</v>
      </c>
      <c r="D139" s="7" t="s">
        <v>13</v>
      </c>
      <c r="E139" s="7" t="s">
        <v>14</v>
      </c>
      <c r="F139" s="7">
        <v>32</v>
      </c>
      <c r="G139" s="7" t="s">
        <v>13</v>
      </c>
      <c r="H139" s="7" t="str">
        <f t="shared" ref="H139:H146" si="8">CONCATENATE("`",D139,"` ",E139,IF(F139=0,"",_xlfn.CONCAT("(",F139,")"))," comment '",G139,"',")</f>
        <v>`id` varchar(32) comment 'id',</v>
      </c>
      <c r="I139" s="138" t="str">
        <f>_xlfn.CONCAT("DROP TABLE IF EXISTS `",A139,"`;create table `",A139,"`
(",H139:H146,"
  PRIMARY KEY (`id`))  ENGINE = ",C139," CHARACTER SET = utf8 comment '",B139,"';")</f>
        <v>DROP TABLE IF EXISTS `gs_user_favorites_shop`;create table `gs_user_favorites_shop`
(`id` varchar(32) comment 'id',`shop_id` varchar(32) comment '店铺ID',`user_id` varchar(32) comment '会员ID',`state` int(2) comment '状态[10=收藏中 20=取消收藏]',`merchant_id` varchar(32) comment '商家ID',`cdate` datetime comment '创建时间',`udate` datetime comment '更新时间',`flag` tinyint(1) comment '逻辑删除标记',
  PRIMARY KEY (`id`))  ENGINE = InnoDB CHARACTER SET = utf8 comment '收藏店铺';</v>
      </c>
      <c r="J139" s="135"/>
    </row>
    <row r="140" spans="1:10" s="1" customFormat="1" ht="15.95" customHeight="1" x14ac:dyDescent="0.15">
      <c r="A140" s="137"/>
      <c r="B140" s="108"/>
      <c r="C140" s="140"/>
      <c r="D140" s="58" t="s">
        <v>68</v>
      </c>
      <c r="E140" s="7" t="s">
        <v>14</v>
      </c>
      <c r="F140" s="7">
        <v>32</v>
      </c>
      <c r="G140" s="58" t="s">
        <v>69</v>
      </c>
      <c r="H140" s="7" t="str">
        <f t="shared" si="8"/>
        <v>`shop_id` varchar(32) comment '店铺ID',</v>
      </c>
      <c r="I140" s="138"/>
      <c r="J140" s="135"/>
    </row>
    <row r="141" spans="1:10" s="1" customFormat="1" ht="15.95" customHeight="1" x14ac:dyDescent="0.15">
      <c r="A141" s="137"/>
      <c r="B141" s="108"/>
      <c r="C141" s="140"/>
      <c r="D141" s="58" t="s">
        <v>324</v>
      </c>
      <c r="E141" s="7" t="s">
        <v>14</v>
      </c>
      <c r="F141" s="7">
        <v>32</v>
      </c>
      <c r="G141" s="58" t="s">
        <v>633</v>
      </c>
      <c r="H141" s="7" t="str">
        <f t="shared" si="8"/>
        <v>`user_id` varchar(32) comment '会员ID',</v>
      </c>
      <c r="I141" s="138"/>
      <c r="J141" s="135"/>
    </row>
    <row r="142" spans="1:10" s="1" customFormat="1" ht="15.95" customHeight="1" x14ac:dyDescent="0.15">
      <c r="A142" s="137"/>
      <c r="B142" s="108"/>
      <c r="C142" s="140"/>
      <c r="D142" s="58" t="s">
        <v>70</v>
      </c>
      <c r="E142" s="7" t="s">
        <v>20</v>
      </c>
      <c r="F142" s="7">
        <v>2</v>
      </c>
      <c r="G142" s="58" t="s">
        <v>649</v>
      </c>
      <c r="H142" s="7" t="str">
        <f t="shared" si="8"/>
        <v>`state` int(2) comment '状态[10=收藏中 20=取消收藏]',</v>
      </c>
      <c r="I142" s="138"/>
      <c r="J142" s="135"/>
    </row>
    <row r="143" spans="1:10" s="1" customFormat="1" ht="15.95" customHeight="1" x14ac:dyDescent="0.15">
      <c r="A143" s="137"/>
      <c r="B143" s="108"/>
      <c r="C143" s="140"/>
      <c r="D143" s="58" t="s">
        <v>72</v>
      </c>
      <c r="E143" s="7" t="s">
        <v>14</v>
      </c>
      <c r="F143" s="7">
        <v>32</v>
      </c>
      <c r="G143" s="58" t="s">
        <v>358</v>
      </c>
      <c r="H143" s="7" t="str">
        <f t="shared" si="8"/>
        <v>`merchant_id` varchar(32) comment '商家ID',</v>
      </c>
      <c r="I143" s="138"/>
      <c r="J143" s="135"/>
    </row>
    <row r="144" spans="1:10" s="1" customFormat="1" ht="15" customHeight="1" x14ac:dyDescent="0.15">
      <c r="A144" s="83"/>
      <c r="B144" s="83"/>
      <c r="C144" s="137"/>
      <c r="D144" s="7" t="s">
        <v>26</v>
      </c>
      <c r="E144" s="7" t="s">
        <v>27</v>
      </c>
      <c r="F144" s="7">
        <v>0</v>
      </c>
      <c r="G144" s="7" t="s">
        <v>28</v>
      </c>
      <c r="H144" s="7" t="str">
        <f t="shared" si="8"/>
        <v>`cdate` datetime comment '创建时间',</v>
      </c>
      <c r="I144" s="138"/>
      <c r="J144" s="135"/>
    </row>
    <row r="145" spans="1:10" s="1" customFormat="1" ht="15" customHeight="1" x14ac:dyDescent="0.15">
      <c r="A145" s="83"/>
      <c r="B145" s="83"/>
      <c r="C145" s="137"/>
      <c r="D145" s="7" t="s">
        <v>29</v>
      </c>
      <c r="E145" s="7" t="s">
        <v>27</v>
      </c>
      <c r="F145" s="7">
        <v>0</v>
      </c>
      <c r="G145" s="7" t="s">
        <v>30</v>
      </c>
      <c r="H145" s="7" t="str">
        <f t="shared" si="8"/>
        <v>`udate` datetime comment '更新时间',</v>
      </c>
      <c r="I145" s="138"/>
      <c r="J145" s="135"/>
    </row>
    <row r="146" spans="1:10" s="1" customFormat="1" ht="15" customHeight="1" x14ac:dyDescent="0.15">
      <c r="A146" s="83"/>
      <c r="B146" s="83"/>
      <c r="C146" s="137"/>
      <c r="D146" s="7" t="s">
        <v>31</v>
      </c>
      <c r="E146" s="7" t="s">
        <v>32</v>
      </c>
      <c r="F146" s="7">
        <v>1</v>
      </c>
      <c r="G146" s="7" t="s">
        <v>33</v>
      </c>
      <c r="H146" s="7" t="str">
        <f t="shared" si="8"/>
        <v>`flag` tinyint(1) comment '逻辑删除标记',</v>
      </c>
      <c r="I146" s="138"/>
      <c r="J146" s="135"/>
    </row>
    <row r="148" spans="1:10" s="1" customFormat="1" ht="15.95" customHeight="1" x14ac:dyDescent="0.15">
      <c r="A148" s="60" t="s">
        <v>0</v>
      </c>
      <c r="B148" s="60" t="s">
        <v>1</v>
      </c>
      <c r="C148" s="60" t="s">
        <v>2</v>
      </c>
      <c r="D148" s="60" t="s">
        <v>3</v>
      </c>
      <c r="E148" s="60" t="s">
        <v>4</v>
      </c>
      <c r="F148" s="60" t="s">
        <v>5</v>
      </c>
      <c r="G148" s="60" t="s">
        <v>6</v>
      </c>
      <c r="H148" s="60" t="s">
        <v>7</v>
      </c>
      <c r="I148" s="60" t="s">
        <v>8</v>
      </c>
      <c r="J148" s="60" t="s">
        <v>9</v>
      </c>
    </row>
    <row r="149" spans="1:10" s="1" customFormat="1" ht="15.95" customHeight="1" x14ac:dyDescent="0.15">
      <c r="A149" s="137" t="s">
        <v>652</v>
      </c>
      <c r="B149" s="107" t="s">
        <v>653</v>
      </c>
      <c r="C149" s="107" t="s">
        <v>12</v>
      </c>
      <c r="D149" s="7" t="s">
        <v>13</v>
      </c>
      <c r="E149" s="7" t="s">
        <v>14</v>
      </c>
      <c r="F149" s="7">
        <v>32</v>
      </c>
      <c r="G149" s="7" t="s">
        <v>13</v>
      </c>
      <c r="H149" s="7" t="str">
        <f>CONCATENATE("`",D149,"` ",E149,IF(F149=0,"",_xlfn.CONCAT("(",F149,")"))," comment '",G149,"',")</f>
        <v>`id` varchar(32) comment 'id',</v>
      </c>
      <c r="I149" s="138" t="str">
        <f>_xlfn.CONCAT("DROP TABLE IF EXISTS `",A149,"`;create table `",A149,"`
(",H149:H159,"
  PRIMARY KEY (`id`))  ENGINE = ",C149," CHARACTER SET = utf8 comment '",B149,"';")</f>
        <v>DROP TABLE IF EXISTS `gs_user_shopping_car`;create table `gs_user_shopping_car`
(`id` varchar(32) comment 'id',`shop_id` varchar(32) comment '商品ID',`shop_sku_id` varchar(32) comment '',`user_id` varchar(32) comment '数量',`user_id` varchar(32) comment '是否选中',`user_id` varchar(32) comment '会员ID',`shop_id`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'购物车';</v>
      </c>
      <c r="J149" s="135"/>
    </row>
    <row r="150" spans="1:10" s="1" customFormat="1" ht="15.95" customHeight="1" x14ac:dyDescent="0.15">
      <c r="A150" s="137"/>
      <c r="B150" s="108"/>
      <c r="C150" s="108"/>
      <c r="D150" s="58" t="s">
        <v>68</v>
      </c>
      <c r="E150" s="7" t="s">
        <v>14</v>
      </c>
      <c r="F150" s="7">
        <v>32</v>
      </c>
      <c r="G150" s="58" t="s">
        <v>118</v>
      </c>
      <c r="H150" s="7" t="str">
        <f>CONCATENATE("`",D150,"` ",E150,IF(F150=0,"",_xlfn.CONCAT("(",F150,")"))," comment '",G150,"',")</f>
        <v>`shop_id` varchar(32) comment '商品ID',</v>
      </c>
      <c r="I150" s="138"/>
      <c r="J150" s="135"/>
    </row>
    <row r="151" spans="1:10" s="1" customFormat="1" ht="14.1" customHeight="1" x14ac:dyDescent="0.15">
      <c r="A151" s="137"/>
      <c r="B151" s="108"/>
      <c r="C151" s="108"/>
      <c r="D151" s="58" t="s">
        <v>654</v>
      </c>
      <c r="E151" s="7" t="s">
        <v>14</v>
      </c>
      <c r="F151" s="7">
        <v>32</v>
      </c>
      <c r="G151" s="58"/>
      <c r="H151" s="7" t="str">
        <f>CONCATENATE("`",D151,"` ",E151,IF(F151=0,"",_xlfn.CONCAT("(",F151,")"))," comment '",G151,"',")</f>
        <v>`shop_sku_id` varchar(32) comment '',</v>
      </c>
      <c r="I151" s="138"/>
      <c r="J151" s="135"/>
    </row>
    <row r="152" spans="1:10" s="1" customFormat="1" ht="15.95" customHeight="1" x14ac:dyDescent="0.15">
      <c r="A152" s="137"/>
      <c r="B152" s="108"/>
      <c r="C152" s="108"/>
      <c r="D152" s="58" t="s">
        <v>324</v>
      </c>
      <c r="E152" s="7" t="s">
        <v>14</v>
      </c>
      <c r="F152" s="7">
        <v>32</v>
      </c>
      <c r="G152" s="58" t="s">
        <v>655</v>
      </c>
      <c r="H152" s="7" t="str">
        <f>CONCATENATE("`",D152,"` ",E152,IF(F152=0,"",_xlfn.CONCAT("(",F152,")"))," comment '",G152,"',")</f>
        <v>`user_id` varchar(32) comment '数量',</v>
      </c>
      <c r="I152" s="138"/>
      <c r="J152" s="135"/>
    </row>
    <row r="153" spans="1:10" s="1" customFormat="1" ht="15.95" customHeight="1" x14ac:dyDescent="0.15">
      <c r="A153" s="137"/>
      <c r="B153" s="108"/>
      <c r="C153" s="108"/>
      <c r="D153" s="58" t="s">
        <v>324</v>
      </c>
      <c r="E153" s="7" t="s">
        <v>14</v>
      </c>
      <c r="F153" s="7">
        <v>32</v>
      </c>
      <c r="G153" s="58" t="s">
        <v>656</v>
      </c>
      <c r="H153" s="7" t="str">
        <f>CONCATENATE("`",D153,"` ",E153,IF(F153=0,"",_xlfn.CONCAT("(",F153,")"))," comment '",G153,"',")</f>
        <v>`user_id` varchar(32) comment '是否选中',</v>
      </c>
      <c r="I153" s="138"/>
      <c r="J153" s="135"/>
    </row>
    <row r="154" spans="1:10" s="1" customFormat="1" ht="15.95" customHeight="1" x14ac:dyDescent="0.15">
      <c r="A154" s="137"/>
      <c r="B154" s="108"/>
      <c r="C154" s="108"/>
      <c r="D154" s="58" t="s">
        <v>324</v>
      </c>
      <c r="E154" s="7" t="s">
        <v>14</v>
      </c>
      <c r="F154" s="7">
        <v>32</v>
      </c>
      <c r="G154" s="58" t="s">
        <v>633</v>
      </c>
      <c r="H154" s="7" t="str">
        <f t="shared" ref="H154:H159" si="9">CONCATENATE("`",D154,"` ",E154,IF(F154=0,"",_xlfn.CONCAT("(",F154,")"))," comment '",G154,"',")</f>
        <v>`user_id` varchar(32) comment '会员ID',</v>
      </c>
      <c r="I154" s="138"/>
      <c r="J154" s="135"/>
    </row>
    <row r="155" spans="1:10" s="1" customFormat="1" ht="15.95" customHeight="1" x14ac:dyDescent="0.15">
      <c r="A155" s="137"/>
      <c r="B155" s="108"/>
      <c r="C155" s="108"/>
      <c r="D155" s="58" t="s">
        <v>68</v>
      </c>
      <c r="E155" s="7" t="s">
        <v>14</v>
      </c>
      <c r="F155" s="7">
        <v>32</v>
      </c>
      <c r="G155" s="58" t="s">
        <v>69</v>
      </c>
      <c r="H155" s="7" t="str">
        <f t="shared" si="9"/>
        <v>`shop_id` varchar(32) comment '店铺ID',</v>
      </c>
      <c r="I155" s="138"/>
      <c r="J155" s="135"/>
    </row>
    <row r="156" spans="1:10" s="1" customFormat="1" ht="15.95" customHeight="1" x14ac:dyDescent="0.15">
      <c r="A156" s="137"/>
      <c r="B156" s="108"/>
      <c r="C156" s="108"/>
      <c r="D156" s="58" t="s">
        <v>72</v>
      </c>
      <c r="E156" s="7" t="s">
        <v>14</v>
      </c>
      <c r="F156" s="7">
        <v>32</v>
      </c>
      <c r="G156" s="58" t="s">
        <v>358</v>
      </c>
      <c r="H156" s="7" t="str">
        <f t="shared" si="9"/>
        <v>`merchant_id` varchar(32) comment '商家ID',</v>
      </c>
      <c r="I156" s="138"/>
      <c r="J156" s="135"/>
    </row>
    <row r="157" spans="1:10" s="1" customFormat="1" ht="15" customHeight="1" x14ac:dyDescent="0.15">
      <c r="A157" s="83"/>
      <c r="B157" s="83"/>
      <c r="C157" s="137"/>
      <c r="D157" s="7" t="s">
        <v>26</v>
      </c>
      <c r="E157" s="7" t="s">
        <v>27</v>
      </c>
      <c r="F157" s="7">
        <v>0</v>
      </c>
      <c r="G157" s="7" t="s">
        <v>28</v>
      </c>
      <c r="H157" s="7" t="str">
        <f t="shared" si="9"/>
        <v>`cdate` datetime comment '创建时间',</v>
      </c>
      <c r="I157" s="138"/>
      <c r="J157" s="135"/>
    </row>
    <row r="158" spans="1:10" s="1" customFormat="1" ht="15" customHeight="1" x14ac:dyDescent="0.15">
      <c r="A158" s="83"/>
      <c r="B158" s="83"/>
      <c r="C158" s="137"/>
      <c r="D158" s="7" t="s">
        <v>29</v>
      </c>
      <c r="E158" s="7" t="s">
        <v>27</v>
      </c>
      <c r="F158" s="7">
        <v>0</v>
      </c>
      <c r="G158" s="7" t="s">
        <v>30</v>
      </c>
      <c r="H158" s="7" t="str">
        <f t="shared" si="9"/>
        <v>`udate` datetime comment '更新时间',</v>
      </c>
      <c r="I158" s="138"/>
      <c r="J158" s="135"/>
    </row>
    <row r="159" spans="1:10" s="1" customFormat="1" ht="15" customHeight="1" x14ac:dyDescent="0.15">
      <c r="A159" s="83"/>
      <c r="B159" s="83"/>
      <c r="C159" s="137"/>
      <c r="D159" s="7" t="s">
        <v>31</v>
      </c>
      <c r="E159" s="7" t="s">
        <v>32</v>
      </c>
      <c r="F159" s="7">
        <v>1</v>
      </c>
      <c r="G159" s="7" t="s">
        <v>33</v>
      </c>
      <c r="H159" s="7" t="str">
        <f t="shared" si="9"/>
        <v>`flag` tinyint(1) comment '逻辑删除标记',</v>
      </c>
      <c r="I159" s="138"/>
      <c r="J159" s="135"/>
    </row>
    <row r="161" spans="1:10" s="1" customFormat="1" ht="15.95" customHeight="1" x14ac:dyDescent="0.15">
      <c r="A161" s="60" t="s">
        <v>0</v>
      </c>
      <c r="B161" s="60" t="s">
        <v>1</v>
      </c>
      <c r="C161" s="60" t="s">
        <v>2</v>
      </c>
      <c r="D161" s="60" t="s">
        <v>3</v>
      </c>
      <c r="E161" s="60" t="s">
        <v>4</v>
      </c>
      <c r="F161" s="60" t="s">
        <v>5</v>
      </c>
      <c r="G161" s="60" t="s">
        <v>6</v>
      </c>
      <c r="H161" s="60" t="s">
        <v>7</v>
      </c>
      <c r="I161" s="60" t="s">
        <v>8</v>
      </c>
      <c r="J161" s="60" t="s">
        <v>9</v>
      </c>
    </row>
    <row r="162" spans="1:10" s="1" customFormat="1" ht="15.95" customHeight="1" x14ac:dyDescent="0.15">
      <c r="A162" s="137" t="s">
        <v>657</v>
      </c>
      <c r="B162" s="104" t="s">
        <v>658</v>
      </c>
      <c r="C162" s="107" t="s">
        <v>12</v>
      </c>
      <c r="D162" s="7" t="s">
        <v>13</v>
      </c>
      <c r="E162" s="7" t="s">
        <v>14</v>
      </c>
      <c r="F162" s="7">
        <v>32</v>
      </c>
      <c r="G162" s="7" t="s">
        <v>13</v>
      </c>
      <c r="H162" s="7" t="str">
        <f t="shared" ref="H162:H169" si="10">CONCATENATE("`",D162,"` ",E162,IF(F162=0,"",_xlfn.CONCAT("(",F162,")"))," comment '",G162,"',")</f>
        <v>`id` varchar(32) comment 'id',</v>
      </c>
      <c r="I162" s="138" t="str">
        <f>_xlfn.CONCAT("DROP TABLE IF EXISTS `",A162,"`;create table `",A162,"`
(",H162:H169,"
  PRIMARY KEY (`id`))  ENGINE = ",C162," CHARACTER SET = utf8 comment '",B162,"';")</f>
        <v>DROP TABLE IF EXISTS `gs_user_card`;create table `gs_user_card`
(`id` varchar(32) comment 'id',`card_id` varchar(32) comment '优惠卷ID',`user_id` varchar(32) comment '会员ID',`shop_id` varchar(32) comment '店铺ID(商家优惠卷)',`card_type` int(2) comment '活动卷类型[10=平台购物卷 20=商家优惠卷]',`cdate` datetime comment '创建时间',`udate` datetime comment '更新时间',`flag` tinyint(1) comment '逻辑删除标记',
  PRIMARY KEY (`id`))  ENGINE = InnoDB CHARACTER SET = utf8 comment '我的优惠卷';</v>
      </c>
      <c r="J162" s="135"/>
    </row>
    <row r="163" spans="1:10" s="1" customFormat="1" ht="15.95" customHeight="1" x14ac:dyDescent="0.15">
      <c r="A163" s="137"/>
      <c r="B163" s="105"/>
      <c r="C163" s="108"/>
      <c r="D163" s="58" t="s">
        <v>659</v>
      </c>
      <c r="E163" s="7" t="s">
        <v>14</v>
      </c>
      <c r="F163" s="7">
        <v>32</v>
      </c>
      <c r="G163" s="58" t="s">
        <v>660</v>
      </c>
      <c r="H163" s="7" t="str">
        <f t="shared" si="10"/>
        <v>`card_id` varchar(32) comment '优惠卷ID',</v>
      </c>
      <c r="I163" s="138"/>
      <c r="J163" s="135"/>
    </row>
    <row r="164" spans="1:10" s="1" customFormat="1" ht="15.95" customHeight="1" x14ac:dyDescent="0.15">
      <c r="A164" s="137"/>
      <c r="B164" s="105"/>
      <c r="C164" s="108"/>
      <c r="D164" s="58" t="s">
        <v>324</v>
      </c>
      <c r="E164" s="7" t="s">
        <v>14</v>
      </c>
      <c r="F164" s="7">
        <v>32</v>
      </c>
      <c r="G164" s="58" t="s">
        <v>633</v>
      </c>
      <c r="H164" s="7" t="str">
        <f t="shared" si="10"/>
        <v>`user_id` varchar(32) comment '会员ID',</v>
      </c>
      <c r="I164" s="138"/>
      <c r="J164" s="135"/>
    </row>
    <row r="165" spans="1:10" s="1" customFormat="1" ht="15.95" customHeight="1" x14ac:dyDescent="0.15">
      <c r="A165" s="137"/>
      <c r="B165" s="105"/>
      <c r="C165" s="108"/>
      <c r="D165" s="58" t="s">
        <v>68</v>
      </c>
      <c r="E165" s="7" t="s">
        <v>14</v>
      </c>
      <c r="F165" s="7">
        <v>32</v>
      </c>
      <c r="G165" s="58" t="s">
        <v>661</v>
      </c>
      <c r="H165" s="7" t="str">
        <f t="shared" si="10"/>
        <v>`shop_id` varchar(32) comment '店铺ID(商家优惠卷)',</v>
      </c>
      <c r="I165" s="138"/>
      <c r="J165" s="135"/>
    </row>
    <row r="166" spans="1:10" s="1" customFormat="1" ht="15" customHeight="1" x14ac:dyDescent="0.15">
      <c r="A166" s="83"/>
      <c r="B166" s="83"/>
      <c r="C166" s="137"/>
      <c r="D166" s="7" t="s">
        <v>662</v>
      </c>
      <c r="E166" s="7" t="s">
        <v>20</v>
      </c>
      <c r="F166" s="7">
        <v>2</v>
      </c>
      <c r="G166" s="7" t="s">
        <v>663</v>
      </c>
      <c r="H166" s="7" t="str">
        <f t="shared" si="10"/>
        <v>`card_type` int(2) comment '活动卷类型[10=平台购物卷 20=商家优惠卷]',</v>
      </c>
      <c r="I166" s="138"/>
      <c r="J166" s="135"/>
    </row>
    <row r="167" spans="1:10" s="1" customFormat="1" ht="15" customHeight="1" x14ac:dyDescent="0.15">
      <c r="A167" s="83"/>
      <c r="B167" s="83"/>
      <c r="C167" s="137"/>
      <c r="D167" s="7" t="s">
        <v>26</v>
      </c>
      <c r="E167" s="7" t="s">
        <v>27</v>
      </c>
      <c r="F167" s="7">
        <v>0</v>
      </c>
      <c r="G167" s="7" t="s">
        <v>28</v>
      </c>
      <c r="H167" s="7" t="str">
        <f t="shared" si="10"/>
        <v>`cdate` datetime comment '创建时间',</v>
      </c>
      <c r="I167" s="138"/>
      <c r="J167" s="135"/>
    </row>
    <row r="168" spans="1:10" s="1" customFormat="1" ht="15" customHeight="1" x14ac:dyDescent="0.15">
      <c r="A168" s="83"/>
      <c r="B168" s="83"/>
      <c r="C168" s="137"/>
      <c r="D168" s="7" t="s">
        <v>29</v>
      </c>
      <c r="E168" s="7" t="s">
        <v>27</v>
      </c>
      <c r="F168" s="7">
        <v>0</v>
      </c>
      <c r="G168" s="7" t="s">
        <v>30</v>
      </c>
      <c r="H168" s="7" t="str">
        <f t="shared" si="10"/>
        <v>`udate` datetime comment '更新时间',</v>
      </c>
      <c r="I168" s="138"/>
      <c r="J168" s="135"/>
    </row>
    <row r="169" spans="1:10" s="1" customFormat="1" ht="15" customHeight="1" x14ac:dyDescent="0.15">
      <c r="A169" s="83"/>
      <c r="B169" s="83"/>
      <c r="C169" s="137"/>
      <c r="D169" s="7" t="s">
        <v>31</v>
      </c>
      <c r="E169" s="7" t="s">
        <v>32</v>
      </c>
      <c r="F169" s="7">
        <v>1</v>
      </c>
      <c r="G169" s="7" t="s">
        <v>33</v>
      </c>
      <c r="H169" s="7" t="str">
        <f t="shared" si="10"/>
        <v>`flag` tinyint(1) comment '逻辑删除标记',</v>
      </c>
      <c r="I169" s="138"/>
      <c r="J169" s="135"/>
    </row>
    <row r="171" spans="1:10" s="1" customFormat="1" ht="15.95" customHeight="1" x14ac:dyDescent="0.15">
      <c r="A171" s="60" t="s">
        <v>0</v>
      </c>
      <c r="B171" s="60" t="s">
        <v>1</v>
      </c>
      <c r="C171" s="60" t="s">
        <v>2</v>
      </c>
      <c r="D171" s="60" t="s">
        <v>3</v>
      </c>
      <c r="E171" s="60" t="s">
        <v>4</v>
      </c>
      <c r="F171" s="60" t="s">
        <v>5</v>
      </c>
      <c r="G171" s="60" t="s">
        <v>6</v>
      </c>
      <c r="H171" s="60" t="s">
        <v>7</v>
      </c>
      <c r="I171" s="60" t="s">
        <v>8</v>
      </c>
      <c r="J171" s="60" t="s">
        <v>9</v>
      </c>
    </row>
    <row r="172" spans="1:10" s="1" customFormat="1" ht="15.95" customHeight="1" x14ac:dyDescent="0.15">
      <c r="A172" s="137" t="s">
        <v>664</v>
      </c>
      <c r="B172" s="137" t="s">
        <v>665</v>
      </c>
      <c r="C172" s="137" t="s">
        <v>12</v>
      </c>
      <c r="D172" s="7" t="s">
        <v>13</v>
      </c>
      <c r="E172" s="7" t="s">
        <v>14</v>
      </c>
      <c r="F172" s="7">
        <v>32</v>
      </c>
      <c r="G172" s="7" t="s">
        <v>13</v>
      </c>
      <c r="H172" s="7" t="str">
        <f t="shared" ref="H172:H201" si="11">CONCATENATE("`",D172,"` ",E172,IF(F172=0,"",_xlfn.CONCAT("(",F172,")"))," comment '",G172,"',")</f>
        <v>`id` varchar(32) comment 'id',</v>
      </c>
      <c r="I172" s="138" t="str">
        <f>_xlfn.CONCAT("DROP TABLE IF EXISTS `",A172,"`;create table `",A172,"`
(",H172:H201,"
  PRIMARY KEY (`id`))  ENGINE = ",C172," CHARACTER SET = utf8 comment '",B172,"';")</f>
        <v>DROP TABLE IF EXISTS `gs_user_legal_dict`;create table `gs_user_legal_dict`
(`id` varchar(32) comment 'id',`legal_type` int(2) comment '法人类型[10=个人 20=企业]',`corp_name` varchar(120) comment '公司名称',`license_num` varchar(120) comment '营业执照注册号',`person_name` varchar(24) comment '法人姓名',`person_idcard_type` int(2) comment '法人身份类型[10=中国大陆 20=非中国大陆]',`person_idcard_no` varchar(32) comment '法人身份证号或护照号',`person_idcard_front` varchar(120) comment '法人身份证正面',`person_idcard_back` varchar(120) comment '法人身份证反面',`establish_date` date comment '公司成立日期',`license_indate` date comment '营业执照有效期',`license_scope` varchar(200) comment '法定经营范围',`corp_city_address` varchar(120) comment '公司所在地址（省市区）',`corp_real_address` varchar(120) comment '公司详细地址',`corp_phone` varchar(32) comment '公司电话',`duty_persal` varchar(64) comment '公司联系人',`duty_persal_phone` varchar(64) comment '公司联系人手机号',`corp_capital` varchar(20) comment '注册资本',`corp_site` varchar(120) comment '公司官网',`tissue_code` varchar(50) comment '组织机构代码',`tissue_code_image` varchar(120) comment '组织机构代码证复印件',`tax_code` varchar(20) comment '税务登记号',`tax_code_image` varchar(120) comment '税务登记证复印件',`bank_corp_name` varchar(120) comment '银行开户公司名',`bank_account` varchar(50) comment '银行开户帐号',`bank_city_adress` varchar(50) comment '开户行所在地',`bank_name` varchar(50) comment '开户银行',`cdate` datetime comment '创建时间',`udate` datetime comment '更新时间',`flag` tinyint(1) comment '逻辑删除标记',
  PRIMARY KEY (`id`))  ENGINE = InnoDB CHARACTER SET = utf8 comment '法人单位';</v>
      </c>
      <c r="J172" s="135"/>
    </row>
    <row r="173" spans="1:10" s="1" customFormat="1" ht="14.1" customHeight="1" x14ac:dyDescent="0.15">
      <c r="A173" s="137"/>
      <c r="B173" s="137"/>
      <c r="C173" s="137"/>
      <c r="D173" s="7" t="s">
        <v>419</v>
      </c>
      <c r="E173" s="7" t="s">
        <v>20</v>
      </c>
      <c r="F173" s="7">
        <v>2</v>
      </c>
      <c r="G173" s="7" t="s">
        <v>420</v>
      </c>
      <c r="H173" s="7" t="str">
        <f t="shared" si="11"/>
        <v>`legal_type` int(2) comment '法人类型[10=个人 20=企业]',</v>
      </c>
      <c r="I173" s="138"/>
      <c r="J173" s="135"/>
    </row>
    <row r="174" spans="1:10" s="1" customFormat="1" ht="15.95" customHeight="1" x14ac:dyDescent="0.15">
      <c r="A174" s="137"/>
      <c r="B174" s="137"/>
      <c r="C174" s="137"/>
      <c r="D174" s="7" t="s">
        <v>421</v>
      </c>
      <c r="E174" s="7" t="s">
        <v>14</v>
      </c>
      <c r="F174" s="7">
        <v>120</v>
      </c>
      <c r="G174" s="7" t="s">
        <v>422</v>
      </c>
      <c r="H174" s="7" t="str">
        <f t="shared" si="11"/>
        <v>`corp_name` varchar(120) comment '公司名称',</v>
      </c>
      <c r="I174" s="138"/>
      <c r="J174" s="135"/>
    </row>
    <row r="175" spans="1:10" s="1" customFormat="1" ht="15.95" customHeight="1" x14ac:dyDescent="0.15">
      <c r="A175" s="137"/>
      <c r="B175" s="137"/>
      <c r="C175" s="137"/>
      <c r="D175" s="7" t="s">
        <v>423</v>
      </c>
      <c r="E175" s="7" t="s">
        <v>14</v>
      </c>
      <c r="F175" s="7">
        <v>120</v>
      </c>
      <c r="G175" s="7" t="s">
        <v>424</v>
      </c>
      <c r="H175" s="7" t="str">
        <f t="shared" si="11"/>
        <v>`license_num` varchar(120) comment '营业执照注册号',</v>
      </c>
      <c r="I175" s="138"/>
      <c r="J175" s="135"/>
    </row>
    <row r="176" spans="1:10" s="1" customFormat="1" ht="15.95" customHeight="1" x14ac:dyDescent="0.15">
      <c r="A176" s="137"/>
      <c r="B176" s="137"/>
      <c r="C176" s="137"/>
      <c r="D176" s="7" t="s">
        <v>425</v>
      </c>
      <c r="E176" s="7" t="s">
        <v>14</v>
      </c>
      <c r="F176" s="7">
        <v>24</v>
      </c>
      <c r="G176" s="7" t="s">
        <v>426</v>
      </c>
      <c r="H176" s="7" t="str">
        <f t="shared" si="11"/>
        <v>`person_name` varchar(24) comment '法人姓名',</v>
      </c>
      <c r="I176" s="138"/>
      <c r="J176" s="135"/>
    </row>
    <row r="177" spans="1:10" s="1" customFormat="1" ht="15.95" customHeight="1" x14ac:dyDescent="0.15">
      <c r="A177" s="137"/>
      <c r="B177" s="137"/>
      <c r="C177" s="137"/>
      <c r="D177" s="7" t="s">
        <v>427</v>
      </c>
      <c r="E177" s="7" t="s">
        <v>20</v>
      </c>
      <c r="F177" s="7">
        <v>2</v>
      </c>
      <c r="G177" s="7" t="s">
        <v>428</v>
      </c>
      <c r="H177" s="7" t="str">
        <f t="shared" si="11"/>
        <v>`person_idcard_type` int(2) comment '法人身份类型[10=中国大陆 20=非中国大陆]',</v>
      </c>
      <c r="I177" s="138"/>
      <c r="J177" s="135"/>
    </row>
    <row r="178" spans="1:10" s="1" customFormat="1" ht="15.95" customHeight="1" x14ac:dyDescent="0.15">
      <c r="A178" s="137"/>
      <c r="B178" s="137"/>
      <c r="C178" s="137"/>
      <c r="D178" s="7" t="s">
        <v>429</v>
      </c>
      <c r="E178" s="7" t="s">
        <v>14</v>
      </c>
      <c r="F178" s="7">
        <v>32</v>
      </c>
      <c r="G178" s="7" t="s">
        <v>430</v>
      </c>
      <c r="H178" s="7" t="str">
        <f t="shared" si="11"/>
        <v>`person_idcard_no` varchar(32) comment '法人身份证号或护照号',</v>
      </c>
      <c r="I178" s="138"/>
      <c r="J178" s="135"/>
    </row>
    <row r="179" spans="1:10" s="1" customFormat="1" ht="15.95" customHeight="1" x14ac:dyDescent="0.15">
      <c r="A179" s="137"/>
      <c r="B179" s="137"/>
      <c r="C179" s="137"/>
      <c r="D179" s="7" t="s">
        <v>431</v>
      </c>
      <c r="E179" s="7" t="s">
        <v>14</v>
      </c>
      <c r="F179" s="7">
        <v>120</v>
      </c>
      <c r="G179" s="7" t="s">
        <v>637</v>
      </c>
      <c r="H179" s="7" t="str">
        <f t="shared" si="11"/>
        <v>`person_idcard_front` varchar(120) comment '法人身份证正面',</v>
      </c>
      <c r="I179" s="138"/>
      <c r="J179" s="135"/>
    </row>
    <row r="180" spans="1:10" s="1" customFormat="1" ht="15.95" customHeight="1" x14ac:dyDescent="0.15">
      <c r="A180" s="137"/>
      <c r="B180" s="137"/>
      <c r="C180" s="137"/>
      <c r="D180" s="7" t="s">
        <v>433</v>
      </c>
      <c r="E180" s="7" t="s">
        <v>14</v>
      </c>
      <c r="F180" s="7">
        <v>120</v>
      </c>
      <c r="G180" s="7" t="s">
        <v>638</v>
      </c>
      <c r="H180" s="7" t="str">
        <f t="shared" si="11"/>
        <v>`person_idcard_back` varchar(120) comment '法人身份证反面',</v>
      </c>
      <c r="I180" s="138"/>
      <c r="J180" s="135"/>
    </row>
    <row r="181" spans="1:10" s="1" customFormat="1" ht="14.25" x14ac:dyDescent="0.15">
      <c r="A181" s="83"/>
      <c r="B181" s="83"/>
      <c r="C181" s="137"/>
      <c r="D181" s="7" t="s">
        <v>435</v>
      </c>
      <c r="E181" s="7" t="s">
        <v>283</v>
      </c>
      <c r="F181" s="7"/>
      <c r="G181" s="7" t="s">
        <v>436</v>
      </c>
      <c r="H181" s="7" t="str">
        <f t="shared" si="11"/>
        <v>`establish_date` date comment '公司成立日期',</v>
      </c>
      <c r="I181" s="138"/>
      <c r="J181" s="135"/>
    </row>
    <row r="182" spans="1:10" s="1" customFormat="1" ht="15.95" customHeight="1" x14ac:dyDescent="0.15">
      <c r="A182" s="137"/>
      <c r="B182" s="137"/>
      <c r="C182" s="137"/>
      <c r="D182" s="7" t="s">
        <v>437</v>
      </c>
      <c r="E182" s="7" t="s">
        <v>283</v>
      </c>
      <c r="F182" s="7"/>
      <c r="G182" s="7" t="s">
        <v>438</v>
      </c>
      <c r="H182" s="7" t="str">
        <f t="shared" si="11"/>
        <v>`license_indate` date comment '营业执照有效期',</v>
      </c>
      <c r="I182" s="138"/>
      <c r="J182" s="135"/>
    </row>
    <row r="183" spans="1:10" s="1" customFormat="1" ht="15.95" customHeight="1" x14ac:dyDescent="0.15">
      <c r="A183" s="137"/>
      <c r="B183" s="137"/>
      <c r="C183" s="137"/>
      <c r="D183" s="7" t="s">
        <v>439</v>
      </c>
      <c r="E183" s="7" t="s">
        <v>14</v>
      </c>
      <c r="F183" s="7">
        <v>200</v>
      </c>
      <c r="G183" s="7" t="s">
        <v>440</v>
      </c>
      <c r="H183" s="7" t="str">
        <f t="shared" si="11"/>
        <v>`license_scope` varchar(200) comment '法定经营范围',</v>
      </c>
      <c r="I183" s="138"/>
      <c r="J183" s="135"/>
    </row>
    <row r="184" spans="1:10" s="1" customFormat="1" ht="15.95" customHeight="1" x14ac:dyDescent="0.15">
      <c r="A184" s="137"/>
      <c r="B184" s="137"/>
      <c r="C184" s="137"/>
      <c r="D184" s="7" t="s">
        <v>441</v>
      </c>
      <c r="E184" s="7" t="s">
        <v>14</v>
      </c>
      <c r="F184" s="7">
        <v>120</v>
      </c>
      <c r="G184" s="7" t="s">
        <v>442</v>
      </c>
      <c r="H184" s="7" t="str">
        <f t="shared" si="11"/>
        <v>`corp_city_address` varchar(120) comment '公司所在地址（省市区）',</v>
      </c>
      <c r="I184" s="138"/>
      <c r="J184" s="135"/>
    </row>
    <row r="185" spans="1:10" s="1" customFormat="1" ht="15.95" customHeight="1" x14ac:dyDescent="0.15">
      <c r="A185" s="137"/>
      <c r="B185" s="137"/>
      <c r="C185" s="137"/>
      <c r="D185" s="7" t="s">
        <v>443</v>
      </c>
      <c r="E185" s="7" t="s">
        <v>14</v>
      </c>
      <c r="F185" s="7">
        <v>120</v>
      </c>
      <c r="G185" s="7" t="s">
        <v>444</v>
      </c>
      <c r="H185" s="7" t="str">
        <f t="shared" si="11"/>
        <v>`corp_real_address` varchar(120) comment '公司详细地址',</v>
      </c>
      <c r="I185" s="138"/>
      <c r="J185" s="135"/>
    </row>
    <row r="186" spans="1:10" s="1" customFormat="1" ht="15.95" customHeight="1" x14ac:dyDescent="0.15">
      <c r="A186" s="137"/>
      <c r="B186" s="137"/>
      <c r="C186" s="137"/>
      <c r="D186" s="7" t="s">
        <v>445</v>
      </c>
      <c r="E186" s="7" t="s">
        <v>14</v>
      </c>
      <c r="F186" s="7">
        <v>32</v>
      </c>
      <c r="G186" s="7" t="s">
        <v>446</v>
      </c>
      <c r="H186" s="7" t="str">
        <f t="shared" si="11"/>
        <v>`corp_phone` varchar(32) comment '公司电话',</v>
      </c>
      <c r="I186" s="138"/>
      <c r="J186" s="135"/>
    </row>
    <row r="187" spans="1:10" s="1" customFormat="1" ht="14.25" x14ac:dyDescent="0.15">
      <c r="A187" s="83"/>
      <c r="B187" s="83"/>
      <c r="C187" s="137"/>
      <c r="D187" s="7" t="s">
        <v>447</v>
      </c>
      <c r="E187" s="7" t="s">
        <v>14</v>
      </c>
      <c r="F187" s="7">
        <v>64</v>
      </c>
      <c r="G187" s="7" t="s">
        <v>448</v>
      </c>
      <c r="H187" s="7" t="str">
        <f t="shared" si="11"/>
        <v>`duty_persal` varchar(64) comment '公司联系人',</v>
      </c>
      <c r="I187" s="138"/>
      <c r="J187" s="135"/>
    </row>
    <row r="188" spans="1:10" s="1" customFormat="1" ht="14.25" x14ac:dyDescent="0.15">
      <c r="A188" s="83"/>
      <c r="B188" s="83"/>
      <c r="C188" s="137"/>
      <c r="D188" s="7" t="s">
        <v>449</v>
      </c>
      <c r="E188" s="7" t="s">
        <v>14</v>
      </c>
      <c r="F188" s="7">
        <v>64</v>
      </c>
      <c r="G188" s="7" t="s">
        <v>450</v>
      </c>
      <c r="H188" s="7" t="str">
        <f t="shared" si="11"/>
        <v>`duty_persal_phone` varchar(64) comment '公司联系人手机号',</v>
      </c>
      <c r="I188" s="138"/>
      <c r="J188" s="135"/>
    </row>
    <row r="189" spans="1:10" s="1" customFormat="1" ht="14.25" x14ac:dyDescent="0.15">
      <c r="A189" s="83"/>
      <c r="B189" s="83"/>
      <c r="C189" s="137"/>
      <c r="D189" s="7" t="s">
        <v>451</v>
      </c>
      <c r="E189" s="7" t="s">
        <v>14</v>
      </c>
      <c r="F189" s="7">
        <v>20</v>
      </c>
      <c r="G189" s="7" t="s">
        <v>452</v>
      </c>
      <c r="H189" s="7" t="str">
        <f t="shared" si="11"/>
        <v>`corp_capital` varchar(20) comment '注册资本',</v>
      </c>
      <c r="I189" s="138"/>
      <c r="J189" s="135"/>
    </row>
    <row r="190" spans="1:10" s="1" customFormat="1" ht="14.25" x14ac:dyDescent="0.15">
      <c r="A190" s="83"/>
      <c r="B190" s="83"/>
      <c r="C190" s="137"/>
      <c r="D190" s="7" t="s">
        <v>453</v>
      </c>
      <c r="E190" s="7" t="s">
        <v>14</v>
      </c>
      <c r="F190" s="7">
        <v>120</v>
      </c>
      <c r="G190" s="7" t="s">
        <v>454</v>
      </c>
      <c r="H190" s="7" t="str">
        <f t="shared" si="11"/>
        <v>`corp_site` varchar(120) comment '公司官网',</v>
      </c>
      <c r="I190" s="138"/>
      <c r="J190" s="135"/>
    </row>
    <row r="191" spans="1:10" s="1" customFormat="1" ht="14.25" x14ac:dyDescent="0.15">
      <c r="A191" s="83"/>
      <c r="B191" s="83"/>
      <c r="C191" s="137"/>
      <c r="D191" s="7" t="s">
        <v>455</v>
      </c>
      <c r="E191" s="7" t="s">
        <v>14</v>
      </c>
      <c r="F191" s="7">
        <v>50</v>
      </c>
      <c r="G191" s="7" t="s">
        <v>456</v>
      </c>
      <c r="H191" s="7" t="str">
        <f t="shared" si="11"/>
        <v>`tissue_code` varchar(50) comment '组织机构代码',</v>
      </c>
      <c r="I191" s="138"/>
      <c r="J191" s="135"/>
    </row>
    <row r="192" spans="1:10" s="1" customFormat="1" ht="14.25" x14ac:dyDescent="0.15">
      <c r="A192" s="83"/>
      <c r="B192" s="83"/>
      <c r="C192" s="137"/>
      <c r="D192" s="7" t="s">
        <v>457</v>
      </c>
      <c r="E192" s="7" t="s">
        <v>14</v>
      </c>
      <c r="F192" s="7">
        <v>120</v>
      </c>
      <c r="G192" s="7" t="s">
        <v>458</v>
      </c>
      <c r="H192" s="7" t="str">
        <f t="shared" si="11"/>
        <v>`tissue_code_image` varchar(120) comment '组织机构代码证复印件',</v>
      </c>
      <c r="I192" s="138"/>
      <c r="J192" s="135"/>
    </row>
    <row r="193" spans="1:10" s="1" customFormat="1" ht="14.25" x14ac:dyDescent="0.15">
      <c r="A193" s="83"/>
      <c r="B193" s="83"/>
      <c r="C193" s="137"/>
      <c r="D193" s="7" t="s">
        <v>459</v>
      </c>
      <c r="E193" s="7" t="s">
        <v>14</v>
      </c>
      <c r="F193" s="7">
        <v>20</v>
      </c>
      <c r="G193" s="7" t="s">
        <v>460</v>
      </c>
      <c r="H193" s="7" t="str">
        <f t="shared" si="11"/>
        <v>`tax_code` varchar(20) comment '税务登记号',</v>
      </c>
      <c r="I193" s="138"/>
      <c r="J193" s="135"/>
    </row>
    <row r="194" spans="1:10" s="1" customFormat="1" ht="14.25" x14ac:dyDescent="0.15">
      <c r="A194" s="83"/>
      <c r="B194" s="83"/>
      <c r="C194" s="137"/>
      <c r="D194" s="7" t="s">
        <v>461</v>
      </c>
      <c r="E194" s="7" t="s">
        <v>14</v>
      </c>
      <c r="F194" s="7">
        <v>120</v>
      </c>
      <c r="G194" s="7" t="s">
        <v>462</v>
      </c>
      <c r="H194" s="7" t="str">
        <f t="shared" si="11"/>
        <v>`tax_code_image` varchar(120) comment '税务登记证复印件',</v>
      </c>
      <c r="I194" s="138"/>
      <c r="J194" s="135"/>
    </row>
    <row r="195" spans="1:10" s="1" customFormat="1" ht="14.25" x14ac:dyDescent="0.15">
      <c r="A195" s="83"/>
      <c r="B195" s="83"/>
      <c r="C195" s="137"/>
      <c r="D195" s="7" t="s">
        <v>463</v>
      </c>
      <c r="E195" s="7" t="s">
        <v>14</v>
      </c>
      <c r="F195" s="7">
        <v>120</v>
      </c>
      <c r="G195" s="7" t="s">
        <v>464</v>
      </c>
      <c r="H195" s="7" t="str">
        <f t="shared" si="11"/>
        <v>`bank_corp_name` varchar(120) comment '银行开户公司名',</v>
      </c>
      <c r="I195" s="138"/>
      <c r="J195" s="135"/>
    </row>
    <row r="196" spans="1:10" s="1" customFormat="1" ht="14.25" x14ac:dyDescent="0.15">
      <c r="A196" s="83"/>
      <c r="B196" s="83"/>
      <c r="C196" s="137"/>
      <c r="D196" s="7" t="s">
        <v>465</v>
      </c>
      <c r="E196" s="7" t="s">
        <v>14</v>
      </c>
      <c r="F196" s="7">
        <v>50</v>
      </c>
      <c r="G196" s="7" t="s">
        <v>466</v>
      </c>
      <c r="H196" s="7" t="str">
        <f t="shared" si="11"/>
        <v>`bank_account` varchar(50) comment '银行开户帐号',</v>
      </c>
      <c r="I196" s="138"/>
      <c r="J196" s="135"/>
    </row>
    <row r="197" spans="1:10" s="1" customFormat="1" ht="14.25" x14ac:dyDescent="0.15">
      <c r="A197" s="83"/>
      <c r="B197" s="83"/>
      <c r="C197" s="137"/>
      <c r="D197" s="7" t="s">
        <v>467</v>
      </c>
      <c r="E197" s="7" t="s">
        <v>14</v>
      </c>
      <c r="F197" s="7">
        <v>50</v>
      </c>
      <c r="G197" s="7" t="s">
        <v>468</v>
      </c>
      <c r="H197" s="7" t="str">
        <f t="shared" si="11"/>
        <v>`bank_city_adress` varchar(50) comment '开户行所在地',</v>
      </c>
      <c r="I197" s="138"/>
      <c r="J197" s="135"/>
    </row>
    <row r="198" spans="1:10" s="1" customFormat="1" ht="14.25" x14ac:dyDescent="0.15">
      <c r="A198" s="83"/>
      <c r="B198" s="83"/>
      <c r="C198" s="137"/>
      <c r="D198" s="7" t="s">
        <v>469</v>
      </c>
      <c r="E198" s="7" t="s">
        <v>14</v>
      </c>
      <c r="F198" s="7">
        <v>50</v>
      </c>
      <c r="G198" s="7" t="s">
        <v>216</v>
      </c>
      <c r="H198" s="7" t="str">
        <f t="shared" si="11"/>
        <v>`bank_name` varchar(50) comment '开户银行',</v>
      </c>
      <c r="I198" s="138"/>
      <c r="J198" s="135"/>
    </row>
    <row r="199" spans="1:10" s="1" customFormat="1" ht="15" customHeight="1" x14ac:dyDescent="0.15">
      <c r="A199" s="83"/>
      <c r="B199" s="83"/>
      <c r="C199" s="137"/>
      <c r="D199" s="7" t="s">
        <v>26</v>
      </c>
      <c r="E199" s="7" t="s">
        <v>27</v>
      </c>
      <c r="F199" s="7">
        <v>0</v>
      </c>
      <c r="G199" s="7" t="s">
        <v>28</v>
      </c>
      <c r="H199" s="7" t="str">
        <f t="shared" si="11"/>
        <v>`cdate` datetime comment '创建时间',</v>
      </c>
      <c r="I199" s="138"/>
      <c r="J199" s="135"/>
    </row>
    <row r="200" spans="1:10" s="1" customFormat="1" ht="15" customHeight="1" x14ac:dyDescent="0.15">
      <c r="A200" s="83"/>
      <c r="B200" s="83"/>
      <c r="C200" s="137"/>
      <c r="D200" s="7" t="s">
        <v>29</v>
      </c>
      <c r="E200" s="7" t="s">
        <v>27</v>
      </c>
      <c r="F200" s="7">
        <v>0</v>
      </c>
      <c r="G200" s="7" t="s">
        <v>30</v>
      </c>
      <c r="H200" s="7" t="str">
        <f t="shared" si="11"/>
        <v>`udate` datetime comment '更新时间',</v>
      </c>
      <c r="I200" s="138"/>
      <c r="J200" s="135"/>
    </row>
    <row r="201" spans="1:10" s="1" customFormat="1" ht="15" customHeight="1" x14ac:dyDescent="0.15">
      <c r="A201" s="83"/>
      <c r="B201" s="83"/>
      <c r="C201" s="137"/>
      <c r="D201" s="7" t="s">
        <v>31</v>
      </c>
      <c r="E201" s="7" t="s">
        <v>32</v>
      </c>
      <c r="F201" s="7">
        <v>1</v>
      </c>
      <c r="G201" s="7" t="s">
        <v>33</v>
      </c>
      <c r="H201" s="7" t="str">
        <f t="shared" si="11"/>
        <v>`flag` tinyint(1) comment '逻辑删除标记',</v>
      </c>
      <c r="I201" s="138"/>
      <c r="J201" s="135"/>
    </row>
    <row r="203" spans="1:10" s="1" customFormat="1" ht="14.25" x14ac:dyDescent="0.15">
      <c r="A203" s="6" t="s">
        <v>0</v>
      </c>
      <c r="B203" s="6" t="s">
        <v>1</v>
      </c>
      <c r="C203" s="5" t="s">
        <v>2</v>
      </c>
      <c r="D203" s="5" t="s">
        <v>3</v>
      </c>
      <c r="E203" s="5" t="s">
        <v>4</v>
      </c>
      <c r="F203" s="5" t="s">
        <v>5</v>
      </c>
      <c r="G203" s="5" t="s">
        <v>6</v>
      </c>
      <c r="H203" s="5" t="s">
        <v>7</v>
      </c>
      <c r="I203" s="5" t="s">
        <v>8</v>
      </c>
      <c r="J203" s="5" t="s">
        <v>9</v>
      </c>
    </row>
    <row r="204" spans="1:10" s="1" customFormat="1" ht="14.25" x14ac:dyDescent="0.15">
      <c r="A204" s="83" t="s">
        <v>666</v>
      </c>
      <c r="B204" s="83" t="s">
        <v>667</v>
      </c>
      <c r="C204" s="137" t="s">
        <v>12</v>
      </c>
      <c r="D204" s="7" t="s">
        <v>13</v>
      </c>
      <c r="E204" s="7" t="s">
        <v>14</v>
      </c>
      <c r="F204" s="7">
        <v>32</v>
      </c>
      <c r="G204" s="7" t="s">
        <v>13</v>
      </c>
      <c r="H204" s="7" t="str">
        <f t="shared" ref="H204:H210" si="12">CONCATENATE("`",D204,"` ",E204,IF(F204=0,"",_xlfn.CONCAT("(",F204,")"))," comment '",G204,"',")</f>
        <v>`id` varchar(32) comment 'id',</v>
      </c>
      <c r="I204" s="138" t="str">
        <f>_xlfn.CONCAT("DROP TABLE IF EXISTS `",A204,"`;create table `",A204,"`
(",H204:H210,"
  PRIMARY KEY (`id`))  ENGINE = ",C204," CHARACTER SET = utf8 comment '",B204,"';")</f>
        <v>DROP TABLE IF EXISTS `gs_user_legal_cert`;create table `gs_user_legal_cert`
(`id` varchar(32) comment 'id',`cert_id` varchar(32) comment '证照字典ID',`legal_id` varchar(32) comment '法人单位ID',`cert_file_url` varchar(120) comment '证照文件路径',`cdate` datetime comment '创建时间',`udate` datetime comment '更新时间',`flag` varchar(1) comment '逻辑删除标记',
  PRIMARY KEY (`id`))  ENGINE = InnoDB CHARACTER SET = utf8 comment '法人单位证照';</v>
      </c>
      <c r="J204" s="135"/>
    </row>
    <row r="205" spans="1:10" s="1" customFormat="1" ht="14.25" x14ac:dyDescent="0.15">
      <c r="A205" s="83"/>
      <c r="B205" s="83"/>
      <c r="C205" s="137"/>
      <c r="D205" s="58" t="s">
        <v>507</v>
      </c>
      <c r="E205" s="7" t="s">
        <v>14</v>
      </c>
      <c r="F205" s="7">
        <v>32</v>
      </c>
      <c r="G205" s="58" t="s">
        <v>508</v>
      </c>
      <c r="H205" s="7" t="str">
        <f t="shared" si="12"/>
        <v>`cert_id` varchar(32) comment '证照字典ID',</v>
      </c>
      <c r="I205" s="138"/>
      <c r="J205" s="135"/>
    </row>
    <row r="206" spans="1:10" s="1" customFormat="1" ht="14.25" x14ac:dyDescent="0.15">
      <c r="A206" s="83"/>
      <c r="B206" s="83"/>
      <c r="C206" s="137"/>
      <c r="D206" s="58" t="s">
        <v>291</v>
      </c>
      <c r="E206" s="7" t="s">
        <v>14</v>
      </c>
      <c r="F206" s="7">
        <v>32</v>
      </c>
      <c r="G206" s="58" t="s">
        <v>338</v>
      </c>
      <c r="H206" s="7" t="str">
        <f t="shared" si="12"/>
        <v>`legal_id` varchar(32) comment '法人单位ID',</v>
      </c>
      <c r="I206" s="138"/>
      <c r="J206" s="135"/>
    </row>
    <row r="207" spans="1:10" s="1" customFormat="1" ht="14.25" x14ac:dyDescent="0.15">
      <c r="A207" s="83"/>
      <c r="B207" s="83"/>
      <c r="C207" s="137"/>
      <c r="D207" s="58" t="s">
        <v>511</v>
      </c>
      <c r="E207" s="7" t="s">
        <v>14</v>
      </c>
      <c r="F207" s="7">
        <v>120</v>
      </c>
      <c r="G207" s="58" t="s">
        <v>512</v>
      </c>
      <c r="H207" s="7" t="str">
        <f t="shared" si="12"/>
        <v>`cert_file_url` varchar(120) comment '证照文件路径',</v>
      </c>
      <c r="I207" s="138"/>
      <c r="J207" s="135"/>
    </row>
    <row r="208" spans="1:10" s="1" customFormat="1" ht="15" customHeight="1" x14ac:dyDescent="0.15">
      <c r="A208" s="83"/>
      <c r="B208" s="83"/>
      <c r="C208" s="137"/>
      <c r="D208" s="7" t="s">
        <v>26</v>
      </c>
      <c r="E208" s="7" t="s">
        <v>27</v>
      </c>
      <c r="F208" s="7">
        <v>0</v>
      </c>
      <c r="G208" s="7" t="s">
        <v>28</v>
      </c>
      <c r="H208" s="7" t="str">
        <f t="shared" si="12"/>
        <v>`cdate` datetime comment '创建时间',</v>
      </c>
      <c r="I208" s="138"/>
      <c r="J208" s="135"/>
    </row>
    <row r="209" spans="1:10" s="1" customFormat="1" ht="15" customHeight="1" x14ac:dyDescent="0.15">
      <c r="A209" s="83"/>
      <c r="B209" s="83"/>
      <c r="C209" s="137"/>
      <c r="D209" s="7" t="s">
        <v>29</v>
      </c>
      <c r="E209" s="7" t="s">
        <v>27</v>
      </c>
      <c r="F209" s="7">
        <v>0</v>
      </c>
      <c r="G209" s="7" t="s">
        <v>30</v>
      </c>
      <c r="H209" s="7" t="str">
        <f t="shared" si="12"/>
        <v>`udate` datetime comment '更新时间',</v>
      </c>
      <c r="I209" s="138"/>
      <c r="J209" s="135"/>
    </row>
    <row r="210" spans="1:10" s="1" customFormat="1" ht="15" customHeight="1" x14ac:dyDescent="0.15">
      <c r="A210" s="83"/>
      <c r="B210" s="83"/>
      <c r="C210" s="137"/>
      <c r="D210" s="7" t="s">
        <v>31</v>
      </c>
      <c r="E210" s="7" t="s">
        <v>14</v>
      </c>
      <c r="F210" s="7">
        <v>1</v>
      </c>
      <c r="G210" s="7" t="s">
        <v>33</v>
      </c>
      <c r="H210" s="7" t="str">
        <f t="shared" si="12"/>
        <v>`flag` varchar(1) comment '逻辑删除标记',</v>
      </c>
      <c r="I210" s="138"/>
      <c r="J210" s="135"/>
    </row>
    <row r="211" spans="1:10" customFormat="1" ht="15.95" customHeight="1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</row>
    <row r="212" spans="1:10" s="1" customFormat="1" ht="15.95" customHeight="1" x14ac:dyDescent="0.15">
      <c r="A212" s="60" t="s">
        <v>0</v>
      </c>
      <c r="B212" s="60" t="s">
        <v>1</v>
      </c>
      <c r="C212" s="60" t="s">
        <v>2</v>
      </c>
      <c r="D212" s="60" t="s">
        <v>3</v>
      </c>
      <c r="E212" s="60" t="s">
        <v>4</v>
      </c>
      <c r="F212" s="60" t="s">
        <v>5</v>
      </c>
      <c r="G212" s="60" t="s">
        <v>6</v>
      </c>
      <c r="H212" s="60" t="s">
        <v>7</v>
      </c>
      <c r="I212" s="60" t="s">
        <v>8</v>
      </c>
      <c r="J212" s="60" t="s">
        <v>9</v>
      </c>
    </row>
    <row r="213" spans="1:10" s="1" customFormat="1" ht="15.95" customHeight="1" x14ac:dyDescent="0.15">
      <c r="A213" s="83" t="s">
        <v>668</v>
      </c>
      <c r="B213" s="137" t="s">
        <v>669</v>
      </c>
      <c r="C213" s="137" t="s">
        <v>12</v>
      </c>
      <c r="D213" s="7" t="s">
        <v>13</v>
      </c>
      <c r="E213" s="7" t="s">
        <v>14</v>
      </c>
      <c r="F213" s="7">
        <v>32</v>
      </c>
      <c r="G213" s="7" t="s">
        <v>13</v>
      </c>
      <c r="H213" s="7" t="str">
        <f>CONCATENATE("`",D213,"` ",E213,IF(F213=0,"",_xlfn.CONCAT("(",F213,")"))," comment '",G213,"',")</f>
        <v>`id` varchar(32) comment 'id',</v>
      </c>
      <c r="I213" s="138" t="str">
        <f>_xlfn.CONCAT("DROP TABLE IF EXISTS `",A213,"`;create table `",A213,"`
(",H213:H219,"
  PRIMARY KEY (`id`))  ENGINE = ",C213," CHARACTER SET = utf8 comment '",B213,"';")</f>
        <v>DROP TABLE IF EXISTS `gs_corp_cert_dict`;create table `gs_corp_cert_dict`
(`id` varchar(32) comment 'id',`cert_name` varchar(64) comment '证照名称',`is_need` int(1) comment '是否必需上传',`idx` int comment '排序',`cdate` datetime comment '创建时间',`udate` datetime comment '更新时间',`flag` tinyint(1) comment '逻辑删除标记',
  PRIMARY KEY (`id`))  ENGINE = InnoDB CHARACTER SET = utf8 comment '企业证照';</v>
      </c>
      <c r="J213" s="135"/>
    </row>
    <row r="214" spans="1:10" s="1" customFormat="1" ht="14.1" customHeight="1" x14ac:dyDescent="0.15">
      <c r="A214" s="83"/>
      <c r="B214" s="137"/>
      <c r="C214" s="137"/>
      <c r="D214" s="7" t="s">
        <v>670</v>
      </c>
      <c r="E214" s="7" t="s">
        <v>14</v>
      </c>
      <c r="F214" s="7">
        <v>64</v>
      </c>
      <c r="G214" s="7" t="s">
        <v>671</v>
      </c>
      <c r="H214" s="7" t="str">
        <f>CONCATENATE("`",D214,"` ",E214,IF(F214=0,"",_xlfn.CONCAT("(",F214,")"))," comment '",G214,"',")</f>
        <v>`cert_name` varchar(64) comment '证照名称',</v>
      </c>
      <c r="I214" s="138"/>
      <c r="J214" s="135"/>
    </row>
    <row r="215" spans="1:10" s="1" customFormat="1" ht="15.95" customHeight="1" x14ac:dyDescent="0.15">
      <c r="A215" s="83"/>
      <c r="B215" s="137"/>
      <c r="C215" s="137"/>
      <c r="D215" s="7" t="s">
        <v>672</v>
      </c>
      <c r="E215" s="7" t="s">
        <v>20</v>
      </c>
      <c r="F215" s="7">
        <v>1</v>
      </c>
      <c r="G215" s="7" t="s">
        <v>673</v>
      </c>
      <c r="H215" s="7" t="str">
        <f>CONCATENATE("`",D215,"` ",E215,IF(F215=0,"",_xlfn.CONCAT("(",F215,")"))," comment '",G215,"',")</f>
        <v>`is_need` int(1) comment '是否必需上传',</v>
      </c>
      <c r="I215" s="138"/>
      <c r="J215" s="135"/>
    </row>
    <row r="216" spans="1:10" s="1" customFormat="1" ht="15.95" customHeight="1" x14ac:dyDescent="0.15">
      <c r="A216" s="83"/>
      <c r="B216" s="137"/>
      <c r="C216" s="137"/>
      <c r="D216" s="7" t="s">
        <v>22</v>
      </c>
      <c r="E216" s="7" t="s">
        <v>20</v>
      </c>
      <c r="F216" s="7"/>
      <c r="G216" s="7" t="s">
        <v>23</v>
      </c>
      <c r="H216" s="7" t="str">
        <f>CONCATENATE("`",D216,"` ",E216,IF(F216=0,"",_xlfn.CONCAT("(",F216,")"))," comment '",G216,"',")</f>
        <v>`idx` int comment '排序',</v>
      </c>
      <c r="I216" s="138"/>
      <c r="J216" s="135"/>
    </row>
    <row r="217" spans="1:10" s="1" customFormat="1" ht="15" customHeight="1" x14ac:dyDescent="0.15">
      <c r="A217" s="83"/>
      <c r="B217" s="83"/>
      <c r="C217" s="137"/>
      <c r="D217" s="7" t="s">
        <v>26</v>
      </c>
      <c r="E217" s="7" t="s">
        <v>27</v>
      </c>
      <c r="F217" s="7">
        <v>0</v>
      </c>
      <c r="G217" s="7" t="s">
        <v>28</v>
      </c>
      <c r="H217" s="7" t="str">
        <f t="shared" ref="H217:H228" si="13">CONCATENATE("`",D217,"` ",E217,IF(F217=0,"",_xlfn.CONCAT("(",F217,")"))," comment '",G217,"',")</f>
        <v>`cdate` datetime comment '创建时间',</v>
      </c>
      <c r="I217" s="138"/>
      <c r="J217" s="135"/>
    </row>
    <row r="218" spans="1:10" s="1" customFormat="1" ht="15" customHeight="1" x14ac:dyDescent="0.15">
      <c r="A218" s="83"/>
      <c r="B218" s="83"/>
      <c r="C218" s="137"/>
      <c r="D218" s="7" t="s">
        <v>29</v>
      </c>
      <c r="E218" s="7" t="s">
        <v>27</v>
      </c>
      <c r="F218" s="7">
        <v>0</v>
      </c>
      <c r="G218" s="7" t="s">
        <v>30</v>
      </c>
      <c r="H218" s="7" t="str">
        <f t="shared" si="13"/>
        <v>`udate` datetime comment '更新时间',</v>
      </c>
      <c r="I218" s="138"/>
      <c r="J218" s="135"/>
    </row>
    <row r="219" spans="1:10" s="1" customFormat="1" ht="15" customHeight="1" x14ac:dyDescent="0.15">
      <c r="A219" s="83"/>
      <c r="B219" s="83"/>
      <c r="C219" s="137"/>
      <c r="D219" s="7" t="s">
        <v>31</v>
      </c>
      <c r="E219" s="7" t="s">
        <v>32</v>
      </c>
      <c r="F219" s="7">
        <v>1</v>
      </c>
      <c r="G219" s="7" t="s">
        <v>33</v>
      </c>
      <c r="H219" s="7" t="str">
        <f t="shared" si="13"/>
        <v>`flag` tinyint(1) comment '逻辑删除标记',</v>
      </c>
      <c r="I219" s="138"/>
      <c r="J219" s="135"/>
    </row>
    <row r="221" spans="1:10" s="1" customFormat="1" ht="15.95" customHeight="1" x14ac:dyDescent="0.15">
      <c r="A221" s="60" t="s">
        <v>0</v>
      </c>
      <c r="B221" s="60" t="s">
        <v>1</v>
      </c>
      <c r="C221" s="60" t="s">
        <v>2</v>
      </c>
      <c r="D221" s="60" t="s">
        <v>3</v>
      </c>
      <c r="E221" s="60" t="s">
        <v>4</v>
      </c>
      <c r="F221" s="60" t="s">
        <v>5</v>
      </c>
      <c r="G221" s="60" t="s">
        <v>6</v>
      </c>
      <c r="H221" s="60" t="s">
        <v>7</v>
      </c>
      <c r="I221" s="60" t="s">
        <v>8</v>
      </c>
      <c r="J221" s="60" t="s">
        <v>9</v>
      </c>
    </row>
    <row r="222" spans="1:10" s="1" customFormat="1" ht="15.95" customHeight="1" x14ac:dyDescent="0.15">
      <c r="A222" s="83" t="s">
        <v>674</v>
      </c>
      <c r="B222" s="137" t="s">
        <v>675</v>
      </c>
      <c r="C222" s="137" t="s">
        <v>12</v>
      </c>
      <c r="D222" s="7" t="s">
        <v>13</v>
      </c>
      <c r="E222" s="7" t="s">
        <v>14</v>
      </c>
      <c r="F222" s="7">
        <v>32</v>
      </c>
      <c r="G222" s="7" t="s">
        <v>13</v>
      </c>
      <c r="H222" s="7" t="str">
        <f t="shared" si="13"/>
        <v>`id` varchar(32) comment 'id',</v>
      </c>
      <c r="I222" s="138" t="str">
        <f>_xlfn.CONCAT("DROP TABLE IF EXISTS `",A222,"`;create table `",A222,"`
(",H222:H228,"
  PRIMARY KEY (`id`))  ENGINE = ",C222," CHARACTER SET = utf8 comment '",B222,"';")</f>
        <v>DROP TABLE IF EXISTS `gs_corp_type_dict`;create table `gs_corp_type_dict`
(`id` varchar(32) comment 'id',`type_name` varchar(64) comment '企业类型名称',`type_group` int(10) comment '企业分类[10=买家 20=卖家]',`idx` int comment '排序',`cdate` datetime comment '创建时间',`udate` datetime comment '更新时间',`flag` tinyint(1) comment '逻辑删除标记',
  PRIMARY KEY (`id`))  ENGINE = InnoDB CHARACTER SET = utf8 comment '企业类型';</v>
      </c>
      <c r="J222" s="135"/>
    </row>
    <row r="223" spans="1:10" s="1" customFormat="1" ht="14.1" customHeight="1" x14ac:dyDescent="0.15">
      <c r="A223" s="83"/>
      <c r="B223" s="137"/>
      <c r="C223" s="137"/>
      <c r="D223" s="7" t="s">
        <v>553</v>
      </c>
      <c r="E223" s="7" t="s">
        <v>14</v>
      </c>
      <c r="F223" s="7">
        <v>64</v>
      </c>
      <c r="G223" s="7" t="s">
        <v>676</v>
      </c>
      <c r="H223" s="7" t="str">
        <f t="shared" si="13"/>
        <v>`type_name` varchar(64) comment '企业类型名称',</v>
      </c>
      <c r="I223" s="138"/>
      <c r="J223" s="135"/>
    </row>
    <row r="224" spans="1:10" s="1" customFormat="1" ht="15.95" customHeight="1" x14ac:dyDescent="0.15">
      <c r="A224" s="83"/>
      <c r="B224" s="137"/>
      <c r="C224" s="137"/>
      <c r="D224" s="7" t="s">
        <v>677</v>
      </c>
      <c r="E224" s="7" t="s">
        <v>20</v>
      </c>
      <c r="F224" s="7">
        <v>10</v>
      </c>
      <c r="G224" s="7" t="s">
        <v>678</v>
      </c>
      <c r="H224" s="7" t="str">
        <f t="shared" si="13"/>
        <v>`type_group` int(10) comment '企业分类[10=买家 20=卖家]',</v>
      </c>
      <c r="I224" s="138"/>
      <c r="J224" s="135"/>
    </row>
    <row r="225" spans="1:10" s="1" customFormat="1" ht="15.95" customHeight="1" x14ac:dyDescent="0.15">
      <c r="A225" s="83"/>
      <c r="B225" s="137"/>
      <c r="C225" s="137"/>
      <c r="D225" s="7" t="s">
        <v>22</v>
      </c>
      <c r="E225" s="7" t="s">
        <v>20</v>
      </c>
      <c r="F225" s="7"/>
      <c r="G225" s="7" t="s">
        <v>23</v>
      </c>
      <c r="H225" s="7" t="str">
        <f t="shared" si="13"/>
        <v>`idx` int comment '排序',</v>
      </c>
      <c r="I225" s="138"/>
      <c r="J225" s="135"/>
    </row>
    <row r="226" spans="1:10" s="1" customFormat="1" ht="15" customHeight="1" x14ac:dyDescent="0.15">
      <c r="A226" s="83"/>
      <c r="B226" s="83"/>
      <c r="C226" s="137"/>
      <c r="D226" s="7" t="s">
        <v>26</v>
      </c>
      <c r="E226" s="7" t="s">
        <v>27</v>
      </c>
      <c r="F226" s="7">
        <v>0</v>
      </c>
      <c r="G226" s="7" t="s">
        <v>28</v>
      </c>
      <c r="H226" s="7" t="str">
        <f t="shared" si="13"/>
        <v>`cdate` datetime comment '创建时间',</v>
      </c>
      <c r="I226" s="138"/>
      <c r="J226" s="135"/>
    </row>
    <row r="227" spans="1:10" s="1" customFormat="1" ht="15" customHeight="1" x14ac:dyDescent="0.15">
      <c r="A227" s="83"/>
      <c r="B227" s="83"/>
      <c r="C227" s="137"/>
      <c r="D227" s="7" t="s">
        <v>29</v>
      </c>
      <c r="E227" s="7" t="s">
        <v>27</v>
      </c>
      <c r="F227" s="7">
        <v>0</v>
      </c>
      <c r="G227" s="7" t="s">
        <v>30</v>
      </c>
      <c r="H227" s="7" t="str">
        <f t="shared" si="13"/>
        <v>`udate` datetime comment '更新时间',</v>
      </c>
      <c r="I227" s="138"/>
      <c r="J227" s="135"/>
    </row>
    <row r="228" spans="1:10" s="1" customFormat="1" ht="15" customHeight="1" x14ac:dyDescent="0.15">
      <c r="A228" s="83"/>
      <c r="B228" s="83"/>
      <c r="C228" s="137"/>
      <c r="D228" s="7" t="s">
        <v>31</v>
      </c>
      <c r="E228" s="7" t="s">
        <v>32</v>
      </c>
      <c r="F228" s="7">
        <v>1</v>
      </c>
      <c r="G228" s="7" t="s">
        <v>33</v>
      </c>
      <c r="H228" s="7" t="str">
        <f t="shared" si="13"/>
        <v>`flag` tinyint(1) comment '逻辑删除标记',</v>
      </c>
      <c r="I228" s="138"/>
      <c r="J228" s="135"/>
    </row>
    <row r="230" spans="1:10" s="1" customFormat="1" ht="15.95" customHeight="1" x14ac:dyDescent="0.15">
      <c r="A230" s="60" t="s">
        <v>0</v>
      </c>
      <c r="B230" s="60" t="s">
        <v>1</v>
      </c>
      <c r="C230" s="60" t="s">
        <v>2</v>
      </c>
      <c r="D230" s="60" t="s">
        <v>3</v>
      </c>
      <c r="E230" s="60" t="s">
        <v>4</v>
      </c>
      <c r="F230" s="60" t="s">
        <v>5</v>
      </c>
      <c r="G230" s="60" t="s">
        <v>6</v>
      </c>
      <c r="H230" s="60" t="s">
        <v>7</v>
      </c>
      <c r="I230" s="60" t="s">
        <v>8</v>
      </c>
      <c r="J230" s="60" t="s">
        <v>9</v>
      </c>
    </row>
    <row r="231" spans="1:10" s="1" customFormat="1" ht="15.95" customHeight="1" x14ac:dyDescent="0.15">
      <c r="A231" s="83" t="s">
        <v>679</v>
      </c>
      <c r="B231" s="83" t="s">
        <v>680</v>
      </c>
      <c r="C231" s="137" t="s">
        <v>12</v>
      </c>
      <c r="D231" s="7" t="s">
        <v>13</v>
      </c>
      <c r="E231" s="7" t="s">
        <v>14</v>
      </c>
      <c r="F231" s="7">
        <v>32</v>
      </c>
      <c r="G231" s="7" t="s">
        <v>13</v>
      </c>
      <c r="H231" s="7" t="str">
        <f>CONCATENATE("`",D231,"` ",E231,IF(F231=0,"",_xlfn.CONCAT("(",F231,")"))," comment '",G231,"',")</f>
        <v>`id` varchar(32) comment 'id',</v>
      </c>
      <c r="I231" s="138" t="str">
        <f>_xlfn.CONCAT("DROP TABLE IF EXISTS `",A231,"`;create table `",A231,"`
(",H231:H233,"
  PRIMARY KEY (`id`))  ENGINE = ",C231," CHARACTER SET = utf8 comment '",B231,"';")</f>
        <v>DROP TABLE IF EXISTS `gs_corp_type_cert`;create table `gs_corp_type_cert`
(`id` varchar(32) comment 'id',`corp_type_id` varchar(32) comment '企业类型ID',`cert_id` varchar(32) comment '证照ID',
  PRIMARY KEY (`id`))  ENGINE = InnoDB CHARACTER SET = utf8 comment '企业类型关联的证照';</v>
      </c>
      <c r="J231" s="135"/>
    </row>
    <row r="232" spans="1:10" s="1" customFormat="1" ht="14.1" customHeight="1" x14ac:dyDescent="0.15">
      <c r="A232" s="83"/>
      <c r="B232" s="83"/>
      <c r="C232" s="137"/>
      <c r="D232" s="7" t="s">
        <v>681</v>
      </c>
      <c r="E232" s="7" t="s">
        <v>14</v>
      </c>
      <c r="F232" s="7">
        <v>32</v>
      </c>
      <c r="G232" s="7" t="s">
        <v>682</v>
      </c>
      <c r="H232" s="7" t="str">
        <f>CONCATENATE("`",D232,"` ",E232,IF(F232=0,"",_xlfn.CONCAT("(",F232,")"))," comment '",G232,"',")</f>
        <v>`corp_type_id` varchar(32) comment '企业类型ID',</v>
      </c>
      <c r="I232" s="138"/>
      <c r="J232" s="135"/>
    </row>
    <row r="233" spans="1:10" s="1" customFormat="1" ht="15.95" customHeight="1" x14ac:dyDescent="0.15">
      <c r="A233" s="83"/>
      <c r="B233" s="83"/>
      <c r="C233" s="137"/>
      <c r="D233" s="7" t="s">
        <v>507</v>
      </c>
      <c r="E233" s="7" t="s">
        <v>14</v>
      </c>
      <c r="F233" s="7">
        <v>32</v>
      </c>
      <c r="G233" s="7" t="s">
        <v>683</v>
      </c>
      <c r="H233" s="7" t="str">
        <f>CONCATENATE("`",D233,"` ",E233,IF(F233=0,"",_xlfn.CONCAT("(",F233,")"))," comment '",G233,"',")</f>
        <v>`cert_id` varchar(32) comment '证照ID',</v>
      </c>
      <c r="I233" s="138"/>
      <c r="J233" s="135"/>
    </row>
  </sheetData>
  <mergeCells count="85">
    <mergeCell ref="J222:J228"/>
    <mergeCell ref="J231:J233"/>
    <mergeCell ref="J149:J159"/>
    <mergeCell ref="J162:J169"/>
    <mergeCell ref="J172:J201"/>
    <mergeCell ref="J204:J210"/>
    <mergeCell ref="J213:J219"/>
    <mergeCell ref="J87:J93"/>
    <mergeCell ref="J107:J115"/>
    <mergeCell ref="J118:J122"/>
    <mergeCell ref="J128:J136"/>
    <mergeCell ref="J139:J146"/>
    <mergeCell ref="J2:J7"/>
    <mergeCell ref="J10:J17"/>
    <mergeCell ref="J20:J42"/>
    <mergeCell ref="J45:J47"/>
    <mergeCell ref="J50:J84"/>
    <mergeCell ref="I172:I201"/>
    <mergeCell ref="I204:I210"/>
    <mergeCell ref="I213:I219"/>
    <mergeCell ref="I222:I228"/>
    <mergeCell ref="I231:I233"/>
    <mergeCell ref="C204:C210"/>
    <mergeCell ref="C213:C219"/>
    <mergeCell ref="C222:C228"/>
    <mergeCell ref="C231:C233"/>
    <mergeCell ref="I2:I7"/>
    <mergeCell ref="I10:I17"/>
    <mergeCell ref="I20:I42"/>
    <mergeCell ref="I45:I47"/>
    <mergeCell ref="I50:I84"/>
    <mergeCell ref="I87:I93"/>
    <mergeCell ref="I107:I115"/>
    <mergeCell ref="I118:I122"/>
    <mergeCell ref="I128:I136"/>
    <mergeCell ref="I139:I146"/>
    <mergeCell ref="I149:I159"/>
    <mergeCell ref="I162:I169"/>
    <mergeCell ref="B213:B219"/>
    <mergeCell ref="B222:B228"/>
    <mergeCell ref="B231:B233"/>
    <mergeCell ref="C2:C7"/>
    <mergeCell ref="C10:C17"/>
    <mergeCell ref="C20:C42"/>
    <mergeCell ref="C45:C47"/>
    <mergeCell ref="C50:C84"/>
    <mergeCell ref="C87:C93"/>
    <mergeCell ref="C107:C115"/>
    <mergeCell ref="C118:C122"/>
    <mergeCell ref="C128:C136"/>
    <mergeCell ref="C139:C146"/>
    <mergeCell ref="C149:C159"/>
    <mergeCell ref="C162:C169"/>
    <mergeCell ref="C172:C201"/>
    <mergeCell ref="A222:A228"/>
    <mergeCell ref="A231:A233"/>
    <mergeCell ref="B2:B7"/>
    <mergeCell ref="B10:B17"/>
    <mergeCell ref="B20:B42"/>
    <mergeCell ref="B45:B47"/>
    <mergeCell ref="B50:B84"/>
    <mergeCell ref="B87:B93"/>
    <mergeCell ref="B107:B115"/>
    <mergeCell ref="B118:B122"/>
    <mergeCell ref="B128:B136"/>
    <mergeCell ref="B139:B146"/>
    <mergeCell ref="B149:B159"/>
    <mergeCell ref="B162:B169"/>
    <mergeCell ref="B172:B201"/>
    <mergeCell ref="B204:B210"/>
    <mergeCell ref="A149:A159"/>
    <mergeCell ref="A162:A169"/>
    <mergeCell ref="A172:A201"/>
    <mergeCell ref="A204:A210"/>
    <mergeCell ref="A213:A219"/>
    <mergeCell ref="A87:A93"/>
    <mergeCell ref="A107:A115"/>
    <mergeCell ref="A118:A122"/>
    <mergeCell ref="A128:A136"/>
    <mergeCell ref="A139:A146"/>
    <mergeCell ref="A2:A7"/>
    <mergeCell ref="A10:A17"/>
    <mergeCell ref="A20:A42"/>
    <mergeCell ref="A45:A47"/>
    <mergeCell ref="A50:A84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60"/>
  <sheetViews>
    <sheetView zoomScale="85" zoomScaleNormal="85" workbookViewId="0">
      <selection activeCell="B3" sqref="B3:B15"/>
    </sheetView>
  </sheetViews>
  <sheetFormatPr defaultColWidth="8.625" defaultRowHeight="14.25" x14ac:dyDescent="0.15"/>
  <cols>
    <col min="1" max="1" width="32" style="55" customWidth="1"/>
    <col min="2" max="2" width="15.875" style="55" customWidth="1"/>
    <col min="3" max="3" width="8.625" style="55"/>
    <col min="4" max="4" width="26.5" style="55" customWidth="1"/>
    <col min="5" max="5" width="14.625" style="55" customWidth="1"/>
    <col min="6" max="6" width="7.875" style="55" customWidth="1"/>
    <col min="7" max="7" width="49" style="56" customWidth="1"/>
    <col min="8" max="8" width="26" style="55" customWidth="1"/>
    <col min="9" max="9" width="78.125" style="55" customWidth="1"/>
    <col min="10" max="10" width="49.375" style="55" customWidth="1"/>
    <col min="11" max="16384" width="8.625" style="55"/>
  </cols>
  <sheetData>
    <row r="2" spans="1:10" s="1" customForma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5" t="s">
        <v>8</v>
      </c>
      <c r="J2" s="5" t="s">
        <v>9</v>
      </c>
    </row>
    <row r="3" spans="1:10" s="1" customFormat="1" x14ac:dyDescent="0.15">
      <c r="A3" s="137" t="s">
        <v>684</v>
      </c>
      <c r="B3" s="83" t="s">
        <v>685</v>
      </c>
      <c r="C3" s="137" t="s">
        <v>12</v>
      </c>
      <c r="D3" s="7" t="s">
        <v>13</v>
      </c>
      <c r="E3" s="7" t="s">
        <v>14</v>
      </c>
      <c r="F3" s="7">
        <v>32</v>
      </c>
      <c r="G3" s="57" t="s">
        <v>686</v>
      </c>
      <c r="H3" s="7" t="str">
        <f t="shared" ref="H3:H15" si="0">CONCATENATE("`",D3,"` ",E3,IF(F3=0,"",_xlfn.CONCAT("(",F3,")"))," comment '",G3,"',")</f>
        <v>`id` varchar(32) comment 'ID',</v>
      </c>
      <c r="I3" s="138" t="str">
        <f>_xlfn.CONCAT("DROP TABLE IF EXISTS `",A3,"`;create table `",A3,"`
(",H3:H15,"
  PRIMARY KEY (`id`))  ENGINE = ",C3," CHARACTER SET = utf8 comment '",B3,"';")</f>
        <v>DROP TABLE IF EXISTS `gs_stock`;create table `gs_stock`
(`id` varchar(32) comment 'ID',`merchant_id` varchar(32) comment '商家ID',`shop_id` varchar(32) comment '店铺ID',`goods_id` varchar(32) comment '商品ID',`data_from_type` int(2) comment '数据来源[10=POS 20=商家 30=order 40=采购单]',`data_action_type` int(2) comment '动作类型[10=同步 20=修改]',`sku_id` varchar(32) comment 'SKU',`change_quantity` int comment '数量',`all_quantity` int comment '总量',`remark` varchar(120) comment '备注',`cdate` datetime comment '创建时间',`udate` datetime comment '更新时间',`flag` tinyint(1) comment '逻辑删除标记',
  PRIMARY KEY (`id`))  ENGINE = InnoDB CHARACTER SET = utf8 comment '库存管理';</v>
      </c>
      <c r="J3" s="135"/>
    </row>
    <row r="4" spans="1:10" s="1" customFormat="1" x14ac:dyDescent="0.15">
      <c r="A4" s="137"/>
      <c r="B4" s="83"/>
      <c r="C4" s="137"/>
      <c r="D4" s="7" t="s">
        <v>72</v>
      </c>
      <c r="E4" s="7" t="s">
        <v>14</v>
      </c>
      <c r="F4" s="7">
        <v>32</v>
      </c>
      <c r="G4" s="57" t="s">
        <v>358</v>
      </c>
      <c r="H4" s="7" t="str">
        <f t="shared" si="0"/>
        <v>`merchant_id` varchar(32) comment '商家ID',</v>
      </c>
      <c r="I4" s="138"/>
      <c r="J4" s="135"/>
    </row>
    <row r="5" spans="1:10" s="1" customFormat="1" x14ac:dyDescent="0.15">
      <c r="A5" s="137"/>
      <c r="B5" s="83"/>
      <c r="C5" s="137"/>
      <c r="D5" s="7" t="s">
        <v>68</v>
      </c>
      <c r="E5" s="7" t="s">
        <v>14</v>
      </c>
      <c r="F5" s="7">
        <v>32</v>
      </c>
      <c r="G5" s="57" t="s">
        <v>69</v>
      </c>
      <c r="H5" s="7" t="str">
        <f t="shared" si="0"/>
        <v>`shop_id` varchar(32) comment '店铺ID',</v>
      </c>
      <c r="I5" s="138"/>
      <c r="J5" s="135"/>
    </row>
    <row r="6" spans="1:10" s="1" customFormat="1" x14ac:dyDescent="0.15">
      <c r="A6" s="137"/>
      <c r="B6" s="83"/>
      <c r="C6" s="137"/>
      <c r="D6" s="7" t="s">
        <v>117</v>
      </c>
      <c r="E6" s="7" t="s">
        <v>14</v>
      </c>
      <c r="F6" s="7">
        <v>32</v>
      </c>
      <c r="G6" s="57" t="s">
        <v>118</v>
      </c>
      <c r="H6" s="7" t="str">
        <f t="shared" si="0"/>
        <v>`goods_id` varchar(32) comment '商品ID',</v>
      </c>
      <c r="I6" s="138"/>
      <c r="J6" s="135"/>
    </row>
    <row r="7" spans="1:10" s="1" customFormat="1" x14ac:dyDescent="0.15">
      <c r="A7" s="137"/>
      <c r="B7" s="83"/>
      <c r="C7" s="137"/>
      <c r="D7" s="7" t="s">
        <v>687</v>
      </c>
      <c r="E7" s="7" t="s">
        <v>20</v>
      </c>
      <c r="F7" s="7">
        <v>2</v>
      </c>
      <c r="G7" s="57" t="s">
        <v>688</v>
      </c>
      <c r="H7" s="7" t="str">
        <f t="shared" si="0"/>
        <v>`data_from_type` int(2) comment '数据来源[10=POS 20=商家 30=order 40=采购单]',</v>
      </c>
      <c r="I7" s="138"/>
      <c r="J7" s="135"/>
    </row>
    <row r="8" spans="1:10" s="1" customFormat="1" x14ac:dyDescent="0.15">
      <c r="A8" s="137"/>
      <c r="B8" s="83"/>
      <c r="C8" s="137"/>
      <c r="D8" s="7" t="s">
        <v>689</v>
      </c>
      <c r="E8" s="7" t="s">
        <v>20</v>
      </c>
      <c r="F8" s="7">
        <v>2</v>
      </c>
      <c r="G8" s="57" t="s">
        <v>690</v>
      </c>
      <c r="H8" s="7" t="str">
        <f t="shared" si="0"/>
        <v>`data_action_type` int(2) comment '动作类型[10=同步 20=修改]',</v>
      </c>
      <c r="I8" s="138"/>
      <c r="J8" s="135"/>
    </row>
    <row r="9" spans="1:10" s="1" customFormat="1" x14ac:dyDescent="0.15">
      <c r="A9" s="137"/>
      <c r="B9" s="83"/>
      <c r="C9" s="137"/>
      <c r="D9" s="7" t="s">
        <v>691</v>
      </c>
      <c r="E9" s="7" t="s">
        <v>14</v>
      </c>
      <c r="F9" s="7">
        <v>32</v>
      </c>
      <c r="G9" s="57" t="s">
        <v>692</v>
      </c>
      <c r="H9" s="7" t="str">
        <f t="shared" si="0"/>
        <v>`sku_id` varchar(32) comment 'SKU',</v>
      </c>
      <c r="I9" s="138"/>
      <c r="J9" s="135"/>
    </row>
    <row r="10" spans="1:10" s="1" customFormat="1" x14ac:dyDescent="0.15">
      <c r="A10" s="137"/>
      <c r="B10" s="83"/>
      <c r="C10" s="137"/>
      <c r="D10" s="7" t="s">
        <v>693</v>
      </c>
      <c r="E10" s="7" t="s">
        <v>20</v>
      </c>
      <c r="F10" s="7"/>
      <c r="G10" s="57" t="s">
        <v>655</v>
      </c>
      <c r="H10" s="7" t="str">
        <f t="shared" si="0"/>
        <v>`change_quantity` int comment '数量',</v>
      </c>
      <c r="I10" s="138"/>
      <c r="J10" s="135"/>
    </row>
    <row r="11" spans="1:10" s="1" customFormat="1" x14ac:dyDescent="0.15">
      <c r="A11" s="137"/>
      <c r="B11" s="83"/>
      <c r="C11" s="137"/>
      <c r="D11" s="7" t="s">
        <v>694</v>
      </c>
      <c r="E11" s="7" t="s">
        <v>20</v>
      </c>
      <c r="F11" s="7"/>
      <c r="G11" s="57" t="s">
        <v>695</v>
      </c>
      <c r="H11" s="7" t="str">
        <f t="shared" si="0"/>
        <v>`all_quantity` int comment '总量',</v>
      </c>
      <c r="I11" s="138"/>
      <c r="J11" s="135"/>
    </row>
    <row r="12" spans="1:10" s="1" customFormat="1" x14ac:dyDescent="0.15">
      <c r="A12" s="137"/>
      <c r="B12" s="83"/>
      <c r="C12" s="137"/>
      <c r="D12" s="7" t="s">
        <v>320</v>
      </c>
      <c r="E12" s="7" t="s">
        <v>14</v>
      </c>
      <c r="F12" s="7">
        <v>120</v>
      </c>
      <c r="G12" s="57" t="s">
        <v>321</v>
      </c>
      <c r="H12" s="7" t="str">
        <f t="shared" si="0"/>
        <v>`remark` varchar(120) comment '备注',</v>
      </c>
      <c r="I12" s="138"/>
      <c r="J12" s="135"/>
    </row>
    <row r="13" spans="1:10" s="1" customFormat="1" ht="15" customHeight="1" x14ac:dyDescent="0.15">
      <c r="A13" s="83"/>
      <c r="B13" s="83"/>
      <c r="C13" s="137"/>
      <c r="D13" s="7" t="s">
        <v>26</v>
      </c>
      <c r="E13" s="7" t="s">
        <v>27</v>
      </c>
      <c r="F13" s="7">
        <v>0</v>
      </c>
      <c r="G13" s="7" t="s">
        <v>28</v>
      </c>
      <c r="H13" s="7" t="str">
        <f t="shared" si="0"/>
        <v>`cdate` datetime comment '创建时间',</v>
      </c>
      <c r="I13" s="138"/>
      <c r="J13" s="135"/>
    </row>
    <row r="14" spans="1:10" s="1" customFormat="1" ht="15" customHeight="1" x14ac:dyDescent="0.15">
      <c r="A14" s="83"/>
      <c r="B14" s="83"/>
      <c r="C14" s="137"/>
      <c r="D14" s="7" t="s">
        <v>29</v>
      </c>
      <c r="E14" s="7" t="s">
        <v>27</v>
      </c>
      <c r="F14" s="7">
        <v>0</v>
      </c>
      <c r="G14" s="7" t="s">
        <v>30</v>
      </c>
      <c r="H14" s="7" t="str">
        <f t="shared" si="0"/>
        <v>`udate` datetime comment '更新时间',</v>
      </c>
      <c r="I14" s="138"/>
      <c r="J14" s="135"/>
    </row>
    <row r="15" spans="1:10" s="1" customFormat="1" ht="15" customHeight="1" x14ac:dyDescent="0.15">
      <c r="A15" s="83"/>
      <c r="B15" s="83"/>
      <c r="C15" s="137"/>
      <c r="D15" s="7" t="s">
        <v>31</v>
      </c>
      <c r="E15" s="7" t="s">
        <v>32</v>
      </c>
      <c r="F15" s="7">
        <v>1</v>
      </c>
      <c r="G15" s="7" t="s">
        <v>33</v>
      </c>
      <c r="H15" s="7" t="str">
        <f t="shared" si="0"/>
        <v>`flag` tinyint(1) comment '逻辑删除标记',</v>
      </c>
      <c r="I15" s="138"/>
      <c r="J15" s="135"/>
    </row>
    <row r="16" spans="1:10" x14ac:dyDescent="0.15">
      <c r="B16" s="56"/>
    </row>
    <row r="17" spans="1:10" s="1" customFormat="1" x14ac:dyDescent="0.15">
      <c r="A17" s="5" t="s">
        <v>0</v>
      </c>
      <c r="B17" s="6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6" t="s">
        <v>6</v>
      </c>
      <c r="H17" s="5" t="s">
        <v>7</v>
      </c>
      <c r="I17" s="5" t="s">
        <v>8</v>
      </c>
      <c r="J17" s="5" t="s">
        <v>9</v>
      </c>
    </row>
    <row r="18" spans="1:10" s="1" customFormat="1" x14ac:dyDescent="0.15">
      <c r="A18" s="137" t="s">
        <v>696</v>
      </c>
      <c r="B18" s="83" t="s">
        <v>697</v>
      </c>
      <c r="C18" s="137" t="s">
        <v>12</v>
      </c>
      <c r="D18" s="7" t="s">
        <v>13</v>
      </c>
      <c r="E18" s="7" t="s">
        <v>14</v>
      </c>
      <c r="F18" s="7">
        <v>32</v>
      </c>
      <c r="G18" s="8" t="s">
        <v>686</v>
      </c>
      <c r="H18" s="7" t="str">
        <f t="shared" ref="H18:H30" si="1">CONCATENATE("`",D18,"` ",E18,IF(F18=0,"",_xlfn.CONCAT("(",F18,")"))," comment '",G18,"',")</f>
        <v>`id` varchar(32) comment 'ID',</v>
      </c>
      <c r="I18" s="138" t="str">
        <f>_xlfn.CONCAT("DROP TABLE IF EXISTS `",A18,"`;create table `",A18,"`
(",H18:H30,"
  PRIMARY KEY (`id`))  ENGINE = ",C18," CHARACTER SET = utf8 comment '",B18,"';")</f>
        <v>DROP TABLE IF EXISTS `gs_stock_pos_synchro`;create table `gs_stock_pos_synchro`
(`id` varchar(32) comment 'ID',`name` varchar(16) comment '商家ID',`pwd` varchar(64) comment '店铺ID',`state` int(2) comment '商品ID',`head_img` varchar(32) comment '数据来源',`type` int(2) comment '动作类型',`openid` varchar(64) comment 'SKU',`wxname` varchar(32) comment '数量',`wxheadimg` varchar(1024) comment '总量',`email` varchar(32) comment '备注',`cdate` datetime comment '创建时间',`udate` datetime comment '更新时间',`flag` tinyint(1) comment '逻辑删除标记',
  PRIMARY KEY (`id`))  ENGINE = InnoDB CHARACTER SET = utf8 comment 'POS库存同步';</v>
      </c>
      <c r="J18" s="135"/>
    </row>
    <row r="19" spans="1:10" s="1" customFormat="1" x14ac:dyDescent="0.15">
      <c r="A19" s="137"/>
      <c r="B19" s="83"/>
      <c r="C19" s="137"/>
      <c r="D19" s="7" t="s">
        <v>15</v>
      </c>
      <c r="E19" s="7" t="s">
        <v>14</v>
      </c>
      <c r="F19" s="7">
        <v>16</v>
      </c>
      <c r="G19" s="8" t="s">
        <v>358</v>
      </c>
      <c r="H19" s="7" t="str">
        <f t="shared" si="1"/>
        <v>`name` varchar(16) comment '商家ID',</v>
      </c>
      <c r="I19" s="138"/>
      <c r="J19" s="135"/>
    </row>
    <row r="20" spans="1:10" s="1" customFormat="1" x14ac:dyDescent="0.15">
      <c r="A20" s="137"/>
      <c r="B20" s="83"/>
      <c r="C20" s="137"/>
      <c r="D20" s="7" t="s">
        <v>266</v>
      </c>
      <c r="E20" s="7" t="s">
        <v>14</v>
      </c>
      <c r="F20" s="7">
        <v>64</v>
      </c>
      <c r="G20" s="8" t="s">
        <v>69</v>
      </c>
      <c r="H20" s="7" t="str">
        <f t="shared" si="1"/>
        <v>`pwd` varchar(64) comment '店铺ID',</v>
      </c>
      <c r="I20" s="138"/>
      <c r="J20" s="135"/>
    </row>
    <row r="21" spans="1:10" s="1" customFormat="1" x14ac:dyDescent="0.15">
      <c r="A21" s="137"/>
      <c r="B21" s="83"/>
      <c r="C21" s="137"/>
      <c r="D21" s="7" t="s">
        <v>70</v>
      </c>
      <c r="E21" s="7" t="s">
        <v>20</v>
      </c>
      <c r="F21" s="7">
        <v>2</v>
      </c>
      <c r="G21" s="8" t="s">
        <v>118</v>
      </c>
      <c r="H21" s="7" t="str">
        <f t="shared" si="1"/>
        <v>`state` int(2) comment '商品ID',</v>
      </c>
      <c r="I21" s="138"/>
      <c r="J21" s="135"/>
    </row>
    <row r="22" spans="1:10" s="1" customFormat="1" x14ac:dyDescent="0.15">
      <c r="A22" s="137"/>
      <c r="B22" s="83"/>
      <c r="C22" s="137"/>
      <c r="D22" s="7" t="s">
        <v>269</v>
      </c>
      <c r="E22" s="7" t="s">
        <v>14</v>
      </c>
      <c r="F22" s="7">
        <v>32</v>
      </c>
      <c r="G22" s="8" t="s">
        <v>698</v>
      </c>
      <c r="H22" s="7" t="str">
        <f t="shared" si="1"/>
        <v>`head_img` varchar(32) comment '数据来源',</v>
      </c>
      <c r="I22" s="138"/>
      <c r="J22" s="135"/>
    </row>
    <row r="23" spans="1:10" s="1" customFormat="1" x14ac:dyDescent="0.15">
      <c r="A23" s="137"/>
      <c r="B23" s="83"/>
      <c r="C23" s="137"/>
      <c r="D23" s="7" t="s">
        <v>142</v>
      </c>
      <c r="E23" s="7" t="s">
        <v>20</v>
      </c>
      <c r="F23" s="7">
        <v>2</v>
      </c>
      <c r="G23" s="8" t="s">
        <v>699</v>
      </c>
      <c r="H23" s="7" t="str">
        <f t="shared" si="1"/>
        <v>`type` int(2) comment '动作类型',</v>
      </c>
      <c r="I23" s="138"/>
      <c r="J23" s="135"/>
    </row>
    <row r="24" spans="1:10" s="1" customFormat="1" x14ac:dyDescent="0.15">
      <c r="A24" s="137"/>
      <c r="B24" s="83"/>
      <c r="C24" s="137"/>
      <c r="D24" s="7" t="s">
        <v>272</v>
      </c>
      <c r="E24" s="7" t="s">
        <v>14</v>
      </c>
      <c r="F24" s="7">
        <v>64</v>
      </c>
      <c r="G24" s="8" t="s">
        <v>692</v>
      </c>
      <c r="H24" s="7" t="str">
        <f t="shared" si="1"/>
        <v>`openid` varchar(64) comment 'SKU',</v>
      </c>
      <c r="I24" s="138"/>
      <c r="J24" s="135"/>
    </row>
    <row r="25" spans="1:10" s="1" customFormat="1" x14ac:dyDescent="0.15">
      <c r="A25" s="137"/>
      <c r="B25" s="83"/>
      <c r="C25" s="137"/>
      <c r="D25" s="7" t="s">
        <v>274</v>
      </c>
      <c r="E25" s="7" t="s">
        <v>14</v>
      </c>
      <c r="F25" s="7">
        <v>32</v>
      </c>
      <c r="G25" s="8" t="s">
        <v>655</v>
      </c>
      <c r="H25" s="7" t="str">
        <f t="shared" si="1"/>
        <v>`wxname` varchar(32) comment '数量',</v>
      </c>
      <c r="I25" s="138"/>
      <c r="J25" s="135"/>
    </row>
    <row r="26" spans="1:10" s="1" customFormat="1" x14ac:dyDescent="0.15">
      <c r="A26" s="137"/>
      <c r="B26" s="83"/>
      <c r="C26" s="137"/>
      <c r="D26" s="7" t="s">
        <v>276</v>
      </c>
      <c r="E26" s="7" t="s">
        <v>14</v>
      </c>
      <c r="F26" s="7">
        <v>1024</v>
      </c>
      <c r="G26" s="8" t="s">
        <v>695</v>
      </c>
      <c r="H26" s="7" t="str">
        <f t="shared" si="1"/>
        <v>`wxheadimg` varchar(1024) comment '总量',</v>
      </c>
      <c r="I26" s="138"/>
      <c r="J26" s="135"/>
    </row>
    <row r="27" spans="1:10" s="1" customFormat="1" x14ac:dyDescent="0.15">
      <c r="A27" s="137"/>
      <c r="B27" s="83"/>
      <c r="C27" s="137"/>
      <c r="D27" s="7" t="s">
        <v>278</v>
      </c>
      <c r="E27" s="7" t="s">
        <v>14</v>
      </c>
      <c r="F27" s="7">
        <v>32</v>
      </c>
      <c r="G27" s="8" t="s">
        <v>321</v>
      </c>
      <c r="H27" s="7" t="str">
        <f t="shared" si="1"/>
        <v>`email` varchar(32) comment '备注',</v>
      </c>
      <c r="I27" s="138"/>
      <c r="J27" s="135"/>
    </row>
    <row r="28" spans="1:10" s="1" customFormat="1" ht="15" customHeight="1" x14ac:dyDescent="0.15">
      <c r="A28" s="83"/>
      <c r="B28" s="83"/>
      <c r="C28" s="137"/>
      <c r="D28" s="7" t="s">
        <v>26</v>
      </c>
      <c r="E28" s="7" t="s">
        <v>27</v>
      </c>
      <c r="F28" s="7">
        <v>0</v>
      </c>
      <c r="G28" s="7" t="s">
        <v>28</v>
      </c>
      <c r="H28" s="7" t="str">
        <f t="shared" si="1"/>
        <v>`cdate` datetime comment '创建时间',</v>
      </c>
      <c r="I28" s="138"/>
      <c r="J28" s="135"/>
    </row>
    <row r="29" spans="1:10" s="1" customFormat="1" ht="15" customHeight="1" x14ac:dyDescent="0.15">
      <c r="A29" s="83"/>
      <c r="B29" s="83"/>
      <c r="C29" s="137"/>
      <c r="D29" s="7" t="s">
        <v>29</v>
      </c>
      <c r="E29" s="7" t="s">
        <v>27</v>
      </c>
      <c r="F29" s="7">
        <v>0</v>
      </c>
      <c r="G29" s="7" t="s">
        <v>30</v>
      </c>
      <c r="H29" s="7" t="str">
        <f t="shared" si="1"/>
        <v>`udate` datetime comment '更新时间',</v>
      </c>
      <c r="I29" s="138"/>
      <c r="J29" s="135"/>
    </row>
    <row r="30" spans="1:10" s="1" customFormat="1" ht="15" customHeight="1" x14ac:dyDescent="0.15">
      <c r="A30" s="83"/>
      <c r="B30" s="83"/>
      <c r="C30" s="137"/>
      <c r="D30" s="7" t="s">
        <v>31</v>
      </c>
      <c r="E30" s="7" t="s">
        <v>32</v>
      </c>
      <c r="F30" s="7">
        <v>1</v>
      </c>
      <c r="G30" s="7" t="s">
        <v>33</v>
      </c>
      <c r="H30" s="7" t="str">
        <f t="shared" si="1"/>
        <v>`flag` tinyint(1) comment '逻辑删除标记',</v>
      </c>
      <c r="I30" s="138"/>
      <c r="J30" s="135"/>
    </row>
    <row r="31" spans="1:10" x14ac:dyDescent="0.15">
      <c r="B31" s="56"/>
    </row>
    <row r="32" spans="1:10" s="1" customFormat="1" x14ac:dyDescent="0.15">
      <c r="A32" s="5" t="s">
        <v>0</v>
      </c>
      <c r="B32" s="6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6" t="s">
        <v>6</v>
      </c>
      <c r="H32" s="5" t="s">
        <v>7</v>
      </c>
      <c r="I32" s="5" t="s">
        <v>8</v>
      </c>
      <c r="J32" s="5" t="s">
        <v>9</v>
      </c>
    </row>
    <row r="33" spans="1:10" s="1" customFormat="1" x14ac:dyDescent="0.15">
      <c r="A33" s="137" t="s">
        <v>700</v>
      </c>
      <c r="B33" s="83" t="s">
        <v>701</v>
      </c>
      <c r="C33" s="137" t="s">
        <v>12</v>
      </c>
      <c r="D33" s="7" t="s">
        <v>13</v>
      </c>
      <c r="E33" s="7" t="s">
        <v>14</v>
      </c>
      <c r="F33" s="7">
        <v>32</v>
      </c>
      <c r="G33" s="57" t="s">
        <v>686</v>
      </c>
      <c r="H33" s="7" t="str">
        <f t="shared" ref="H33:H39" si="2">CONCATENATE("`",D33,"` ",E33,IF(F33=0,"",_xlfn.CONCAT("(",F33,")"))," comment '",G33,"',")</f>
        <v>`id` varchar(32) comment 'ID',</v>
      </c>
      <c r="I33" s="138" t="str">
        <f>_xlfn.CONCAT("DROP TABLE IF EXISTS `",A33,"`;create table `",A33,"`
(",H33:H39,"
  PRIMARY KEY (`id`))  ENGINE = ",C33," CHARACTER SET = utf8 comment '",B33,"';")</f>
        <v>DROP TABLE IF EXISTS `gs_stock_logistics_corp`;create table `gs_stock_logistics_corp`
(`id` varchar(32) comment 'ID',`code` varchar(32) comment '物流公司代码',`name` varchar(64) comment '物流公司名称',`www` int(2) comment '物流公司网站',`cdate` datetime comment '创建时间',`udate` datetime comment '更新时间',`flag` tinyint(1) comment '逻辑删除标记',
  PRIMARY KEY (`id`))  ENGINE = InnoDB CHARACTER SET = utf8 comment '物流公司总表';</v>
      </c>
      <c r="J33" s="135"/>
    </row>
    <row r="34" spans="1:10" s="1" customFormat="1" x14ac:dyDescent="0.15">
      <c r="A34" s="137"/>
      <c r="B34" s="83"/>
      <c r="C34" s="137"/>
      <c r="D34" s="58" t="s">
        <v>302</v>
      </c>
      <c r="E34" s="7" t="s">
        <v>14</v>
      </c>
      <c r="F34" s="7">
        <v>32</v>
      </c>
      <c r="G34" s="57" t="s">
        <v>702</v>
      </c>
      <c r="H34" s="7" t="str">
        <f t="shared" si="2"/>
        <v>`code` varchar(32) comment '物流公司代码',</v>
      </c>
      <c r="I34" s="138"/>
      <c r="J34" s="135"/>
    </row>
    <row r="35" spans="1:10" s="1" customFormat="1" x14ac:dyDescent="0.15">
      <c r="A35" s="137"/>
      <c r="B35" s="83"/>
      <c r="C35" s="137"/>
      <c r="D35" s="58" t="s">
        <v>15</v>
      </c>
      <c r="E35" s="7" t="s">
        <v>14</v>
      </c>
      <c r="F35" s="7">
        <v>64</v>
      </c>
      <c r="G35" s="57" t="s">
        <v>703</v>
      </c>
      <c r="H35" s="7" t="str">
        <f t="shared" si="2"/>
        <v>`name` varchar(64) comment '物流公司名称',</v>
      </c>
      <c r="I35" s="138"/>
      <c r="J35" s="135"/>
    </row>
    <row r="36" spans="1:10" s="1" customFormat="1" x14ac:dyDescent="0.15">
      <c r="A36" s="137"/>
      <c r="B36" s="83"/>
      <c r="C36" s="137"/>
      <c r="D36" s="58" t="s">
        <v>704</v>
      </c>
      <c r="E36" s="7" t="s">
        <v>20</v>
      </c>
      <c r="F36" s="7">
        <v>2</v>
      </c>
      <c r="G36" s="57" t="s">
        <v>705</v>
      </c>
      <c r="H36" s="7" t="str">
        <f t="shared" si="2"/>
        <v>`www` int(2) comment '物流公司网站',</v>
      </c>
      <c r="I36" s="138"/>
      <c r="J36" s="135"/>
    </row>
    <row r="37" spans="1:10" s="1" customFormat="1" ht="15" customHeight="1" x14ac:dyDescent="0.15">
      <c r="A37" s="83"/>
      <c r="B37" s="83"/>
      <c r="C37" s="137"/>
      <c r="D37" s="7" t="s">
        <v>26</v>
      </c>
      <c r="E37" s="7" t="s">
        <v>27</v>
      </c>
      <c r="F37" s="7">
        <v>0</v>
      </c>
      <c r="G37" s="7" t="s">
        <v>28</v>
      </c>
      <c r="H37" s="7" t="str">
        <f t="shared" si="2"/>
        <v>`cdate` datetime comment '创建时间',</v>
      </c>
      <c r="I37" s="138"/>
      <c r="J37" s="135"/>
    </row>
    <row r="38" spans="1:10" s="1" customFormat="1" ht="15" customHeight="1" x14ac:dyDescent="0.15">
      <c r="A38" s="83"/>
      <c r="B38" s="83"/>
      <c r="C38" s="137"/>
      <c r="D38" s="7" t="s">
        <v>29</v>
      </c>
      <c r="E38" s="7" t="s">
        <v>27</v>
      </c>
      <c r="F38" s="7">
        <v>0</v>
      </c>
      <c r="G38" s="7" t="s">
        <v>30</v>
      </c>
      <c r="H38" s="7" t="str">
        <f t="shared" si="2"/>
        <v>`udate` datetime comment '更新时间',</v>
      </c>
      <c r="I38" s="138"/>
      <c r="J38" s="135"/>
    </row>
    <row r="39" spans="1:10" s="1" customFormat="1" ht="15" customHeight="1" x14ac:dyDescent="0.15">
      <c r="A39" s="83"/>
      <c r="B39" s="83"/>
      <c r="C39" s="137"/>
      <c r="D39" s="7" t="s">
        <v>31</v>
      </c>
      <c r="E39" s="7" t="s">
        <v>32</v>
      </c>
      <c r="F39" s="7">
        <v>1</v>
      </c>
      <c r="G39" s="7" t="s">
        <v>33</v>
      </c>
      <c r="H39" s="7" t="str">
        <f t="shared" si="2"/>
        <v>`flag` tinyint(1) comment '逻辑删除标记',</v>
      </c>
      <c r="I39" s="138"/>
      <c r="J39" s="135"/>
    </row>
    <row r="40" spans="1:10" x14ac:dyDescent="0.15">
      <c r="B40" s="56"/>
    </row>
    <row r="41" spans="1:10" s="1" customFormat="1" x14ac:dyDescent="0.15">
      <c r="A41" s="5" t="s">
        <v>0</v>
      </c>
      <c r="B41" s="6" t="s">
        <v>1</v>
      </c>
      <c r="C41" s="5" t="s">
        <v>2</v>
      </c>
      <c r="D41" s="5" t="s">
        <v>3</v>
      </c>
      <c r="E41" s="5" t="s">
        <v>4</v>
      </c>
      <c r="F41" s="5" t="s">
        <v>5</v>
      </c>
      <c r="G41" s="6" t="s">
        <v>6</v>
      </c>
      <c r="H41" s="5" t="s">
        <v>7</v>
      </c>
      <c r="I41" s="5" t="s">
        <v>8</v>
      </c>
      <c r="J41" s="5" t="s">
        <v>9</v>
      </c>
    </row>
    <row r="42" spans="1:10" s="1" customFormat="1" x14ac:dyDescent="0.15">
      <c r="A42" s="137" t="s">
        <v>706</v>
      </c>
      <c r="B42" s="83" t="s">
        <v>707</v>
      </c>
      <c r="C42" s="137" t="s">
        <v>12</v>
      </c>
      <c r="D42" s="7" t="s">
        <v>13</v>
      </c>
      <c r="E42" s="7" t="s">
        <v>14</v>
      </c>
      <c r="F42" s="7">
        <v>32</v>
      </c>
      <c r="G42" s="57" t="s">
        <v>686</v>
      </c>
      <c r="H42" s="7" t="str">
        <f t="shared" ref="H42:H48" si="3">CONCATENATE("`",D42,"` ",E42,IF(F42=0,"",_xlfn.CONCAT("(",F42,")"))," comment '",G42,"',")</f>
        <v>`id` varchar(32) comment 'ID',</v>
      </c>
      <c r="I42" s="138" t="str">
        <f>_xlfn.CONCAT("DROP TABLE IF EXISTS `",A42,"`;create table `",A42,"`
(",H42:H48,"
  PRIMARY KEY (`id`))  ENGINE = ",C42," CHARACTER SET = utf8 comment '",B42,"';")</f>
        <v>DROP TABLE IF EXISTS `gs_stock_shop_logistics_corp`;create table `gs_stock_shop_logistics_corp`
(`id` varchar(32) comment 'ID',`logistics_corp_id` varchar(32) comment '物流公司总表ID',`shop_id`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'店铺支持物流';</v>
      </c>
      <c r="J42" s="135"/>
    </row>
    <row r="43" spans="1:10" s="1" customFormat="1" x14ac:dyDescent="0.15">
      <c r="A43" s="137"/>
      <c r="B43" s="83"/>
      <c r="C43" s="137"/>
      <c r="D43" s="7" t="s">
        <v>708</v>
      </c>
      <c r="E43" s="7" t="s">
        <v>14</v>
      </c>
      <c r="F43" s="7">
        <v>32</v>
      </c>
      <c r="G43" s="57" t="s">
        <v>709</v>
      </c>
      <c r="H43" s="7" t="str">
        <f t="shared" si="3"/>
        <v>`logistics_corp_id` varchar(32) comment '物流公司总表ID',</v>
      </c>
      <c r="I43" s="138"/>
      <c r="J43" s="135"/>
    </row>
    <row r="44" spans="1:10" s="1" customFormat="1" x14ac:dyDescent="0.15">
      <c r="A44" s="137"/>
      <c r="B44" s="83"/>
      <c r="C44" s="137"/>
      <c r="D44" s="7" t="s">
        <v>68</v>
      </c>
      <c r="E44" s="7" t="s">
        <v>14</v>
      </c>
      <c r="F44" s="7">
        <v>32</v>
      </c>
      <c r="G44" s="57" t="s">
        <v>69</v>
      </c>
      <c r="H44" s="7" t="str">
        <f t="shared" si="3"/>
        <v>`shop_id` varchar(32) comment '店铺ID',</v>
      </c>
      <c r="I44" s="138"/>
      <c r="J44" s="135"/>
    </row>
    <row r="45" spans="1:10" s="1" customFormat="1" x14ac:dyDescent="0.15">
      <c r="A45" s="137"/>
      <c r="B45" s="83"/>
      <c r="C45" s="137"/>
      <c r="D45" s="7" t="s">
        <v>72</v>
      </c>
      <c r="E45" s="7" t="s">
        <v>14</v>
      </c>
      <c r="F45" s="7">
        <v>32</v>
      </c>
      <c r="G45" s="57" t="s">
        <v>358</v>
      </c>
      <c r="H45" s="7" t="str">
        <f t="shared" si="3"/>
        <v>`merchant_id` varchar(32) comment '商家ID',</v>
      </c>
      <c r="I45" s="138"/>
      <c r="J45" s="135"/>
    </row>
    <row r="46" spans="1:10" s="1" customFormat="1" ht="15" customHeight="1" x14ac:dyDescent="0.15">
      <c r="A46" s="83"/>
      <c r="B46" s="83"/>
      <c r="C46" s="137"/>
      <c r="D46" s="7" t="s">
        <v>26</v>
      </c>
      <c r="E46" s="7" t="s">
        <v>27</v>
      </c>
      <c r="F46" s="7">
        <v>0</v>
      </c>
      <c r="G46" s="7" t="s">
        <v>28</v>
      </c>
      <c r="H46" s="7" t="str">
        <f t="shared" si="3"/>
        <v>`cdate` datetime comment '创建时间',</v>
      </c>
      <c r="I46" s="138"/>
      <c r="J46" s="135"/>
    </row>
    <row r="47" spans="1:10" s="1" customFormat="1" ht="15" customHeight="1" x14ac:dyDescent="0.15">
      <c r="A47" s="83"/>
      <c r="B47" s="83"/>
      <c r="C47" s="137"/>
      <c r="D47" s="7" t="s">
        <v>29</v>
      </c>
      <c r="E47" s="7" t="s">
        <v>27</v>
      </c>
      <c r="F47" s="7">
        <v>0</v>
      </c>
      <c r="G47" s="7" t="s">
        <v>30</v>
      </c>
      <c r="H47" s="7" t="str">
        <f t="shared" si="3"/>
        <v>`udate` datetime comment '更新时间',</v>
      </c>
      <c r="I47" s="138"/>
      <c r="J47" s="135"/>
    </row>
    <row r="48" spans="1:10" s="1" customFormat="1" ht="15" customHeight="1" x14ac:dyDescent="0.15">
      <c r="A48" s="83"/>
      <c r="B48" s="83"/>
      <c r="C48" s="137"/>
      <c r="D48" s="7" t="s">
        <v>31</v>
      </c>
      <c r="E48" s="7" t="s">
        <v>32</v>
      </c>
      <c r="F48" s="7">
        <v>1</v>
      </c>
      <c r="G48" s="7" t="s">
        <v>33</v>
      </c>
      <c r="H48" s="7" t="str">
        <f t="shared" si="3"/>
        <v>`flag` tinyint(1) comment '逻辑删除标记',</v>
      </c>
      <c r="I48" s="138"/>
      <c r="J48" s="135"/>
    </row>
    <row r="49" spans="1:10" x14ac:dyDescent="0.15">
      <c r="B49" s="56"/>
    </row>
    <row r="50" spans="1:10" s="1" customFormat="1" x14ac:dyDescent="0.15">
      <c r="A50" s="5" t="s">
        <v>0</v>
      </c>
      <c r="B50" s="6" t="s">
        <v>1</v>
      </c>
      <c r="C50" s="5" t="s">
        <v>2</v>
      </c>
      <c r="D50" s="5" t="s">
        <v>3</v>
      </c>
      <c r="E50" s="5" t="s">
        <v>4</v>
      </c>
      <c r="F50" s="5" t="s">
        <v>5</v>
      </c>
      <c r="G50" s="6" t="s">
        <v>6</v>
      </c>
      <c r="H50" s="5" t="s">
        <v>7</v>
      </c>
      <c r="I50" s="5" t="s">
        <v>8</v>
      </c>
      <c r="J50" s="5" t="s">
        <v>9</v>
      </c>
    </row>
    <row r="51" spans="1:10" s="1" customFormat="1" x14ac:dyDescent="0.15">
      <c r="A51" s="137" t="s">
        <v>710</v>
      </c>
      <c r="B51" s="83" t="s">
        <v>711</v>
      </c>
      <c r="C51" s="137" t="s">
        <v>12</v>
      </c>
      <c r="D51" s="7" t="s">
        <v>13</v>
      </c>
      <c r="E51" s="7" t="s">
        <v>14</v>
      </c>
      <c r="F51" s="7">
        <v>32</v>
      </c>
      <c r="G51" s="57" t="s">
        <v>686</v>
      </c>
      <c r="H51" s="7" t="str">
        <f t="shared" ref="H51:H56" si="4">CONCATENATE("`",D51,"` ",E51,IF(F51=0,"",_xlfn.CONCAT("(",F51,")"))," comment '",G51,"',")</f>
        <v>`id` varchar(32) comment 'ID',</v>
      </c>
      <c r="I51" s="138" t="str">
        <f>_xlfn.CONCAT("DROP TABLE IF EXISTS `",A51,"`;create table `",A51,"`
(",H51:H56,"
  PRIMARY KEY (`id`))  ENGINE = ",C51," CHARACTER SET = utf8 comment '",B51,"';")</f>
        <v>DROP TABLE IF EXISTS `gs_stock_logistics_watch`;create table `gs_stock_logistics_watch`
(`id` varchar(32) comment 'ID',`param_key` varchar(64) comment '参数键名',`param_value` varchar(120) comment '参数值',`cdate` datetime comment '创建时间',`udate` datetime comment '更新时间',`flag` tinyint(1) comment '逻辑删除标记',
  PRIMARY KEY (`id`))  ENGINE = InnoDB CHARACTER SET = utf8 comment '物流追踪配置';</v>
      </c>
      <c r="J51" s="135"/>
    </row>
    <row r="52" spans="1:10" s="1" customFormat="1" x14ac:dyDescent="0.15">
      <c r="A52" s="137"/>
      <c r="B52" s="83"/>
      <c r="C52" s="137"/>
      <c r="D52" s="7" t="s">
        <v>712</v>
      </c>
      <c r="E52" s="7" t="s">
        <v>14</v>
      </c>
      <c r="F52" s="7">
        <v>64</v>
      </c>
      <c r="G52" s="57" t="s">
        <v>713</v>
      </c>
      <c r="H52" s="7" t="str">
        <f t="shared" si="4"/>
        <v>`param_key` varchar(64) comment '参数键名',</v>
      </c>
      <c r="I52" s="138"/>
      <c r="J52" s="135"/>
    </row>
    <row r="53" spans="1:10" s="1" customFormat="1" x14ac:dyDescent="0.15">
      <c r="A53" s="137"/>
      <c r="B53" s="83"/>
      <c r="C53" s="137"/>
      <c r="D53" s="7" t="s">
        <v>714</v>
      </c>
      <c r="E53" s="7" t="s">
        <v>14</v>
      </c>
      <c r="F53" s="7">
        <v>120</v>
      </c>
      <c r="G53" s="57" t="s">
        <v>715</v>
      </c>
      <c r="H53" s="7" t="str">
        <f t="shared" si="4"/>
        <v>`param_value` varchar(120) comment '参数值',</v>
      </c>
      <c r="I53" s="138"/>
      <c r="J53" s="135"/>
    </row>
    <row r="54" spans="1:10" s="1" customFormat="1" ht="15" customHeight="1" x14ac:dyDescent="0.15">
      <c r="A54" s="83"/>
      <c r="B54" s="83"/>
      <c r="C54" s="137"/>
      <c r="D54" s="7" t="s">
        <v>26</v>
      </c>
      <c r="E54" s="7" t="s">
        <v>27</v>
      </c>
      <c r="F54" s="7">
        <v>0</v>
      </c>
      <c r="G54" s="7" t="s">
        <v>28</v>
      </c>
      <c r="H54" s="7" t="str">
        <f t="shared" si="4"/>
        <v>`cdate` datetime comment '创建时间',</v>
      </c>
      <c r="I54" s="138"/>
      <c r="J54" s="135"/>
    </row>
    <row r="55" spans="1:10" s="1" customFormat="1" ht="15" customHeight="1" x14ac:dyDescent="0.15">
      <c r="A55" s="83"/>
      <c r="B55" s="83"/>
      <c r="C55" s="137"/>
      <c r="D55" s="7" t="s">
        <v>29</v>
      </c>
      <c r="E55" s="7" t="s">
        <v>27</v>
      </c>
      <c r="F55" s="7">
        <v>0</v>
      </c>
      <c r="G55" s="7" t="s">
        <v>30</v>
      </c>
      <c r="H55" s="7" t="str">
        <f t="shared" si="4"/>
        <v>`udate` datetime comment '更新时间',</v>
      </c>
      <c r="I55" s="138"/>
      <c r="J55" s="135"/>
    </row>
    <row r="56" spans="1:10" s="1" customFormat="1" ht="15" customHeight="1" x14ac:dyDescent="0.15">
      <c r="A56" s="83"/>
      <c r="B56" s="83"/>
      <c r="C56" s="137"/>
      <c r="D56" s="7" t="s">
        <v>31</v>
      </c>
      <c r="E56" s="7" t="s">
        <v>32</v>
      </c>
      <c r="F56" s="7">
        <v>1</v>
      </c>
      <c r="G56" s="7" t="s">
        <v>33</v>
      </c>
      <c r="H56" s="7" t="str">
        <f t="shared" si="4"/>
        <v>`flag` tinyint(1) comment '逻辑删除标记',</v>
      </c>
      <c r="I56" s="138"/>
      <c r="J56" s="135"/>
    </row>
    <row r="57" spans="1:10" x14ac:dyDescent="0.15">
      <c r="B57" s="56"/>
    </row>
    <row r="58" spans="1:10" s="1" customFormat="1" x14ac:dyDescent="0.15">
      <c r="A58" s="5" t="s">
        <v>0</v>
      </c>
      <c r="B58" s="6" t="s">
        <v>1</v>
      </c>
      <c r="C58" s="5" t="s">
        <v>2</v>
      </c>
      <c r="D58" s="5" t="s">
        <v>3</v>
      </c>
      <c r="E58" s="5" t="s">
        <v>4</v>
      </c>
      <c r="F58" s="5" t="s">
        <v>5</v>
      </c>
      <c r="G58" s="6" t="s">
        <v>6</v>
      </c>
      <c r="H58" s="5" t="s">
        <v>7</v>
      </c>
      <c r="I58" s="5" t="s">
        <v>8</v>
      </c>
      <c r="J58" s="5" t="s">
        <v>9</v>
      </c>
    </row>
    <row r="59" spans="1:10" s="1" customFormat="1" x14ac:dyDescent="0.15">
      <c r="A59" s="137" t="s">
        <v>716</v>
      </c>
      <c r="B59" s="83" t="s">
        <v>717</v>
      </c>
      <c r="C59" s="137" t="s">
        <v>12</v>
      </c>
      <c r="D59" s="7" t="s">
        <v>13</v>
      </c>
      <c r="E59" s="7" t="s">
        <v>14</v>
      </c>
      <c r="F59" s="7">
        <v>32</v>
      </c>
      <c r="G59" s="57" t="s">
        <v>686</v>
      </c>
      <c r="H59" s="7" t="str">
        <f t="shared" ref="H59:H67" si="5">CONCATENATE("`",D59,"` ",E59,IF(F59=0,"",_xlfn.CONCAT("(",F59,")"))," comment '",G59,"',")</f>
        <v>`id` varchar(32) comment 'ID',</v>
      </c>
      <c r="I59" s="138" t="str">
        <f>_xlfn.CONCAT("DROP TABLE IF EXISTS `",A59,"`;create table `",A59,"`
(",H59:H67,"
  PRIMARY KEY (`id`))  ENGINE = ",C59," CHARACTER SET = utf8 comment '",B59,"';")</f>
        <v>DROP TABLE IF EXISTS `gs_stock_region`;create table `gs_stock_region`
(`id` varchar(32) comment 'ID',`province` varchar(64) comment '省',`city` varchar(64) comment '市',`county` varchar(64) comment '县/区',`leve` int(2) comment '行政层级[10=省 20=市 30=县]',`parent_id` varchar(32) comment '父编号',`cdate` datetime comment '创建时间',`udate` datetime comment '更新时间',`flag` tinyint(1) comment '逻辑删除标记',
  PRIMARY KEY (`id`))  ENGINE = InnoDB CHARACTER SET = utf8 comment '国标准地区库';</v>
      </c>
      <c r="J59" s="135"/>
    </row>
    <row r="60" spans="1:10" s="1" customFormat="1" x14ac:dyDescent="0.15">
      <c r="A60" s="137"/>
      <c r="B60" s="83"/>
      <c r="C60" s="137"/>
      <c r="D60" s="58" t="s">
        <v>373</v>
      </c>
      <c r="E60" s="7" t="s">
        <v>14</v>
      </c>
      <c r="F60" s="7">
        <v>64</v>
      </c>
      <c r="G60" s="57" t="s">
        <v>374</v>
      </c>
      <c r="H60" s="7" t="str">
        <f t="shared" si="5"/>
        <v>`province` varchar(64) comment '省',</v>
      </c>
      <c r="I60" s="138"/>
      <c r="J60" s="135"/>
    </row>
    <row r="61" spans="1:10" s="1" customFormat="1" x14ac:dyDescent="0.15">
      <c r="A61" s="137"/>
      <c r="B61" s="83"/>
      <c r="C61" s="137"/>
      <c r="D61" s="58" t="s">
        <v>375</v>
      </c>
      <c r="E61" s="7" t="s">
        <v>14</v>
      </c>
      <c r="F61" s="7">
        <v>64</v>
      </c>
      <c r="G61" s="57" t="s">
        <v>376</v>
      </c>
      <c r="H61" s="7" t="str">
        <f t="shared" si="5"/>
        <v>`city` varchar(64) comment '市',</v>
      </c>
      <c r="I61" s="138"/>
      <c r="J61" s="135"/>
    </row>
    <row r="62" spans="1:10" s="1" customFormat="1" x14ac:dyDescent="0.15">
      <c r="A62" s="137"/>
      <c r="B62" s="83"/>
      <c r="C62" s="137"/>
      <c r="D62" s="58" t="s">
        <v>377</v>
      </c>
      <c r="E62" s="7" t="s">
        <v>14</v>
      </c>
      <c r="F62" s="7">
        <v>64</v>
      </c>
      <c r="G62" s="57" t="s">
        <v>718</v>
      </c>
      <c r="H62" s="7" t="str">
        <f t="shared" si="5"/>
        <v>`county` varchar(64) comment '县/区',</v>
      </c>
      <c r="I62" s="138"/>
      <c r="J62" s="135"/>
    </row>
    <row r="63" spans="1:10" s="1" customFormat="1" x14ac:dyDescent="0.15">
      <c r="A63" s="137"/>
      <c r="B63" s="83"/>
      <c r="C63" s="137"/>
      <c r="D63" s="58" t="s">
        <v>24</v>
      </c>
      <c r="E63" s="7" t="s">
        <v>20</v>
      </c>
      <c r="F63" s="7">
        <v>2</v>
      </c>
      <c r="G63" s="57" t="s">
        <v>719</v>
      </c>
      <c r="H63" s="7" t="str">
        <f t="shared" si="5"/>
        <v>`leve` int(2) comment '行政层级[10=省 20=市 30=县]',</v>
      </c>
      <c r="I63" s="138"/>
      <c r="J63" s="135"/>
    </row>
    <row r="64" spans="1:10" s="1" customFormat="1" x14ac:dyDescent="0.15">
      <c r="A64" s="137"/>
      <c r="B64" s="83"/>
      <c r="C64" s="137"/>
      <c r="D64" s="58" t="s">
        <v>532</v>
      </c>
      <c r="E64" s="7" t="s">
        <v>14</v>
      </c>
      <c r="F64" s="7">
        <v>32</v>
      </c>
      <c r="G64" s="57" t="s">
        <v>720</v>
      </c>
      <c r="H64" s="7" t="str">
        <f t="shared" si="5"/>
        <v>`parent_id` varchar(32) comment '父编号',</v>
      </c>
      <c r="I64" s="138"/>
      <c r="J64" s="135"/>
    </row>
    <row r="65" spans="1:10" s="1" customFormat="1" ht="15" customHeight="1" x14ac:dyDescent="0.15">
      <c r="A65" s="83"/>
      <c r="B65" s="83"/>
      <c r="C65" s="137"/>
      <c r="D65" s="7" t="s">
        <v>26</v>
      </c>
      <c r="E65" s="7" t="s">
        <v>27</v>
      </c>
      <c r="F65" s="7">
        <v>0</v>
      </c>
      <c r="G65" s="7" t="s">
        <v>28</v>
      </c>
      <c r="H65" s="7" t="str">
        <f t="shared" si="5"/>
        <v>`cdate` datetime comment '创建时间',</v>
      </c>
      <c r="I65" s="138"/>
      <c r="J65" s="135"/>
    </row>
    <row r="66" spans="1:10" s="1" customFormat="1" ht="15" customHeight="1" x14ac:dyDescent="0.15">
      <c r="A66" s="83"/>
      <c r="B66" s="83"/>
      <c r="C66" s="137"/>
      <c r="D66" s="7" t="s">
        <v>29</v>
      </c>
      <c r="E66" s="7" t="s">
        <v>27</v>
      </c>
      <c r="F66" s="7">
        <v>0</v>
      </c>
      <c r="G66" s="7" t="s">
        <v>30</v>
      </c>
      <c r="H66" s="7" t="str">
        <f t="shared" si="5"/>
        <v>`udate` datetime comment '更新时间',</v>
      </c>
      <c r="I66" s="138"/>
      <c r="J66" s="135"/>
    </row>
    <row r="67" spans="1:10" s="1" customFormat="1" ht="15" customHeight="1" x14ac:dyDescent="0.15">
      <c r="A67" s="83"/>
      <c r="B67" s="83"/>
      <c r="C67" s="137"/>
      <c r="D67" s="7" t="s">
        <v>31</v>
      </c>
      <c r="E67" s="7" t="s">
        <v>32</v>
      </c>
      <c r="F67" s="7">
        <v>1</v>
      </c>
      <c r="G67" s="7" t="s">
        <v>33</v>
      </c>
      <c r="H67" s="7" t="str">
        <f t="shared" si="5"/>
        <v>`flag` tinyint(1) comment '逻辑删除标记',</v>
      </c>
      <c r="I67" s="138"/>
      <c r="J67" s="135"/>
    </row>
    <row r="68" spans="1:10" x14ac:dyDescent="0.15">
      <c r="B68" s="56"/>
    </row>
    <row r="69" spans="1:10" s="1" customFormat="1" x14ac:dyDescent="0.15">
      <c r="A69" s="5" t="s">
        <v>0</v>
      </c>
      <c r="B69" s="6" t="s">
        <v>1</v>
      </c>
      <c r="C69" s="5" t="s">
        <v>2</v>
      </c>
      <c r="D69" s="5" t="s">
        <v>3</v>
      </c>
      <c r="E69" s="5" t="s">
        <v>4</v>
      </c>
      <c r="F69" s="5" t="s">
        <v>5</v>
      </c>
      <c r="G69" s="6" t="s">
        <v>6</v>
      </c>
      <c r="H69" s="5" t="s">
        <v>7</v>
      </c>
      <c r="I69" s="5" t="s">
        <v>8</v>
      </c>
      <c r="J69" s="5" t="s">
        <v>9</v>
      </c>
    </row>
    <row r="70" spans="1:10" s="1" customFormat="1" x14ac:dyDescent="0.15">
      <c r="A70" s="137" t="s">
        <v>721</v>
      </c>
      <c r="B70" s="83" t="s">
        <v>722</v>
      </c>
      <c r="C70" s="137" t="s">
        <v>12</v>
      </c>
      <c r="D70" s="7" t="s">
        <v>13</v>
      </c>
      <c r="E70" s="7" t="s">
        <v>14</v>
      </c>
      <c r="F70" s="7">
        <v>32</v>
      </c>
      <c r="G70" s="57" t="s">
        <v>686</v>
      </c>
      <c r="H70" s="7" t="str">
        <f t="shared" ref="H70:H82" si="6">CONCATENATE("`",D70,"` ",E70,IF(F70=0,"",_xlfn.CONCAT("(",F70,")"))," comment '",G70,"',")</f>
        <v>`id` varchar(32) comment 'ID',</v>
      </c>
      <c r="I70" s="138" t="str">
        <f>_xlfn.CONCAT("DROP TABLE IF EXISTS `",A70,"`;create table `",A70,"`
(",H70:H82,"
  PRIMARY KEY (`id`))  ENGINE = ",C70," CHARACTER SET = utf8 comment '",B70,"';")</f>
        <v>DROP TABLE IF EXISTS `gs_stock_address`;create table `gs_stock_address`
(`id` varchar(32) comment 'ID',`owner_id` varchar(32) comment '归属者ID',`owner_type` int(2) comment '归属者类型[10=店铺 20=会员]',`province` varchar(64) comment '省',`city` varchar(64) comment '市',`county` varchar(64) comment '县/区',`street` varchar(120) comment '街道',`real` varchar(120) comment '详细地址',`contacts_name` varchar(32) comment '联系人',`contacts_phone` varchar(32) comment '手机号',`cdate` datetime comment '创建时间',`udate` datetime comment '更新时间',`flag` tinyint(1) comment '逻辑删除标记',
  PRIMARY KEY (`id`))  ENGINE = InnoDB CHARACTER SET = utf8 comment '收货地址主表';</v>
      </c>
      <c r="J70" s="135"/>
    </row>
    <row r="71" spans="1:10" s="1" customFormat="1" x14ac:dyDescent="0.15">
      <c r="A71" s="137"/>
      <c r="B71" s="83"/>
      <c r="C71" s="137"/>
      <c r="D71" s="58" t="s">
        <v>723</v>
      </c>
      <c r="E71" s="7" t="s">
        <v>14</v>
      </c>
      <c r="F71" s="7">
        <v>32</v>
      </c>
      <c r="G71" s="57" t="s">
        <v>724</v>
      </c>
      <c r="H71" s="7" t="str">
        <f t="shared" si="6"/>
        <v>`owner_id` varchar(32) comment '归属者ID',</v>
      </c>
      <c r="I71" s="138"/>
      <c r="J71" s="135"/>
    </row>
    <row r="72" spans="1:10" s="1" customFormat="1" x14ac:dyDescent="0.15">
      <c r="A72" s="137"/>
      <c r="B72" s="83"/>
      <c r="C72" s="137"/>
      <c r="D72" s="58" t="s">
        <v>725</v>
      </c>
      <c r="E72" s="7" t="s">
        <v>20</v>
      </c>
      <c r="F72" s="7">
        <v>2</v>
      </c>
      <c r="G72" s="57" t="s">
        <v>726</v>
      </c>
      <c r="H72" s="7" t="str">
        <f t="shared" si="6"/>
        <v>`owner_type` int(2) comment '归属者类型[10=店铺 20=会员]',</v>
      </c>
      <c r="I72" s="138"/>
      <c r="J72" s="135"/>
    </row>
    <row r="73" spans="1:10" s="1" customFormat="1" x14ac:dyDescent="0.15">
      <c r="A73" s="137"/>
      <c r="B73" s="83"/>
      <c r="C73" s="137"/>
      <c r="D73" s="58" t="s">
        <v>373</v>
      </c>
      <c r="E73" s="7" t="s">
        <v>14</v>
      </c>
      <c r="F73" s="7">
        <v>64</v>
      </c>
      <c r="G73" s="57" t="s">
        <v>374</v>
      </c>
      <c r="H73" s="7" t="str">
        <f t="shared" si="6"/>
        <v>`province` varchar(64) comment '省',</v>
      </c>
      <c r="I73" s="138"/>
      <c r="J73" s="135"/>
    </row>
    <row r="74" spans="1:10" s="1" customFormat="1" x14ac:dyDescent="0.15">
      <c r="A74" s="137"/>
      <c r="B74" s="83"/>
      <c r="C74" s="137"/>
      <c r="D74" s="58" t="s">
        <v>375</v>
      </c>
      <c r="E74" s="7" t="s">
        <v>14</v>
      </c>
      <c r="F74" s="7">
        <v>64</v>
      </c>
      <c r="G74" s="57" t="s">
        <v>376</v>
      </c>
      <c r="H74" s="7" t="str">
        <f t="shared" si="6"/>
        <v>`city` varchar(64) comment '市',</v>
      </c>
      <c r="I74" s="138"/>
      <c r="J74" s="135"/>
    </row>
    <row r="75" spans="1:10" s="1" customFormat="1" x14ac:dyDescent="0.15">
      <c r="A75" s="137"/>
      <c r="B75" s="83"/>
      <c r="C75" s="137"/>
      <c r="D75" s="58" t="s">
        <v>377</v>
      </c>
      <c r="E75" s="7" t="s">
        <v>14</v>
      </c>
      <c r="F75" s="7">
        <v>64</v>
      </c>
      <c r="G75" s="57" t="s">
        <v>718</v>
      </c>
      <c r="H75" s="7" t="str">
        <f t="shared" si="6"/>
        <v>`county` varchar(64) comment '县/区',</v>
      </c>
      <c r="I75" s="138"/>
      <c r="J75" s="135"/>
    </row>
    <row r="76" spans="1:10" s="1" customFormat="1" x14ac:dyDescent="0.15">
      <c r="A76" s="137"/>
      <c r="B76" s="83"/>
      <c r="C76" s="137"/>
      <c r="D76" s="58" t="s">
        <v>379</v>
      </c>
      <c r="E76" s="7" t="s">
        <v>14</v>
      </c>
      <c r="F76" s="7">
        <v>120</v>
      </c>
      <c r="G76" s="57" t="s">
        <v>380</v>
      </c>
      <c r="H76" s="7" t="str">
        <f t="shared" si="6"/>
        <v>`street` varchar(120) comment '街道',</v>
      </c>
      <c r="I76" s="138"/>
      <c r="J76" s="135"/>
    </row>
    <row r="77" spans="1:10" s="1" customFormat="1" x14ac:dyDescent="0.15">
      <c r="A77" s="137"/>
      <c r="B77" s="83"/>
      <c r="C77" s="137"/>
      <c r="D77" s="58" t="s">
        <v>727</v>
      </c>
      <c r="E77" s="7" t="s">
        <v>14</v>
      </c>
      <c r="F77" s="7">
        <v>120</v>
      </c>
      <c r="G77" s="57" t="s">
        <v>382</v>
      </c>
      <c r="H77" s="7" t="str">
        <f t="shared" si="6"/>
        <v>`real` varchar(120) comment '详细地址',</v>
      </c>
      <c r="I77" s="138"/>
      <c r="J77" s="135"/>
    </row>
    <row r="78" spans="1:10" s="1" customFormat="1" x14ac:dyDescent="0.15">
      <c r="A78" s="137"/>
      <c r="B78" s="83"/>
      <c r="C78" s="137"/>
      <c r="D78" s="58" t="s">
        <v>728</v>
      </c>
      <c r="E78" s="7" t="s">
        <v>14</v>
      </c>
      <c r="F78" s="7">
        <v>32</v>
      </c>
      <c r="G78" s="57" t="s">
        <v>729</v>
      </c>
      <c r="H78" s="7" t="str">
        <f t="shared" si="6"/>
        <v>`contacts_name` varchar(32) comment '联系人',</v>
      </c>
      <c r="I78" s="138"/>
      <c r="J78" s="135"/>
    </row>
    <row r="79" spans="1:10" s="1" customFormat="1" x14ac:dyDescent="0.15">
      <c r="A79" s="137"/>
      <c r="B79" s="83"/>
      <c r="C79" s="137"/>
      <c r="D79" s="58" t="s">
        <v>730</v>
      </c>
      <c r="E79" s="7" t="s">
        <v>14</v>
      </c>
      <c r="F79" s="7">
        <v>32</v>
      </c>
      <c r="G79" s="57" t="s">
        <v>281</v>
      </c>
      <c r="H79" s="7" t="str">
        <f t="shared" si="6"/>
        <v>`contacts_phone` varchar(32) comment '手机号',</v>
      </c>
      <c r="I79" s="138"/>
      <c r="J79" s="135"/>
    </row>
    <row r="80" spans="1:10" s="1" customFormat="1" ht="15" customHeight="1" x14ac:dyDescent="0.15">
      <c r="A80" s="83"/>
      <c r="B80" s="83"/>
      <c r="C80" s="137"/>
      <c r="D80" s="7" t="s">
        <v>26</v>
      </c>
      <c r="E80" s="7" t="s">
        <v>27</v>
      </c>
      <c r="F80" s="7">
        <v>0</v>
      </c>
      <c r="G80" s="7" t="s">
        <v>28</v>
      </c>
      <c r="H80" s="7" t="str">
        <f t="shared" si="6"/>
        <v>`cdate` datetime comment '创建时间',</v>
      </c>
      <c r="I80" s="138"/>
      <c r="J80" s="135"/>
    </row>
    <row r="81" spans="1:10" s="1" customFormat="1" ht="15" customHeight="1" x14ac:dyDescent="0.15">
      <c r="A81" s="83"/>
      <c r="B81" s="83"/>
      <c r="C81" s="137"/>
      <c r="D81" s="7" t="s">
        <v>29</v>
      </c>
      <c r="E81" s="7" t="s">
        <v>27</v>
      </c>
      <c r="F81" s="7">
        <v>0</v>
      </c>
      <c r="G81" s="7" t="s">
        <v>30</v>
      </c>
      <c r="H81" s="7" t="str">
        <f t="shared" si="6"/>
        <v>`udate` datetime comment '更新时间',</v>
      </c>
      <c r="I81" s="138"/>
      <c r="J81" s="135"/>
    </row>
    <row r="82" spans="1:10" s="1" customFormat="1" ht="15" customHeight="1" x14ac:dyDescent="0.15">
      <c r="A82" s="83"/>
      <c r="B82" s="83"/>
      <c r="C82" s="137"/>
      <c r="D82" s="7" t="s">
        <v>31</v>
      </c>
      <c r="E82" s="7" t="s">
        <v>32</v>
      </c>
      <c r="F82" s="7">
        <v>1</v>
      </c>
      <c r="G82" s="7" t="s">
        <v>33</v>
      </c>
      <c r="H82" s="7" t="str">
        <f t="shared" si="6"/>
        <v>`flag` tinyint(1) comment '逻辑删除标记',</v>
      </c>
      <c r="I82" s="138"/>
      <c r="J82" s="135"/>
    </row>
    <row r="83" spans="1:10" x14ac:dyDescent="0.15">
      <c r="B83" s="56"/>
    </row>
    <row r="84" spans="1:10" s="1" customFormat="1" x14ac:dyDescent="0.15">
      <c r="A84" s="5" t="s">
        <v>0</v>
      </c>
      <c r="B84" s="6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6" t="s">
        <v>6</v>
      </c>
      <c r="H84" s="5" t="s">
        <v>7</v>
      </c>
      <c r="I84" s="5" t="s">
        <v>8</v>
      </c>
      <c r="J84" s="5" t="s">
        <v>9</v>
      </c>
    </row>
    <row r="85" spans="1:10" s="1" customFormat="1" x14ac:dyDescent="0.15">
      <c r="A85" s="137" t="s">
        <v>731</v>
      </c>
      <c r="B85" s="83" t="s">
        <v>732</v>
      </c>
      <c r="C85" s="137" t="s">
        <v>12</v>
      </c>
      <c r="D85" s="7" t="s">
        <v>13</v>
      </c>
      <c r="E85" s="7" t="s">
        <v>14</v>
      </c>
      <c r="F85" s="7">
        <v>32</v>
      </c>
      <c r="G85" s="57" t="s">
        <v>733</v>
      </c>
      <c r="H85" s="7" t="str">
        <f t="shared" ref="H85:H92" si="7">CONCATENATE("`",D85,"` ",E85,IF(F85=0,"",_xlfn.CONCAT("(",F85,")"))," comment '",G85,"',")</f>
        <v>`id` varchar(32) comment '地址主表ID',</v>
      </c>
      <c r="I85" s="138" t="str">
        <f>_xlfn.CONCAT("DROP TABLE IF EXISTS `",A85,"`;create table `",A85,"`
(",H85:H92,"
  PRIMARY KEY (`id`))  ENGINE = ",C85," CHARACTER SET = utf8 comment '",B85,"';")</f>
        <v>DROP TABLE IF EXISTS `gs_stock_address_child`;create table `gs_stock_address_child`
(`id` varchar(32) comment '地址主表ID',`owner_id` varchar(32) comment '归属者ID',`owner_type` varchar(32) comment '归属者类型',`address_type` int(2) comment '地址类型[10=收货 20=发票 30=退货仓库]',`state` int(2) comment '是否启用[10=是 20=否]',`cdate` datetime comment '创建时间',`udate` datetime comment '更新时间',`flag` tinyint(1) comment '逻辑删除标记',
  PRIMARY KEY (`id`))  ENGINE = InnoDB CHARACTER SET = utf8 comment '收地址管理子表';</v>
      </c>
      <c r="J85" s="135"/>
    </row>
    <row r="86" spans="1:10" s="1" customFormat="1" x14ac:dyDescent="0.15">
      <c r="A86" s="137"/>
      <c r="B86" s="83"/>
      <c r="C86" s="137"/>
      <c r="D86" s="7" t="s">
        <v>723</v>
      </c>
      <c r="E86" s="7" t="s">
        <v>14</v>
      </c>
      <c r="F86" s="7">
        <v>32</v>
      </c>
      <c r="G86" s="57" t="s">
        <v>724</v>
      </c>
      <c r="H86" s="7" t="str">
        <f t="shared" si="7"/>
        <v>`owner_id` varchar(32) comment '归属者ID',</v>
      </c>
      <c r="I86" s="138"/>
      <c r="J86" s="135"/>
    </row>
    <row r="87" spans="1:10" s="1" customFormat="1" x14ac:dyDescent="0.15">
      <c r="A87" s="137"/>
      <c r="B87" s="83"/>
      <c r="C87" s="137"/>
      <c r="D87" s="7" t="s">
        <v>725</v>
      </c>
      <c r="E87" s="7" t="s">
        <v>14</v>
      </c>
      <c r="F87" s="7">
        <v>32</v>
      </c>
      <c r="G87" s="57" t="s">
        <v>734</v>
      </c>
      <c r="H87" s="7" t="str">
        <f t="shared" si="7"/>
        <v>`owner_type` varchar(32) comment '归属者类型',</v>
      </c>
      <c r="I87" s="138"/>
      <c r="J87" s="135"/>
    </row>
    <row r="88" spans="1:10" s="1" customFormat="1" x14ac:dyDescent="0.15">
      <c r="A88" s="137"/>
      <c r="B88" s="83"/>
      <c r="C88" s="137"/>
      <c r="D88" s="7" t="s">
        <v>735</v>
      </c>
      <c r="E88" s="7" t="s">
        <v>20</v>
      </c>
      <c r="F88" s="7">
        <v>2</v>
      </c>
      <c r="G88" s="57" t="s">
        <v>736</v>
      </c>
      <c r="H88" s="7" t="str">
        <f t="shared" si="7"/>
        <v>`address_type` int(2) comment '地址类型[10=收货 20=发票 30=退货仓库]',</v>
      </c>
      <c r="I88" s="138"/>
      <c r="J88" s="135"/>
    </row>
    <row r="89" spans="1:10" s="1" customFormat="1" x14ac:dyDescent="0.15">
      <c r="A89" s="137"/>
      <c r="B89" s="83"/>
      <c r="C89" s="137"/>
      <c r="D89" s="7" t="s">
        <v>70</v>
      </c>
      <c r="E89" s="7" t="s">
        <v>20</v>
      </c>
      <c r="F89" s="7">
        <v>2</v>
      </c>
      <c r="G89" s="57" t="s">
        <v>737</v>
      </c>
      <c r="H89" s="7" t="str">
        <f t="shared" si="7"/>
        <v>`state` int(2) comment '是否启用[10=是 20=否]',</v>
      </c>
      <c r="I89" s="138"/>
      <c r="J89" s="135"/>
    </row>
    <row r="90" spans="1:10" s="1" customFormat="1" ht="15" customHeight="1" x14ac:dyDescent="0.15">
      <c r="A90" s="83"/>
      <c r="B90" s="83"/>
      <c r="C90" s="137"/>
      <c r="D90" s="7" t="s">
        <v>26</v>
      </c>
      <c r="E90" s="7" t="s">
        <v>27</v>
      </c>
      <c r="F90" s="7">
        <v>0</v>
      </c>
      <c r="G90" s="7" t="s">
        <v>28</v>
      </c>
      <c r="H90" s="7" t="str">
        <f t="shared" si="7"/>
        <v>`cdate` datetime comment '创建时间',</v>
      </c>
      <c r="I90" s="138"/>
      <c r="J90" s="135"/>
    </row>
    <row r="91" spans="1:10" s="1" customFormat="1" ht="15" customHeight="1" x14ac:dyDescent="0.15">
      <c r="A91" s="83"/>
      <c r="B91" s="83"/>
      <c r="C91" s="137"/>
      <c r="D91" s="7" t="s">
        <v>29</v>
      </c>
      <c r="E91" s="7" t="s">
        <v>27</v>
      </c>
      <c r="F91" s="7">
        <v>0</v>
      </c>
      <c r="G91" s="7" t="s">
        <v>30</v>
      </c>
      <c r="H91" s="7" t="str">
        <f t="shared" si="7"/>
        <v>`udate` datetime comment '更新时间',</v>
      </c>
      <c r="I91" s="138"/>
      <c r="J91" s="135"/>
    </row>
    <row r="92" spans="1:10" s="1" customFormat="1" ht="15" customHeight="1" x14ac:dyDescent="0.15">
      <c r="A92" s="83"/>
      <c r="B92" s="83"/>
      <c r="C92" s="137"/>
      <c r="D92" s="7" t="s">
        <v>31</v>
      </c>
      <c r="E92" s="7" t="s">
        <v>32</v>
      </c>
      <c r="F92" s="7">
        <v>1</v>
      </c>
      <c r="G92" s="7" t="s">
        <v>33</v>
      </c>
      <c r="H92" s="7" t="str">
        <f t="shared" si="7"/>
        <v>`flag` tinyint(1) comment '逻辑删除标记',</v>
      </c>
      <c r="I92" s="138"/>
      <c r="J92" s="135"/>
    </row>
    <row r="93" spans="1:10" x14ac:dyDescent="0.15">
      <c r="B93" s="56"/>
    </row>
    <row r="94" spans="1:10" s="1" customFormat="1" x14ac:dyDescent="0.15">
      <c r="A94" s="5" t="s">
        <v>0</v>
      </c>
      <c r="B94" s="6" t="s">
        <v>1</v>
      </c>
      <c r="C94" s="5" t="s">
        <v>2</v>
      </c>
      <c r="D94" s="5" t="s">
        <v>3</v>
      </c>
      <c r="E94" s="5" t="s">
        <v>4</v>
      </c>
      <c r="F94" s="5" t="s">
        <v>5</v>
      </c>
      <c r="G94" s="6" t="s">
        <v>6</v>
      </c>
      <c r="H94" s="5" t="s">
        <v>7</v>
      </c>
      <c r="I94" s="5" t="s">
        <v>8</v>
      </c>
      <c r="J94" s="5" t="s">
        <v>9</v>
      </c>
    </row>
    <row r="95" spans="1:10" s="1" customFormat="1" x14ac:dyDescent="0.15">
      <c r="A95" s="137" t="s">
        <v>738</v>
      </c>
      <c r="B95" s="83" t="s">
        <v>739</v>
      </c>
      <c r="C95" s="137" t="s">
        <v>12</v>
      </c>
      <c r="D95" s="58" t="s">
        <v>13</v>
      </c>
      <c r="E95" s="7" t="s">
        <v>14</v>
      </c>
      <c r="F95" s="7">
        <v>32</v>
      </c>
      <c r="G95" s="57" t="s">
        <v>686</v>
      </c>
      <c r="H95" s="7" t="str">
        <f>CONCATENATE("`",D95,"` ",E95,IF(F95=0,"",_xlfn.CONCAT("(",F95,")"))," comment '",G95,"',")</f>
        <v>`id` varchar(32) comment 'ID',</v>
      </c>
      <c r="I95" s="138" t="str">
        <f>_xlfn.CONCAT("DROP TABLE IF EXISTS `",A95,"`;create table `",A95,"`
(",H95:H105,"
  PRIMARY KEY (`id`))  ENGINE = ",C95," CHARACTER SET = utf8 comment '",B95,"';")</f>
        <v>DROP TABLE IF EXISTS `gs_stock_delivery_style`;create table `gs_stock_delivery_style`
(`id` varchar(32) comment 'ID',`merchant_id` varchar(32) comment '商家ID',`shop_id` varchar(32) comment '店铺ID',`goods_id` varchar(32) comment '商品ID',`owner_type` int(2) comment '归属类型[10=店铺 20=商品]',`delivery_type` int(2) comment '配送类型[10=快递 20=自提 30=门店配送]',`range` int comment '配送范围（公里）',`price` float(2) comment '配送费用',`cdate` datetime comment '创建时间',`udate` datetime comment '更新时间',`flag` tinyint(1) comment '逻辑删除标记',
  PRIMARY KEY (`id`))  ENGINE = InnoDB CHARACTER SET = utf8 comment '配送方式';</v>
      </c>
      <c r="J95" s="135"/>
    </row>
    <row r="96" spans="1:10" s="1" customFormat="1" x14ac:dyDescent="0.15">
      <c r="A96" s="137"/>
      <c r="B96" s="83"/>
      <c r="C96" s="137"/>
      <c r="D96" s="58" t="s">
        <v>72</v>
      </c>
      <c r="E96" s="7" t="s">
        <v>14</v>
      </c>
      <c r="F96" s="7">
        <v>32</v>
      </c>
      <c r="G96" s="57" t="s">
        <v>358</v>
      </c>
      <c r="H96" s="7" t="str">
        <f>CONCATENATE("`",D96,"` ",E96,IF(F96=0,"",_xlfn.CONCAT("(",F96,")"))," comment '",G96,"',")</f>
        <v>`merchant_id` varchar(32) comment '商家ID',</v>
      </c>
      <c r="I96" s="138"/>
      <c r="J96" s="135"/>
    </row>
    <row r="97" spans="1:10" s="1" customFormat="1" x14ac:dyDescent="0.15">
      <c r="A97" s="137"/>
      <c r="B97" s="83"/>
      <c r="C97" s="137"/>
      <c r="D97" s="58" t="s">
        <v>68</v>
      </c>
      <c r="E97" s="7" t="s">
        <v>14</v>
      </c>
      <c r="F97" s="7">
        <v>32</v>
      </c>
      <c r="G97" s="57" t="s">
        <v>69</v>
      </c>
      <c r="H97" s="7" t="str">
        <f t="shared" ref="H97:H105" si="8">CONCATENATE("`",D97,"` ",E97,IF(F97=0,"",_xlfn.CONCAT("(",F97,")"))," comment '",G97,"',")</f>
        <v>`shop_id` varchar(32) comment '店铺ID',</v>
      </c>
      <c r="I97" s="138"/>
      <c r="J97" s="135"/>
    </row>
    <row r="98" spans="1:10" s="1" customFormat="1" x14ac:dyDescent="0.15">
      <c r="A98" s="137"/>
      <c r="B98" s="83"/>
      <c r="C98" s="137"/>
      <c r="D98" s="58" t="s">
        <v>117</v>
      </c>
      <c r="E98" s="7" t="s">
        <v>14</v>
      </c>
      <c r="F98" s="7">
        <v>32</v>
      </c>
      <c r="G98" s="57" t="s">
        <v>118</v>
      </c>
      <c r="H98" s="7" t="str">
        <f t="shared" si="8"/>
        <v>`goods_id` varchar(32) comment '商品ID',</v>
      </c>
      <c r="I98" s="138"/>
      <c r="J98" s="135"/>
    </row>
    <row r="99" spans="1:10" s="1" customFormat="1" x14ac:dyDescent="0.15">
      <c r="A99" s="137"/>
      <c r="B99" s="83"/>
      <c r="C99" s="137"/>
      <c r="D99" s="58" t="s">
        <v>725</v>
      </c>
      <c r="E99" s="7" t="s">
        <v>20</v>
      </c>
      <c r="F99" s="7">
        <v>2</v>
      </c>
      <c r="G99" s="57" t="s">
        <v>740</v>
      </c>
      <c r="H99" s="7" t="str">
        <f t="shared" si="8"/>
        <v>`owner_type` int(2) comment '归属类型[10=店铺 20=商品]',</v>
      </c>
      <c r="I99" s="138"/>
      <c r="J99" s="135"/>
    </row>
    <row r="100" spans="1:10" s="1" customFormat="1" x14ac:dyDescent="0.15">
      <c r="A100" s="137"/>
      <c r="B100" s="83"/>
      <c r="C100" s="137"/>
      <c r="D100" s="58" t="s">
        <v>741</v>
      </c>
      <c r="E100" s="7" t="s">
        <v>20</v>
      </c>
      <c r="F100" s="7">
        <v>2</v>
      </c>
      <c r="G100" s="57" t="s">
        <v>742</v>
      </c>
      <c r="H100" s="7" t="str">
        <f t="shared" si="8"/>
        <v>`delivery_type` int(2) comment '配送类型[10=快递 20=自提 30=门店配送]',</v>
      </c>
      <c r="I100" s="138"/>
      <c r="J100" s="135"/>
    </row>
    <row r="101" spans="1:10" s="1" customFormat="1" x14ac:dyDescent="0.15">
      <c r="A101" s="137"/>
      <c r="B101" s="83"/>
      <c r="C101" s="137"/>
      <c r="D101" s="58" t="s">
        <v>743</v>
      </c>
      <c r="E101" s="7" t="s">
        <v>20</v>
      </c>
      <c r="F101" s="7"/>
      <c r="G101" s="57" t="s">
        <v>744</v>
      </c>
      <c r="H101" s="7" t="str">
        <f t="shared" si="8"/>
        <v>`range` int comment '配送范围（公里）',</v>
      </c>
      <c r="I101" s="138"/>
      <c r="J101" s="135"/>
    </row>
    <row r="102" spans="1:10" s="1" customFormat="1" x14ac:dyDescent="0.15">
      <c r="A102" s="137"/>
      <c r="B102" s="83"/>
      <c r="C102" s="137"/>
      <c r="D102" s="58" t="s">
        <v>745</v>
      </c>
      <c r="E102" s="7" t="s">
        <v>97</v>
      </c>
      <c r="F102" s="7">
        <v>2</v>
      </c>
      <c r="G102" s="57" t="s">
        <v>746</v>
      </c>
      <c r="H102" s="7" t="str">
        <f t="shared" si="8"/>
        <v>`price` float(2) comment '配送费用',</v>
      </c>
      <c r="I102" s="138"/>
      <c r="J102" s="135"/>
    </row>
    <row r="103" spans="1:10" s="1" customFormat="1" ht="15" customHeight="1" x14ac:dyDescent="0.15">
      <c r="A103" s="83"/>
      <c r="B103" s="83"/>
      <c r="C103" s="137"/>
      <c r="D103" s="7" t="s">
        <v>26</v>
      </c>
      <c r="E103" s="7" t="s">
        <v>27</v>
      </c>
      <c r="F103" s="7">
        <v>0</v>
      </c>
      <c r="G103" s="7" t="s">
        <v>28</v>
      </c>
      <c r="H103" s="7" t="str">
        <f t="shared" si="8"/>
        <v>`cdate` datetime comment '创建时间',</v>
      </c>
      <c r="I103" s="138"/>
      <c r="J103" s="135"/>
    </row>
    <row r="104" spans="1:10" s="1" customFormat="1" ht="15" customHeight="1" x14ac:dyDescent="0.15">
      <c r="A104" s="83"/>
      <c r="B104" s="83"/>
      <c r="C104" s="137"/>
      <c r="D104" s="7" t="s">
        <v>29</v>
      </c>
      <c r="E104" s="7" t="s">
        <v>27</v>
      </c>
      <c r="F104" s="7">
        <v>0</v>
      </c>
      <c r="G104" s="7" t="s">
        <v>30</v>
      </c>
      <c r="H104" s="7" t="str">
        <f t="shared" si="8"/>
        <v>`udate` datetime comment '更新时间',</v>
      </c>
      <c r="I104" s="138"/>
      <c r="J104" s="135"/>
    </row>
    <row r="105" spans="1:10" s="1" customFormat="1" ht="15" customHeight="1" x14ac:dyDescent="0.15">
      <c r="A105" s="83"/>
      <c r="B105" s="83"/>
      <c r="C105" s="137"/>
      <c r="D105" s="7" t="s">
        <v>31</v>
      </c>
      <c r="E105" s="7" t="s">
        <v>32</v>
      </c>
      <c r="F105" s="7">
        <v>1</v>
      </c>
      <c r="G105" s="7" t="s">
        <v>33</v>
      </c>
      <c r="H105" s="7" t="str">
        <f t="shared" si="8"/>
        <v>`flag` tinyint(1) comment '逻辑删除标记',</v>
      </c>
      <c r="I105" s="138"/>
      <c r="J105" s="135"/>
    </row>
    <row r="106" spans="1:10" x14ac:dyDescent="0.15">
      <c r="B106" s="56"/>
    </row>
    <row r="107" spans="1:10" s="1" customFormat="1" x14ac:dyDescent="0.15">
      <c r="A107" s="5" t="s">
        <v>0</v>
      </c>
      <c r="B107" s="6" t="s">
        <v>1</v>
      </c>
      <c r="C107" s="5" t="s">
        <v>2</v>
      </c>
      <c r="D107" s="5" t="s">
        <v>3</v>
      </c>
      <c r="E107" s="5" t="s">
        <v>4</v>
      </c>
      <c r="F107" s="5" t="s">
        <v>5</v>
      </c>
      <c r="G107" s="6" t="s">
        <v>6</v>
      </c>
      <c r="H107" s="5" t="s">
        <v>7</v>
      </c>
      <c r="I107" s="5" t="s">
        <v>8</v>
      </c>
      <c r="J107" s="5" t="s">
        <v>9</v>
      </c>
    </row>
    <row r="108" spans="1:10" s="1" customFormat="1" x14ac:dyDescent="0.15">
      <c r="A108" s="137" t="s">
        <v>747</v>
      </c>
      <c r="B108" s="83" t="s">
        <v>748</v>
      </c>
      <c r="C108" s="137" t="s">
        <v>12</v>
      </c>
      <c r="D108" s="58" t="s">
        <v>13</v>
      </c>
      <c r="E108" s="7" t="s">
        <v>14</v>
      </c>
      <c r="F108" s="7">
        <v>32</v>
      </c>
      <c r="G108" s="57" t="s">
        <v>686</v>
      </c>
      <c r="H108" s="7" t="str">
        <f t="shared" ref="H108:H114" si="9">CONCATENATE("`",D108,"` ",E108,IF(F108=0,"",_xlfn.CONCAT("(",F108,")"))," comment '",G108,"',")</f>
        <v>`id` varchar(32) comment 'ID',</v>
      </c>
      <c r="I108" s="138" t="str">
        <f>_xlfn.CONCAT("DROP TABLE IF EXISTS `",A108,"`;create table `",A108,"`
(",H108:H114,"
  PRIMARY KEY (`id`))  ENGINE = ",C108," CHARACTER SET = utf8 comment '",B108,"';")</f>
        <v>DROP TABLE IF EXISTS `gs_stock_template`;create table `gs_stock_template`
(`id` varchar(32) comment 'ID',`template_name` varchar(64) comment '运费模板名称',`template_type` int(2) comment '计费类型[10=卖家承担 20=计重 30=计件 40=地区金额]',`state` int(2) comment '启用状态[10=启用 20=禁用]',`cdate` datetime comment '创建时间',`udate` datetime comment '更新时间',`flag` tinyint(1) comment '逻辑删除标记',
  PRIMARY KEY (`id`))  ENGINE = InnoDB CHARACTER SET = utf8 comment '运费模版主表';</v>
      </c>
      <c r="J108" s="135"/>
    </row>
    <row r="109" spans="1:10" s="1" customFormat="1" x14ac:dyDescent="0.15">
      <c r="A109" s="137"/>
      <c r="B109" s="83"/>
      <c r="C109" s="137"/>
      <c r="D109" s="58" t="s">
        <v>749</v>
      </c>
      <c r="E109" s="7" t="s">
        <v>14</v>
      </c>
      <c r="F109" s="7">
        <v>64</v>
      </c>
      <c r="G109" s="57" t="s">
        <v>750</v>
      </c>
      <c r="H109" s="7" t="str">
        <f t="shared" si="9"/>
        <v>`template_name` varchar(64) comment '运费模板名称',</v>
      </c>
      <c r="I109" s="138"/>
      <c r="J109" s="135"/>
    </row>
    <row r="110" spans="1:10" s="1" customFormat="1" ht="28.5" x14ac:dyDescent="0.15">
      <c r="A110" s="137"/>
      <c r="B110" s="83"/>
      <c r="C110" s="137"/>
      <c r="D110" s="58" t="s">
        <v>751</v>
      </c>
      <c r="E110" s="7" t="s">
        <v>20</v>
      </c>
      <c r="F110" s="7">
        <v>2</v>
      </c>
      <c r="G110" s="57" t="s">
        <v>752</v>
      </c>
      <c r="H110" s="7" t="str">
        <f t="shared" si="9"/>
        <v>`template_type` int(2) comment '计费类型[10=卖家承担 20=计重 30=计件 40=地区金额]',</v>
      </c>
      <c r="I110" s="138"/>
      <c r="J110" s="135"/>
    </row>
    <row r="111" spans="1:10" s="1" customFormat="1" x14ac:dyDescent="0.15">
      <c r="A111" s="137"/>
      <c r="B111" s="83"/>
      <c r="C111" s="137"/>
      <c r="D111" s="58" t="s">
        <v>70</v>
      </c>
      <c r="E111" s="7" t="s">
        <v>20</v>
      </c>
      <c r="F111" s="7">
        <v>2</v>
      </c>
      <c r="G111" s="57" t="s">
        <v>753</v>
      </c>
      <c r="H111" s="7" t="str">
        <f t="shared" si="9"/>
        <v>`state` int(2) comment '启用状态[10=启用 20=禁用]',</v>
      </c>
      <c r="I111" s="138"/>
      <c r="J111" s="135"/>
    </row>
    <row r="112" spans="1:10" s="1" customFormat="1" ht="15" customHeight="1" x14ac:dyDescent="0.15">
      <c r="A112" s="83"/>
      <c r="B112" s="83"/>
      <c r="C112" s="137"/>
      <c r="D112" s="7" t="s">
        <v>26</v>
      </c>
      <c r="E112" s="7" t="s">
        <v>27</v>
      </c>
      <c r="F112" s="7">
        <v>0</v>
      </c>
      <c r="G112" s="7" t="s">
        <v>28</v>
      </c>
      <c r="H112" s="7" t="str">
        <f t="shared" si="9"/>
        <v>`cdate` datetime comment '创建时间',</v>
      </c>
      <c r="I112" s="138"/>
      <c r="J112" s="135"/>
    </row>
    <row r="113" spans="1:10" s="1" customFormat="1" ht="15" customHeight="1" x14ac:dyDescent="0.15">
      <c r="A113" s="83"/>
      <c r="B113" s="83"/>
      <c r="C113" s="137"/>
      <c r="D113" s="7" t="s">
        <v>29</v>
      </c>
      <c r="E113" s="7" t="s">
        <v>27</v>
      </c>
      <c r="F113" s="7">
        <v>0</v>
      </c>
      <c r="G113" s="7" t="s">
        <v>30</v>
      </c>
      <c r="H113" s="7" t="str">
        <f t="shared" si="9"/>
        <v>`udate` datetime comment '更新时间',</v>
      </c>
      <c r="I113" s="138"/>
      <c r="J113" s="135"/>
    </row>
    <row r="114" spans="1:10" s="1" customFormat="1" ht="15" customHeight="1" x14ac:dyDescent="0.15">
      <c r="A114" s="83"/>
      <c r="B114" s="83"/>
      <c r="C114" s="137"/>
      <c r="D114" s="7" t="s">
        <v>31</v>
      </c>
      <c r="E114" s="7" t="s">
        <v>32</v>
      </c>
      <c r="F114" s="7">
        <v>1</v>
      </c>
      <c r="G114" s="7" t="s">
        <v>33</v>
      </c>
      <c r="H114" s="7" t="str">
        <f t="shared" si="9"/>
        <v>`flag` tinyint(1) comment '逻辑删除标记',</v>
      </c>
      <c r="I114" s="138"/>
      <c r="J114" s="135"/>
    </row>
    <row r="115" spans="1:10" x14ac:dyDescent="0.15">
      <c r="B115" s="56"/>
    </row>
    <row r="116" spans="1:10" s="1" customFormat="1" x14ac:dyDescent="0.15">
      <c r="A116" s="5" t="s">
        <v>0</v>
      </c>
      <c r="B116" s="6" t="s">
        <v>1</v>
      </c>
      <c r="C116" s="5" t="s">
        <v>2</v>
      </c>
      <c r="D116" s="5" t="s">
        <v>3</v>
      </c>
      <c r="E116" s="5" t="s">
        <v>4</v>
      </c>
      <c r="F116" s="5" t="s">
        <v>5</v>
      </c>
      <c r="G116" s="6" t="s">
        <v>6</v>
      </c>
      <c r="H116" s="5" t="s">
        <v>7</v>
      </c>
      <c r="I116" s="5" t="s">
        <v>8</v>
      </c>
      <c r="J116" s="5" t="s">
        <v>9</v>
      </c>
    </row>
    <row r="117" spans="1:10" s="1" customFormat="1" x14ac:dyDescent="0.15">
      <c r="A117" s="137" t="s">
        <v>754</v>
      </c>
      <c r="B117" s="83" t="s">
        <v>755</v>
      </c>
      <c r="C117" s="137" t="s">
        <v>12</v>
      </c>
      <c r="D117" s="7" t="s">
        <v>13</v>
      </c>
      <c r="E117" s="7" t="s">
        <v>14</v>
      </c>
      <c r="F117" s="7">
        <v>32</v>
      </c>
      <c r="G117" s="57" t="s">
        <v>686</v>
      </c>
      <c r="H117" s="7" t="str">
        <f t="shared" ref="H117:H125" si="10">CONCATENATE("`",D117,"` ",E117,IF(F117=0,"",_xlfn.CONCAT("(",F117,")"))," comment '",G117,"',")</f>
        <v>`id` varchar(32) comment 'ID',</v>
      </c>
      <c r="I117" s="138" t="str">
        <f>_xlfn.CONCAT("DROP TABLE IF EXISTS `",A117,"`;create table `",A117,"`
(",H117:H125,"
  PRIMARY KEY (`id`))  ENGINE = ",C117," CHARACTER SET = utf8 comment '",B117,"';")</f>
        <v>DROP TABLE IF EXISTS `gs_stock_template_free`;create table `gs_stock_template_free`
(`id` varchar(32) comment 'ID',`template_id` varchar(32) comment '运费模板主ID',`is_default` int(1) comment '是否默认[0=否 1=是]',`quantity` int(2) comment '首（计价单位数量）',`price` float(2) comment '金额',`math_type` int(2) comment '10=计价单位数量 20=金额 30=组合(计价单位数量+金额)',`cdate` datetime comment '创建时间',`udate` datetime comment '更新时间',`flag` tinyint(1) comment '逻辑删除标记',
  PRIMARY KEY (`id`))  ENGINE = InnoDB CHARACTER SET = utf8 comment '运费模板条件包邮';</v>
      </c>
      <c r="J117" s="135"/>
    </row>
    <row r="118" spans="1:10" s="1" customFormat="1" x14ac:dyDescent="0.15">
      <c r="A118" s="137"/>
      <c r="B118" s="83"/>
      <c r="C118" s="137"/>
      <c r="D118" s="7" t="s">
        <v>756</v>
      </c>
      <c r="E118" s="7" t="s">
        <v>14</v>
      </c>
      <c r="F118" s="7">
        <v>32</v>
      </c>
      <c r="G118" s="57" t="s">
        <v>757</v>
      </c>
      <c r="H118" s="7" t="str">
        <f t="shared" si="10"/>
        <v>`template_id` varchar(32) comment '运费模板主ID',</v>
      </c>
      <c r="I118" s="138"/>
      <c r="J118" s="135"/>
    </row>
    <row r="119" spans="1:10" s="1" customFormat="1" x14ac:dyDescent="0.15">
      <c r="A119" s="137"/>
      <c r="B119" s="83"/>
      <c r="C119" s="137"/>
      <c r="D119" s="7" t="s">
        <v>758</v>
      </c>
      <c r="E119" s="7" t="s">
        <v>20</v>
      </c>
      <c r="F119" s="7">
        <v>1</v>
      </c>
      <c r="G119" s="57" t="s">
        <v>759</v>
      </c>
      <c r="H119" s="7" t="str">
        <f t="shared" si="10"/>
        <v>`is_default` int(1) comment '是否默认[0=否 1=是]',</v>
      </c>
      <c r="I119" s="138"/>
      <c r="J119" s="135"/>
    </row>
    <row r="120" spans="1:10" s="1" customFormat="1" x14ac:dyDescent="0.15">
      <c r="A120" s="137"/>
      <c r="B120" s="83"/>
      <c r="C120" s="137"/>
      <c r="D120" s="7" t="s">
        <v>760</v>
      </c>
      <c r="E120" s="7" t="s">
        <v>20</v>
      </c>
      <c r="F120" s="7">
        <v>2</v>
      </c>
      <c r="G120" s="57" t="s">
        <v>761</v>
      </c>
      <c r="H120" s="7" t="str">
        <f t="shared" si="10"/>
        <v>`quantity` int(2) comment '首（计价单位数量）',</v>
      </c>
      <c r="I120" s="138"/>
      <c r="J120" s="135"/>
    </row>
    <row r="121" spans="1:10" s="1" customFormat="1" x14ac:dyDescent="0.15">
      <c r="A121" s="137"/>
      <c r="B121" s="83"/>
      <c r="C121" s="137"/>
      <c r="D121" s="7" t="s">
        <v>745</v>
      </c>
      <c r="E121" s="7" t="s">
        <v>97</v>
      </c>
      <c r="F121" s="7">
        <v>2</v>
      </c>
      <c r="G121" s="57" t="s">
        <v>762</v>
      </c>
      <c r="H121" s="7" t="str">
        <f t="shared" si="10"/>
        <v>`price` float(2) comment '金额',</v>
      </c>
      <c r="I121" s="138"/>
      <c r="J121" s="135"/>
    </row>
    <row r="122" spans="1:10" s="1" customFormat="1" ht="28.5" x14ac:dyDescent="0.15">
      <c r="A122" s="137"/>
      <c r="B122" s="83"/>
      <c r="C122" s="137"/>
      <c r="D122" s="7" t="s">
        <v>763</v>
      </c>
      <c r="E122" s="7" t="s">
        <v>20</v>
      </c>
      <c r="F122" s="7">
        <v>2</v>
      </c>
      <c r="G122" s="57" t="s">
        <v>764</v>
      </c>
      <c r="H122" s="7" t="str">
        <f t="shared" si="10"/>
        <v>`math_type` int(2) comment '10=计价单位数量 20=金额 30=组合(计价单位数量+金额)',</v>
      </c>
      <c r="I122" s="138"/>
      <c r="J122" s="135"/>
    </row>
    <row r="123" spans="1:10" s="1" customFormat="1" ht="15" customHeight="1" x14ac:dyDescent="0.15">
      <c r="A123" s="83"/>
      <c r="B123" s="83"/>
      <c r="C123" s="137"/>
      <c r="D123" s="7" t="s">
        <v>26</v>
      </c>
      <c r="E123" s="7" t="s">
        <v>27</v>
      </c>
      <c r="F123" s="7">
        <v>0</v>
      </c>
      <c r="G123" s="7" t="s">
        <v>28</v>
      </c>
      <c r="H123" s="7" t="str">
        <f t="shared" si="10"/>
        <v>`cdate` datetime comment '创建时间',</v>
      </c>
      <c r="I123" s="138"/>
      <c r="J123" s="135"/>
    </row>
    <row r="124" spans="1:10" s="1" customFormat="1" ht="15" customHeight="1" x14ac:dyDescent="0.15">
      <c r="A124" s="83"/>
      <c r="B124" s="83"/>
      <c r="C124" s="137"/>
      <c r="D124" s="7" t="s">
        <v>29</v>
      </c>
      <c r="E124" s="7" t="s">
        <v>27</v>
      </c>
      <c r="F124" s="7">
        <v>0</v>
      </c>
      <c r="G124" s="7" t="s">
        <v>30</v>
      </c>
      <c r="H124" s="7" t="str">
        <f t="shared" si="10"/>
        <v>`udate` datetime comment '更新时间',</v>
      </c>
      <c r="I124" s="138"/>
      <c r="J124" s="135"/>
    </row>
    <row r="125" spans="1:10" s="1" customFormat="1" ht="15" customHeight="1" x14ac:dyDescent="0.15">
      <c r="A125" s="83"/>
      <c r="B125" s="83"/>
      <c r="C125" s="137"/>
      <c r="D125" s="7" t="s">
        <v>31</v>
      </c>
      <c r="E125" s="7" t="s">
        <v>32</v>
      </c>
      <c r="F125" s="7">
        <v>1</v>
      </c>
      <c r="G125" s="7" t="s">
        <v>33</v>
      </c>
      <c r="H125" s="7" t="str">
        <f t="shared" si="10"/>
        <v>`flag` tinyint(1) comment '逻辑删除标记',</v>
      </c>
      <c r="I125" s="138"/>
      <c r="J125" s="135"/>
    </row>
    <row r="126" spans="1:10" x14ac:dyDescent="0.15">
      <c r="B126" s="56"/>
    </row>
    <row r="127" spans="1:10" s="1" customFormat="1" x14ac:dyDescent="0.15">
      <c r="A127" s="5" t="s">
        <v>0</v>
      </c>
      <c r="B127" s="6" t="s">
        <v>1</v>
      </c>
      <c r="C127" s="5" t="s">
        <v>2</v>
      </c>
      <c r="D127" s="5" t="s">
        <v>3</v>
      </c>
      <c r="E127" s="5" t="s">
        <v>4</v>
      </c>
      <c r="F127" s="5" t="s">
        <v>5</v>
      </c>
      <c r="G127" s="6" t="s">
        <v>6</v>
      </c>
      <c r="H127" s="5" t="s">
        <v>7</v>
      </c>
      <c r="I127" s="5" t="s">
        <v>8</v>
      </c>
      <c r="J127" s="5" t="s">
        <v>9</v>
      </c>
    </row>
    <row r="128" spans="1:10" s="1" customFormat="1" x14ac:dyDescent="0.15">
      <c r="A128" s="137" t="s">
        <v>765</v>
      </c>
      <c r="B128" s="83" t="s">
        <v>766</v>
      </c>
      <c r="C128" s="137" t="s">
        <v>12</v>
      </c>
      <c r="D128" s="7" t="s">
        <v>13</v>
      </c>
      <c r="E128" s="7" t="s">
        <v>14</v>
      </c>
      <c r="F128" s="7">
        <v>32</v>
      </c>
      <c r="G128" s="57" t="s">
        <v>686</v>
      </c>
      <c r="H128" s="7" t="str">
        <f>CONCATENATE("`",D128,"` ",E128,IF(F128=0,"",_xlfn.CONCAT("(",F128,")"))," comment '",G128,"',")</f>
        <v>`id` varchar(32) comment 'ID',</v>
      </c>
      <c r="I128" s="138" t="str">
        <f>_xlfn.CONCAT("DROP TABLE IF EXISTS `",A128,"`;create table `",A128,"`
(",H128:H137,"
  PRIMARY KEY (`id`))  ENGINE = ",C128," CHARACTER SET = utf8 comment '",B128,"';")</f>
        <v>DROP TABLE IF EXISTS `gs_stock_template_unit`;create table `gs_stock_template_unit`
(`id` varchar(32) comment 'ID',`template_id` varchar(32) comment '运费模板主ID',`is_default` int(2) comment '是否默认[10=是 20=否]',`first_quantity` int(2) comment '首（计价单位数量）',`first_price` float(2) comment '首费',`increase_quantity` int comment '续（计价单位数量）',`increase_price` float(2) comment '续费',`cdate` datetime comment '创建时间',`udate` datetime comment '更新时间',`flag` tinyint(1) comment '逻辑删除标记',
  PRIMARY KEY (`id`))  ENGINE = InnoDB CHARACTER SET = utf8 comment '运费模板计重计件';</v>
      </c>
      <c r="J128" s="135"/>
    </row>
    <row r="129" spans="1:10" s="1" customFormat="1" x14ac:dyDescent="0.15">
      <c r="A129" s="137"/>
      <c r="B129" s="83"/>
      <c r="C129" s="137"/>
      <c r="D129" s="7" t="s">
        <v>756</v>
      </c>
      <c r="E129" s="7" t="s">
        <v>14</v>
      </c>
      <c r="F129" s="7">
        <v>32</v>
      </c>
      <c r="G129" s="57" t="s">
        <v>757</v>
      </c>
      <c r="H129" s="7" t="str">
        <f t="shared" ref="H129:H137" si="11">CONCATENATE("`",D129,"` ",E129,IF(F129=0,"",_xlfn.CONCAT("(",F129,")"))," comment '",G129,"',")</f>
        <v>`template_id` varchar(32) comment '运费模板主ID',</v>
      </c>
      <c r="I129" s="138"/>
      <c r="J129" s="135"/>
    </row>
    <row r="130" spans="1:10" s="1" customFormat="1" x14ac:dyDescent="0.15">
      <c r="A130" s="137"/>
      <c r="B130" s="83"/>
      <c r="C130" s="137"/>
      <c r="D130" s="7" t="s">
        <v>758</v>
      </c>
      <c r="E130" s="7" t="s">
        <v>20</v>
      </c>
      <c r="F130" s="7">
        <v>2</v>
      </c>
      <c r="G130" s="57" t="s">
        <v>767</v>
      </c>
      <c r="H130" s="7" t="str">
        <f t="shared" si="11"/>
        <v>`is_default` int(2) comment '是否默认[10=是 20=否]',</v>
      </c>
      <c r="I130" s="138"/>
      <c r="J130" s="135"/>
    </row>
    <row r="131" spans="1:10" s="1" customFormat="1" x14ac:dyDescent="0.15">
      <c r="A131" s="137"/>
      <c r="B131" s="83"/>
      <c r="C131" s="137"/>
      <c r="D131" s="7" t="s">
        <v>768</v>
      </c>
      <c r="E131" s="7" t="s">
        <v>20</v>
      </c>
      <c r="F131" s="7">
        <v>2</v>
      </c>
      <c r="G131" s="57" t="s">
        <v>761</v>
      </c>
      <c r="H131" s="7" t="str">
        <f t="shared" si="11"/>
        <v>`first_quantity` int(2) comment '首（计价单位数量）',</v>
      </c>
      <c r="I131" s="138"/>
      <c r="J131" s="135"/>
    </row>
    <row r="132" spans="1:10" s="1" customFormat="1" x14ac:dyDescent="0.15">
      <c r="A132" s="137"/>
      <c r="B132" s="83"/>
      <c r="C132" s="137"/>
      <c r="D132" s="7" t="s">
        <v>769</v>
      </c>
      <c r="E132" s="7" t="s">
        <v>97</v>
      </c>
      <c r="F132" s="7">
        <v>2</v>
      </c>
      <c r="G132" s="57" t="s">
        <v>770</v>
      </c>
      <c r="H132" s="7" t="str">
        <f t="shared" si="11"/>
        <v>`first_price` float(2) comment '首费',</v>
      </c>
      <c r="I132" s="138"/>
      <c r="J132" s="135"/>
    </row>
    <row r="133" spans="1:10" s="1" customFormat="1" x14ac:dyDescent="0.15">
      <c r="A133" s="137"/>
      <c r="B133" s="83"/>
      <c r="C133" s="137"/>
      <c r="D133" s="7" t="s">
        <v>771</v>
      </c>
      <c r="E133" s="7" t="s">
        <v>20</v>
      </c>
      <c r="F133" s="7"/>
      <c r="G133" s="57" t="s">
        <v>772</v>
      </c>
      <c r="H133" s="7" t="str">
        <f t="shared" si="11"/>
        <v>`increase_quantity` int comment '续（计价单位数量）',</v>
      </c>
      <c r="I133" s="138"/>
      <c r="J133" s="135"/>
    </row>
    <row r="134" spans="1:10" s="1" customFormat="1" x14ac:dyDescent="0.15">
      <c r="A134" s="137"/>
      <c r="B134" s="83"/>
      <c r="C134" s="137"/>
      <c r="D134" s="7" t="s">
        <v>773</v>
      </c>
      <c r="E134" s="7" t="s">
        <v>97</v>
      </c>
      <c r="F134" s="7">
        <v>2</v>
      </c>
      <c r="G134" s="8" t="s">
        <v>774</v>
      </c>
      <c r="H134" s="7" t="str">
        <f t="shared" si="11"/>
        <v>`increase_price` float(2) comment '续费',</v>
      </c>
      <c r="I134" s="138"/>
      <c r="J134" s="135"/>
    </row>
    <row r="135" spans="1:10" s="1" customFormat="1" ht="15" customHeight="1" x14ac:dyDescent="0.15">
      <c r="A135" s="83"/>
      <c r="B135" s="83"/>
      <c r="C135" s="137"/>
      <c r="D135" s="7" t="s">
        <v>26</v>
      </c>
      <c r="E135" s="7" t="s">
        <v>27</v>
      </c>
      <c r="F135" s="7">
        <v>0</v>
      </c>
      <c r="G135" s="7" t="s">
        <v>28</v>
      </c>
      <c r="H135" s="7" t="str">
        <f t="shared" si="11"/>
        <v>`cdate` datetime comment '创建时间',</v>
      </c>
      <c r="I135" s="138"/>
      <c r="J135" s="135"/>
    </row>
    <row r="136" spans="1:10" s="1" customFormat="1" ht="15" customHeight="1" x14ac:dyDescent="0.15">
      <c r="A136" s="83"/>
      <c r="B136" s="83"/>
      <c r="C136" s="137"/>
      <c r="D136" s="7" t="s">
        <v>29</v>
      </c>
      <c r="E136" s="7" t="s">
        <v>27</v>
      </c>
      <c r="F136" s="7">
        <v>0</v>
      </c>
      <c r="G136" s="7" t="s">
        <v>30</v>
      </c>
      <c r="H136" s="7" t="str">
        <f t="shared" si="11"/>
        <v>`udate` datetime comment '更新时间',</v>
      </c>
      <c r="I136" s="138"/>
      <c r="J136" s="135"/>
    </row>
    <row r="137" spans="1:10" s="1" customFormat="1" ht="15" customHeight="1" x14ac:dyDescent="0.15">
      <c r="A137" s="83"/>
      <c r="B137" s="83"/>
      <c r="C137" s="137"/>
      <c r="D137" s="7" t="s">
        <v>31</v>
      </c>
      <c r="E137" s="7" t="s">
        <v>32</v>
      </c>
      <c r="F137" s="7">
        <v>1</v>
      </c>
      <c r="G137" s="7" t="s">
        <v>33</v>
      </c>
      <c r="H137" s="7" t="str">
        <f t="shared" si="11"/>
        <v>`flag` tinyint(1) comment '逻辑删除标记',</v>
      </c>
      <c r="I137" s="138"/>
      <c r="J137" s="135"/>
    </row>
    <row r="138" spans="1:10" x14ac:dyDescent="0.15">
      <c r="B138" s="56"/>
    </row>
    <row r="139" spans="1:10" s="1" customFormat="1" x14ac:dyDescent="0.15">
      <c r="A139" s="5" t="s">
        <v>0</v>
      </c>
      <c r="B139" s="6" t="s">
        <v>1</v>
      </c>
      <c r="C139" s="5" t="s">
        <v>2</v>
      </c>
      <c r="D139" s="5" t="s">
        <v>3</v>
      </c>
      <c r="E139" s="5" t="s">
        <v>4</v>
      </c>
      <c r="F139" s="5" t="s">
        <v>5</v>
      </c>
      <c r="G139" s="6" t="s">
        <v>6</v>
      </c>
      <c r="H139" s="5" t="s">
        <v>7</v>
      </c>
      <c r="I139" s="5" t="s">
        <v>8</v>
      </c>
      <c r="J139" s="5" t="s">
        <v>9</v>
      </c>
    </row>
    <row r="140" spans="1:10" s="1" customFormat="1" x14ac:dyDescent="0.15">
      <c r="A140" s="137" t="s">
        <v>775</v>
      </c>
      <c r="B140" s="83" t="s">
        <v>776</v>
      </c>
      <c r="C140" s="137" t="s">
        <v>12</v>
      </c>
      <c r="D140" s="7" t="s">
        <v>13</v>
      </c>
      <c r="E140" s="7" t="s">
        <v>14</v>
      </c>
      <c r="F140" s="7">
        <v>32</v>
      </c>
      <c r="G140" s="57" t="s">
        <v>686</v>
      </c>
      <c r="H140" s="7" t="str">
        <f t="shared" ref="H140:H148" si="12">CONCATENATE("`",D140,"` ",E140,IF(F140=0,"",_xlfn.CONCAT("(",F140,")"))," comment '",G140,"',")</f>
        <v>`id` varchar(32) comment 'ID',</v>
      </c>
      <c r="I140" s="138" t="str">
        <f>_xlfn.CONCAT("DROP TABLE IF EXISTS `",A140,"`;create table `",A140,"`
(",H140:H148,"
  PRIMARY KEY (`id`))  ENGINE = ",C140," CHARACTER SET = utf8 comment '",B140,"';")</f>
        <v>DROP TABLE IF EXISTS `gs_stock_template_quota`;create table `gs_stock_template_quota`
(`id` varchar(32) comment 'ID',`template_id` varchar(32) comment '运费模板主ID',`is_default` int(2) comment '是否默认[10=是 20=否]',`min_value` float(2) comment '范围小',`max_value` float(2) comment '范围大',`price` float(2) comment '金额',`cdate` datetime comment '创建时间',`udate` datetime comment '更新时间',`flag` tinyint(1) comment '逻辑删除标记',
  PRIMARY KEY (`id`))  ENGINE = InnoDB CHARACTER SET = utf8 comment '运费模板地区金额';</v>
      </c>
      <c r="J140" s="135"/>
    </row>
    <row r="141" spans="1:10" s="1" customFormat="1" x14ac:dyDescent="0.15">
      <c r="A141" s="137"/>
      <c r="B141" s="83"/>
      <c r="C141" s="137"/>
      <c r="D141" s="7" t="s">
        <v>756</v>
      </c>
      <c r="E141" s="7" t="s">
        <v>14</v>
      </c>
      <c r="F141" s="7">
        <v>32</v>
      </c>
      <c r="G141" s="57" t="s">
        <v>757</v>
      </c>
      <c r="H141" s="7" t="str">
        <f t="shared" si="12"/>
        <v>`template_id` varchar(32) comment '运费模板主ID',</v>
      </c>
      <c r="I141" s="138"/>
      <c r="J141" s="135"/>
    </row>
    <row r="142" spans="1:10" s="1" customFormat="1" x14ac:dyDescent="0.15">
      <c r="A142" s="137"/>
      <c r="B142" s="83"/>
      <c r="C142" s="137"/>
      <c r="D142" s="7" t="s">
        <v>758</v>
      </c>
      <c r="E142" s="7" t="s">
        <v>20</v>
      </c>
      <c r="F142" s="7">
        <v>2</v>
      </c>
      <c r="G142" s="57" t="s">
        <v>767</v>
      </c>
      <c r="H142" s="7" t="str">
        <f t="shared" si="12"/>
        <v>`is_default` int(2) comment '是否默认[10=是 20=否]',</v>
      </c>
      <c r="I142" s="138"/>
      <c r="J142" s="135"/>
    </row>
    <row r="143" spans="1:10" s="1" customFormat="1" x14ac:dyDescent="0.15">
      <c r="A143" s="137"/>
      <c r="B143" s="83"/>
      <c r="C143" s="137"/>
      <c r="D143" s="7" t="s">
        <v>777</v>
      </c>
      <c r="E143" s="7" t="s">
        <v>97</v>
      </c>
      <c r="F143" s="7">
        <v>2</v>
      </c>
      <c r="G143" s="57" t="s">
        <v>778</v>
      </c>
      <c r="H143" s="7" t="str">
        <f t="shared" si="12"/>
        <v>`min_value` float(2) comment '范围小',</v>
      </c>
      <c r="I143" s="138"/>
      <c r="J143" s="135"/>
    </row>
    <row r="144" spans="1:10" s="1" customFormat="1" x14ac:dyDescent="0.15">
      <c r="A144" s="137"/>
      <c r="B144" s="83"/>
      <c r="C144" s="137"/>
      <c r="D144" s="7" t="s">
        <v>779</v>
      </c>
      <c r="E144" s="7" t="s">
        <v>97</v>
      </c>
      <c r="F144" s="7">
        <v>2</v>
      </c>
      <c r="G144" s="57" t="s">
        <v>780</v>
      </c>
      <c r="H144" s="7" t="str">
        <f t="shared" si="12"/>
        <v>`max_value` float(2) comment '范围大',</v>
      </c>
      <c r="I144" s="138"/>
      <c r="J144" s="135"/>
    </row>
    <row r="145" spans="1:10" s="1" customFormat="1" x14ac:dyDescent="0.15">
      <c r="A145" s="137"/>
      <c r="B145" s="83"/>
      <c r="C145" s="137"/>
      <c r="D145" s="7" t="s">
        <v>745</v>
      </c>
      <c r="E145" s="7" t="s">
        <v>97</v>
      </c>
      <c r="F145" s="7">
        <v>2</v>
      </c>
      <c r="G145" s="57" t="s">
        <v>762</v>
      </c>
      <c r="H145" s="7" t="str">
        <f t="shared" si="12"/>
        <v>`price` float(2) comment '金额',</v>
      </c>
      <c r="I145" s="138"/>
      <c r="J145" s="135"/>
    </row>
    <row r="146" spans="1:10" s="1" customFormat="1" ht="15" customHeight="1" x14ac:dyDescent="0.15">
      <c r="A146" s="83"/>
      <c r="B146" s="83"/>
      <c r="C146" s="137"/>
      <c r="D146" s="7" t="s">
        <v>26</v>
      </c>
      <c r="E146" s="7" t="s">
        <v>27</v>
      </c>
      <c r="F146" s="7">
        <v>0</v>
      </c>
      <c r="G146" s="7" t="s">
        <v>28</v>
      </c>
      <c r="H146" s="7" t="str">
        <f t="shared" si="12"/>
        <v>`cdate` datetime comment '创建时间',</v>
      </c>
      <c r="I146" s="138"/>
      <c r="J146" s="135"/>
    </row>
    <row r="147" spans="1:10" s="1" customFormat="1" ht="15" customHeight="1" x14ac:dyDescent="0.15">
      <c r="A147" s="83"/>
      <c r="B147" s="83"/>
      <c r="C147" s="137"/>
      <c r="D147" s="7" t="s">
        <v>29</v>
      </c>
      <c r="E147" s="7" t="s">
        <v>27</v>
      </c>
      <c r="F147" s="7">
        <v>0</v>
      </c>
      <c r="G147" s="7" t="s">
        <v>30</v>
      </c>
      <c r="H147" s="7" t="str">
        <f t="shared" si="12"/>
        <v>`udate` datetime comment '更新时间',</v>
      </c>
      <c r="I147" s="138"/>
      <c r="J147" s="135"/>
    </row>
    <row r="148" spans="1:10" s="1" customFormat="1" ht="15" customHeight="1" x14ac:dyDescent="0.15">
      <c r="A148" s="83"/>
      <c r="B148" s="83"/>
      <c r="C148" s="137"/>
      <c r="D148" s="7" t="s">
        <v>31</v>
      </c>
      <c r="E148" s="7" t="s">
        <v>32</v>
      </c>
      <c r="F148" s="7">
        <v>1</v>
      </c>
      <c r="G148" s="7" t="s">
        <v>33</v>
      </c>
      <c r="H148" s="7" t="str">
        <f t="shared" si="12"/>
        <v>`flag` tinyint(1) comment '逻辑删除标记',</v>
      </c>
      <c r="I148" s="138"/>
      <c r="J148" s="135"/>
    </row>
    <row r="149" spans="1:10" x14ac:dyDescent="0.15">
      <c r="B149" s="56"/>
    </row>
    <row r="150" spans="1:10" s="1" customFormat="1" x14ac:dyDescent="0.15">
      <c r="A150" s="5" t="s">
        <v>0</v>
      </c>
      <c r="B150" s="6" t="s">
        <v>1</v>
      </c>
      <c r="C150" s="5" t="s">
        <v>2</v>
      </c>
      <c r="D150" s="5" t="s">
        <v>3</v>
      </c>
      <c r="E150" s="5" t="s">
        <v>4</v>
      </c>
      <c r="F150" s="5" t="s">
        <v>5</v>
      </c>
      <c r="G150" s="6" t="s">
        <v>6</v>
      </c>
      <c r="H150" s="5" t="s">
        <v>7</v>
      </c>
      <c r="I150" s="5" t="s">
        <v>8</v>
      </c>
      <c r="J150" s="5" t="s">
        <v>9</v>
      </c>
    </row>
    <row r="151" spans="1:10" s="1" customFormat="1" x14ac:dyDescent="0.15">
      <c r="A151" s="137" t="s">
        <v>781</v>
      </c>
      <c r="B151" s="83" t="s">
        <v>782</v>
      </c>
      <c r="C151" s="137" t="s">
        <v>12</v>
      </c>
      <c r="D151" s="7" t="s">
        <v>13</v>
      </c>
      <c r="E151" s="7" t="s">
        <v>14</v>
      </c>
      <c r="F151" s="7">
        <v>32</v>
      </c>
      <c r="G151" s="57" t="s">
        <v>686</v>
      </c>
      <c r="H151" s="7" t="str">
        <f t="shared" ref="H151:H160" si="13">CONCATENATE("`",D151,"` ",E151,IF(F151=0,"",_xlfn.CONCAT("(",F151,")"))," comment '",G151,"',")</f>
        <v>`id` varchar(32) comment 'ID',</v>
      </c>
      <c r="I151" s="138" t="str">
        <f>_xlfn.CONCAT("DROP TABLE IF EXISTS `",A151,"`;create table `",A151,"`
(",H151:H160,"
  PRIMARY KEY (`id`))  ENGINE = ",C151," CHARACTER SET = utf8 comment '",B151,"';")</f>
        <v>DROP TABLE IF EXISTS `gs_stock_template_region`;create table `gs_stock_template_region`
(`id` varchar(32) comment 'ID',`child_template_id` varchar(32) comment '运费模板子表ID',`template_id` varchar(32) comment '运费模板主表ID',`child_template_type` int(2) comment '运费模板子表类型[10=包邮条件 20=计重计件 30=地区金额]',`province` varchar(64) comment '省',`city` varchar(64) comment '市',`region_leve` int(2) comment '最小地区层级[10=省 20=市]',`cdate` datetime comment '创建时间',`udate` datetime comment '更新时间',`flag` tinyint(1) comment '逻辑删除标记',
  PRIMARY KEY (`id`))  ENGINE = InnoDB CHARACTER SET = utf8 comment '运费模板支持地区表';</v>
      </c>
      <c r="J151" s="135"/>
    </row>
    <row r="152" spans="1:10" s="1" customFormat="1" x14ac:dyDescent="0.15">
      <c r="A152" s="137"/>
      <c r="B152" s="83"/>
      <c r="C152" s="137"/>
      <c r="D152" s="7" t="s">
        <v>783</v>
      </c>
      <c r="E152" s="7" t="s">
        <v>14</v>
      </c>
      <c r="F152" s="7">
        <v>32</v>
      </c>
      <c r="G152" s="57" t="s">
        <v>784</v>
      </c>
      <c r="H152" s="7" t="str">
        <f t="shared" si="13"/>
        <v>`child_template_id` varchar(32) comment '运费模板子表ID',</v>
      </c>
      <c r="I152" s="138"/>
      <c r="J152" s="135"/>
    </row>
    <row r="153" spans="1:10" s="1" customFormat="1" x14ac:dyDescent="0.15">
      <c r="A153" s="137"/>
      <c r="B153" s="83"/>
      <c r="C153" s="137"/>
      <c r="D153" s="7" t="s">
        <v>756</v>
      </c>
      <c r="E153" s="7" t="s">
        <v>14</v>
      </c>
      <c r="F153" s="7">
        <v>32</v>
      </c>
      <c r="G153" s="57" t="s">
        <v>785</v>
      </c>
      <c r="H153" s="7" t="str">
        <f t="shared" si="13"/>
        <v>`template_id` varchar(32) comment '运费模板主表ID',</v>
      </c>
      <c r="I153" s="138"/>
      <c r="J153" s="135"/>
    </row>
    <row r="154" spans="1:10" s="1" customFormat="1" ht="35.1" customHeight="1" x14ac:dyDescent="0.15">
      <c r="A154" s="137"/>
      <c r="B154" s="83"/>
      <c r="C154" s="137"/>
      <c r="D154" s="7" t="s">
        <v>786</v>
      </c>
      <c r="E154" s="7" t="s">
        <v>20</v>
      </c>
      <c r="F154" s="7">
        <v>2</v>
      </c>
      <c r="G154" s="57" t="s">
        <v>787</v>
      </c>
      <c r="H154" s="7" t="str">
        <f t="shared" si="13"/>
        <v>`child_template_type` int(2) comment '运费模板子表类型[10=包邮条件 20=计重计件 30=地区金额]',</v>
      </c>
      <c r="I154" s="138"/>
      <c r="J154" s="135"/>
    </row>
    <row r="155" spans="1:10" s="1" customFormat="1" x14ac:dyDescent="0.15">
      <c r="A155" s="137"/>
      <c r="B155" s="83"/>
      <c r="C155" s="137"/>
      <c r="D155" s="7" t="s">
        <v>373</v>
      </c>
      <c r="E155" s="7" t="s">
        <v>14</v>
      </c>
      <c r="F155" s="7">
        <v>64</v>
      </c>
      <c r="G155" s="57" t="s">
        <v>374</v>
      </c>
      <c r="H155" s="7" t="str">
        <f t="shared" si="13"/>
        <v>`province` varchar(64) comment '省',</v>
      </c>
      <c r="I155" s="138"/>
      <c r="J155" s="135"/>
    </row>
    <row r="156" spans="1:10" s="1" customFormat="1" x14ac:dyDescent="0.15">
      <c r="A156" s="137"/>
      <c r="B156" s="83"/>
      <c r="C156" s="137"/>
      <c r="D156" s="7" t="s">
        <v>375</v>
      </c>
      <c r="E156" s="7" t="s">
        <v>14</v>
      </c>
      <c r="F156" s="7">
        <v>64</v>
      </c>
      <c r="G156" s="57" t="s">
        <v>376</v>
      </c>
      <c r="H156" s="7" t="str">
        <f t="shared" si="13"/>
        <v>`city` varchar(64) comment '市',</v>
      </c>
      <c r="I156" s="138"/>
      <c r="J156" s="135"/>
    </row>
    <row r="157" spans="1:10" s="1" customFormat="1" x14ac:dyDescent="0.15">
      <c r="A157" s="137"/>
      <c r="B157" s="83"/>
      <c r="C157" s="137"/>
      <c r="D157" s="7" t="s">
        <v>788</v>
      </c>
      <c r="E157" s="7" t="s">
        <v>20</v>
      </c>
      <c r="F157" s="7">
        <v>2</v>
      </c>
      <c r="G157" s="57" t="s">
        <v>789</v>
      </c>
      <c r="H157" s="7" t="str">
        <f t="shared" si="13"/>
        <v>`region_leve` int(2) comment '最小地区层级[10=省 20=市]',</v>
      </c>
      <c r="I157" s="138"/>
      <c r="J157" s="135"/>
    </row>
    <row r="158" spans="1:10" s="1" customFormat="1" ht="15" customHeight="1" x14ac:dyDescent="0.15">
      <c r="A158" s="83"/>
      <c r="B158" s="83"/>
      <c r="C158" s="137"/>
      <c r="D158" s="7" t="s">
        <v>26</v>
      </c>
      <c r="E158" s="7" t="s">
        <v>27</v>
      </c>
      <c r="F158" s="7">
        <v>0</v>
      </c>
      <c r="G158" s="7" t="s">
        <v>28</v>
      </c>
      <c r="H158" s="7" t="str">
        <f t="shared" si="13"/>
        <v>`cdate` datetime comment '创建时间',</v>
      </c>
      <c r="I158" s="138"/>
      <c r="J158" s="135"/>
    </row>
    <row r="159" spans="1:10" s="1" customFormat="1" ht="15" customHeight="1" x14ac:dyDescent="0.15">
      <c r="A159" s="83"/>
      <c r="B159" s="83"/>
      <c r="C159" s="137"/>
      <c r="D159" s="7" t="s">
        <v>29</v>
      </c>
      <c r="E159" s="7" t="s">
        <v>27</v>
      </c>
      <c r="F159" s="7">
        <v>0</v>
      </c>
      <c r="G159" s="7" t="s">
        <v>30</v>
      </c>
      <c r="H159" s="7" t="str">
        <f t="shared" si="13"/>
        <v>`udate` datetime comment '更新时间',</v>
      </c>
      <c r="I159" s="138"/>
      <c r="J159" s="135"/>
    </row>
    <row r="160" spans="1:10" s="1" customFormat="1" ht="15" customHeight="1" x14ac:dyDescent="0.15">
      <c r="A160" s="83"/>
      <c r="B160" s="83"/>
      <c r="C160" s="137"/>
      <c r="D160" s="7" t="s">
        <v>31</v>
      </c>
      <c r="E160" s="7" t="s">
        <v>32</v>
      </c>
      <c r="F160" s="7">
        <v>1</v>
      </c>
      <c r="G160" s="7" t="s">
        <v>33</v>
      </c>
      <c r="H160" s="7" t="str">
        <f t="shared" si="13"/>
        <v>`flag` tinyint(1) comment '逻辑删除标记',</v>
      </c>
      <c r="I160" s="138"/>
      <c r="J160" s="135"/>
    </row>
  </sheetData>
  <mergeCells count="70">
    <mergeCell ref="J140:J148"/>
    <mergeCell ref="J151:J160"/>
    <mergeCell ref="I117:I125"/>
    <mergeCell ref="I128:I137"/>
    <mergeCell ref="I140:I148"/>
    <mergeCell ref="I151:I160"/>
    <mergeCell ref="J117:J125"/>
    <mergeCell ref="J128:J137"/>
    <mergeCell ref="J3:J15"/>
    <mergeCell ref="J18:J30"/>
    <mergeCell ref="J33:J39"/>
    <mergeCell ref="J42:J48"/>
    <mergeCell ref="J51:J56"/>
    <mergeCell ref="J59:J67"/>
    <mergeCell ref="J70:J82"/>
    <mergeCell ref="J85:J92"/>
    <mergeCell ref="J95:J105"/>
    <mergeCell ref="J108:J114"/>
    <mergeCell ref="I59:I67"/>
    <mergeCell ref="I70:I82"/>
    <mergeCell ref="I85:I92"/>
    <mergeCell ref="I95:I105"/>
    <mergeCell ref="I108:I114"/>
    <mergeCell ref="I3:I15"/>
    <mergeCell ref="I18:I30"/>
    <mergeCell ref="I33:I39"/>
    <mergeCell ref="I42:I48"/>
    <mergeCell ref="I51:I56"/>
    <mergeCell ref="B140:B148"/>
    <mergeCell ref="B151:B160"/>
    <mergeCell ref="C3:C15"/>
    <mergeCell ref="C18:C30"/>
    <mergeCell ref="C33:C39"/>
    <mergeCell ref="C42:C48"/>
    <mergeCell ref="C51:C56"/>
    <mergeCell ref="C59:C67"/>
    <mergeCell ref="C70:C82"/>
    <mergeCell ref="C85:C92"/>
    <mergeCell ref="C95:C105"/>
    <mergeCell ref="C108:C114"/>
    <mergeCell ref="C117:C125"/>
    <mergeCell ref="C128:C137"/>
    <mergeCell ref="C140:C148"/>
    <mergeCell ref="C151:C160"/>
    <mergeCell ref="A117:A125"/>
    <mergeCell ref="A128:A137"/>
    <mergeCell ref="A140:A148"/>
    <mergeCell ref="A151:A160"/>
    <mergeCell ref="B3:B15"/>
    <mergeCell ref="B18:B30"/>
    <mergeCell ref="B33:B39"/>
    <mergeCell ref="B42:B48"/>
    <mergeCell ref="B51:B56"/>
    <mergeCell ref="B59:B67"/>
    <mergeCell ref="B70:B82"/>
    <mergeCell ref="B85:B92"/>
    <mergeCell ref="B95:B105"/>
    <mergeCell ref="B108:B114"/>
    <mergeCell ref="B117:B125"/>
    <mergeCell ref="B128:B137"/>
    <mergeCell ref="A59:A67"/>
    <mergeCell ref="A70:A82"/>
    <mergeCell ref="A85:A92"/>
    <mergeCell ref="A95:A105"/>
    <mergeCell ref="A108:A114"/>
    <mergeCell ref="A3:A15"/>
    <mergeCell ref="A18:A30"/>
    <mergeCell ref="A33:A39"/>
    <mergeCell ref="A42:A48"/>
    <mergeCell ref="A51:A56"/>
  </mergeCells>
  <phoneticPr fontId="9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6"/>
  <sheetViews>
    <sheetView topLeftCell="A128" workbookViewId="0">
      <selection activeCell="E145" sqref="E145"/>
    </sheetView>
  </sheetViews>
  <sheetFormatPr defaultColWidth="8.875" defaultRowHeight="13.5" x14ac:dyDescent="0.15"/>
  <cols>
    <col min="1" max="1" width="42.375" customWidth="1"/>
    <col min="2" max="2" width="25.125" customWidth="1"/>
    <col min="3" max="3" width="8.125" customWidth="1"/>
    <col min="4" max="4" width="23" customWidth="1"/>
    <col min="5" max="5" width="11" customWidth="1"/>
    <col min="6" max="6" width="6.375" customWidth="1"/>
    <col min="7" max="7" width="33.125" customWidth="1"/>
    <col min="8" max="8" width="47.875" customWidth="1"/>
    <col min="9" max="9" width="55.375" customWidth="1"/>
  </cols>
  <sheetData>
    <row r="1" spans="1:10" ht="14.25" x14ac:dyDescent="0.15">
      <c r="A1" s="5" t="s">
        <v>0</v>
      </c>
      <c r="B1" s="1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14.25" x14ac:dyDescent="0.15">
      <c r="A2" s="149" t="s">
        <v>790</v>
      </c>
      <c r="B2" s="114" t="s">
        <v>791</v>
      </c>
      <c r="C2" s="114" t="s">
        <v>12</v>
      </c>
      <c r="D2" s="12" t="s">
        <v>13</v>
      </c>
      <c r="E2" s="12" t="s">
        <v>14</v>
      </c>
      <c r="F2" s="12">
        <v>32</v>
      </c>
      <c r="G2" t="s">
        <v>792</v>
      </c>
      <c r="H2" s="13" t="str">
        <f t="shared" ref="H2:H10" si="0">CONCATENATE("`",D2,"` ",E2,IF(F2=0,"",_xlfn.CONCAT("(",F2,")"))," comment '",G2,"',")</f>
        <v>`id` varchar(32) comment '品牌id',</v>
      </c>
      <c r="I2" s="166" t="str">
        <f>_xlfn.CONCAT("DROP TABLE IF EXISTS `",A2,"`;create table `",A2,"`
(",H2:H10,"
  PRIMARY KEY (`id`))  ENGINE = ",C2," CHARACTER SET = utf8 comment '",B2,"';")</f>
        <v>DROP TABLE IF EXISTS `gs_goods_brand`;create table `gs_goods_brand`
(`id` varchar(32) comment '品牌id',`brand_name` varchar(40) comment '品牌名称',`brand_alias` varchar(40) comment '品牌别名',`brand_logo` varchar(255) comment '品牌logo',`idx` int(11) comment '排序',`operator` varchar(40) comment '操作人',`cdate` datetime comment '创建时间',`udate` datetime comment '更新时间',`flag` tinyint comment '删除标记',
  PRIMARY KEY (`id`))  ENGINE = InnoDB CHARACTER SET = utf8 comment '商品品牌表';</v>
      </c>
      <c r="J2" s="179"/>
    </row>
    <row r="3" spans="1:10" ht="14.25" x14ac:dyDescent="0.15">
      <c r="A3" s="150"/>
      <c r="B3" s="115"/>
      <c r="C3" s="115"/>
      <c r="D3" s="15" t="s">
        <v>474</v>
      </c>
      <c r="E3" s="15" t="s">
        <v>14</v>
      </c>
      <c r="F3" s="15">
        <v>40</v>
      </c>
      <c r="G3" t="s">
        <v>793</v>
      </c>
      <c r="H3" s="13" t="str">
        <f t="shared" si="0"/>
        <v>`brand_name` varchar(40) comment '品牌名称',</v>
      </c>
      <c r="I3" s="167"/>
      <c r="J3" s="180"/>
    </row>
    <row r="4" spans="1:10" ht="14.25" x14ac:dyDescent="0.15">
      <c r="A4" s="150"/>
      <c r="B4" s="115"/>
      <c r="C4" s="115"/>
      <c r="D4" s="15" t="s">
        <v>794</v>
      </c>
      <c r="E4" s="15" t="s">
        <v>14</v>
      </c>
      <c r="F4" s="15">
        <v>40</v>
      </c>
      <c r="G4" t="s">
        <v>795</v>
      </c>
      <c r="H4" s="13" t="str">
        <f t="shared" si="0"/>
        <v>`brand_alias` varchar(40) comment '品牌别名',</v>
      </c>
      <c r="I4" s="167"/>
      <c r="J4" s="180"/>
    </row>
    <row r="5" spans="1:10" ht="14.25" x14ac:dyDescent="0.15">
      <c r="A5" s="150"/>
      <c r="B5" s="115"/>
      <c r="C5" s="115"/>
      <c r="D5" s="15" t="s">
        <v>796</v>
      </c>
      <c r="E5" s="15" t="s">
        <v>14</v>
      </c>
      <c r="F5" s="15">
        <v>255</v>
      </c>
      <c r="G5" t="s">
        <v>797</v>
      </c>
      <c r="H5" s="13" t="str">
        <f t="shared" si="0"/>
        <v>`brand_logo` varchar(255) comment '品牌logo',</v>
      </c>
      <c r="I5" s="167"/>
      <c r="J5" s="180"/>
    </row>
    <row r="6" spans="1:10" ht="14.25" x14ac:dyDescent="0.15">
      <c r="A6" s="150"/>
      <c r="B6" s="115"/>
      <c r="C6" s="115"/>
      <c r="D6" s="15" t="s">
        <v>22</v>
      </c>
      <c r="E6" s="15" t="s">
        <v>20</v>
      </c>
      <c r="F6" s="15">
        <v>11</v>
      </c>
      <c r="G6" t="s">
        <v>23</v>
      </c>
      <c r="H6" s="13" t="str">
        <f t="shared" si="0"/>
        <v>`idx` int(11) comment '排序',</v>
      </c>
      <c r="I6" s="167"/>
      <c r="J6" s="180"/>
    </row>
    <row r="7" spans="1:10" ht="14.25" x14ac:dyDescent="0.15">
      <c r="A7" s="150"/>
      <c r="B7" s="115"/>
      <c r="C7" s="115"/>
      <c r="D7" s="15" t="s">
        <v>798</v>
      </c>
      <c r="E7" s="15" t="s">
        <v>14</v>
      </c>
      <c r="F7" s="15">
        <v>40</v>
      </c>
      <c r="G7" t="s">
        <v>799</v>
      </c>
      <c r="H7" s="13" t="str">
        <f t="shared" si="0"/>
        <v>`operator` varchar(40) comment '操作人',</v>
      </c>
      <c r="I7" s="167"/>
      <c r="J7" s="180"/>
    </row>
    <row r="8" spans="1:10" ht="14.25" x14ac:dyDescent="0.15">
      <c r="A8" s="150"/>
      <c r="B8" s="115"/>
      <c r="C8" s="115"/>
      <c r="D8" s="15" t="s">
        <v>26</v>
      </c>
      <c r="E8" s="15" t="s">
        <v>27</v>
      </c>
      <c r="F8" s="15">
        <v>0</v>
      </c>
      <c r="G8" t="s">
        <v>28</v>
      </c>
      <c r="H8" s="13" t="str">
        <f t="shared" si="0"/>
        <v>`cdate` datetime comment '创建时间',</v>
      </c>
      <c r="I8" s="167"/>
      <c r="J8" s="180"/>
    </row>
    <row r="9" spans="1:10" ht="14.25" x14ac:dyDescent="0.15">
      <c r="A9" s="150"/>
      <c r="B9" s="115"/>
      <c r="C9" s="115"/>
      <c r="D9" s="15" t="s">
        <v>29</v>
      </c>
      <c r="E9" s="15" t="s">
        <v>27</v>
      </c>
      <c r="F9" s="15">
        <v>0</v>
      </c>
      <c r="G9" t="s">
        <v>30</v>
      </c>
      <c r="H9" s="13" t="str">
        <f t="shared" si="0"/>
        <v>`udate` datetime comment '更新时间',</v>
      </c>
      <c r="I9" s="167"/>
      <c r="J9" s="180"/>
    </row>
    <row r="10" spans="1:10" ht="14.25" x14ac:dyDescent="0.15">
      <c r="A10" s="150"/>
      <c r="B10" s="115"/>
      <c r="C10" s="115"/>
      <c r="D10" s="15" t="s">
        <v>31</v>
      </c>
      <c r="E10" s="15" t="s">
        <v>32</v>
      </c>
      <c r="F10" s="15">
        <v>0</v>
      </c>
      <c r="G10" t="s">
        <v>298</v>
      </c>
      <c r="H10" s="13" t="str">
        <f t="shared" si="0"/>
        <v>`flag` tinyint comment '删除标记',</v>
      </c>
      <c r="I10" s="167"/>
      <c r="J10" s="180"/>
    </row>
    <row r="11" spans="1:10" ht="14.25" x14ac:dyDescent="0.15">
      <c r="A11" s="142"/>
      <c r="B11" s="142"/>
      <c r="C11" s="142"/>
      <c r="D11" s="142"/>
      <c r="E11" s="142"/>
      <c r="F11" s="142"/>
      <c r="G11" s="142"/>
      <c r="H11" s="142"/>
      <c r="I11" s="142"/>
      <c r="J11" s="142"/>
    </row>
    <row r="12" spans="1:10" ht="14.25" x14ac:dyDescent="0.15">
      <c r="A12" s="16" t="s">
        <v>0</v>
      </c>
      <c r="B12" s="16" t="s">
        <v>1</v>
      </c>
      <c r="C12" s="16" t="s">
        <v>2</v>
      </c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</row>
    <row r="13" spans="1:10" ht="14.25" x14ac:dyDescent="0.15">
      <c r="A13" s="114" t="s">
        <v>800</v>
      </c>
      <c r="B13" s="114" t="s">
        <v>801</v>
      </c>
      <c r="C13" s="114" t="s">
        <v>12</v>
      </c>
      <c r="D13" t="s">
        <v>13</v>
      </c>
      <c r="E13" s="12" t="s">
        <v>14</v>
      </c>
      <c r="F13" s="12">
        <v>32</v>
      </c>
      <c r="G13" t="s">
        <v>802</v>
      </c>
      <c r="H13" s="13" t="str">
        <f t="shared" ref="H13:H21" si="1">CONCATENATE("`",D13,"` ",E13,IF(F13=0,"",_xlfn.CONCAT("(",F13,")"))," comment '",G13,"',")</f>
        <v>`id` varchar(32) comment '公共商品属性id',</v>
      </c>
      <c r="I13" s="166" t="str">
        <f>_xlfn.CONCAT("DROP TABLE IF EXISTS `",A13,"`;create table `",A13,"`
(",H13:H21,"
  PRIMARY KEY (`id`))  ENGINE = ",C13," CHARACTER SET = utf8 comment '",B13,"';")</f>
        <v>DROP TABLE IF EXISTS `gs_goods_attribute_dictionary`;create table `gs_goods_attribute_dictionary`
(`id` varchar(32) comment '公共商品属性id',`category_id` varchar(32) comment '类目id',`name` varchar(40) comment '公共商品属性名称',`remark` varchar(255) comment '公共商品属性备注',`idx` int(11) comment '排序',`operator` varchar(40) comment '操作人',`cdate` datetime comment '创建时间',`udate` datetime comment '更新时间',`flag` tinyint(1) comment '删除标记',
  PRIMARY KEY (`id`))  ENGINE = InnoDB CHARACTER SET = utf8 comment '商品公共属性';</v>
      </c>
      <c r="J13" s="179"/>
    </row>
    <row r="14" spans="1:10" ht="14.25" x14ac:dyDescent="0.15">
      <c r="A14" s="115"/>
      <c r="B14" s="115"/>
      <c r="C14" s="115"/>
      <c r="D14" t="s">
        <v>41</v>
      </c>
      <c r="E14" s="15" t="s">
        <v>14</v>
      </c>
      <c r="F14" s="15">
        <v>32</v>
      </c>
      <c r="G14" t="s">
        <v>803</v>
      </c>
      <c r="H14" s="13" t="str">
        <f t="shared" si="1"/>
        <v>`category_id` varchar(32) comment '类目id',</v>
      </c>
      <c r="I14" s="167"/>
      <c r="J14" s="180"/>
    </row>
    <row r="15" spans="1:10" ht="14.25" x14ac:dyDescent="0.15">
      <c r="A15" s="115"/>
      <c r="B15" s="115"/>
      <c r="C15" s="115"/>
      <c r="D15" t="s">
        <v>15</v>
      </c>
      <c r="E15" s="15" t="s">
        <v>14</v>
      </c>
      <c r="F15" s="15">
        <v>40</v>
      </c>
      <c r="G15" t="s">
        <v>804</v>
      </c>
      <c r="H15" s="13" t="str">
        <f t="shared" si="1"/>
        <v>`name` varchar(40) comment '公共商品属性名称',</v>
      </c>
      <c r="I15" s="167"/>
      <c r="J15" s="180"/>
    </row>
    <row r="16" spans="1:10" ht="14.25" x14ac:dyDescent="0.15">
      <c r="A16" s="115"/>
      <c r="B16" s="115"/>
      <c r="C16" s="115"/>
      <c r="D16" t="s">
        <v>320</v>
      </c>
      <c r="E16" s="15" t="s">
        <v>14</v>
      </c>
      <c r="F16" s="15">
        <v>255</v>
      </c>
      <c r="G16" t="s">
        <v>805</v>
      </c>
      <c r="H16" s="13" t="str">
        <f t="shared" si="1"/>
        <v>`remark` varchar(255) comment '公共商品属性备注',</v>
      </c>
      <c r="I16" s="167"/>
      <c r="J16" s="180"/>
    </row>
    <row r="17" spans="1:10" ht="14.25" x14ac:dyDescent="0.15">
      <c r="A17" s="115"/>
      <c r="B17" s="115"/>
      <c r="C17" s="115"/>
      <c r="D17" t="s">
        <v>22</v>
      </c>
      <c r="E17" s="15" t="s">
        <v>20</v>
      </c>
      <c r="F17" s="15">
        <v>11</v>
      </c>
      <c r="G17" t="s">
        <v>23</v>
      </c>
      <c r="H17" s="13" t="str">
        <f t="shared" si="1"/>
        <v>`idx` int(11) comment '排序',</v>
      </c>
      <c r="I17" s="167"/>
      <c r="J17" s="180"/>
    </row>
    <row r="18" spans="1:10" ht="14.25" x14ac:dyDescent="0.15">
      <c r="A18" s="115"/>
      <c r="B18" s="115"/>
      <c r="C18" s="115"/>
      <c r="D18" t="s">
        <v>798</v>
      </c>
      <c r="E18" s="15" t="s">
        <v>14</v>
      </c>
      <c r="F18" s="15">
        <v>40</v>
      </c>
      <c r="G18" t="s">
        <v>799</v>
      </c>
      <c r="H18" s="13" t="str">
        <f t="shared" si="1"/>
        <v>`operator` varchar(40) comment '操作人',</v>
      </c>
      <c r="I18" s="167"/>
      <c r="J18" s="180"/>
    </row>
    <row r="19" spans="1:10" ht="14.25" x14ac:dyDescent="0.15">
      <c r="A19" s="115"/>
      <c r="B19" s="115"/>
      <c r="C19" s="115"/>
      <c r="D19" t="s">
        <v>26</v>
      </c>
      <c r="E19" s="15" t="s">
        <v>27</v>
      </c>
      <c r="F19" s="15">
        <v>0</v>
      </c>
      <c r="G19" t="s">
        <v>28</v>
      </c>
      <c r="H19" s="13" t="str">
        <f t="shared" si="1"/>
        <v>`cdate` datetime comment '创建时间',</v>
      </c>
      <c r="I19" s="167"/>
      <c r="J19" s="180"/>
    </row>
    <row r="20" spans="1:10" ht="14.25" x14ac:dyDescent="0.15">
      <c r="A20" s="115"/>
      <c r="B20" s="115"/>
      <c r="C20" s="115"/>
      <c r="D20" t="s">
        <v>29</v>
      </c>
      <c r="E20" s="15" t="s">
        <v>27</v>
      </c>
      <c r="F20" s="15">
        <v>0</v>
      </c>
      <c r="G20" t="s">
        <v>30</v>
      </c>
      <c r="H20" s="13" t="str">
        <f t="shared" si="1"/>
        <v>`udate` datetime comment '更新时间',</v>
      </c>
      <c r="I20" s="167"/>
      <c r="J20" s="180"/>
    </row>
    <row r="21" spans="1:10" ht="14.25" x14ac:dyDescent="0.15">
      <c r="A21" s="115"/>
      <c r="B21" s="115"/>
      <c r="C21" s="115"/>
      <c r="D21" t="s">
        <v>31</v>
      </c>
      <c r="E21" s="15" t="s">
        <v>32</v>
      </c>
      <c r="F21" s="15">
        <v>1</v>
      </c>
      <c r="G21" t="s">
        <v>298</v>
      </c>
      <c r="H21" s="13" t="str">
        <f t="shared" si="1"/>
        <v>`flag` tinyint(1) comment '删除标记',</v>
      </c>
      <c r="I21" s="167"/>
      <c r="J21" s="180"/>
    </row>
    <row r="22" spans="1:10" x14ac:dyDescent="0.15">
      <c r="A22" s="143"/>
      <c r="B22" s="144"/>
      <c r="C22" s="144"/>
      <c r="D22" s="144"/>
      <c r="E22" s="144"/>
      <c r="F22" s="144"/>
      <c r="G22" s="144"/>
      <c r="H22" s="144"/>
      <c r="I22" s="144"/>
      <c r="J22" s="145"/>
    </row>
    <row r="23" spans="1:10" ht="14.25" x14ac:dyDescent="0.15">
      <c r="A23" s="17" t="s">
        <v>0</v>
      </c>
      <c r="B23" s="17" t="s">
        <v>1</v>
      </c>
      <c r="C23" s="17" t="s">
        <v>2</v>
      </c>
      <c r="D23" s="17" t="s">
        <v>3</v>
      </c>
      <c r="E23" s="17" t="s">
        <v>4</v>
      </c>
      <c r="F23" s="17" t="s">
        <v>5</v>
      </c>
      <c r="G23" s="17" t="s">
        <v>6</v>
      </c>
      <c r="H23" s="17" t="s">
        <v>7</v>
      </c>
      <c r="I23" s="17" t="s">
        <v>8</v>
      </c>
      <c r="J23" s="17" t="s">
        <v>9</v>
      </c>
    </row>
    <row r="24" spans="1:10" ht="14.25" x14ac:dyDescent="0.15">
      <c r="A24" s="151" t="s">
        <v>806</v>
      </c>
      <c r="B24" s="151" t="s">
        <v>807</v>
      </c>
      <c r="C24" s="151" t="s">
        <v>12</v>
      </c>
      <c r="D24" s="12" t="s">
        <v>13</v>
      </c>
      <c r="E24" s="12" t="s">
        <v>14</v>
      </c>
      <c r="F24" s="12">
        <v>32</v>
      </c>
      <c r="G24" t="s">
        <v>808</v>
      </c>
      <c r="H24" s="13" t="str">
        <f t="shared" ref="H24:H31" si="2">CONCATENATE("`",D24,"` ",E24,IF(F24=0,"",_xlfn.CONCAT("(",F24,")"))," comment '",G24,"',")</f>
        <v>`id` varchar(32) comment '属性值id',</v>
      </c>
      <c r="I24" s="168" t="str">
        <f>_xlfn.CONCAT("DROP TABLE IF EXISTS `",A24,"`;create table `",A24,"`
(",H24:H31,"
  PRIMARY KEY (`id`))  ENGINE = ",C24," CHARACTER SET = utf8 comment '",B24,"';")</f>
        <v>DROP TABLE IF EXISTS `gs_goods_attribute_dictionary_item`;create table `gs_goods_attribute_dictionary_item`
(`id` varchar(32) comment '属性值id',`attribute_id` varchar(32) comment '属性id',`attribute_value` varchar(40) comment '属性值名称',`idx` int(11) comment '排序',`operator` varchar(40) comment '操作人',`cdate` datetime comment '创建时间',`udate` datetime comment '更新时间',`flag` tinyint(1) comment '删除标记',
  PRIMARY KEY (`id`))  ENGINE = InnoDB CHARACTER SET = utf8 comment '商品公共属性值';</v>
      </c>
      <c r="J24" s="169"/>
    </row>
    <row r="25" spans="1:10" ht="14.25" x14ac:dyDescent="0.15">
      <c r="A25" s="151"/>
      <c r="B25" s="151"/>
      <c r="C25" s="151"/>
      <c r="D25" s="15" t="s">
        <v>809</v>
      </c>
      <c r="E25" s="15" t="s">
        <v>14</v>
      </c>
      <c r="F25" s="15">
        <v>32</v>
      </c>
      <c r="G25" t="s">
        <v>810</v>
      </c>
      <c r="H25" s="13" t="str">
        <f t="shared" si="2"/>
        <v>`attribute_id` varchar(32) comment '属性id',</v>
      </c>
      <c r="I25" s="169"/>
      <c r="J25" s="169"/>
    </row>
    <row r="26" spans="1:10" ht="14.25" x14ac:dyDescent="0.15">
      <c r="A26" s="151"/>
      <c r="B26" s="151"/>
      <c r="C26" s="151"/>
      <c r="D26" s="15" t="s">
        <v>811</v>
      </c>
      <c r="E26" s="15" t="s">
        <v>14</v>
      </c>
      <c r="F26" s="15">
        <v>40</v>
      </c>
      <c r="G26" t="s">
        <v>812</v>
      </c>
      <c r="H26" s="13" t="str">
        <f t="shared" si="2"/>
        <v>`attribute_value` varchar(40) comment '属性值名称',</v>
      </c>
      <c r="I26" s="169"/>
      <c r="J26" s="169"/>
    </row>
    <row r="27" spans="1:10" ht="14.25" x14ac:dyDescent="0.15">
      <c r="A27" s="151"/>
      <c r="B27" s="151"/>
      <c r="C27" s="151"/>
      <c r="D27" s="15" t="s">
        <v>22</v>
      </c>
      <c r="E27" s="15" t="s">
        <v>20</v>
      </c>
      <c r="F27" s="15">
        <v>11</v>
      </c>
      <c r="G27" t="s">
        <v>23</v>
      </c>
      <c r="H27" s="13" t="str">
        <f t="shared" si="2"/>
        <v>`idx` int(11) comment '排序',</v>
      </c>
      <c r="I27" s="169"/>
      <c r="J27" s="169"/>
    </row>
    <row r="28" spans="1:10" ht="14.25" x14ac:dyDescent="0.15">
      <c r="A28" s="151"/>
      <c r="B28" s="151"/>
      <c r="C28" s="151"/>
      <c r="D28" s="15" t="s">
        <v>798</v>
      </c>
      <c r="E28" s="15" t="s">
        <v>14</v>
      </c>
      <c r="F28" s="15">
        <v>40</v>
      </c>
      <c r="G28" t="s">
        <v>799</v>
      </c>
      <c r="H28" s="13" t="str">
        <f t="shared" si="2"/>
        <v>`operator` varchar(40) comment '操作人',</v>
      </c>
      <c r="I28" s="169"/>
      <c r="J28" s="169"/>
    </row>
    <row r="29" spans="1:10" ht="14.25" x14ac:dyDescent="0.15">
      <c r="A29" s="151"/>
      <c r="B29" s="151"/>
      <c r="C29" s="151"/>
      <c r="D29" s="15" t="s">
        <v>26</v>
      </c>
      <c r="E29" s="15" t="s">
        <v>27</v>
      </c>
      <c r="F29" s="15">
        <v>0</v>
      </c>
      <c r="G29" t="s">
        <v>28</v>
      </c>
      <c r="H29" s="13" t="str">
        <f t="shared" si="2"/>
        <v>`cdate` datetime comment '创建时间',</v>
      </c>
      <c r="I29" s="169"/>
      <c r="J29" s="169"/>
    </row>
    <row r="30" spans="1:10" ht="14.25" x14ac:dyDescent="0.15">
      <c r="A30" s="151"/>
      <c r="B30" s="151"/>
      <c r="C30" s="151"/>
      <c r="D30" s="15" t="s">
        <v>29</v>
      </c>
      <c r="E30" s="15" t="s">
        <v>27</v>
      </c>
      <c r="F30" s="15">
        <v>0</v>
      </c>
      <c r="G30" t="s">
        <v>30</v>
      </c>
      <c r="H30" s="13" t="str">
        <f t="shared" si="2"/>
        <v>`udate` datetime comment '更新时间',</v>
      </c>
      <c r="I30" s="169"/>
      <c r="J30" s="169"/>
    </row>
    <row r="31" spans="1:10" ht="14.25" x14ac:dyDescent="0.15">
      <c r="A31" s="152"/>
      <c r="B31" s="152"/>
      <c r="C31" s="152"/>
      <c r="D31" s="18" t="s">
        <v>31</v>
      </c>
      <c r="E31" s="18" t="s">
        <v>32</v>
      </c>
      <c r="F31" s="18">
        <v>1</v>
      </c>
      <c r="G31" s="19" t="s">
        <v>298</v>
      </c>
      <c r="H31" s="13" t="str">
        <f t="shared" si="2"/>
        <v>`flag` tinyint(1) comment '删除标记',</v>
      </c>
      <c r="I31" s="170"/>
      <c r="J31" s="170"/>
    </row>
    <row r="32" spans="1:10" ht="14.25" x14ac:dyDescent="0.15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ht="14.25" x14ac:dyDescent="0.15">
      <c r="A33" s="20" t="s">
        <v>0</v>
      </c>
      <c r="B33" s="20" t="s">
        <v>1</v>
      </c>
      <c r="C33" s="20" t="s">
        <v>2</v>
      </c>
      <c r="D33" s="20" t="s">
        <v>3</v>
      </c>
      <c r="E33" s="20" t="s">
        <v>4</v>
      </c>
      <c r="F33" s="20" t="s">
        <v>5</v>
      </c>
      <c r="G33" s="20" t="s">
        <v>6</v>
      </c>
      <c r="H33" s="20" t="s">
        <v>7</v>
      </c>
      <c r="I33" s="20" t="s">
        <v>8</v>
      </c>
      <c r="J33" s="20" t="s">
        <v>9</v>
      </c>
    </row>
    <row r="34" spans="1:10" ht="14.25" x14ac:dyDescent="0.15">
      <c r="A34" s="114" t="s">
        <v>813</v>
      </c>
      <c r="B34" s="114" t="s">
        <v>814</v>
      </c>
      <c r="C34" s="114" t="s">
        <v>12</v>
      </c>
      <c r="D34" s="12" t="s">
        <v>13</v>
      </c>
      <c r="E34" s="12" t="s">
        <v>14</v>
      </c>
      <c r="F34" s="12">
        <v>32</v>
      </c>
      <c r="G34" t="s">
        <v>815</v>
      </c>
      <c r="H34" s="13" t="str">
        <f t="shared" ref="H34:H42" si="3">CONCATENATE("`",D34,"` ",E34,IF(F34=0,"",_xlfn.CONCAT("(",F34,")"))," comment '",G34,"',")</f>
        <v>`id` varchar(32) comment '主键id',</v>
      </c>
      <c r="I34" s="166" t="str">
        <f>_xlfn.CONCAT("DROP TABLE IF EXISTS `",A24,"`;create table `",A24,"`
(",H34:H42,"
  PRIMARY KEY (`id`))  ENGINE = ",C34," CHARACTER SET = utf8 comment '",B34,"';")</f>
        <v>DROP TABLE IF EXISTS `gs_goods_attribute_dictionary_item`;create table `gs_goods_attribute_dictionary_item`
(`id` varchar(32) comment '主键id',`good_id` varchar(32) comment '商品id',`attribute_name` varchar(40) comment '商品属性名称',`attribute_value` varchar(40) comment '商品属性值名称',`idx` int(11) comment '排序',`operator` varchar(40) comment '操作人',`cdate` datetime comment '创建时间',`udate` datetime comment '更新时间',`flag` tinyint(1) comment '删除标记',
  PRIMARY KEY (`id`))  ENGINE = InnoDB CHARACTER SET = utf8 comment '商品拓展属性';</v>
      </c>
      <c r="J34" s="179"/>
    </row>
    <row r="35" spans="1:10" ht="14.25" x14ac:dyDescent="0.15">
      <c r="A35" s="115"/>
      <c r="B35" s="115"/>
      <c r="C35" s="115"/>
      <c r="D35" s="15" t="s">
        <v>816</v>
      </c>
      <c r="E35" s="15" t="s">
        <v>14</v>
      </c>
      <c r="F35" s="15">
        <v>32</v>
      </c>
      <c r="G35" t="s">
        <v>817</v>
      </c>
      <c r="H35" s="13" t="str">
        <f t="shared" si="3"/>
        <v>`good_id` varchar(32) comment '商品id',</v>
      </c>
      <c r="I35" s="167"/>
      <c r="J35" s="180"/>
    </row>
    <row r="36" spans="1:10" ht="14.25" x14ac:dyDescent="0.15">
      <c r="A36" s="115"/>
      <c r="B36" s="115"/>
      <c r="C36" s="115"/>
      <c r="D36" s="15" t="s">
        <v>818</v>
      </c>
      <c r="E36" s="15" t="s">
        <v>14</v>
      </c>
      <c r="F36" s="15">
        <v>40</v>
      </c>
      <c r="G36" t="s">
        <v>819</v>
      </c>
      <c r="H36" s="13" t="str">
        <f t="shared" si="3"/>
        <v>`attribute_name` varchar(40) comment '商品属性名称',</v>
      </c>
      <c r="I36" s="167"/>
      <c r="J36" s="180"/>
    </row>
    <row r="37" spans="1:10" ht="14.25" x14ac:dyDescent="0.15">
      <c r="A37" s="115"/>
      <c r="B37" s="115"/>
      <c r="C37" s="115"/>
      <c r="D37" s="15" t="s">
        <v>811</v>
      </c>
      <c r="E37" s="15" t="s">
        <v>14</v>
      </c>
      <c r="F37" s="15">
        <v>40</v>
      </c>
      <c r="G37" t="s">
        <v>820</v>
      </c>
      <c r="H37" s="13" t="str">
        <f t="shared" si="3"/>
        <v>`attribute_value` varchar(40) comment '商品属性值名称',</v>
      </c>
      <c r="I37" s="167"/>
      <c r="J37" s="180"/>
    </row>
    <row r="38" spans="1:10" ht="14.25" x14ac:dyDescent="0.15">
      <c r="A38" s="115"/>
      <c r="B38" s="115"/>
      <c r="C38" s="115"/>
      <c r="D38" s="15" t="s">
        <v>22</v>
      </c>
      <c r="E38" s="15" t="s">
        <v>20</v>
      </c>
      <c r="F38" s="15">
        <v>11</v>
      </c>
      <c r="G38" t="s">
        <v>23</v>
      </c>
      <c r="H38" s="13" t="str">
        <f t="shared" si="3"/>
        <v>`idx` int(11) comment '排序',</v>
      </c>
      <c r="I38" s="167"/>
      <c r="J38" s="180"/>
    </row>
    <row r="39" spans="1:10" ht="14.25" x14ac:dyDescent="0.15">
      <c r="A39" s="115"/>
      <c r="B39" s="115"/>
      <c r="C39" s="115"/>
      <c r="D39" s="15" t="s">
        <v>798</v>
      </c>
      <c r="E39" s="15" t="s">
        <v>14</v>
      </c>
      <c r="F39" s="15">
        <v>40</v>
      </c>
      <c r="G39" t="s">
        <v>799</v>
      </c>
      <c r="H39" s="13" t="str">
        <f t="shared" si="3"/>
        <v>`operator` varchar(40) comment '操作人',</v>
      </c>
      <c r="I39" s="167"/>
      <c r="J39" s="180"/>
    </row>
    <row r="40" spans="1:10" ht="14.25" x14ac:dyDescent="0.15">
      <c r="A40" s="115"/>
      <c r="B40" s="115"/>
      <c r="C40" s="115"/>
      <c r="D40" s="15" t="s">
        <v>26</v>
      </c>
      <c r="E40" s="15" t="s">
        <v>27</v>
      </c>
      <c r="F40" s="15">
        <v>0</v>
      </c>
      <c r="G40" t="s">
        <v>28</v>
      </c>
      <c r="H40" s="13" t="str">
        <f t="shared" si="3"/>
        <v>`cdate` datetime comment '创建时间',</v>
      </c>
      <c r="I40" s="167"/>
      <c r="J40" s="180"/>
    </row>
    <row r="41" spans="1:10" ht="14.25" x14ac:dyDescent="0.15">
      <c r="A41" s="115"/>
      <c r="B41" s="115"/>
      <c r="C41" s="115"/>
      <c r="D41" s="15" t="s">
        <v>29</v>
      </c>
      <c r="E41" s="15" t="s">
        <v>27</v>
      </c>
      <c r="F41" s="15">
        <v>0</v>
      </c>
      <c r="G41" t="s">
        <v>30</v>
      </c>
      <c r="H41" s="13" t="str">
        <f t="shared" si="3"/>
        <v>`udate` datetime comment '更新时间',</v>
      </c>
      <c r="I41" s="167"/>
      <c r="J41" s="180"/>
    </row>
    <row r="42" spans="1:10" ht="14.25" x14ac:dyDescent="0.15">
      <c r="A42" s="116"/>
      <c r="B42" s="116"/>
      <c r="C42" s="116"/>
      <c r="D42" s="22" t="s">
        <v>31</v>
      </c>
      <c r="E42" s="22" t="s">
        <v>32</v>
      </c>
      <c r="F42" s="22">
        <v>1</v>
      </c>
      <c r="G42" s="18" t="s">
        <v>298</v>
      </c>
      <c r="H42" s="13" t="str">
        <f t="shared" si="3"/>
        <v>`flag` tinyint(1) comment '删除标记',</v>
      </c>
      <c r="I42" s="171"/>
      <c r="J42" s="181"/>
    </row>
    <row r="43" spans="1:10" x14ac:dyDescent="0.15">
      <c r="A43" s="143"/>
      <c r="B43" s="144"/>
      <c r="C43" s="144"/>
      <c r="D43" s="144"/>
      <c r="E43" s="144"/>
      <c r="F43" s="144"/>
      <c r="G43" s="144"/>
      <c r="H43" s="144"/>
      <c r="I43" s="144"/>
      <c r="J43" s="145"/>
    </row>
    <row r="44" spans="1:10" ht="14.25" x14ac:dyDescent="0.15">
      <c r="A44" s="20" t="s">
        <v>0</v>
      </c>
      <c r="B44" s="20" t="s">
        <v>1</v>
      </c>
      <c r="C44" s="20" t="s">
        <v>2</v>
      </c>
      <c r="D44" s="20" t="s">
        <v>3</v>
      </c>
      <c r="E44" s="20" t="s">
        <v>4</v>
      </c>
      <c r="F44" s="20" t="s">
        <v>5</v>
      </c>
      <c r="G44" s="20" t="s">
        <v>6</v>
      </c>
      <c r="H44" s="20" t="s">
        <v>7</v>
      </c>
      <c r="I44" s="20" t="s">
        <v>8</v>
      </c>
      <c r="J44" s="20" t="s">
        <v>9</v>
      </c>
    </row>
    <row r="45" spans="1:10" ht="14.25" x14ac:dyDescent="0.15">
      <c r="A45" s="114" t="s">
        <v>821</v>
      </c>
      <c r="B45" s="114" t="s">
        <v>822</v>
      </c>
      <c r="C45" s="114" t="s">
        <v>12</v>
      </c>
      <c r="D45" s="12" t="s">
        <v>13</v>
      </c>
      <c r="E45" t="s">
        <v>14</v>
      </c>
      <c r="F45" s="12">
        <v>32</v>
      </c>
      <c r="G45" t="s">
        <v>823</v>
      </c>
      <c r="H45" s="13" t="str">
        <f t="shared" ref="H45:H54" si="4">CONCATENATE("`",D45,"` ",E45,IF(F45=0,"",_xlfn.CONCAT("(",F45,")"))," comment '",G45,"',")</f>
        <v>`id` varchar(32) comment '公共商品规格id',</v>
      </c>
      <c r="I45" s="172" t="str">
        <f>_xlfn.CONCAT("DROP TABLE IF EXISTS `",A45,"`;create table `",A45,"`
(",H45:H54,"
  PRIMARY KEY (`id`))  ENGINE = ",C45," CHARACTER SET = utf8 comment '",B45,"';")</f>
        <v>DROP TABLE IF EXISTS `gs_goods_specs_dictionary`;create table `gs_goods_specs_dictionary`
(`id` varchar(32) comment '公共商品规格id',`category_id` varchar(32) comment '类目id',`name` varchar(40) comment '公共商品规格名称',`type` int(11) comment '类型',`remark` varchar(255) comment '备注',`idx` int(11) comment '排序',`operator` varchar(40) comment '操作人',`cdate` datetime comment '创建时间',`udate` datetime comment '更新时间',`flag` tinyint(1) comment '删除标记',
  PRIMARY KEY (`id`))  ENGINE = InnoDB CHARACTER SET = utf8 comment '商品公共规格';</v>
      </c>
      <c r="J45" s="179"/>
    </row>
    <row r="46" spans="1:10" ht="14.25" x14ac:dyDescent="0.15">
      <c r="A46" s="115"/>
      <c r="B46" s="115"/>
      <c r="C46" s="115"/>
      <c r="D46" s="15" t="s">
        <v>41</v>
      </c>
      <c r="E46" t="s">
        <v>14</v>
      </c>
      <c r="F46" s="15">
        <v>32</v>
      </c>
      <c r="G46" t="s">
        <v>803</v>
      </c>
      <c r="H46" s="13" t="str">
        <f t="shared" si="4"/>
        <v>`category_id` varchar(32) comment '类目id',</v>
      </c>
      <c r="I46" s="173"/>
      <c r="J46" s="180"/>
    </row>
    <row r="47" spans="1:10" ht="14.25" x14ac:dyDescent="0.15">
      <c r="A47" s="115"/>
      <c r="B47" s="115"/>
      <c r="C47" s="115"/>
      <c r="D47" s="15" t="s">
        <v>15</v>
      </c>
      <c r="E47" t="s">
        <v>14</v>
      </c>
      <c r="F47" s="15">
        <v>40</v>
      </c>
      <c r="G47" t="s">
        <v>824</v>
      </c>
      <c r="H47" s="13" t="str">
        <f t="shared" si="4"/>
        <v>`name` varchar(40) comment '公共商品规格名称',</v>
      </c>
      <c r="I47" s="173"/>
      <c r="J47" s="180"/>
    </row>
    <row r="48" spans="1:10" ht="14.25" x14ac:dyDescent="0.15">
      <c r="A48" s="115"/>
      <c r="B48" s="115"/>
      <c r="C48" s="115"/>
      <c r="D48" s="15" t="s">
        <v>142</v>
      </c>
      <c r="E48" t="s">
        <v>20</v>
      </c>
      <c r="F48" s="15">
        <v>11</v>
      </c>
      <c r="G48" t="s">
        <v>825</v>
      </c>
      <c r="H48" s="13" t="str">
        <f t="shared" si="4"/>
        <v>`type` int(11) comment '类型',</v>
      </c>
      <c r="I48" s="173"/>
      <c r="J48" s="180"/>
    </row>
    <row r="49" spans="1:10" ht="14.25" x14ac:dyDescent="0.15">
      <c r="A49" s="115"/>
      <c r="B49" s="115"/>
      <c r="C49" s="115"/>
      <c r="D49" s="15" t="s">
        <v>320</v>
      </c>
      <c r="E49" t="s">
        <v>14</v>
      </c>
      <c r="F49" s="15">
        <v>255</v>
      </c>
      <c r="G49" t="s">
        <v>321</v>
      </c>
      <c r="H49" s="13" t="str">
        <f t="shared" si="4"/>
        <v>`remark` varchar(255) comment '备注',</v>
      </c>
      <c r="I49" s="173"/>
      <c r="J49" s="180"/>
    </row>
    <row r="50" spans="1:10" ht="14.25" x14ac:dyDescent="0.15">
      <c r="A50" s="115"/>
      <c r="B50" s="115"/>
      <c r="C50" s="115"/>
      <c r="D50" s="15" t="s">
        <v>22</v>
      </c>
      <c r="E50" t="s">
        <v>20</v>
      </c>
      <c r="F50" s="15">
        <v>11</v>
      </c>
      <c r="G50" t="s">
        <v>23</v>
      </c>
      <c r="H50" s="13" t="str">
        <f t="shared" si="4"/>
        <v>`idx` int(11) comment '排序',</v>
      </c>
      <c r="I50" s="173"/>
      <c r="J50" s="180"/>
    </row>
    <row r="51" spans="1:10" ht="14.25" x14ac:dyDescent="0.15">
      <c r="A51" s="115"/>
      <c r="B51" s="115"/>
      <c r="C51" s="115"/>
      <c r="D51" s="15" t="s">
        <v>798</v>
      </c>
      <c r="E51" t="s">
        <v>14</v>
      </c>
      <c r="F51" s="15">
        <v>40</v>
      </c>
      <c r="G51" t="s">
        <v>799</v>
      </c>
      <c r="H51" s="13" t="str">
        <f t="shared" si="4"/>
        <v>`operator` varchar(40) comment '操作人',</v>
      </c>
      <c r="I51" s="173"/>
      <c r="J51" s="180"/>
    </row>
    <row r="52" spans="1:10" ht="14.25" x14ac:dyDescent="0.15">
      <c r="A52" s="115"/>
      <c r="B52" s="115"/>
      <c r="C52" s="115"/>
      <c r="D52" s="15" t="s">
        <v>26</v>
      </c>
      <c r="E52" t="s">
        <v>27</v>
      </c>
      <c r="F52" s="15">
        <v>0</v>
      </c>
      <c r="G52" t="s">
        <v>28</v>
      </c>
      <c r="H52" s="13" t="str">
        <f t="shared" si="4"/>
        <v>`cdate` datetime comment '创建时间',</v>
      </c>
      <c r="I52" s="173"/>
      <c r="J52" s="180"/>
    </row>
    <row r="53" spans="1:10" ht="14.25" x14ac:dyDescent="0.15">
      <c r="A53" s="115"/>
      <c r="B53" s="115"/>
      <c r="C53" s="115"/>
      <c r="D53" s="15" t="s">
        <v>29</v>
      </c>
      <c r="E53" t="s">
        <v>27</v>
      </c>
      <c r="F53" s="15">
        <v>0</v>
      </c>
      <c r="G53" t="s">
        <v>30</v>
      </c>
      <c r="H53" s="13" t="str">
        <f t="shared" si="4"/>
        <v>`udate` datetime comment '更新时间',</v>
      </c>
      <c r="I53" s="173"/>
      <c r="J53" s="180"/>
    </row>
    <row r="54" spans="1:10" ht="14.25" x14ac:dyDescent="0.15">
      <c r="A54" s="115"/>
      <c r="B54" s="115"/>
      <c r="C54" s="115"/>
      <c r="D54" s="15" t="s">
        <v>31</v>
      </c>
      <c r="E54" s="12" t="s">
        <v>32</v>
      </c>
      <c r="F54" s="15">
        <v>1</v>
      </c>
      <c r="G54" t="s">
        <v>298</v>
      </c>
      <c r="H54" s="13" t="str">
        <f t="shared" si="4"/>
        <v>`flag` tinyint(1) comment '删除标记',</v>
      </c>
      <c r="I54" s="173"/>
      <c r="J54" s="180"/>
    </row>
    <row r="55" spans="1:10" x14ac:dyDescent="0.15">
      <c r="A55" s="143"/>
      <c r="B55" s="144"/>
      <c r="C55" s="144"/>
      <c r="D55" s="144"/>
      <c r="E55" s="144"/>
      <c r="F55" s="144"/>
      <c r="G55" s="144"/>
      <c r="H55" s="144"/>
      <c r="I55" s="144"/>
      <c r="J55" s="145"/>
    </row>
    <row r="56" spans="1:10" ht="14.25" x14ac:dyDescent="0.15">
      <c r="A56" s="17" t="s">
        <v>0</v>
      </c>
      <c r="B56" s="17" t="s">
        <v>1</v>
      </c>
      <c r="C56" s="17" t="s">
        <v>2</v>
      </c>
      <c r="D56" s="23" t="s">
        <v>3</v>
      </c>
      <c r="E56" s="23" t="s">
        <v>4</v>
      </c>
      <c r="F56" s="23" t="s">
        <v>5</v>
      </c>
      <c r="G56" s="23" t="s">
        <v>6</v>
      </c>
      <c r="H56" s="17" t="s">
        <v>7</v>
      </c>
      <c r="I56" s="17" t="s">
        <v>8</v>
      </c>
      <c r="J56" s="17" t="s">
        <v>9</v>
      </c>
    </row>
    <row r="57" spans="1:10" ht="14.25" x14ac:dyDescent="0.15">
      <c r="A57" s="153" t="s">
        <v>826</v>
      </c>
      <c r="B57" s="161" t="s">
        <v>827</v>
      </c>
      <c r="C57" s="161" t="s">
        <v>12</v>
      </c>
      <c r="D57" s="12" t="s">
        <v>13</v>
      </c>
      <c r="E57" s="24" t="s">
        <v>14</v>
      </c>
      <c r="F57" s="24">
        <v>32</v>
      </c>
      <c r="G57" t="s">
        <v>828</v>
      </c>
      <c r="H57" s="13" t="str">
        <f t="shared" ref="H57:H65" si="5">CONCATENATE("`",D57,"` ",E57,IF(F57=0,"",_xlfn.CONCAT("(",F57,")"))," comment '",G57,"',")</f>
        <v>`id` varchar(32) comment '公共商品规格值id',</v>
      </c>
      <c r="I57" s="174" t="str">
        <f>_xlfn.CONCAT("DROP TABLE IF EXISTS `",A57,"`;create table `",A57,"`
(",H57:H65,"
  PRIMARY KEY (`id`))  ENGINE = ",C57," CHARACTER SET = utf8 comment '",B57,"';")</f>
        <v>DROP TABLE IF EXISTS `gs_goods_spec_dictionary_item`;create table `gs_goods_spec_dictionary_item`
(`id` varchar(32) comment '公共商品规格值id',`spec_id` varchar(32) comment '公共商品规格id',`spec_value` varchar(40) comment '公共商品规格值名称',`spec_image` varchar(255) comment '规格图片',`spec_sort` int(11) comment '排序',`operator` varchar(40) comment '操作人',`cdate` datetime comment '创建时间',`udate` datetime comment '更新时间',`flag` tinyint(1) comment '删除标记',
  PRIMARY KEY (`id`))  ENGINE = InnoDB CHARACTER SET = utf8 comment '商品公共规格值';</v>
      </c>
      <c r="J57" s="182"/>
    </row>
    <row r="58" spans="1:10" ht="14.25" x14ac:dyDescent="0.15">
      <c r="A58" s="153"/>
      <c r="B58" s="162"/>
      <c r="C58" s="162"/>
      <c r="D58" s="15" t="s">
        <v>829</v>
      </c>
      <c r="E58" s="25" t="s">
        <v>14</v>
      </c>
      <c r="F58" s="25">
        <v>32</v>
      </c>
      <c r="G58" t="s">
        <v>823</v>
      </c>
      <c r="H58" s="13" t="str">
        <f t="shared" si="5"/>
        <v>`spec_id` varchar(32) comment '公共商品规格id',</v>
      </c>
      <c r="I58" s="175"/>
      <c r="J58" s="175"/>
    </row>
    <row r="59" spans="1:10" ht="14.25" x14ac:dyDescent="0.15">
      <c r="A59" s="153"/>
      <c r="B59" s="162"/>
      <c r="C59" s="162"/>
      <c r="D59" s="15" t="s">
        <v>830</v>
      </c>
      <c r="E59" s="25" t="s">
        <v>14</v>
      </c>
      <c r="F59" s="25">
        <v>40</v>
      </c>
      <c r="G59" t="s">
        <v>831</v>
      </c>
      <c r="H59" s="13" t="str">
        <f t="shared" si="5"/>
        <v>`spec_value` varchar(40) comment '公共商品规格值名称',</v>
      </c>
      <c r="I59" s="175"/>
      <c r="J59" s="175"/>
    </row>
    <row r="60" spans="1:10" ht="14.25" x14ac:dyDescent="0.15">
      <c r="A60" s="153"/>
      <c r="B60" s="162"/>
      <c r="C60" s="162"/>
      <c r="D60" s="15" t="s">
        <v>832</v>
      </c>
      <c r="E60" s="25" t="s">
        <v>14</v>
      </c>
      <c r="F60" s="25">
        <v>255</v>
      </c>
      <c r="G60" t="s">
        <v>833</v>
      </c>
      <c r="H60" s="13" t="str">
        <f t="shared" si="5"/>
        <v>`spec_image` varchar(255) comment '规格图片',</v>
      </c>
      <c r="I60" s="175"/>
      <c r="J60" s="175"/>
    </row>
    <row r="61" spans="1:10" ht="14.25" x14ac:dyDescent="0.15">
      <c r="A61" s="153"/>
      <c r="B61" s="162"/>
      <c r="C61" s="162"/>
      <c r="D61" s="15" t="s">
        <v>834</v>
      </c>
      <c r="E61" s="25" t="s">
        <v>20</v>
      </c>
      <c r="F61" s="25">
        <v>11</v>
      </c>
      <c r="G61" t="s">
        <v>23</v>
      </c>
      <c r="H61" s="13" t="str">
        <f t="shared" si="5"/>
        <v>`spec_sort` int(11) comment '排序',</v>
      </c>
      <c r="I61" s="175"/>
      <c r="J61" s="175"/>
    </row>
    <row r="62" spans="1:10" ht="14.25" x14ac:dyDescent="0.15">
      <c r="A62" s="153"/>
      <c r="B62" s="162"/>
      <c r="C62" s="162"/>
      <c r="D62" s="15" t="s">
        <v>798</v>
      </c>
      <c r="E62" s="25" t="s">
        <v>14</v>
      </c>
      <c r="F62" s="25">
        <v>40</v>
      </c>
      <c r="G62" t="s">
        <v>799</v>
      </c>
      <c r="H62" s="13" t="str">
        <f t="shared" si="5"/>
        <v>`operator` varchar(40) comment '操作人',</v>
      </c>
      <c r="I62" s="175"/>
      <c r="J62" s="175"/>
    </row>
    <row r="63" spans="1:10" ht="14.25" x14ac:dyDescent="0.15">
      <c r="A63" s="153"/>
      <c r="B63" s="162"/>
      <c r="C63" s="162"/>
      <c r="D63" s="15" t="s">
        <v>26</v>
      </c>
      <c r="E63" s="25" t="s">
        <v>27</v>
      </c>
      <c r="F63" s="25">
        <v>0</v>
      </c>
      <c r="G63" t="s">
        <v>28</v>
      </c>
      <c r="H63" s="13" t="str">
        <f t="shared" si="5"/>
        <v>`cdate` datetime comment '创建时间',</v>
      </c>
      <c r="I63" s="175"/>
      <c r="J63" s="175"/>
    </row>
    <row r="64" spans="1:10" ht="14.25" x14ac:dyDescent="0.15">
      <c r="A64" s="153"/>
      <c r="B64" s="162"/>
      <c r="C64" s="162"/>
      <c r="D64" s="15" t="s">
        <v>29</v>
      </c>
      <c r="E64" s="25" t="s">
        <v>27</v>
      </c>
      <c r="F64" s="25">
        <v>0</v>
      </c>
      <c r="G64" t="s">
        <v>30</v>
      </c>
      <c r="H64" s="13" t="str">
        <f t="shared" si="5"/>
        <v>`udate` datetime comment '更新时间',</v>
      </c>
      <c r="I64" s="175"/>
      <c r="J64" s="175"/>
    </row>
    <row r="65" spans="1:10" ht="14.25" x14ac:dyDescent="0.15">
      <c r="A65" s="153"/>
      <c r="B65" s="162"/>
      <c r="C65" s="162"/>
      <c r="D65" s="15" t="s">
        <v>31</v>
      </c>
      <c r="E65" s="25" t="s">
        <v>32</v>
      </c>
      <c r="F65" s="25">
        <v>1</v>
      </c>
      <c r="G65" t="s">
        <v>298</v>
      </c>
      <c r="H65" s="13" t="str">
        <f t="shared" si="5"/>
        <v>`flag` tinyint(1) comment '删除标记',</v>
      </c>
      <c r="I65" s="175"/>
      <c r="J65" s="175"/>
    </row>
    <row r="66" spans="1:10" x14ac:dyDescent="0.15">
      <c r="A66" s="143"/>
      <c r="B66" s="144"/>
      <c r="C66" s="144"/>
      <c r="D66" s="144"/>
      <c r="E66" s="144"/>
      <c r="F66" s="144"/>
      <c r="G66" s="144"/>
      <c r="H66" s="144"/>
      <c r="I66" s="144"/>
      <c r="J66" s="145"/>
    </row>
    <row r="67" spans="1:10" ht="14.25" x14ac:dyDescent="0.15">
      <c r="A67" s="20" t="s">
        <v>0</v>
      </c>
      <c r="B67" s="20" t="s">
        <v>1</v>
      </c>
      <c r="C67" s="20" t="s">
        <v>2</v>
      </c>
      <c r="D67" s="20" t="s">
        <v>3</v>
      </c>
      <c r="E67" s="20" t="s">
        <v>4</v>
      </c>
      <c r="F67" s="20" t="s">
        <v>5</v>
      </c>
      <c r="G67" s="20" t="s">
        <v>6</v>
      </c>
      <c r="H67" s="20" t="s">
        <v>7</v>
      </c>
      <c r="I67" s="20" t="s">
        <v>8</v>
      </c>
      <c r="J67" s="20" t="s">
        <v>9</v>
      </c>
    </row>
    <row r="68" spans="1:10" ht="14.25" x14ac:dyDescent="0.15">
      <c r="A68" s="114" t="s">
        <v>835</v>
      </c>
      <c r="B68" s="114" t="s">
        <v>836</v>
      </c>
      <c r="C68" s="114" t="s">
        <v>12</v>
      </c>
      <c r="D68" s="24" t="s">
        <v>13</v>
      </c>
      <c r="E68" s="24" t="s">
        <v>14</v>
      </c>
      <c r="F68" s="24">
        <v>32</v>
      </c>
      <c r="G68" s="24" t="s">
        <v>815</v>
      </c>
      <c r="H68" s="13" t="str">
        <f t="shared" ref="H68:H75" si="6">CONCATENATE("`",D68,"` ",E68,IF(F68=0,"",_xlfn.CONCAT("(",F68,")"))," comment '",G68,"',")</f>
        <v>`id` varchar(32) comment '主键id',</v>
      </c>
      <c r="I68" s="176" t="str">
        <f>_xlfn.CONCAT("DROP TABLE IF EXISTS `",A68,"`;create table `",A68,"`
(",H68:H75,"
  PRIMARY KEY (`id`))  ENGINE = ",C68," CHARACTER SET = utf8 comment '",B68,"';")</f>
        <v>DROP TABLE IF EXISTS `gs_goods_spec_info`;create table `gs_goods_spec_info`
(`id` varchar(32) comment '主键id',`good_id` varchar(32) comment '商品id',`spec_name` varchar(255) comment '规格名称',`spec_value` varchar(255) comment '规格值名称',`operator` varchar(40) comment '操作人',`cdate` datetime comment '创建时间',`udate` datetime comment '更新时间',`flag` tinyint(1) comment '删除标记',
  PRIMARY KEY (`id`))  ENGINE = InnoDB CHARACTER SET = utf8 comment '商品规格拓展';</v>
      </c>
      <c r="J68" s="179"/>
    </row>
    <row r="69" spans="1:10" ht="14.25" x14ac:dyDescent="0.15">
      <c r="A69" s="115"/>
      <c r="B69" s="115"/>
      <c r="C69" s="115"/>
      <c r="D69" s="25" t="s">
        <v>816</v>
      </c>
      <c r="E69" s="25" t="s">
        <v>14</v>
      </c>
      <c r="F69" s="25">
        <v>32</v>
      </c>
      <c r="G69" s="25" t="s">
        <v>817</v>
      </c>
      <c r="H69" s="13" t="str">
        <f t="shared" si="6"/>
        <v>`good_id` varchar(32) comment '商品id',</v>
      </c>
      <c r="I69" s="177"/>
      <c r="J69" s="180"/>
    </row>
    <row r="70" spans="1:10" ht="14.25" x14ac:dyDescent="0.15">
      <c r="A70" s="115"/>
      <c r="B70" s="115"/>
      <c r="C70" s="115"/>
      <c r="D70" s="25" t="s">
        <v>837</v>
      </c>
      <c r="E70" s="25" t="s">
        <v>14</v>
      </c>
      <c r="F70" s="25">
        <v>255</v>
      </c>
      <c r="G70" s="25" t="s">
        <v>838</v>
      </c>
      <c r="H70" s="13" t="str">
        <f t="shared" si="6"/>
        <v>`spec_name` varchar(255) comment '规格名称',</v>
      </c>
      <c r="I70" s="177"/>
      <c r="J70" s="180"/>
    </row>
    <row r="71" spans="1:10" ht="14.25" x14ac:dyDescent="0.15">
      <c r="A71" s="115"/>
      <c r="B71" s="115"/>
      <c r="C71" s="115"/>
      <c r="D71" s="25" t="s">
        <v>830</v>
      </c>
      <c r="E71" s="25" t="s">
        <v>14</v>
      </c>
      <c r="F71" s="25">
        <v>255</v>
      </c>
      <c r="G71" s="25" t="s">
        <v>839</v>
      </c>
      <c r="H71" s="13" t="str">
        <f t="shared" si="6"/>
        <v>`spec_value` varchar(255) comment '规格值名称',</v>
      </c>
      <c r="I71" s="177"/>
      <c r="J71" s="180"/>
    </row>
    <row r="72" spans="1:10" ht="14.25" x14ac:dyDescent="0.15">
      <c r="A72" s="115"/>
      <c r="B72" s="115"/>
      <c r="C72" s="115"/>
      <c r="D72" s="25" t="s">
        <v>798</v>
      </c>
      <c r="E72" s="25" t="s">
        <v>14</v>
      </c>
      <c r="F72" s="25">
        <v>40</v>
      </c>
      <c r="G72" s="25" t="s">
        <v>799</v>
      </c>
      <c r="H72" s="13" t="str">
        <f t="shared" si="6"/>
        <v>`operator` varchar(40) comment '操作人',</v>
      </c>
      <c r="I72" s="177"/>
      <c r="J72" s="180"/>
    </row>
    <row r="73" spans="1:10" ht="14.25" x14ac:dyDescent="0.15">
      <c r="A73" s="115"/>
      <c r="B73" s="115"/>
      <c r="C73" s="115"/>
      <c r="D73" s="25" t="s">
        <v>26</v>
      </c>
      <c r="E73" s="25" t="s">
        <v>27</v>
      </c>
      <c r="F73" s="25">
        <v>0</v>
      </c>
      <c r="G73" s="25" t="s">
        <v>28</v>
      </c>
      <c r="H73" s="13" t="str">
        <f t="shared" si="6"/>
        <v>`cdate` datetime comment '创建时间',</v>
      </c>
      <c r="I73" s="177"/>
      <c r="J73" s="180"/>
    </row>
    <row r="74" spans="1:10" ht="14.25" x14ac:dyDescent="0.15">
      <c r="A74" s="115"/>
      <c r="B74" s="115"/>
      <c r="C74" s="115"/>
      <c r="D74" s="25" t="s">
        <v>29</v>
      </c>
      <c r="E74" s="25" t="s">
        <v>27</v>
      </c>
      <c r="F74" s="25">
        <v>0</v>
      </c>
      <c r="G74" s="25" t="s">
        <v>30</v>
      </c>
      <c r="H74" s="13" t="str">
        <f t="shared" si="6"/>
        <v>`udate` datetime comment '更新时间',</v>
      </c>
      <c r="I74" s="177"/>
      <c r="J74" s="180"/>
    </row>
    <row r="75" spans="1:10" ht="14.25" x14ac:dyDescent="0.15">
      <c r="A75" s="116"/>
      <c r="B75" s="116"/>
      <c r="C75" s="116"/>
      <c r="D75" s="26" t="s">
        <v>31</v>
      </c>
      <c r="E75" s="26" t="s">
        <v>32</v>
      </c>
      <c r="F75" s="26">
        <v>1</v>
      </c>
      <c r="G75" s="26" t="s">
        <v>298</v>
      </c>
      <c r="H75" s="13" t="str">
        <f t="shared" si="6"/>
        <v>`flag` tinyint(1) comment '删除标记',</v>
      </c>
      <c r="I75" s="178"/>
      <c r="J75" s="181"/>
    </row>
    <row r="76" spans="1:10" x14ac:dyDescent="0.15">
      <c r="A76" s="143"/>
      <c r="B76" s="144"/>
      <c r="C76" s="144"/>
      <c r="D76" s="144"/>
      <c r="E76" s="144"/>
      <c r="F76" s="144"/>
      <c r="G76" s="144"/>
      <c r="H76" s="144"/>
      <c r="I76" s="144"/>
      <c r="J76" s="145"/>
    </row>
    <row r="77" spans="1:10" ht="14.25" x14ac:dyDescent="0.15">
      <c r="A77" s="20" t="s">
        <v>0</v>
      </c>
      <c r="B77" s="20" t="s">
        <v>1</v>
      </c>
      <c r="C77" s="20" t="s">
        <v>2</v>
      </c>
      <c r="D77" s="20" t="s">
        <v>3</v>
      </c>
      <c r="E77" s="20" t="s">
        <v>4</v>
      </c>
      <c r="F77" s="20" t="s">
        <v>5</v>
      </c>
      <c r="G77" s="20" t="s">
        <v>6</v>
      </c>
      <c r="H77" s="20" t="s">
        <v>7</v>
      </c>
      <c r="I77" s="20" t="s">
        <v>8</v>
      </c>
      <c r="J77" s="20" t="s">
        <v>9</v>
      </c>
    </row>
    <row r="78" spans="1:10" ht="14.25" x14ac:dyDescent="0.15">
      <c r="A78" s="114" t="s">
        <v>840</v>
      </c>
      <c r="B78" s="114" t="s">
        <v>841</v>
      </c>
      <c r="C78" s="114" t="s">
        <v>12</v>
      </c>
      <c r="D78" s="24" t="s">
        <v>13</v>
      </c>
      <c r="E78" s="24" t="s">
        <v>14</v>
      </c>
      <c r="F78" s="24">
        <v>32</v>
      </c>
      <c r="G78" t="s">
        <v>842</v>
      </c>
      <c r="H78" s="13" t="str">
        <f t="shared" ref="H78:H84" si="7">CONCATENATE("`",D78,"` ",E78,IF(F78=0,"",_xlfn.CONCAT("(",F78,")"))," comment '",G78,"',")</f>
        <v>`id` varchar(32) comment '参数组id',</v>
      </c>
      <c r="I78" s="128" t="str">
        <f>_xlfn.CONCAT("DROP TABLE IF EXISTS `",A78,"`;create table `",A78,"`
(",H78:H84,"
  PRIMARY KEY (`id`))  ENGINE = ",C78," CHARACTER SET = utf8 comment '",B78,"';")</f>
        <v>DROP TABLE IF EXISTS `gs_goods_params`;create table `gs_goods_params`
(`id` varchar(32) comment '参数组id',`category_id` varchar(32) comment '类目id',`name` varchar(40) comment '参数组名',`operator` varchar(40) comment '操作人',`cdate` datetime comment '创建时间',`udate` datetime comment '更新时间',`flag` tinyint(1) comment '删除标记',
  PRIMARY KEY (`id`))  ENGINE = InnoDB CHARACTER SET = utf8 comment '商品公共参数组';</v>
      </c>
      <c r="J78" s="135"/>
    </row>
    <row r="79" spans="1:10" ht="14.25" x14ac:dyDescent="0.15">
      <c r="A79" s="115"/>
      <c r="B79" s="115"/>
      <c r="C79" s="115"/>
      <c r="D79" s="25" t="s">
        <v>41</v>
      </c>
      <c r="E79" s="25" t="s">
        <v>14</v>
      </c>
      <c r="F79" s="25">
        <v>32</v>
      </c>
      <c r="G79" t="s">
        <v>803</v>
      </c>
      <c r="H79" s="13" t="str">
        <f t="shared" si="7"/>
        <v>`category_id` varchar(32) comment '类目id',</v>
      </c>
      <c r="I79" s="129"/>
      <c r="J79" s="135"/>
    </row>
    <row r="80" spans="1:10" ht="14.25" x14ac:dyDescent="0.15">
      <c r="A80" s="115"/>
      <c r="B80" s="115"/>
      <c r="C80" s="115"/>
      <c r="D80" s="25" t="s">
        <v>15</v>
      </c>
      <c r="E80" s="25" t="s">
        <v>14</v>
      </c>
      <c r="F80" s="25">
        <v>40</v>
      </c>
      <c r="G80" t="s">
        <v>843</v>
      </c>
      <c r="H80" s="13" t="str">
        <f t="shared" si="7"/>
        <v>`name` varchar(40) comment '参数组名',</v>
      </c>
      <c r="I80" s="129"/>
      <c r="J80" s="135"/>
    </row>
    <row r="81" spans="1:10" ht="14.25" x14ac:dyDescent="0.15">
      <c r="A81" s="115"/>
      <c r="B81" s="115"/>
      <c r="C81" s="115"/>
      <c r="D81" s="25" t="s">
        <v>798</v>
      </c>
      <c r="E81" s="25" t="s">
        <v>14</v>
      </c>
      <c r="F81" s="25">
        <v>40</v>
      </c>
      <c r="G81" t="s">
        <v>799</v>
      </c>
      <c r="H81" s="13" t="str">
        <f t="shared" si="7"/>
        <v>`operator` varchar(40) comment '操作人',</v>
      </c>
      <c r="I81" s="129"/>
      <c r="J81" s="135"/>
    </row>
    <row r="82" spans="1:10" ht="14.25" x14ac:dyDescent="0.15">
      <c r="A82" s="115"/>
      <c r="B82" s="115"/>
      <c r="C82" s="115"/>
      <c r="D82" s="25" t="s">
        <v>26</v>
      </c>
      <c r="E82" s="25" t="s">
        <v>27</v>
      </c>
      <c r="F82" s="25">
        <v>0</v>
      </c>
      <c r="G82" t="s">
        <v>28</v>
      </c>
      <c r="H82" s="13" t="str">
        <f t="shared" si="7"/>
        <v>`cdate` datetime comment '创建时间',</v>
      </c>
      <c r="I82" s="129"/>
      <c r="J82" s="135"/>
    </row>
    <row r="83" spans="1:10" ht="14.25" x14ac:dyDescent="0.15">
      <c r="A83" s="115"/>
      <c r="B83" s="115"/>
      <c r="C83" s="115"/>
      <c r="D83" s="25" t="s">
        <v>29</v>
      </c>
      <c r="E83" s="25" t="s">
        <v>27</v>
      </c>
      <c r="F83" s="25">
        <v>0</v>
      </c>
      <c r="G83" t="s">
        <v>30</v>
      </c>
      <c r="H83" s="13" t="str">
        <f t="shared" si="7"/>
        <v>`udate` datetime comment '更新时间',</v>
      </c>
      <c r="I83" s="129"/>
      <c r="J83" s="135"/>
    </row>
    <row r="84" spans="1:10" ht="14.25" x14ac:dyDescent="0.15">
      <c r="A84" s="116"/>
      <c r="B84" s="115"/>
      <c r="C84" s="116"/>
      <c r="D84" s="25" t="s">
        <v>31</v>
      </c>
      <c r="E84" s="25" t="s">
        <v>32</v>
      </c>
      <c r="F84" s="25">
        <v>1</v>
      </c>
      <c r="G84" t="s">
        <v>298</v>
      </c>
      <c r="H84" s="13" t="str">
        <f t="shared" si="7"/>
        <v>`flag` tinyint(1) comment '删除标记',</v>
      </c>
      <c r="I84" s="129"/>
      <c r="J84" s="183"/>
    </row>
    <row r="85" spans="1:10" x14ac:dyDescent="0.15">
      <c r="A85" s="143"/>
      <c r="B85" s="144"/>
      <c r="C85" s="144"/>
      <c r="D85" s="144"/>
      <c r="E85" s="144"/>
      <c r="F85" s="144"/>
      <c r="G85" s="144"/>
      <c r="H85" s="144"/>
      <c r="I85" s="144"/>
      <c r="J85" s="145"/>
    </row>
    <row r="86" spans="1:10" ht="14.25" x14ac:dyDescent="0.15">
      <c r="A86" s="20" t="s">
        <v>0</v>
      </c>
      <c r="B86" s="20" t="s">
        <v>1</v>
      </c>
      <c r="C86" s="20" t="s">
        <v>2</v>
      </c>
      <c r="D86" s="20" t="s">
        <v>3</v>
      </c>
      <c r="E86" s="20" t="s">
        <v>4</v>
      </c>
      <c r="F86" s="20" t="s">
        <v>5</v>
      </c>
      <c r="G86" s="20" t="s">
        <v>6</v>
      </c>
      <c r="H86" s="20" t="s">
        <v>7</v>
      </c>
      <c r="I86" s="20" t="s">
        <v>8</v>
      </c>
      <c r="J86" s="20" t="s">
        <v>9</v>
      </c>
    </row>
    <row r="87" spans="1:10" ht="14.25" x14ac:dyDescent="0.15">
      <c r="A87" s="114" t="s">
        <v>840</v>
      </c>
      <c r="B87" s="163" t="s">
        <v>844</v>
      </c>
      <c r="C87" s="163" t="s">
        <v>12</v>
      </c>
      <c r="D87" s="24" t="s">
        <v>13</v>
      </c>
      <c r="E87" s="24" t="s">
        <v>14</v>
      </c>
      <c r="F87" s="24">
        <v>32</v>
      </c>
      <c r="G87" t="s">
        <v>845</v>
      </c>
      <c r="H87" s="13" t="str">
        <f t="shared" ref="H87:H94" si="8">CONCATENATE("`",D87,"` ",E87,IF(F87=0,"",_xlfn.CONCAT("(",F87,")"))," comment '",G87,"',")</f>
        <v>`id` varchar(32) comment '参数id',</v>
      </c>
      <c r="I87" s="176" t="str">
        <f>_xlfn.CONCAT("DROP TABLE IF EXISTS `",A87,"`;create table `",A87,"`
(",H87:H94,"
  PRIMARY KEY (`id`))  ENGINE = ",C87," CHARACTER SET = utf8 comment '",B87,"';")</f>
        <v>DROP TABLE IF EXISTS `gs_goods_params`;create table `gs_goods_params`
(`id` varchar(32) comment '参数id',`params_id` varchar(32) comment '参数组id',`name` varchar(40) comment '参数值',`alias` varchar(40) comment '参数别名',`operator` varchar(40) comment '操作人',`cdate` datetime comment '创建时间',`udate` datetime comment '更新时间',`flag` tinyint(1) comment '删除标记',
  PRIMARY KEY (`id`))  ENGINE = InnoDB CHARACTER SET = utf8 comment '商品公共参数值';</v>
      </c>
      <c r="J87" s="184"/>
    </row>
    <row r="88" spans="1:10" ht="14.25" x14ac:dyDescent="0.15">
      <c r="A88" s="115"/>
      <c r="B88" s="164"/>
      <c r="C88" s="164"/>
      <c r="D88" s="25" t="s">
        <v>846</v>
      </c>
      <c r="E88" s="25" t="s">
        <v>14</v>
      </c>
      <c r="F88" s="25">
        <v>32</v>
      </c>
      <c r="G88" t="s">
        <v>842</v>
      </c>
      <c r="H88" s="13" t="str">
        <f t="shared" si="8"/>
        <v>`params_id` varchar(32) comment '参数组id',</v>
      </c>
      <c r="I88" s="177"/>
      <c r="J88" s="185"/>
    </row>
    <row r="89" spans="1:10" ht="14.25" x14ac:dyDescent="0.15">
      <c r="A89" s="115"/>
      <c r="B89" s="164"/>
      <c r="C89" s="164"/>
      <c r="D89" s="25" t="s">
        <v>15</v>
      </c>
      <c r="E89" s="25" t="s">
        <v>14</v>
      </c>
      <c r="F89" s="25">
        <v>40</v>
      </c>
      <c r="G89" t="s">
        <v>715</v>
      </c>
      <c r="H89" s="13" t="str">
        <f t="shared" si="8"/>
        <v>`name` varchar(40) comment '参数值',</v>
      </c>
      <c r="I89" s="177"/>
      <c r="J89" s="185"/>
    </row>
    <row r="90" spans="1:10" ht="14.25" x14ac:dyDescent="0.15">
      <c r="A90" s="115"/>
      <c r="B90" s="164"/>
      <c r="C90" s="164"/>
      <c r="D90" s="25" t="s">
        <v>847</v>
      </c>
      <c r="E90" s="25" t="s">
        <v>14</v>
      </c>
      <c r="F90" s="25">
        <v>40</v>
      </c>
      <c r="G90" t="s">
        <v>848</v>
      </c>
      <c r="H90" s="13" t="str">
        <f t="shared" si="8"/>
        <v>`alias` varchar(40) comment '参数别名',</v>
      </c>
      <c r="I90" s="177"/>
      <c r="J90" s="185"/>
    </row>
    <row r="91" spans="1:10" ht="14.25" x14ac:dyDescent="0.15">
      <c r="A91" s="115"/>
      <c r="B91" s="164"/>
      <c r="C91" s="164"/>
      <c r="D91" s="25" t="s">
        <v>798</v>
      </c>
      <c r="E91" s="25" t="s">
        <v>14</v>
      </c>
      <c r="F91" s="25">
        <v>40</v>
      </c>
      <c r="G91" t="s">
        <v>799</v>
      </c>
      <c r="H91" s="13" t="str">
        <f t="shared" si="8"/>
        <v>`operator` varchar(40) comment '操作人',</v>
      </c>
      <c r="I91" s="177"/>
      <c r="J91" s="185"/>
    </row>
    <row r="92" spans="1:10" ht="14.25" x14ac:dyDescent="0.15">
      <c r="A92" s="115"/>
      <c r="B92" s="164"/>
      <c r="C92" s="164"/>
      <c r="D92" s="25" t="s">
        <v>26</v>
      </c>
      <c r="E92" s="25" t="s">
        <v>27</v>
      </c>
      <c r="F92" s="25">
        <v>0</v>
      </c>
      <c r="G92" t="s">
        <v>28</v>
      </c>
      <c r="H92" s="13" t="str">
        <f t="shared" si="8"/>
        <v>`cdate` datetime comment '创建时间',</v>
      </c>
      <c r="I92" s="177"/>
      <c r="J92" s="185"/>
    </row>
    <row r="93" spans="1:10" ht="14.25" x14ac:dyDescent="0.15">
      <c r="A93" s="115"/>
      <c r="B93" s="164"/>
      <c r="C93" s="164"/>
      <c r="D93" s="25" t="s">
        <v>29</v>
      </c>
      <c r="E93" s="25" t="s">
        <v>27</v>
      </c>
      <c r="F93" s="25">
        <v>0</v>
      </c>
      <c r="G93" t="s">
        <v>30</v>
      </c>
      <c r="H93" s="13" t="str">
        <f t="shared" si="8"/>
        <v>`udate` datetime comment '更新时间',</v>
      </c>
      <c r="I93" s="177"/>
      <c r="J93" s="185"/>
    </row>
    <row r="94" spans="1:10" ht="14.25" x14ac:dyDescent="0.15">
      <c r="A94" s="115"/>
      <c r="B94" s="164"/>
      <c r="C94" s="164"/>
      <c r="D94" s="25" t="s">
        <v>31</v>
      </c>
      <c r="E94" s="25" t="s">
        <v>32</v>
      </c>
      <c r="F94" s="25">
        <v>1</v>
      </c>
      <c r="G94" t="s">
        <v>298</v>
      </c>
      <c r="H94" s="13" t="str">
        <f t="shared" si="8"/>
        <v>`flag` tinyint(1) comment '删除标记',</v>
      </c>
      <c r="I94" s="177"/>
      <c r="J94" s="185"/>
    </row>
    <row r="95" spans="1:10" x14ac:dyDescent="0.15">
      <c r="A95" s="143"/>
      <c r="B95" s="144"/>
      <c r="C95" s="144"/>
      <c r="D95" s="144"/>
      <c r="E95" s="144"/>
      <c r="F95" s="144"/>
      <c r="G95" s="144"/>
      <c r="H95" s="144"/>
      <c r="I95" s="144"/>
      <c r="J95" s="145"/>
    </row>
    <row r="96" spans="1:10" ht="14.25" x14ac:dyDescent="0.15">
      <c r="A96" s="20" t="s">
        <v>0</v>
      </c>
      <c r="B96" s="20" t="s">
        <v>1</v>
      </c>
      <c r="C96" s="20" t="s">
        <v>2</v>
      </c>
      <c r="D96" s="20" t="s">
        <v>3</v>
      </c>
      <c r="E96" s="20" t="s">
        <v>4</v>
      </c>
      <c r="F96" s="20" t="s">
        <v>5</v>
      </c>
      <c r="G96" s="20" t="s">
        <v>6</v>
      </c>
      <c r="H96" s="20" t="s">
        <v>7</v>
      </c>
      <c r="I96" s="20" t="s">
        <v>8</v>
      </c>
      <c r="J96" s="20" t="s">
        <v>9</v>
      </c>
    </row>
    <row r="97" spans="1:10" ht="14.25" x14ac:dyDescent="0.15">
      <c r="A97" s="114" t="s">
        <v>849</v>
      </c>
      <c r="B97" s="114" t="s">
        <v>850</v>
      </c>
      <c r="C97" s="114" t="s">
        <v>12</v>
      </c>
      <c r="D97" s="12" t="s">
        <v>13</v>
      </c>
      <c r="E97" s="24" t="s">
        <v>14</v>
      </c>
      <c r="F97" s="24">
        <v>32</v>
      </c>
      <c r="G97" t="s">
        <v>815</v>
      </c>
      <c r="H97" s="13" t="str">
        <f t="shared" ref="H97:H104" si="9">CONCATENATE("`",D97,"` ",E97,IF(F97=0,"",_xlfn.CONCAT("(",F97,")"))," comment '",G97,"',")</f>
        <v>`id` varchar(32) comment '主键id',</v>
      </c>
      <c r="I97" s="128" t="str">
        <f>_xlfn.CONCAT("DROP TABLE IF EXISTS `",A97,"`;create table `",A97,"`
(",H97:H104,"
  PRIMARY KEY (`id`))  ENGINE = ",C97," CHARACTER SET = utf8 comment '",B97,"';")</f>
        <v>DROP TABLE IF EXISTS `gs_goods_extend_params`;create table `gs_goods_extend_params`
(`id` varchar(32) comment '主键id',`good_id` varchar(32) comment '商品id',`param_name` varchar(40) comment '参数组名',`param_value` varchar(40) comment '参数值',`operator` varchar(40) comment '操作人',`cdate` datetime comment '创建时间',`udate` datetime comment '更新时间',`flag` tinyint(1) comment '删除标记',
  PRIMARY KEY (`id`))  ENGINE = InnoDB CHARACTER SET = utf8 comment '商品拓展参数';</v>
      </c>
      <c r="J97" s="135"/>
    </row>
    <row r="98" spans="1:10" ht="14.25" x14ac:dyDescent="0.15">
      <c r="A98" s="115"/>
      <c r="B98" s="115"/>
      <c r="C98" s="155"/>
      <c r="D98" s="27" t="s">
        <v>816</v>
      </c>
      <c r="E98" s="25" t="s">
        <v>14</v>
      </c>
      <c r="F98" s="25">
        <v>32</v>
      </c>
      <c r="G98" t="s">
        <v>817</v>
      </c>
      <c r="H98" s="13" t="str">
        <f t="shared" si="9"/>
        <v>`good_id` varchar(32) comment '商品id',</v>
      </c>
      <c r="I98" s="129"/>
      <c r="J98" s="135"/>
    </row>
    <row r="99" spans="1:10" ht="14.25" x14ac:dyDescent="0.15">
      <c r="A99" s="115"/>
      <c r="B99" s="115"/>
      <c r="C99" s="115"/>
      <c r="D99" s="15" t="s">
        <v>851</v>
      </c>
      <c r="E99" s="25" t="s">
        <v>14</v>
      </c>
      <c r="F99" s="25">
        <v>40</v>
      </c>
      <c r="G99" t="s">
        <v>843</v>
      </c>
      <c r="H99" s="13" t="str">
        <f t="shared" si="9"/>
        <v>`param_name` varchar(40) comment '参数组名',</v>
      </c>
      <c r="I99" s="129"/>
      <c r="J99" s="135"/>
    </row>
    <row r="100" spans="1:10" ht="14.25" x14ac:dyDescent="0.15">
      <c r="A100" s="115"/>
      <c r="B100" s="115"/>
      <c r="C100" s="115"/>
      <c r="D100" s="15" t="s">
        <v>714</v>
      </c>
      <c r="E100" s="25" t="s">
        <v>14</v>
      </c>
      <c r="F100" s="25">
        <v>40</v>
      </c>
      <c r="G100" t="s">
        <v>715</v>
      </c>
      <c r="H100" s="13" t="str">
        <f t="shared" si="9"/>
        <v>`param_value` varchar(40) comment '参数值',</v>
      </c>
      <c r="I100" s="129"/>
      <c r="J100" s="135"/>
    </row>
    <row r="101" spans="1:10" ht="14.25" x14ac:dyDescent="0.15">
      <c r="A101" s="115"/>
      <c r="B101" s="115"/>
      <c r="C101" s="115"/>
      <c r="D101" s="15" t="s">
        <v>798</v>
      </c>
      <c r="E101" s="25" t="s">
        <v>14</v>
      </c>
      <c r="F101" s="25">
        <v>40</v>
      </c>
      <c r="G101" t="s">
        <v>799</v>
      </c>
      <c r="H101" s="13" t="str">
        <f t="shared" si="9"/>
        <v>`operator` varchar(40) comment '操作人',</v>
      </c>
      <c r="I101" s="129"/>
      <c r="J101" s="135"/>
    </row>
    <row r="102" spans="1:10" ht="14.25" x14ac:dyDescent="0.15">
      <c r="A102" s="115"/>
      <c r="B102" s="115"/>
      <c r="C102" s="115"/>
      <c r="D102" s="15" t="s">
        <v>26</v>
      </c>
      <c r="E102" s="25" t="s">
        <v>27</v>
      </c>
      <c r="F102" s="25">
        <v>0</v>
      </c>
      <c r="G102" t="s">
        <v>28</v>
      </c>
      <c r="H102" s="13" t="str">
        <f t="shared" si="9"/>
        <v>`cdate` datetime comment '创建时间',</v>
      </c>
      <c r="I102" s="129"/>
      <c r="J102" s="135"/>
    </row>
    <row r="103" spans="1:10" ht="14.25" x14ac:dyDescent="0.15">
      <c r="A103" s="115"/>
      <c r="B103" s="115"/>
      <c r="C103" s="115"/>
      <c r="D103" s="15" t="s">
        <v>29</v>
      </c>
      <c r="E103" s="25" t="s">
        <v>27</v>
      </c>
      <c r="F103" s="25">
        <v>0</v>
      </c>
      <c r="G103" t="s">
        <v>30</v>
      </c>
      <c r="H103" s="13" t="str">
        <f t="shared" si="9"/>
        <v>`udate` datetime comment '更新时间',</v>
      </c>
      <c r="I103" s="129"/>
      <c r="J103" s="135"/>
    </row>
    <row r="104" spans="1:10" ht="14.25" x14ac:dyDescent="0.15">
      <c r="A104" s="115"/>
      <c r="B104" s="115"/>
      <c r="C104" s="115"/>
      <c r="D104" s="15" t="s">
        <v>31</v>
      </c>
      <c r="E104" s="25" t="s">
        <v>32</v>
      </c>
      <c r="F104" s="25">
        <v>1</v>
      </c>
      <c r="G104" t="s">
        <v>298</v>
      </c>
      <c r="H104" s="13" t="str">
        <f t="shared" si="9"/>
        <v>`flag` tinyint(1) comment '删除标记',</v>
      </c>
      <c r="I104" s="129"/>
      <c r="J104" s="183"/>
    </row>
    <row r="105" spans="1:10" x14ac:dyDescent="0.15">
      <c r="A105" s="143"/>
      <c r="B105" s="144"/>
      <c r="C105" s="144"/>
      <c r="D105" s="144"/>
      <c r="E105" s="144"/>
      <c r="F105" s="144"/>
      <c r="G105" s="144"/>
      <c r="H105" s="144"/>
      <c r="I105" s="144"/>
      <c r="J105" s="145"/>
    </row>
    <row r="106" spans="1:10" ht="14.25" x14ac:dyDescent="0.15">
      <c r="A106" s="20" t="s">
        <v>0</v>
      </c>
      <c r="B106" s="20" t="s">
        <v>1</v>
      </c>
      <c r="C106" s="20" t="s">
        <v>2</v>
      </c>
      <c r="D106" s="28" t="s">
        <v>3</v>
      </c>
      <c r="E106" s="28" t="s">
        <v>4</v>
      </c>
      <c r="F106" s="28" t="s">
        <v>5</v>
      </c>
      <c r="G106" s="28" t="s">
        <v>6</v>
      </c>
      <c r="H106" s="20" t="s">
        <v>7</v>
      </c>
      <c r="I106" s="20" t="s">
        <v>8</v>
      </c>
      <c r="J106" s="20" t="s">
        <v>9</v>
      </c>
    </row>
    <row r="107" spans="1:10" ht="14.25" x14ac:dyDescent="0.15">
      <c r="A107" s="154" t="s">
        <v>852</v>
      </c>
      <c r="B107" s="114" t="s">
        <v>853</v>
      </c>
      <c r="C107" s="154" t="s">
        <v>12</v>
      </c>
      <c r="D107" s="29" t="s">
        <v>13</v>
      </c>
      <c r="E107" s="29" t="s">
        <v>14</v>
      </c>
      <c r="F107" s="29">
        <v>32</v>
      </c>
      <c r="G107" s="12" t="s">
        <v>854</v>
      </c>
      <c r="H107" s="30" t="str">
        <f t="shared" ref="H107:H120" si="10">CONCATENATE("`",D107,"` ",E107,IF(F107=0,"",_xlfn.CONCAT("(",F107,")"))," comment '",G107,"',")</f>
        <v>`id` varchar(32) comment '商品类别id',</v>
      </c>
      <c r="I107" s="166" t="str">
        <f>_xlfn.CONCAT("DROP TABLE IF EXISTS `",A107,"`;create table `",A107,"`
(",H107:H120,"
  PRIMARY KEY (`id`))  ENGINE = ",C107," CHARACTER SET = utf8 comment '",B107,"';")</f>
        <v>DROP TABLE IF EXISTS `gs_goods_category`;create table `gs_goods_category`
(`id` varchar(32) comment '商品类别id',`gs_category_name` varchar(40) comment '商品类别名称',`parent_id` varchar(32) comment '商品类别父id',`gs_category_level` int(11) comment '商品类别级别',`gs_category_logo` varchar(255) comment '商品类别logo',`use_filed` int(11) comment '商品类别显示区域',`idx` int(11) comment '排序',`gs_category_fee` decimal(15,3) comment '商品类别服务费率(只有三级有)',`gs_category_money` decimal(15,3) comment '商品类别平台使用费(只有一级有)',`show_type` int comment '默认展示模板',`operator` varchar(40) comment '操作人',`cdate` datetime comment '创建时间',`udate` datetime comment '更新时间',`flag` tinyint(1) comment '删除标记',
  PRIMARY KEY (`id`))  ENGINE = InnoDB CHARACTER SET = utf8 comment '商品类目';</v>
      </c>
      <c r="J107" s="179"/>
    </row>
    <row r="108" spans="1:10" ht="14.25" x14ac:dyDescent="0.15">
      <c r="A108" s="155"/>
      <c r="B108" s="115"/>
      <c r="C108" s="155"/>
      <c r="D108" s="27" t="s">
        <v>855</v>
      </c>
      <c r="E108" s="27" t="s">
        <v>14</v>
      </c>
      <c r="F108" s="27">
        <v>40</v>
      </c>
      <c r="G108" s="15" t="s">
        <v>856</v>
      </c>
      <c r="H108" s="30" t="str">
        <f t="shared" si="10"/>
        <v>`gs_category_name` varchar(40) comment '商品类别名称',</v>
      </c>
      <c r="I108" s="167"/>
      <c r="J108" s="180"/>
    </row>
    <row r="109" spans="1:10" ht="14.25" x14ac:dyDescent="0.15">
      <c r="A109" s="155"/>
      <c r="B109" s="115"/>
      <c r="C109" s="155"/>
      <c r="D109" s="27" t="s">
        <v>532</v>
      </c>
      <c r="E109" s="27" t="s">
        <v>14</v>
      </c>
      <c r="F109" s="27">
        <v>32</v>
      </c>
      <c r="G109" s="15" t="s">
        <v>857</v>
      </c>
      <c r="H109" s="30" t="str">
        <f t="shared" si="10"/>
        <v>`parent_id` varchar(32) comment '商品类别父id',</v>
      </c>
      <c r="I109" s="167"/>
      <c r="J109" s="180"/>
    </row>
    <row r="110" spans="1:10" ht="14.25" x14ac:dyDescent="0.15">
      <c r="A110" s="155"/>
      <c r="B110" s="115"/>
      <c r="C110" s="155"/>
      <c r="D110" s="27" t="s">
        <v>858</v>
      </c>
      <c r="E110" s="27" t="s">
        <v>20</v>
      </c>
      <c r="F110" s="27">
        <v>11</v>
      </c>
      <c r="G110" s="15" t="s">
        <v>859</v>
      </c>
      <c r="H110" s="30" t="str">
        <f t="shared" si="10"/>
        <v>`gs_category_level` int(11) comment '商品类别级别',</v>
      </c>
      <c r="I110" s="167"/>
      <c r="J110" s="180"/>
    </row>
    <row r="111" spans="1:10" ht="14.25" x14ac:dyDescent="0.15">
      <c r="A111" s="155"/>
      <c r="B111" s="115"/>
      <c r="C111" s="155"/>
      <c r="D111" s="27" t="s">
        <v>860</v>
      </c>
      <c r="E111" s="27" t="s">
        <v>14</v>
      </c>
      <c r="F111" s="27">
        <v>255</v>
      </c>
      <c r="G111" s="15" t="s">
        <v>861</v>
      </c>
      <c r="H111" s="30" t="str">
        <f t="shared" si="10"/>
        <v>`gs_category_logo` varchar(255) comment '商品类别logo',</v>
      </c>
      <c r="I111" s="167"/>
      <c r="J111" s="180"/>
    </row>
    <row r="112" spans="1:10" ht="14.25" x14ac:dyDescent="0.15">
      <c r="A112" s="155"/>
      <c r="B112" s="115"/>
      <c r="C112" s="155"/>
      <c r="D112" s="27" t="s">
        <v>862</v>
      </c>
      <c r="E112" s="27" t="s">
        <v>20</v>
      </c>
      <c r="F112" s="27">
        <v>11</v>
      </c>
      <c r="G112" s="15" t="s">
        <v>863</v>
      </c>
      <c r="H112" s="30" t="str">
        <f t="shared" si="10"/>
        <v>`use_filed` int(11) comment '商品类别显示区域',</v>
      </c>
      <c r="I112" s="167"/>
      <c r="J112" s="180"/>
    </row>
    <row r="113" spans="1:10" ht="14.25" x14ac:dyDescent="0.15">
      <c r="A113" s="155"/>
      <c r="B113" s="115"/>
      <c r="C113" s="155"/>
      <c r="D113" s="27" t="s">
        <v>22</v>
      </c>
      <c r="E113" s="27" t="s">
        <v>20</v>
      </c>
      <c r="F113" s="27">
        <v>11</v>
      </c>
      <c r="G113" s="15" t="s">
        <v>23</v>
      </c>
      <c r="H113" s="30" t="str">
        <f t="shared" si="10"/>
        <v>`idx` int(11) comment '排序',</v>
      </c>
      <c r="I113" s="167"/>
      <c r="J113" s="180"/>
    </row>
    <row r="114" spans="1:10" ht="14.25" x14ac:dyDescent="0.15">
      <c r="A114" s="155"/>
      <c r="B114" s="115"/>
      <c r="C114" s="155"/>
      <c r="D114" s="27" t="s">
        <v>864</v>
      </c>
      <c r="E114" s="27" t="s">
        <v>563</v>
      </c>
      <c r="F114" s="27" t="s">
        <v>865</v>
      </c>
      <c r="G114" s="15" t="s">
        <v>866</v>
      </c>
      <c r="H114" s="30" t="str">
        <f t="shared" si="10"/>
        <v>`gs_category_fee` decimal(15,3) comment '商品类别服务费率(只有三级有)',</v>
      </c>
      <c r="I114" s="167"/>
      <c r="J114" s="180"/>
    </row>
    <row r="115" spans="1:10" ht="14.25" x14ac:dyDescent="0.15">
      <c r="A115" s="155"/>
      <c r="B115" s="115"/>
      <c r="C115" s="155"/>
      <c r="D115" s="27" t="s">
        <v>867</v>
      </c>
      <c r="E115" s="27" t="s">
        <v>563</v>
      </c>
      <c r="F115" s="27" t="s">
        <v>865</v>
      </c>
      <c r="G115" s="15" t="s">
        <v>868</v>
      </c>
      <c r="H115" s="30" t="str">
        <f t="shared" si="10"/>
        <v>`gs_category_money` decimal(15,3) comment '商品类别平台使用费(只有一级有)',</v>
      </c>
      <c r="I115" s="167"/>
      <c r="J115" s="180"/>
    </row>
    <row r="116" spans="1:10" ht="14.25" x14ac:dyDescent="0.15">
      <c r="A116" s="155"/>
      <c r="B116" s="115"/>
      <c r="C116" s="155"/>
      <c r="D116" s="27" t="s">
        <v>869</v>
      </c>
      <c r="E116" s="27" t="s">
        <v>20</v>
      </c>
      <c r="F116" s="27"/>
      <c r="G116" s="15" t="s">
        <v>870</v>
      </c>
      <c r="H116" s="30" t="str">
        <f t="shared" si="10"/>
        <v>`show_type` int comment '默认展示模板',</v>
      </c>
      <c r="I116" s="167"/>
      <c r="J116" s="180"/>
    </row>
    <row r="117" spans="1:10" ht="14.25" x14ac:dyDescent="0.15">
      <c r="A117" s="155"/>
      <c r="B117" s="115"/>
      <c r="C117" s="155"/>
      <c r="D117" s="27" t="s">
        <v>798</v>
      </c>
      <c r="E117" s="27" t="s">
        <v>14</v>
      </c>
      <c r="F117" s="27">
        <v>40</v>
      </c>
      <c r="G117" s="15" t="s">
        <v>799</v>
      </c>
      <c r="H117" s="30" t="str">
        <f t="shared" si="10"/>
        <v>`operator` varchar(40) comment '操作人',</v>
      </c>
      <c r="I117" s="167"/>
      <c r="J117" s="180"/>
    </row>
    <row r="118" spans="1:10" ht="14.25" x14ac:dyDescent="0.15">
      <c r="A118" s="155"/>
      <c r="B118" s="115"/>
      <c r="C118" s="155"/>
      <c r="D118" s="27" t="s">
        <v>26</v>
      </c>
      <c r="E118" s="27" t="s">
        <v>27</v>
      </c>
      <c r="F118" s="27">
        <v>0</v>
      </c>
      <c r="G118" s="15" t="s">
        <v>28</v>
      </c>
      <c r="H118" s="30" t="str">
        <f t="shared" si="10"/>
        <v>`cdate` datetime comment '创建时间',</v>
      </c>
      <c r="I118" s="167"/>
      <c r="J118" s="180"/>
    </row>
    <row r="119" spans="1:10" ht="14.25" x14ac:dyDescent="0.15">
      <c r="A119" s="155"/>
      <c r="B119" s="115"/>
      <c r="C119" s="155"/>
      <c r="D119" s="27" t="s">
        <v>29</v>
      </c>
      <c r="E119" s="27" t="s">
        <v>27</v>
      </c>
      <c r="F119" s="27">
        <v>0</v>
      </c>
      <c r="G119" s="15" t="s">
        <v>30</v>
      </c>
      <c r="H119" s="30" t="str">
        <f t="shared" si="10"/>
        <v>`udate` datetime comment '更新时间',</v>
      </c>
      <c r="I119" s="167"/>
      <c r="J119" s="180"/>
    </row>
    <row r="120" spans="1:10" ht="14.25" x14ac:dyDescent="0.15">
      <c r="A120" s="155"/>
      <c r="B120" s="115"/>
      <c r="C120" s="155"/>
      <c r="D120" s="31" t="s">
        <v>31</v>
      </c>
      <c r="E120" s="31" t="s">
        <v>32</v>
      </c>
      <c r="F120" s="31">
        <v>1</v>
      </c>
      <c r="G120" s="22" t="s">
        <v>298</v>
      </c>
      <c r="H120" s="30" t="str">
        <f t="shared" si="10"/>
        <v>`flag` tinyint(1) comment '删除标记',</v>
      </c>
      <c r="I120" s="167"/>
      <c r="J120" s="180"/>
    </row>
    <row r="121" spans="1:10" x14ac:dyDescent="0.15">
      <c r="A121" s="143"/>
      <c r="B121" s="144"/>
      <c r="C121" s="144"/>
      <c r="D121" s="157"/>
      <c r="E121" s="157"/>
      <c r="F121" s="157"/>
      <c r="G121" s="157"/>
      <c r="H121" s="144"/>
      <c r="I121" s="144"/>
      <c r="J121" s="145"/>
    </row>
    <row r="122" spans="1:10" ht="14.25" x14ac:dyDescent="0.15">
      <c r="A122" s="20" t="s">
        <v>0</v>
      </c>
      <c r="B122" s="20" t="s">
        <v>1</v>
      </c>
      <c r="C122" s="20" t="s">
        <v>2</v>
      </c>
      <c r="D122" s="28" t="s">
        <v>3</v>
      </c>
      <c r="E122" s="28" t="s">
        <v>4</v>
      </c>
      <c r="F122" s="28" t="s">
        <v>5</v>
      </c>
      <c r="G122" s="28" t="s">
        <v>6</v>
      </c>
      <c r="H122" s="20" t="s">
        <v>7</v>
      </c>
      <c r="I122" s="20" t="s">
        <v>8</v>
      </c>
      <c r="J122" s="20" t="s">
        <v>9</v>
      </c>
    </row>
    <row r="123" spans="1:10" ht="14.25" x14ac:dyDescent="0.15">
      <c r="A123" s="154" t="s">
        <v>871</v>
      </c>
      <c r="B123" s="142" t="s">
        <v>872</v>
      </c>
      <c r="C123" s="158" t="s">
        <v>12</v>
      </c>
      <c r="D123" s="32" t="s">
        <v>13</v>
      </c>
      <c r="E123" s="33" t="s">
        <v>14</v>
      </c>
      <c r="F123" s="33">
        <v>32</v>
      </c>
      <c r="G123" s="32" t="s">
        <v>13</v>
      </c>
      <c r="H123" s="13" t="str">
        <f t="shared" ref="H123:H129" si="11">CONCATENATE("`",D123,"` ",E123,IF(F123=0,"",_xlfn.CONCAT("(",F123,")"))," comment '",G123,"',")</f>
        <v>`id` varchar(32) comment 'id',</v>
      </c>
      <c r="I123" s="176" t="s">
        <v>873</v>
      </c>
      <c r="J123" s="184"/>
    </row>
    <row r="124" spans="1:10" ht="14.25" x14ac:dyDescent="0.15">
      <c r="A124" s="155"/>
      <c r="B124" s="142"/>
      <c r="C124" s="158"/>
      <c r="D124" s="34" t="s">
        <v>475</v>
      </c>
      <c r="E124" s="35" t="s">
        <v>14</v>
      </c>
      <c r="F124" s="35">
        <v>32</v>
      </c>
      <c r="G124" s="34" t="s">
        <v>792</v>
      </c>
      <c r="H124" s="13" t="str">
        <f t="shared" si="11"/>
        <v>`brand_id` varchar(32) comment '品牌id',</v>
      </c>
      <c r="I124" s="177"/>
      <c r="J124" s="185"/>
    </row>
    <row r="125" spans="1:10" ht="14.25" x14ac:dyDescent="0.15">
      <c r="A125" s="155"/>
      <c r="B125" s="142"/>
      <c r="C125" s="158"/>
      <c r="D125" s="34" t="s">
        <v>41</v>
      </c>
      <c r="E125" s="35" t="s">
        <v>14</v>
      </c>
      <c r="F125" s="35">
        <v>32</v>
      </c>
      <c r="G125" s="34" t="s">
        <v>874</v>
      </c>
      <c r="H125" s="13" t="str">
        <f t="shared" si="11"/>
        <v>`category_id` varchar(32) comment '类别id',</v>
      </c>
      <c r="I125" s="177"/>
      <c r="J125" s="185"/>
    </row>
    <row r="126" spans="1:10" ht="14.25" x14ac:dyDescent="0.15">
      <c r="A126" s="155"/>
      <c r="B126" s="142"/>
      <c r="C126" s="158"/>
      <c r="D126" s="34" t="s">
        <v>798</v>
      </c>
      <c r="E126" s="35" t="s">
        <v>14</v>
      </c>
      <c r="F126" s="35">
        <v>40</v>
      </c>
      <c r="G126" s="34" t="s">
        <v>799</v>
      </c>
      <c r="H126" s="13" t="str">
        <f t="shared" si="11"/>
        <v>`operator` varchar(40) comment '操作人',</v>
      </c>
      <c r="I126" s="177"/>
      <c r="J126" s="185"/>
    </row>
    <row r="127" spans="1:10" ht="14.25" x14ac:dyDescent="0.15">
      <c r="A127" s="155"/>
      <c r="B127" s="142"/>
      <c r="C127" s="158"/>
      <c r="D127" s="34" t="s">
        <v>26</v>
      </c>
      <c r="E127" s="35" t="s">
        <v>27</v>
      </c>
      <c r="F127" s="35">
        <v>0</v>
      </c>
      <c r="G127" s="34" t="s">
        <v>28</v>
      </c>
      <c r="H127" s="13" t="str">
        <f t="shared" si="11"/>
        <v>`cdate` datetime comment '创建时间',</v>
      </c>
      <c r="I127" s="177"/>
      <c r="J127" s="185"/>
    </row>
    <row r="128" spans="1:10" ht="14.25" x14ac:dyDescent="0.15">
      <c r="A128" s="155"/>
      <c r="B128" s="142"/>
      <c r="C128" s="158"/>
      <c r="D128" s="34" t="s">
        <v>29</v>
      </c>
      <c r="E128" s="35" t="s">
        <v>27</v>
      </c>
      <c r="F128" s="35">
        <v>0</v>
      </c>
      <c r="G128" s="34" t="s">
        <v>30</v>
      </c>
      <c r="H128" s="13" t="str">
        <f t="shared" si="11"/>
        <v>`udate` datetime comment '更新时间',</v>
      </c>
      <c r="I128" s="177"/>
      <c r="J128" s="185"/>
    </row>
    <row r="129" spans="1:10" ht="14.25" x14ac:dyDescent="0.15">
      <c r="A129" s="155"/>
      <c r="B129" s="142"/>
      <c r="C129" s="158"/>
      <c r="D129" s="37" t="s">
        <v>31</v>
      </c>
      <c r="E129" s="38" t="s">
        <v>32</v>
      </c>
      <c r="F129" s="38">
        <v>1</v>
      </c>
      <c r="G129" s="37" t="s">
        <v>298</v>
      </c>
      <c r="H129" s="13" t="str">
        <f t="shared" si="11"/>
        <v>`flag` tinyint(1) comment '删除标记',</v>
      </c>
      <c r="I129" s="177"/>
      <c r="J129" s="185"/>
    </row>
    <row r="130" spans="1:10" x14ac:dyDescent="0.15">
      <c r="A130" s="143"/>
      <c r="B130" s="144"/>
      <c r="C130" s="144"/>
      <c r="D130" s="157"/>
      <c r="E130" s="157"/>
      <c r="F130" s="157"/>
      <c r="G130" s="157"/>
      <c r="H130" s="144"/>
      <c r="I130" s="144"/>
      <c r="J130" s="145"/>
    </row>
    <row r="131" spans="1:10" ht="14.25" x14ac:dyDescent="0.15">
      <c r="A131" s="20" t="s">
        <v>0</v>
      </c>
      <c r="B131" s="20" t="s">
        <v>1</v>
      </c>
      <c r="C131" s="20" t="s">
        <v>2</v>
      </c>
      <c r="D131" s="20" t="s">
        <v>3</v>
      </c>
      <c r="E131" s="20" t="s">
        <v>4</v>
      </c>
      <c r="F131" s="20" t="s">
        <v>5</v>
      </c>
      <c r="G131" s="20" t="s">
        <v>6</v>
      </c>
      <c r="H131" s="20" t="s">
        <v>7</v>
      </c>
      <c r="I131" s="20" t="s">
        <v>8</v>
      </c>
      <c r="J131" s="20" t="s">
        <v>9</v>
      </c>
    </row>
    <row r="132" spans="1:10" ht="14.25" x14ac:dyDescent="0.15">
      <c r="A132" s="114" t="s">
        <v>875</v>
      </c>
      <c r="B132" s="163" t="s">
        <v>876</v>
      </c>
      <c r="C132" s="163" t="s">
        <v>12</v>
      </c>
      <c r="D132" s="24" t="s">
        <v>13</v>
      </c>
      <c r="E132" s="24" t="s">
        <v>14</v>
      </c>
      <c r="F132" s="24">
        <v>32</v>
      </c>
      <c r="G132" s="24" t="s">
        <v>817</v>
      </c>
      <c r="H132" s="13" t="str">
        <f t="shared" ref="H132:H163" si="12">CONCATENATE("`",D132,"` ",E132,IF(F132=0,"",_xlfn.CONCAT("(",F132,")"))," comment '",G132,"',")</f>
        <v>`id` varchar(32) comment '商品id',</v>
      </c>
      <c r="I132" s="176" t="str">
        <f>_xlfn.CONCAT("DROP TABLE IF EXISTS `",A132,"`;create table `",A132,"`
(",H132:H163,"
  PRIMARY KEY (`id`))  ENGINE = ",C132," CHARACTER SET = utf8 G151 '",B132,"';")</f>
        <v>DROP TABLE IF EXISTS `gs_goods_info`;create table `gs_goods_info`
(`id` varchar(32) comment '商品id',`merchant_id` varchar(32) comment '商家id',`shop_id` varchar(32) comment '店铺id',`brand_id` varchar(32) comment '品牌id',`category_id` varchar(32) comment '类目id',`spec_info_id` varchar(32) comment '商品拓展规格id',`attribute_info_id` varchar(32) comment '商品拓展属性id',`extend_params_id` varchar(32) comment '商品拓展参数id',`goods_name` varchar(40) comment '商品名称',`goods_title` varchar(255) comment '商品标题',`goods_state` int(11) comment '商品状态',`goods_no` varchar(100) comment '商品编号',`sale_price` decimal(12,3) comment '商品售价',`old_price` decimal(12,3) comment '商品原价',`step_price` json comment '商品阶梯价',`cost_price` decimal(12,3) comment '商品成本价',`goods_barcode` varchar(255) comment '商品条形码',`goods_pc_desc` longtext comment '电脑端商品描述',`goods_h5_desc` longtext comment '移动端商品描述',`goods_valid_days` int(11) comment '商品有效期',`goods_image` varchar(255) comment '商品图片组',`goods_price_unit` varchar(255) comment '商品计价单位',`is_show_old_price` int(11) comment '是否显示原价',`is_single` int(4) comment '单品或者多规格商品（10 = 单品，20=多规格）',`is_suport_poor_goods` int(11) comment '是否是扶贫商品(10=标准商品 20=扶贫商品）',`use_platform` int(11) comment '使用平台',`pulish_time` datetime comment '发布时间',`goods_weight` decimal(10,3) comment '商品体重',`operator` varchar(40) comment '操作人',`cdate` datetime comment '创建时间',`udate` datetime comment '更新时间',`flag` tinyint(1) comment '删除标记',
  PRIMARY KEY (`id`))  ENGINE = InnoDB CHARACTER SET = utf8 G151 '商家信息';</v>
      </c>
      <c r="J132" s="184"/>
    </row>
    <row r="133" spans="1:10" ht="14.25" x14ac:dyDescent="0.15">
      <c r="A133" s="115"/>
      <c r="B133" s="164"/>
      <c r="C133" s="164"/>
      <c r="D133" s="25" t="s">
        <v>72</v>
      </c>
      <c r="E133" s="25" t="s">
        <v>14</v>
      </c>
      <c r="F133" s="25">
        <v>32</v>
      </c>
      <c r="G133" s="25" t="s">
        <v>877</v>
      </c>
      <c r="H133" s="13" t="str">
        <f t="shared" si="12"/>
        <v>`merchant_id` varchar(32) comment '商家id',</v>
      </c>
      <c r="I133" s="177"/>
      <c r="J133" s="185"/>
    </row>
    <row r="134" spans="1:10" ht="14.25" x14ac:dyDescent="0.15">
      <c r="A134" s="115"/>
      <c r="B134" s="164"/>
      <c r="C134" s="164"/>
      <c r="D134" s="25" t="s">
        <v>68</v>
      </c>
      <c r="E134" s="25" t="s">
        <v>14</v>
      </c>
      <c r="F134" s="25">
        <v>32</v>
      </c>
      <c r="G134" s="25" t="s">
        <v>550</v>
      </c>
      <c r="H134" s="13" t="str">
        <f t="shared" si="12"/>
        <v>`shop_id` varchar(32) comment '店铺id',</v>
      </c>
      <c r="I134" s="177"/>
      <c r="J134" s="185"/>
    </row>
    <row r="135" spans="1:10" ht="14.25" x14ac:dyDescent="0.15">
      <c r="A135" s="115"/>
      <c r="B135" s="164"/>
      <c r="C135" s="164"/>
      <c r="D135" s="25" t="s">
        <v>475</v>
      </c>
      <c r="E135" s="25" t="s">
        <v>14</v>
      </c>
      <c r="F135" s="25">
        <v>32</v>
      </c>
      <c r="G135" s="25" t="s">
        <v>792</v>
      </c>
      <c r="H135" s="13" t="str">
        <f t="shared" si="12"/>
        <v>`brand_id` varchar(32) comment '品牌id',</v>
      </c>
      <c r="I135" s="177"/>
      <c r="J135" s="185"/>
    </row>
    <row r="136" spans="1:10" ht="14.25" x14ac:dyDescent="0.15">
      <c r="A136" s="115"/>
      <c r="B136" s="164"/>
      <c r="C136" s="164"/>
      <c r="D136" s="25" t="s">
        <v>41</v>
      </c>
      <c r="E136" s="25" t="s">
        <v>14</v>
      </c>
      <c r="F136" s="25">
        <v>32</v>
      </c>
      <c r="G136" s="25" t="s">
        <v>803</v>
      </c>
      <c r="H136" s="13" t="str">
        <f t="shared" si="12"/>
        <v>`category_id` varchar(32) comment '类目id',</v>
      </c>
      <c r="I136" s="177"/>
      <c r="J136" s="185"/>
    </row>
    <row r="137" spans="1:10" ht="14.25" x14ac:dyDescent="0.15">
      <c r="A137" s="115"/>
      <c r="B137" s="164"/>
      <c r="C137" s="164"/>
      <c r="D137" s="25" t="s">
        <v>878</v>
      </c>
      <c r="E137" s="25" t="s">
        <v>14</v>
      </c>
      <c r="F137" s="25">
        <v>32</v>
      </c>
      <c r="G137" s="25" t="s">
        <v>879</v>
      </c>
      <c r="H137" s="13" t="str">
        <f t="shared" si="12"/>
        <v>`spec_info_id` varchar(32) comment '商品拓展规格id',</v>
      </c>
      <c r="I137" s="177"/>
      <c r="J137" s="185"/>
    </row>
    <row r="138" spans="1:10" ht="14.25" x14ac:dyDescent="0.15">
      <c r="A138" s="115"/>
      <c r="B138" s="164"/>
      <c r="C138" s="164"/>
      <c r="D138" s="25" t="s">
        <v>880</v>
      </c>
      <c r="E138" s="25" t="s">
        <v>14</v>
      </c>
      <c r="F138" s="25">
        <v>32</v>
      </c>
      <c r="G138" s="25" t="s">
        <v>881</v>
      </c>
      <c r="H138" s="13" t="str">
        <f t="shared" si="12"/>
        <v>`attribute_info_id` varchar(32) comment '商品拓展属性id',</v>
      </c>
      <c r="I138" s="177"/>
      <c r="J138" s="185"/>
    </row>
    <row r="139" spans="1:10" ht="14.25" x14ac:dyDescent="0.15">
      <c r="A139" s="115"/>
      <c r="B139" s="164"/>
      <c r="C139" s="164"/>
      <c r="D139" s="25" t="s">
        <v>882</v>
      </c>
      <c r="E139" s="25" t="s">
        <v>14</v>
      </c>
      <c r="F139" s="25">
        <v>32</v>
      </c>
      <c r="G139" s="25" t="s">
        <v>883</v>
      </c>
      <c r="H139" s="13" t="str">
        <f t="shared" si="12"/>
        <v>`extend_params_id` varchar(32) comment '商品拓展参数id',</v>
      </c>
      <c r="I139" s="177"/>
      <c r="J139" s="185"/>
    </row>
    <row r="140" spans="1:10" ht="14.25" x14ac:dyDescent="0.15">
      <c r="A140" s="115"/>
      <c r="B140" s="164"/>
      <c r="C140" s="164"/>
      <c r="D140" s="25" t="s">
        <v>884</v>
      </c>
      <c r="E140" s="25" t="s">
        <v>14</v>
      </c>
      <c r="F140" s="25">
        <v>40</v>
      </c>
      <c r="G140" s="25" t="s">
        <v>885</v>
      </c>
      <c r="H140" s="13" t="str">
        <f t="shared" si="12"/>
        <v>`goods_name` varchar(40) comment '商品名称',</v>
      </c>
      <c r="I140" s="177"/>
      <c r="J140" s="185"/>
    </row>
    <row r="141" spans="1:10" ht="14.25" x14ac:dyDescent="0.15">
      <c r="A141" s="115"/>
      <c r="B141" s="164"/>
      <c r="C141" s="164"/>
      <c r="D141" s="25" t="s">
        <v>886</v>
      </c>
      <c r="E141" s="25" t="s">
        <v>14</v>
      </c>
      <c r="F141" s="25">
        <v>255</v>
      </c>
      <c r="G141" s="25" t="s">
        <v>887</v>
      </c>
      <c r="H141" s="13" t="str">
        <f t="shared" si="12"/>
        <v>`goods_title` varchar(255) comment '商品标题',</v>
      </c>
      <c r="I141" s="177"/>
      <c r="J141" s="185"/>
    </row>
    <row r="142" spans="1:10" ht="14.25" x14ac:dyDescent="0.15">
      <c r="A142" s="115"/>
      <c r="B142" s="164"/>
      <c r="C142" s="164"/>
      <c r="D142" s="25" t="s">
        <v>888</v>
      </c>
      <c r="E142" s="25" t="s">
        <v>20</v>
      </c>
      <c r="F142" s="25">
        <v>11</v>
      </c>
      <c r="G142" s="25" t="s">
        <v>889</v>
      </c>
      <c r="H142" s="13" t="str">
        <f t="shared" si="12"/>
        <v>`goods_state` int(11) comment '商品状态',</v>
      </c>
      <c r="I142" s="177"/>
      <c r="J142" s="185"/>
    </row>
    <row r="143" spans="1:10" ht="14.25" x14ac:dyDescent="0.15">
      <c r="A143" s="115"/>
      <c r="B143" s="164"/>
      <c r="C143" s="164"/>
      <c r="D143" s="25" t="s">
        <v>890</v>
      </c>
      <c r="E143" s="25" t="s">
        <v>14</v>
      </c>
      <c r="F143" s="25">
        <v>100</v>
      </c>
      <c r="G143" s="25" t="s">
        <v>891</v>
      </c>
      <c r="H143" s="13" t="str">
        <f t="shared" si="12"/>
        <v>`goods_no` varchar(100) comment '商品编号',</v>
      </c>
      <c r="I143" s="177"/>
      <c r="J143" s="185"/>
    </row>
    <row r="144" spans="1:10" ht="14.25" x14ac:dyDescent="0.15">
      <c r="A144" s="115"/>
      <c r="B144" s="164"/>
      <c r="C144" s="164"/>
      <c r="D144" s="25" t="s">
        <v>892</v>
      </c>
      <c r="E144" s="39" t="s">
        <v>563</v>
      </c>
      <c r="F144" s="40" t="s">
        <v>893</v>
      </c>
      <c r="G144" s="25" t="s">
        <v>894</v>
      </c>
      <c r="H144" s="13" t="str">
        <f t="shared" si="12"/>
        <v>`sale_price` decimal(12,3) comment '商品售价',</v>
      </c>
      <c r="I144" s="177"/>
      <c r="J144" s="185"/>
    </row>
    <row r="145" spans="1:10" ht="14.25" x14ac:dyDescent="0.15">
      <c r="A145" s="115"/>
      <c r="B145" s="164"/>
      <c r="C145" s="164"/>
      <c r="D145" s="25" t="s">
        <v>895</v>
      </c>
      <c r="E145" s="193" t="s">
        <v>1396</v>
      </c>
      <c r="F145" s="40" t="s">
        <v>893</v>
      </c>
      <c r="G145" s="25" t="s">
        <v>896</v>
      </c>
      <c r="H145" s="13" t="str">
        <f t="shared" si="12"/>
        <v>`old_price` decimal(12,3) comment '商品原价',</v>
      </c>
      <c r="I145" s="177"/>
      <c r="J145" s="185"/>
    </row>
    <row r="146" spans="1:10" ht="14.25" x14ac:dyDescent="0.15">
      <c r="A146" s="115"/>
      <c r="B146" s="164"/>
      <c r="C146" s="164"/>
      <c r="D146" s="25" t="s">
        <v>897</v>
      </c>
      <c r="E146" s="25" t="s">
        <v>898</v>
      </c>
      <c r="F146" s="25">
        <v>0</v>
      </c>
      <c r="G146" s="25" t="s">
        <v>899</v>
      </c>
      <c r="H146" s="13" t="str">
        <f t="shared" si="12"/>
        <v>`step_price` json comment '商品阶梯价',</v>
      </c>
      <c r="I146" s="177"/>
      <c r="J146" s="185"/>
    </row>
    <row r="147" spans="1:10" ht="14.25" x14ac:dyDescent="0.15">
      <c r="A147" s="115"/>
      <c r="B147" s="164"/>
      <c r="C147" s="164"/>
      <c r="D147" s="25" t="s">
        <v>900</v>
      </c>
      <c r="E147" s="25" t="s">
        <v>563</v>
      </c>
      <c r="F147" s="40" t="s">
        <v>893</v>
      </c>
      <c r="G147" s="25" t="s">
        <v>901</v>
      </c>
      <c r="H147" s="13" t="str">
        <f t="shared" si="12"/>
        <v>`cost_price` decimal(12,3) comment '商品成本价',</v>
      </c>
      <c r="I147" s="177"/>
      <c r="J147" s="185"/>
    </row>
    <row r="148" spans="1:10" ht="14.25" x14ac:dyDescent="0.15">
      <c r="A148" s="115"/>
      <c r="B148" s="164"/>
      <c r="C148" s="164"/>
      <c r="D148" s="25" t="s">
        <v>902</v>
      </c>
      <c r="E148" s="25" t="s">
        <v>14</v>
      </c>
      <c r="F148" s="40">
        <v>255</v>
      </c>
      <c r="G148" s="25" t="s">
        <v>903</v>
      </c>
      <c r="H148" s="13" t="str">
        <f t="shared" si="12"/>
        <v>`goods_barcode` varchar(255) comment '商品条形码',</v>
      </c>
      <c r="I148" s="177"/>
      <c r="J148" s="185"/>
    </row>
    <row r="149" spans="1:10" ht="14.25" x14ac:dyDescent="0.15">
      <c r="A149" s="115"/>
      <c r="B149" s="164"/>
      <c r="C149" s="164"/>
      <c r="D149" s="25" t="s">
        <v>904</v>
      </c>
      <c r="E149" s="25" t="s">
        <v>905</v>
      </c>
      <c r="F149" s="40">
        <v>0</v>
      </c>
      <c r="G149" s="25" t="s">
        <v>906</v>
      </c>
      <c r="H149" s="13" t="str">
        <f t="shared" si="12"/>
        <v>`goods_pc_desc` longtext comment '电脑端商品描述',</v>
      </c>
      <c r="I149" s="177"/>
      <c r="J149" s="185"/>
    </row>
    <row r="150" spans="1:10" ht="14.25" x14ac:dyDescent="0.15">
      <c r="A150" s="115"/>
      <c r="B150" s="164"/>
      <c r="C150" s="164"/>
      <c r="D150" s="25" t="s">
        <v>907</v>
      </c>
      <c r="E150" s="25" t="s">
        <v>905</v>
      </c>
      <c r="F150" s="25">
        <v>0</v>
      </c>
      <c r="G150" s="25" t="s">
        <v>908</v>
      </c>
      <c r="H150" s="13" t="str">
        <f t="shared" si="12"/>
        <v>`goods_h5_desc` longtext comment '移动端商品描述',</v>
      </c>
      <c r="I150" s="177"/>
      <c r="J150" s="185"/>
    </row>
    <row r="151" spans="1:10" ht="14.25" x14ac:dyDescent="0.15">
      <c r="A151" s="115"/>
      <c r="B151" s="164"/>
      <c r="C151" s="164"/>
      <c r="D151" s="25" t="s">
        <v>909</v>
      </c>
      <c r="E151" s="25" t="s">
        <v>20</v>
      </c>
      <c r="F151" s="25">
        <v>11</v>
      </c>
      <c r="G151" s="25" t="s">
        <v>910</v>
      </c>
      <c r="H151" s="13" t="str">
        <f t="shared" si="12"/>
        <v>`goods_valid_days` int(11) comment '商品有效期',</v>
      </c>
      <c r="I151" s="177"/>
      <c r="J151" s="185"/>
    </row>
    <row r="152" spans="1:10" ht="14.25" x14ac:dyDescent="0.15">
      <c r="A152" s="115"/>
      <c r="B152" s="164"/>
      <c r="C152" s="164"/>
      <c r="D152" s="25" t="s">
        <v>911</v>
      </c>
      <c r="E152" s="25" t="s">
        <v>14</v>
      </c>
      <c r="F152" s="25">
        <v>255</v>
      </c>
      <c r="G152" s="25" t="s">
        <v>912</v>
      </c>
      <c r="H152" s="13" t="str">
        <f t="shared" si="12"/>
        <v>`goods_image` varchar(255) comment '商品图片组',</v>
      </c>
      <c r="I152" s="177"/>
      <c r="J152" s="185"/>
    </row>
    <row r="153" spans="1:10" ht="14.25" x14ac:dyDescent="0.15">
      <c r="A153" s="115"/>
      <c r="B153" s="164"/>
      <c r="C153" s="164"/>
      <c r="D153" s="25" t="s">
        <v>913</v>
      </c>
      <c r="E153" s="25" t="s">
        <v>14</v>
      </c>
      <c r="F153" s="25">
        <v>255</v>
      </c>
      <c r="G153" s="25" t="s">
        <v>914</v>
      </c>
      <c r="H153" s="13" t="str">
        <f t="shared" si="12"/>
        <v>`goods_price_unit` varchar(255) comment '商品计价单位',</v>
      </c>
      <c r="I153" s="177"/>
      <c r="J153" s="185"/>
    </row>
    <row r="154" spans="1:10" ht="14.25" x14ac:dyDescent="0.15">
      <c r="A154" s="115"/>
      <c r="B154" s="164"/>
      <c r="C154" s="164"/>
      <c r="D154" s="25" t="s">
        <v>915</v>
      </c>
      <c r="E154" s="25" t="s">
        <v>20</v>
      </c>
      <c r="F154" s="25">
        <v>11</v>
      </c>
      <c r="G154" s="25" t="s">
        <v>916</v>
      </c>
      <c r="H154" s="13" t="str">
        <f t="shared" si="12"/>
        <v>`is_show_old_price` int(11) comment '是否显示原价',</v>
      </c>
      <c r="I154" s="177"/>
      <c r="J154" s="185"/>
    </row>
    <row r="155" spans="1:10" ht="14.25" x14ac:dyDescent="0.15">
      <c r="A155" s="115"/>
      <c r="B155" s="164"/>
      <c r="C155" s="164"/>
      <c r="D155" s="25" t="s">
        <v>917</v>
      </c>
      <c r="E155" s="25" t="s">
        <v>20</v>
      </c>
      <c r="F155" s="25">
        <v>4</v>
      </c>
      <c r="G155" s="25" t="s">
        <v>918</v>
      </c>
      <c r="H155" s="13" t="str">
        <f t="shared" si="12"/>
        <v>`is_single` int(4) comment '单品或者多规格商品（10 = 单品，20=多规格）',</v>
      </c>
      <c r="I155" s="177"/>
      <c r="J155" s="185"/>
    </row>
    <row r="156" spans="1:10" ht="14.25" x14ac:dyDescent="0.15">
      <c r="A156" s="115"/>
      <c r="B156" s="164"/>
      <c r="C156" s="164"/>
      <c r="D156" s="25" t="s">
        <v>919</v>
      </c>
      <c r="E156" s="25" t="s">
        <v>20</v>
      </c>
      <c r="F156" s="25">
        <v>11</v>
      </c>
      <c r="G156" s="25" t="s">
        <v>920</v>
      </c>
      <c r="H156" s="13" t="str">
        <f t="shared" si="12"/>
        <v>`is_suport_poor_goods` int(11) comment '是否是扶贫商品(10=标准商品 20=扶贫商品）',</v>
      </c>
      <c r="I156" s="177"/>
      <c r="J156" s="185"/>
    </row>
    <row r="157" spans="1:10" ht="14.25" x14ac:dyDescent="0.15">
      <c r="A157" s="115"/>
      <c r="B157" s="164"/>
      <c r="C157" s="164"/>
      <c r="D157" s="25" t="s">
        <v>921</v>
      </c>
      <c r="E157" s="25" t="s">
        <v>20</v>
      </c>
      <c r="F157" s="25">
        <v>11</v>
      </c>
      <c r="G157" s="25" t="s">
        <v>922</v>
      </c>
      <c r="H157" s="13" t="str">
        <f t="shared" si="12"/>
        <v>`use_platform` int(11) comment '使用平台',</v>
      </c>
      <c r="I157" s="177"/>
      <c r="J157" s="185"/>
    </row>
    <row r="158" spans="1:10" ht="14.25" x14ac:dyDescent="0.15">
      <c r="A158" s="115"/>
      <c r="B158" s="164"/>
      <c r="C158" s="164"/>
      <c r="D158" s="25" t="s">
        <v>923</v>
      </c>
      <c r="E158" s="25" t="s">
        <v>27</v>
      </c>
      <c r="F158" s="25">
        <v>0</v>
      </c>
      <c r="G158" s="25" t="s">
        <v>46</v>
      </c>
      <c r="H158" s="13" t="str">
        <f t="shared" si="12"/>
        <v>`pulish_time` datetime comment '发布时间',</v>
      </c>
      <c r="I158" s="177"/>
      <c r="J158" s="185"/>
    </row>
    <row r="159" spans="1:10" ht="14.25" x14ac:dyDescent="0.15">
      <c r="A159" s="115"/>
      <c r="B159" s="164"/>
      <c r="C159" s="164"/>
      <c r="D159" s="25" t="s">
        <v>924</v>
      </c>
      <c r="E159" s="25" t="s">
        <v>563</v>
      </c>
      <c r="F159" s="40" t="s">
        <v>564</v>
      </c>
      <c r="G159" s="25" t="s">
        <v>925</v>
      </c>
      <c r="H159" s="13" t="str">
        <f t="shared" si="12"/>
        <v>`goods_weight` decimal(10,3) comment '商品体重',</v>
      </c>
      <c r="I159" s="177"/>
      <c r="J159" s="185"/>
    </row>
    <row r="160" spans="1:10" ht="14.25" x14ac:dyDescent="0.15">
      <c r="A160" s="115"/>
      <c r="B160" s="164"/>
      <c r="C160" s="164"/>
      <c r="D160" s="25" t="s">
        <v>798</v>
      </c>
      <c r="E160" s="25" t="s">
        <v>14</v>
      </c>
      <c r="F160" s="25">
        <v>40</v>
      </c>
      <c r="G160" s="25" t="s">
        <v>799</v>
      </c>
      <c r="H160" s="13" t="str">
        <f t="shared" si="12"/>
        <v>`operator` varchar(40) comment '操作人',</v>
      </c>
      <c r="I160" s="177"/>
      <c r="J160" s="185"/>
    </row>
    <row r="161" spans="1:10" ht="14.25" x14ac:dyDescent="0.15">
      <c r="A161" s="115"/>
      <c r="B161" s="164"/>
      <c r="C161" s="164"/>
      <c r="D161" s="25" t="s">
        <v>26</v>
      </c>
      <c r="E161" s="25" t="s">
        <v>27</v>
      </c>
      <c r="F161" s="25">
        <v>0</v>
      </c>
      <c r="G161" s="25" t="s">
        <v>28</v>
      </c>
      <c r="H161" s="13" t="str">
        <f t="shared" si="12"/>
        <v>`cdate` datetime comment '创建时间',</v>
      </c>
      <c r="I161" s="177"/>
      <c r="J161" s="185"/>
    </row>
    <row r="162" spans="1:10" ht="14.25" x14ac:dyDescent="0.15">
      <c r="A162" s="115"/>
      <c r="B162" s="164"/>
      <c r="C162" s="164"/>
      <c r="D162" s="25" t="s">
        <v>29</v>
      </c>
      <c r="E162" s="25" t="s">
        <v>27</v>
      </c>
      <c r="F162" s="25">
        <v>0</v>
      </c>
      <c r="G162" s="25" t="s">
        <v>30</v>
      </c>
      <c r="H162" s="13" t="str">
        <f t="shared" si="12"/>
        <v>`udate` datetime comment '更新时间',</v>
      </c>
      <c r="I162" s="177"/>
      <c r="J162" s="185"/>
    </row>
    <row r="163" spans="1:10" ht="14.25" x14ac:dyDescent="0.15">
      <c r="A163" s="116"/>
      <c r="B163" s="165"/>
      <c r="C163" s="165"/>
      <c r="D163" s="26" t="s">
        <v>31</v>
      </c>
      <c r="E163" s="26" t="s">
        <v>32</v>
      </c>
      <c r="F163" s="26">
        <v>1</v>
      </c>
      <c r="G163" s="26" t="s">
        <v>298</v>
      </c>
      <c r="H163" s="13" t="str">
        <f t="shared" si="12"/>
        <v>`flag` tinyint(1) comment '删除标记',</v>
      </c>
      <c r="I163" s="178"/>
      <c r="J163" s="186"/>
    </row>
    <row r="164" spans="1:10" x14ac:dyDescent="0.15">
      <c r="A164" s="143"/>
      <c r="B164" s="144"/>
      <c r="C164" s="144"/>
      <c r="D164" s="144"/>
      <c r="E164" s="144"/>
      <c r="F164" s="144"/>
      <c r="G164" s="144"/>
      <c r="H164" s="144"/>
      <c r="I164" s="144"/>
      <c r="J164" s="145"/>
    </row>
    <row r="165" spans="1:10" ht="14.25" x14ac:dyDescent="0.15">
      <c r="A165" s="20" t="s">
        <v>0</v>
      </c>
      <c r="B165" s="20" t="s">
        <v>1</v>
      </c>
      <c r="C165" s="20" t="s">
        <v>2</v>
      </c>
      <c r="D165" s="20" t="s">
        <v>3</v>
      </c>
      <c r="E165" s="20" t="s">
        <v>4</v>
      </c>
      <c r="F165" s="20" t="s">
        <v>5</v>
      </c>
      <c r="G165" s="20" t="s">
        <v>6</v>
      </c>
      <c r="H165" s="20" t="s">
        <v>7</v>
      </c>
      <c r="I165" s="20" t="s">
        <v>8</v>
      </c>
      <c r="J165" s="20" t="s">
        <v>9</v>
      </c>
    </row>
    <row r="166" spans="1:10" ht="14.25" x14ac:dyDescent="0.15">
      <c r="A166" s="154" t="s">
        <v>926</v>
      </c>
      <c r="B166" s="154" t="s">
        <v>927</v>
      </c>
      <c r="C166" s="114" t="s">
        <v>12</v>
      </c>
      <c r="D166" s="24" t="s">
        <v>13</v>
      </c>
      <c r="E166" s="24" t="s">
        <v>14</v>
      </c>
      <c r="F166" s="24">
        <v>32</v>
      </c>
      <c r="G166" s="41" t="s">
        <v>928</v>
      </c>
      <c r="H166" s="13" t="str">
        <f t="shared" ref="H166:H184" si="13">CONCATENATE("`",D166,"` ",E166,IF(F166=0,"",_xlfn.CONCAT("(",F166,")"))," comment '",G166,"',")</f>
        <v>`id` varchar(32) comment 'sku商品id',</v>
      </c>
      <c r="I166" s="176" t="str">
        <f>_xlfn.CONCAT("DROP TABLE IF EXISTS `",A166,"`;create table `",A166,"`
(",H166:H184,"
 H174 PRIMARY KEY (`id`))  ENGINE = ",C166," G156CHARACTER SET = utf8 G170comment '",B166,"';")</f>
        <v>DROP TABLE IF EXISTS `gs_sku_good_info`;create table `gs_sku_good_info`
(`id` varchar(32) comment 'sku商品id',`good_id` varchar(32) comment '2',`merchant_id` varchar(32) comment '商家id',`shop_id` varchar(32) comment '店铺id',`category_id` varchar(32) comment '类目id',`specs_key` varchar(255) comment '规格id组',`specs_value` varchar(255) comment '规格值组',`sku_goods_no` varchar(40) comment 'sku商品货号',`barcode` varchar(100) comment '条形码',`image` varchar(255) comment '商品图片',`sale_price` decimal(12,3) comment '商品售价',`old_price` decimal(12,3) comment '商品原价',`cost_price` decimal(12,3) comment '商品成本价',`step_price` json comment '阶梯价格',`state` int(11) comment '商品状态',`operator` varchar(40) comment '操作人',`cdate` datetime comment '创建时间',`udate` datetime comment '更新时间',`flag` tinyint(1) comment '删除标记',
 H174 PRIMARY KEY (`id`))  ENGINE = InnoDB G156CHARACTER SET = utf8 G170comment 'sku商品信息';</v>
      </c>
      <c r="J166" s="179"/>
    </row>
    <row r="167" spans="1:10" ht="14.25" x14ac:dyDescent="0.15">
      <c r="A167" s="155"/>
      <c r="B167" s="155"/>
      <c r="C167" s="115"/>
      <c r="D167" s="25" t="s">
        <v>816</v>
      </c>
      <c r="E167" s="25" t="s">
        <v>14</v>
      </c>
      <c r="F167" s="25">
        <v>32</v>
      </c>
      <c r="G167">
        <v>2</v>
      </c>
      <c r="H167" s="13" t="str">
        <f t="shared" si="13"/>
        <v>`good_id` varchar(32) comment '2',</v>
      </c>
      <c r="I167" s="177"/>
      <c r="J167" s="180"/>
    </row>
    <row r="168" spans="1:10" ht="14.25" x14ac:dyDescent="0.15">
      <c r="A168" s="155"/>
      <c r="B168" s="155"/>
      <c r="C168" s="115"/>
      <c r="D168" s="25" t="s">
        <v>72</v>
      </c>
      <c r="E168" s="25" t="s">
        <v>14</v>
      </c>
      <c r="F168" s="25">
        <v>32</v>
      </c>
      <c r="G168" t="s">
        <v>877</v>
      </c>
      <c r="H168" s="13" t="str">
        <f t="shared" si="13"/>
        <v>`merchant_id` varchar(32) comment '商家id',</v>
      </c>
      <c r="I168" s="177"/>
      <c r="J168" s="180"/>
    </row>
    <row r="169" spans="1:10" ht="14.25" x14ac:dyDescent="0.15">
      <c r="A169" s="155"/>
      <c r="B169" s="155"/>
      <c r="C169" s="115"/>
      <c r="D169" s="25" t="s">
        <v>68</v>
      </c>
      <c r="E169" s="25" t="s">
        <v>14</v>
      </c>
      <c r="F169" s="25">
        <v>32</v>
      </c>
      <c r="G169" t="s">
        <v>550</v>
      </c>
      <c r="H169" s="13" t="str">
        <f t="shared" si="13"/>
        <v>`shop_id` varchar(32) comment '店铺id',</v>
      </c>
      <c r="I169" s="177"/>
      <c r="J169" s="180"/>
    </row>
    <row r="170" spans="1:10" ht="14.25" x14ac:dyDescent="0.15">
      <c r="A170" s="155"/>
      <c r="B170" s="155"/>
      <c r="C170" s="115"/>
      <c r="D170" s="25" t="s">
        <v>41</v>
      </c>
      <c r="E170" s="25" t="s">
        <v>14</v>
      </c>
      <c r="F170" s="25">
        <v>32</v>
      </c>
      <c r="G170" t="s">
        <v>803</v>
      </c>
      <c r="H170" s="13" t="str">
        <f t="shared" si="13"/>
        <v>`category_id` varchar(32) comment '类目id',</v>
      </c>
      <c r="I170" s="177"/>
      <c r="J170" s="180"/>
    </row>
    <row r="171" spans="1:10" ht="14.25" x14ac:dyDescent="0.15">
      <c r="A171" s="155"/>
      <c r="B171" s="155"/>
      <c r="C171" s="115"/>
      <c r="D171" s="25" t="s">
        <v>929</v>
      </c>
      <c r="E171" s="25" t="s">
        <v>14</v>
      </c>
      <c r="F171" s="25">
        <v>255</v>
      </c>
      <c r="G171" t="s">
        <v>930</v>
      </c>
      <c r="H171" s="13" t="str">
        <f t="shared" si="13"/>
        <v>`specs_key` varchar(255) comment '规格id组',</v>
      </c>
      <c r="I171" s="177"/>
      <c r="J171" s="180"/>
    </row>
    <row r="172" spans="1:10" ht="14.25" x14ac:dyDescent="0.15">
      <c r="A172" s="155"/>
      <c r="B172" s="155"/>
      <c r="C172" s="115"/>
      <c r="D172" s="39" t="s">
        <v>931</v>
      </c>
      <c r="E172" s="25" t="s">
        <v>14</v>
      </c>
      <c r="F172" s="25">
        <v>255</v>
      </c>
      <c r="G172" t="s">
        <v>932</v>
      </c>
      <c r="H172" s="13" t="str">
        <f t="shared" si="13"/>
        <v>`specs_value` varchar(255) comment '规格值组',</v>
      </c>
      <c r="I172" s="177"/>
      <c r="J172" s="180"/>
    </row>
    <row r="173" spans="1:10" ht="14.25" x14ac:dyDescent="0.15">
      <c r="A173" s="155"/>
      <c r="B173" s="155"/>
      <c r="C173" s="115"/>
      <c r="D173" s="25" t="s">
        <v>933</v>
      </c>
      <c r="E173" s="25" t="s">
        <v>14</v>
      </c>
      <c r="F173" s="25">
        <v>40</v>
      </c>
      <c r="G173" t="s">
        <v>934</v>
      </c>
      <c r="H173" s="13" t="str">
        <f t="shared" si="13"/>
        <v>`sku_goods_no` varchar(40) comment 'sku商品货号',</v>
      </c>
      <c r="I173" s="177"/>
      <c r="J173" s="180"/>
    </row>
    <row r="174" spans="1:10" ht="14.25" x14ac:dyDescent="0.15">
      <c r="A174" s="155"/>
      <c r="B174" s="155"/>
      <c r="C174" s="115"/>
      <c r="D174" s="25" t="s">
        <v>935</v>
      </c>
      <c r="E174" s="25" t="s">
        <v>14</v>
      </c>
      <c r="F174" s="25">
        <v>100</v>
      </c>
      <c r="G174" t="s">
        <v>936</v>
      </c>
      <c r="H174" s="13" t="str">
        <f t="shared" si="13"/>
        <v>`barcode` varchar(100) comment '条形码',</v>
      </c>
      <c r="I174" s="177"/>
      <c r="J174" s="180"/>
    </row>
    <row r="175" spans="1:10" ht="14.25" x14ac:dyDescent="0.15">
      <c r="A175" s="155"/>
      <c r="B175" s="155"/>
      <c r="C175" s="115"/>
      <c r="D175" s="25" t="s">
        <v>937</v>
      </c>
      <c r="E175" s="25" t="s">
        <v>14</v>
      </c>
      <c r="F175" s="25">
        <v>255</v>
      </c>
      <c r="G175" t="s">
        <v>938</v>
      </c>
      <c r="H175" s="13" t="str">
        <f t="shared" si="13"/>
        <v>`image` varchar(255) comment '商品图片',</v>
      </c>
      <c r="I175" s="177"/>
      <c r="J175" s="180"/>
    </row>
    <row r="176" spans="1:10" ht="14.25" x14ac:dyDescent="0.15">
      <c r="A176" s="155"/>
      <c r="B176" s="155"/>
      <c r="C176" s="115"/>
      <c r="D176" s="25" t="s">
        <v>892</v>
      </c>
      <c r="E176" s="25" t="s">
        <v>563</v>
      </c>
      <c r="F176" s="40" t="s">
        <v>893</v>
      </c>
      <c r="G176" t="s">
        <v>894</v>
      </c>
      <c r="H176" s="13" t="str">
        <f t="shared" si="13"/>
        <v>`sale_price` decimal(12,3) comment '商品售价',</v>
      </c>
      <c r="I176" s="177"/>
      <c r="J176" s="180"/>
    </row>
    <row r="177" spans="1:10" ht="14.25" x14ac:dyDescent="0.15">
      <c r="A177" s="155"/>
      <c r="B177" s="155"/>
      <c r="C177" s="115"/>
      <c r="D177" s="25" t="s">
        <v>895</v>
      </c>
      <c r="E177" s="25" t="s">
        <v>563</v>
      </c>
      <c r="F177" s="40" t="s">
        <v>893</v>
      </c>
      <c r="G177" t="s">
        <v>896</v>
      </c>
      <c r="H177" s="13" t="str">
        <f t="shared" si="13"/>
        <v>`old_price` decimal(12,3) comment '商品原价',</v>
      </c>
      <c r="I177" s="177"/>
      <c r="J177" s="180"/>
    </row>
    <row r="178" spans="1:10" ht="14.25" x14ac:dyDescent="0.15">
      <c r="A178" s="155"/>
      <c r="B178" s="155"/>
      <c r="C178" s="115"/>
      <c r="D178" s="25" t="s">
        <v>900</v>
      </c>
      <c r="E178" s="25" t="s">
        <v>563</v>
      </c>
      <c r="F178" s="40" t="s">
        <v>893</v>
      </c>
      <c r="G178" t="s">
        <v>901</v>
      </c>
      <c r="H178" s="13" t="str">
        <f t="shared" si="13"/>
        <v>`cost_price` decimal(12,3) comment '商品成本价',</v>
      </c>
      <c r="I178" s="177"/>
      <c r="J178" s="180"/>
    </row>
    <row r="179" spans="1:10" ht="14.25" x14ac:dyDescent="0.15">
      <c r="A179" s="155"/>
      <c r="B179" s="155"/>
      <c r="C179" s="115"/>
      <c r="D179" s="25" t="s">
        <v>897</v>
      </c>
      <c r="E179" s="25" t="s">
        <v>898</v>
      </c>
      <c r="F179" s="25">
        <v>0</v>
      </c>
      <c r="G179" t="s">
        <v>939</v>
      </c>
      <c r="H179" s="13" t="str">
        <f t="shared" si="13"/>
        <v>`step_price` json comment '阶梯价格',</v>
      </c>
      <c r="I179" s="177"/>
      <c r="J179" s="180"/>
    </row>
    <row r="180" spans="1:10" ht="14.25" x14ac:dyDescent="0.15">
      <c r="A180" s="155"/>
      <c r="B180" s="155"/>
      <c r="C180" s="115"/>
      <c r="D180" s="25" t="s">
        <v>70</v>
      </c>
      <c r="E180" s="25" t="s">
        <v>20</v>
      </c>
      <c r="F180" s="25">
        <v>11</v>
      </c>
      <c r="G180" t="s">
        <v>889</v>
      </c>
      <c r="H180" s="13" t="str">
        <f t="shared" si="13"/>
        <v>`state` int(11) comment '商品状态',</v>
      </c>
      <c r="I180" s="177"/>
      <c r="J180" s="180"/>
    </row>
    <row r="181" spans="1:10" ht="14.25" x14ac:dyDescent="0.15">
      <c r="A181" s="155"/>
      <c r="B181" s="155"/>
      <c r="C181" s="115"/>
      <c r="D181" s="25" t="s">
        <v>798</v>
      </c>
      <c r="E181" s="25" t="s">
        <v>14</v>
      </c>
      <c r="F181" s="25">
        <v>40</v>
      </c>
      <c r="G181" t="s">
        <v>799</v>
      </c>
      <c r="H181" s="13" t="str">
        <f t="shared" si="13"/>
        <v>`operator` varchar(40) comment '操作人',</v>
      </c>
      <c r="I181" s="177"/>
      <c r="J181" s="180"/>
    </row>
    <row r="182" spans="1:10" ht="14.25" x14ac:dyDescent="0.15">
      <c r="A182" s="155"/>
      <c r="B182" s="155"/>
      <c r="C182" s="115"/>
      <c r="D182" s="27" t="s">
        <v>26</v>
      </c>
      <c r="E182" s="27" t="s">
        <v>27</v>
      </c>
      <c r="F182" s="15">
        <v>0</v>
      </c>
      <c r="G182" t="s">
        <v>28</v>
      </c>
      <c r="H182" s="13" t="str">
        <f t="shared" si="13"/>
        <v>`cdate` datetime comment '创建时间',</v>
      </c>
      <c r="I182" s="177"/>
      <c r="J182" s="180"/>
    </row>
    <row r="183" spans="1:10" ht="14.25" x14ac:dyDescent="0.15">
      <c r="A183" s="155"/>
      <c r="B183" s="155"/>
      <c r="C183" s="115"/>
      <c r="D183" s="27" t="s">
        <v>29</v>
      </c>
      <c r="E183" s="27" t="s">
        <v>27</v>
      </c>
      <c r="F183" s="15">
        <v>0</v>
      </c>
      <c r="G183" t="s">
        <v>30</v>
      </c>
      <c r="H183" s="13" t="str">
        <f t="shared" si="13"/>
        <v>`udate` datetime comment '更新时间',</v>
      </c>
      <c r="I183" s="177"/>
      <c r="J183" s="180"/>
    </row>
    <row r="184" spans="1:10" ht="14.25" x14ac:dyDescent="0.15">
      <c r="A184" s="155"/>
      <c r="B184" s="155"/>
      <c r="C184" s="115"/>
      <c r="D184" s="31" t="s">
        <v>31</v>
      </c>
      <c r="E184" s="31" t="s">
        <v>32</v>
      </c>
      <c r="F184" s="22">
        <v>1</v>
      </c>
      <c r="G184" s="42" t="s">
        <v>298</v>
      </c>
      <c r="H184" s="13" t="str">
        <f t="shared" si="13"/>
        <v>`flag` tinyint(1) comment '删除标记',</v>
      </c>
      <c r="I184" s="177"/>
      <c r="J184" s="180"/>
    </row>
    <row r="185" spans="1:10" x14ac:dyDescent="0.15">
      <c r="A185" s="143"/>
      <c r="B185" s="144"/>
      <c r="C185" s="144"/>
      <c r="D185" s="144"/>
      <c r="E185" s="144"/>
      <c r="F185" s="144"/>
      <c r="G185" s="144"/>
      <c r="H185" s="144"/>
      <c r="I185" s="144"/>
      <c r="J185" s="145"/>
    </row>
    <row r="186" spans="1:10" ht="14.25" x14ac:dyDescent="0.15">
      <c r="A186" s="20" t="s">
        <v>0</v>
      </c>
      <c r="B186" s="20" t="s">
        <v>1</v>
      </c>
      <c r="C186" s="20" t="s">
        <v>2</v>
      </c>
      <c r="D186" s="20" t="s">
        <v>3</v>
      </c>
      <c r="E186" s="20" t="s">
        <v>4</v>
      </c>
      <c r="F186" s="20" t="s">
        <v>5</v>
      </c>
      <c r="G186" s="20" t="s">
        <v>6</v>
      </c>
      <c r="H186" s="20" t="s">
        <v>7</v>
      </c>
      <c r="I186" s="20" t="s">
        <v>8</v>
      </c>
      <c r="J186" s="20" t="s">
        <v>9</v>
      </c>
    </row>
    <row r="187" spans="1:10" ht="14.25" x14ac:dyDescent="0.15">
      <c r="A187" s="154" t="s">
        <v>940</v>
      </c>
      <c r="B187" s="114" t="s">
        <v>941</v>
      </c>
      <c r="C187" s="114" t="s">
        <v>12</v>
      </c>
      <c r="D187" s="29" t="s">
        <v>13</v>
      </c>
      <c r="E187" s="29" t="s">
        <v>14</v>
      </c>
      <c r="F187" s="12">
        <v>32</v>
      </c>
      <c r="G187" t="s">
        <v>815</v>
      </c>
      <c r="H187" s="13" t="str">
        <f t="shared" ref="H187:H195" si="14">CONCATENATE("`",D187,"` ",E187,IF(F187=0,"",_xlfn.CONCAT("(",F187,")"))," comment '",G187,"',")</f>
        <v>`id` varchar(32) comment '主键id',</v>
      </c>
      <c r="I187" s="166" t="str">
        <f>_xlfn.CONCAT("DROP TABLE IF EXISTS `",A187,"`;create table `",A187,"`
(",H187:H195,"
  PRIMARY KEY (`id`))  ENGINE = ",C187," CHARACTER SET = utf8 comment '",B187,"';")</f>
        <v>DROP TABLE IF EXISTS `gs_sku_stock_alarm`;create table `gs_sku_stock_alarm`
(`id` varchar(32) comment '主键id',`shop_id` varchar(32) comment '店铺id',`merchant_id` varchar(32) comment '商家id',`goods_id` varchar(32) comment '商品id',`stock_num` int(4) comment '库存报警数',`operator` varchar(40) comment '操作人',`cdate` datetime comment '创建时间',`udate` datetime comment '更新时间',`flag` tinyint(1) comment '删除标记',
  PRIMARY KEY (`id`))  ENGINE = InnoDB CHARACTER SET = utf8 comment 'sku商品库存报警';</v>
      </c>
      <c r="J187" s="179"/>
    </row>
    <row r="188" spans="1:10" ht="14.25" x14ac:dyDescent="0.15">
      <c r="A188" s="155"/>
      <c r="B188" s="115"/>
      <c r="C188" s="115"/>
      <c r="D188" s="27" t="s">
        <v>68</v>
      </c>
      <c r="E188" s="27" t="s">
        <v>14</v>
      </c>
      <c r="F188" s="15">
        <v>32</v>
      </c>
      <c r="G188" t="s">
        <v>550</v>
      </c>
      <c r="H188" s="13" t="str">
        <f t="shared" si="14"/>
        <v>`shop_id` varchar(32) comment '店铺id',</v>
      </c>
      <c r="I188" s="167"/>
      <c r="J188" s="180"/>
    </row>
    <row r="189" spans="1:10" ht="14.25" x14ac:dyDescent="0.15">
      <c r="A189" s="155"/>
      <c r="B189" s="115"/>
      <c r="C189" s="115"/>
      <c r="D189" s="27" t="s">
        <v>72</v>
      </c>
      <c r="E189" s="27" t="s">
        <v>14</v>
      </c>
      <c r="F189" s="15">
        <v>32</v>
      </c>
      <c r="G189" t="s">
        <v>877</v>
      </c>
      <c r="H189" s="13" t="str">
        <f t="shared" si="14"/>
        <v>`merchant_id` varchar(32) comment '商家id',</v>
      </c>
      <c r="I189" s="167"/>
      <c r="J189" s="180"/>
    </row>
    <row r="190" spans="1:10" ht="14.25" x14ac:dyDescent="0.15">
      <c r="A190" s="155"/>
      <c r="B190" s="115"/>
      <c r="C190" s="115"/>
      <c r="D190" s="27" t="s">
        <v>117</v>
      </c>
      <c r="E190" s="27" t="s">
        <v>14</v>
      </c>
      <c r="F190" s="15">
        <v>32</v>
      </c>
      <c r="G190" t="s">
        <v>817</v>
      </c>
      <c r="H190" s="13" t="str">
        <f t="shared" si="14"/>
        <v>`goods_id` varchar(32) comment '商品id',</v>
      </c>
      <c r="I190" s="167"/>
      <c r="J190" s="180"/>
    </row>
    <row r="191" spans="1:10" ht="14.25" x14ac:dyDescent="0.15">
      <c r="A191" s="155"/>
      <c r="B191" s="115"/>
      <c r="C191" s="115"/>
      <c r="D191" s="27" t="s">
        <v>942</v>
      </c>
      <c r="E191" s="27" t="s">
        <v>20</v>
      </c>
      <c r="F191" s="15">
        <v>4</v>
      </c>
      <c r="G191" t="s">
        <v>943</v>
      </c>
      <c r="H191" s="13" t="str">
        <f t="shared" si="14"/>
        <v>`stock_num` int(4) comment '库存报警数',</v>
      </c>
      <c r="I191" s="167"/>
      <c r="J191" s="180"/>
    </row>
    <row r="192" spans="1:10" ht="14.25" x14ac:dyDescent="0.15">
      <c r="A192" s="155"/>
      <c r="B192" s="115"/>
      <c r="C192" s="115"/>
      <c r="D192" s="27" t="s">
        <v>798</v>
      </c>
      <c r="E192" s="27" t="s">
        <v>14</v>
      </c>
      <c r="F192" s="15">
        <v>40</v>
      </c>
      <c r="G192" t="s">
        <v>799</v>
      </c>
      <c r="H192" s="13" t="str">
        <f t="shared" si="14"/>
        <v>`operator` varchar(40) comment '操作人',</v>
      </c>
      <c r="I192" s="167"/>
      <c r="J192" s="180"/>
    </row>
    <row r="193" spans="1:10" ht="14.25" x14ac:dyDescent="0.15">
      <c r="A193" s="155"/>
      <c r="B193" s="115"/>
      <c r="C193" s="115"/>
      <c r="D193" s="27" t="s">
        <v>26</v>
      </c>
      <c r="E193" s="27" t="s">
        <v>27</v>
      </c>
      <c r="F193" s="15">
        <v>0</v>
      </c>
      <c r="G193" t="s">
        <v>28</v>
      </c>
      <c r="H193" s="13" t="str">
        <f t="shared" si="14"/>
        <v>`cdate` datetime comment '创建时间',</v>
      </c>
      <c r="I193" s="167"/>
      <c r="J193" s="180"/>
    </row>
    <row r="194" spans="1:10" ht="14.25" x14ac:dyDescent="0.15">
      <c r="A194" s="155"/>
      <c r="B194" s="115"/>
      <c r="C194" s="115"/>
      <c r="D194" s="27" t="s">
        <v>29</v>
      </c>
      <c r="E194" s="27" t="s">
        <v>27</v>
      </c>
      <c r="F194" s="15">
        <v>0</v>
      </c>
      <c r="G194" t="s">
        <v>30</v>
      </c>
      <c r="H194" s="13" t="str">
        <f t="shared" si="14"/>
        <v>`udate` datetime comment '更新时间',</v>
      </c>
      <c r="I194" s="167"/>
      <c r="J194" s="180"/>
    </row>
    <row r="195" spans="1:10" ht="14.25" x14ac:dyDescent="0.15">
      <c r="A195" s="156"/>
      <c r="B195" s="116"/>
      <c r="C195" s="116"/>
      <c r="D195" s="31" t="s">
        <v>31</v>
      </c>
      <c r="E195" s="31" t="s">
        <v>32</v>
      </c>
      <c r="F195" s="22">
        <v>1</v>
      </c>
      <c r="G195" s="42" t="s">
        <v>298</v>
      </c>
      <c r="H195" s="13" t="str">
        <f t="shared" si="14"/>
        <v>`flag` tinyint(1) comment '删除标记',</v>
      </c>
      <c r="I195" s="171"/>
      <c r="J195" s="181"/>
    </row>
    <row r="196" spans="1:10" ht="14.25" x14ac:dyDescent="0.15">
      <c r="A196" s="158"/>
      <c r="B196" s="159"/>
      <c r="C196" s="159"/>
      <c r="D196" s="159"/>
      <c r="E196" s="159"/>
      <c r="F196" s="159"/>
      <c r="G196" s="159"/>
      <c r="H196" s="159"/>
      <c r="I196" s="159"/>
      <c r="J196" s="160"/>
    </row>
    <row r="197" spans="1:10" ht="14.25" x14ac:dyDescent="0.15">
      <c r="A197" s="20" t="s">
        <v>0</v>
      </c>
      <c r="B197" s="20" t="s">
        <v>1</v>
      </c>
      <c r="C197" s="20" t="s">
        <v>2</v>
      </c>
      <c r="D197" s="20" t="s">
        <v>3</v>
      </c>
      <c r="E197" s="20" t="s">
        <v>4</v>
      </c>
      <c r="F197" s="20" t="s">
        <v>5</v>
      </c>
      <c r="G197" s="20" t="s">
        <v>6</v>
      </c>
      <c r="H197" s="20" t="s">
        <v>7</v>
      </c>
      <c r="I197" s="20" t="s">
        <v>8</v>
      </c>
      <c r="J197" s="20" t="s">
        <v>9</v>
      </c>
    </row>
    <row r="198" spans="1:10" ht="14.25" x14ac:dyDescent="0.15">
      <c r="A198" s="155" t="s">
        <v>944</v>
      </c>
      <c r="B198" s="115" t="s">
        <v>945</v>
      </c>
      <c r="C198" s="115" t="s">
        <v>12</v>
      </c>
      <c r="D198" s="27" t="s">
        <v>13</v>
      </c>
      <c r="E198" s="27" t="s">
        <v>14</v>
      </c>
      <c r="F198" s="15">
        <v>32</v>
      </c>
      <c r="G198" t="s">
        <v>946</v>
      </c>
      <c r="H198" s="45" t="str">
        <f t="shared" ref="H198:H206" si="15">CONCATENATE("`",D198,"` ",E198,IF(F198=0,"",_xlfn.CONCAT("(",F198,")"))," comment '",G198,"',")</f>
        <v>`id` varchar(32) comment '标签id',</v>
      </c>
      <c r="I198" s="167" t="str">
        <f>_xlfn.CONCAT("DROP TABLE IF EXISTS `",A198,"`;create table `",A198,"`
(",H198:H206,"
  PRIMARY KEY (`id`))  ENGINE = ",C198," CHARACTER SET = utf8 comment '",B198,"';")</f>
        <v>DROP TABLE IF EXISTS `gs_goods_label`;create table `gs_goods_label`
(`id` varchar(32) comment '标签id',`label_name` varchar(40) comment '标签名称',`label_remark` varchar(255) comment '标签备注',`label_color` varchar(20) comment '标签颜色',`label_type` int(11) comment '标签类型',`operator` varchar(40) comment '操作人',`cdate` datetime comment '创建时间',`udate` datetime comment '更新时间',`flag` tinyint(1) comment '删除标记',
  PRIMARY KEY (`id`))  ENGINE = InnoDB CHARACTER SET = utf8 comment '商品标签';</v>
      </c>
      <c r="J198" s="180"/>
    </row>
    <row r="199" spans="1:10" ht="14.25" x14ac:dyDescent="0.15">
      <c r="A199" s="155"/>
      <c r="B199" s="115"/>
      <c r="C199" s="115"/>
      <c r="D199" s="27" t="s">
        <v>607</v>
      </c>
      <c r="E199" s="27" t="s">
        <v>14</v>
      </c>
      <c r="F199" s="15">
        <v>40</v>
      </c>
      <c r="G199" t="s">
        <v>947</v>
      </c>
      <c r="H199" s="13" t="str">
        <f t="shared" si="15"/>
        <v>`label_name` varchar(40) comment '标签名称',</v>
      </c>
      <c r="I199" s="167"/>
      <c r="J199" s="180"/>
    </row>
    <row r="200" spans="1:10" ht="14.25" x14ac:dyDescent="0.15">
      <c r="A200" s="155"/>
      <c r="B200" s="115"/>
      <c r="C200" s="115"/>
      <c r="D200" s="27" t="s">
        <v>948</v>
      </c>
      <c r="E200" s="27" t="s">
        <v>14</v>
      </c>
      <c r="F200" s="15">
        <v>255</v>
      </c>
      <c r="G200" t="s">
        <v>949</v>
      </c>
      <c r="H200" s="13" t="str">
        <f t="shared" si="15"/>
        <v>`label_remark` varchar(255) comment '标签备注',</v>
      </c>
      <c r="I200" s="167"/>
      <c r="J200" s="180"/>
    </row>
    <row r="201" spans="1:10" ht="14.25" x14ac:dyDescent="0.15">
      <c r="A201" s="155"/>
      <c r="B201" s="115"/>
      <c r="C201" s="115"/>
      <c r="D201" s="27" t="s">
        <v>609</v>
      </c>
      <c r="E201" s="27" t="s">
        <v>14</v>
      </c>
      <c r="F201" s="15">
        <v>20</v>
      </c>
      <c r="G201" t="s">
        <v>950</v>
      </c>
      <c r="H201" s="13" t="str">
        <f t="shared" si="15"/>
        <v>`label_color` varchar(20) comment '标签颜色',</v>
      </c>
      <c r="I201" s="167"/>
      <c r="J201" s="180"/>
    </row>
    <row r="202" spans="1:10" ht="14.25" x14ac:dyDescent="0.15">
      <c r="A202" s="155"/>
      <c r="B202" s="115"/>
      <c r="C202" s="115"/>
      <c r="D202" s="27" t="s">
        <v>951</v>
      </c>
      <c r="E202" s="27" t="s">
        <v>20</v>
      </c>
      <c r="F202" s="15">
        <v>11</v>
      </c>
      <c r="G202" t="s">
        <v>952</v>
      </c>
      <c r="H202" s="13" t="str">
        <f t="shared" si="15"/>
        <v>`label_type` int(11) comment '标签类型',</v>
      </c>
      <c r="I202" s="167"/>
      <c r="J202" s="180"/>
    </row>
    <row r="203" spans="1:10" ht="14.25" x14ac:dyDescent="0.15">
      <c r="A203" s="155"/>
      <c r="B203" s="115"/>
      <c r="C203" s="115"/>
      <c r="D203" s="27" t="s">
        <v>798</v>
      </c>
      <c r="E203" s="27" t="s">
        <v>14</v>
      </c>
      <c r="F203" s="15">
        <v>40</v>
      </c>
      <c r="G203" t="s">
        <v>799</v>
      </c>
      <c r="H203" s="13" t="str">
        <f t="shared" si="15"/>
        <v>`operator` varchar(40) comment '操作人',</v>
      </c>
      <c r="I203" s="167"/>
      <c r="J203" s="180"/>
    </row>
    <row r="204" spans="1:10" ht="14.25" x14ac:dyDescent="0.15">
      <c r="A204" s="155"/>
      <c r="B204" s="115"/>
      <c r="C204" s="115"/>
      <c r="D204" s="27" t="s">
        <v>26</v>
      </c>
      <c r="E204" s="27" t="s">
        <v>27</v>
      </c>
      <c r="F204" s="15">
        <v>0</v>
      </c>
      <c r="G204" t="s">
        <v>28</v>
      </c>
      <c r="H204" s="13" t="str">
        <f t="shared" si="15"/>
        <v>`cdate` datetime comment '创建时间',</v>
      </c>
      <c r="I204" s="167"/>
      <c r="J204" s="180"/>
    </row>
    <row r="205" spans="1:10" ht="14.25" x14ac:dyDescent="0.15">
      <c r="A205" s="155"/>
      <c r="B205" s="115"/>
      <c r="C205" s="115"/>
      <c r="D205" s="27" t="s">
        <v>29</v>
      </c>
      <c r="E205" s="27" t="s">
        <v>27</v>
      </c>
      <c r="F205" s="15">
        <v>0</v>
      </c>
      <c r="G205" t="s">
        <v>30</v>
      </c>
      <c r="H205" s="13" t="str">
        <f t="shared" si="15"/>
        <v>`udate` datetime comment '更新时间',</v>
      </c>
      <c r="I205" s="167"/>
      <c r="J205" s="180"/>
    </row>
    <row r="206" spans="1:10" ht="14.25" x14ac:dyDescent="0.15">
      <c r="A206" s="155"/>
      <c r="B206" s="115"/>
      <c r="C206" s="115"/>
      <c r="D206" s="27" t="s">
        <v>31</v>
      </c>
      <c r="E206" s="27" t="s">
        <v>32</v>
      </c>
      <c r="F206" s="15">
        <v>1</v>
      </c>
      <c r="G206" t="s">
        <v>298</v>
      </c>
      <c r="H206" s="13" t="str">
        <f t="shared" si="15"/>
        <v>`flag` tinyint(1) comment '删除标记',</v>
      </c>
      <c r="I206" s="167"/>
      <c r="J206" s="180"/>
    </row>
    <row r="207" spans="1:10" x14ac:dyDescent="0.15">
      <c r="A207" s="143"/>
      <c r="B207" s="144"/>
      <c r="C207" s="144"/>
      <c r="D207" s="144"/>
      <c r="E207" s="144"/>
      <c r="F207" s="144"/>
      <c r="G207" s="144"/>
      <c r="H207" s="144"/>
      <c r="I207" s="144"/>
      <c r="J207" s="145"/>
    </row>
    <row r="208" spans="1:10" ht="14.25" x14ac:dyDescent="0.15">
      <c r="A208" s="20" t="s">
        <v>0</v>
      </c>
      <c r="B208" s="20" t="s">
        <v>1</v>
      </c>
      <c r="C208" s="20" t="s">
        <v>2</v>
      </c>
      <c r="D208" s="20" t="s">
        <v>3</v>
      </c>
      <c r="E208" s="20" t="s">
        <v>4</v>
      </c>
      <c r="F208" s="20" t="s">
        <v>5</v>
      </c>
      <c r="G208" s="20" t="s">
        <v>6</v>
      </c>
      <c r="H208" s="20" t="s">
        <v>7</v>
      </c>
      <c r="I208" s="20" t="s">
        <v>8</v>
      </c>
      <c r="J208" s="20" t="s">
        <v>9</v>
      </c>
    </row>
    <row r="209" spans="1:10" ht="14.25" x14ac:dyDescent="0.15">
      <c r="A209" s="114" t="s">
        <v>953</v>
      </c>
      <c r="B209" s="154" t="s">
        <v>954</v>
      </c>
      <c r="C209" s="114" t="s">
        <v>12</v>
      </c>
      <c r="D209" s="29" t="s">
        <v>13</v>
      </c>
      <c r="E209" s="29" t="s">
        <v>14</v>
      </c>
      <c r="F209" s="29">
        <v>32</v>
      </c>
      <c r="G209" s="12" t="s">
        <v>955</v>
      </c>
      <c r="H209" s="13" t="str">
        <f t="shared" ref="H209:H225" si="16">CONCATENATE("`",D209,"` ",E209,IF(F209=0,"",_xlfn.CONCAT("(",F209,")"))," comment '",G209,"',")</f>
        <v>`id` varchar(32) comment '商品问答id',</v>
      </c>
      <c r="I209" s="176" t="str">
        <f>_xlfn.CONCAT("DROP TABLE IF EXISTS `",A209,"`;create table `",A209,"`
(",H209:H225,"
  PRIMARY KEY (`id`))  ENGINE = ",C209," CHARACTER SET = utf8 comment '",B209,"';")</f>
        <v>DROP TABLE IF EXISTS `gs_goods_qa`;create table `gs_goods_qa`
(`id` varchar(32) comment '商品问答id',`good_id` varchar(32) comment '商品id',`merchant_id` varchar(32) comment '商家id',`shop_id` varchar(32) comment '店铺id',`quiz_type` int comment '咨询类型（10=商品咨询，20=库存配送，30=支付方式，40=发票保修）',`quiz_content` text comment '提问内容',`content` text comment '回答内容',`contact_way` varchar(40) comment '联系方式',`is_anonymous` int(4) comment '是否匿名（默认为10=实名，20=匿名）',`is_show_quiz_content` int(4) comment '是否将咨询内容显示在商品详情页（默认为10=不显示，20=显示）',`is_show_content` int(4) comment '是否将回答内容显示在商品详情页（默认为10=不显示，20=显示）',`is_reply` int(4) comment '是否已回复(10=未回复，20=已回复）',`ip` varchar(255) comment 'ip地址',`operator` varchar(40) comment '操作人',`cdate` datetime comment '创建时间',`udate` datetime comment '更新时间',`flag` tinyint(1) comment '删除标记',
  PRIMARY KEY (`id`))  ENGINE = InnoDB CHARACTER SET = utf8 comment '商品问答';</v>
      </c>
      <c r="J209" s="184"/>
    </row>
    <row r="210" spans="1:10" ht="14.25" x14ac:dyDescent="0.15">
      <c r="A210" s="115"/>
      <c r="B210" s="155"/>
      <c r="C210" s="115"/>
      <c r="D210" s="27" t="s">
        <v>816</v>
      </c>
      <c r="E210" s="27" t="s">
        <v>14</v>
      </c>
      <c r="F210" s="27">
        <v>32</v>
      </c>
      <c r="G210" s="15" t="s">
        <v>817</v>
      </c>
      <c r="H210" s="13" t="str">
        <f t="shared" si="16"/>
        <v>`good_id` varchar(32) comment '商品id',</v>
      </c>
      <c r="I210" s="177"/>
      <c r="J210" s="185"/>
    </row>
    <row r="211" spans="1:10" ht="14.25" x14ac:dyDescent="0.15">
      <c r="A211" s="115"/>
      <c r="B211" s="155"/>
      <c r="C211" s="115"/>
      <c r="D211" s="27" t="s">
        <v>72</v>
      </c>
      <c r="E211" s="27" t="s">
        <v>14</v>
      </c>
      <c r="F211" s="27">
        <v>32</v>
      </c>
      <c r="G211" s="15" t="s">
        <v>877</v>
      </c>
      <c r="H211" s="13" t="str">
        <f t="shared" si="16"/>
        <v>`merchant_id` varchar(32) comment '商家id',</v>
      </c>
      <c r="I211" s="177"/>
      <c r="J211" s="185"/>
    </row>
    <row r="212" spans="1:10" ht="14.25" x14ac:dyDescent="0.15">
      <c r="A212" s="115"/>
      <c r="B212" s="155"/>
      <c r="C212" s="115"/>
      <c r="D212" s="27" t="s">
        <v>68</v>
      </c>
      <c r="E212" s="27" t="s">
        <v>14</v>
      </c>
      <c r="F212" s="27">
        <v>32</v>
      </c>
      <c r="G212" s="15" t="s">
        <v>550</v>
      </c>
      <c r="H212" s="13" t="str">
        <f t="shared" si="16"/>
        <v>`shop_id` varchar(32) comment '店铺id',</v>
      </c>
      <c r="I212" s="177"/>
      <c r="J212" s="185"/>
    </row>
    <row r="213" spans="1:10" ht="14.25" x14ac:dyDescent="0.15">
      <c r="A213" s="115"/>
      <c r="B213" s="155"/>
      <c r="C213" s="115"/>
      <c r="D213" s="27" t="s">
        <v>956</v>
      </c>
      <c r="E213" s="27" t="s">
        <v>20</v>
      </c>
      <c r="F213" s="27">
        <v>0</v>
      </c>
      <c r="G213" s="15" t="s">
        <v>957</v>
      </c>
      <c r="H213" s="13" t="str">
        <f t="shared" si="16"/>
        <v>`quiz_type` int comment '咨询类型（10=商品咨询，20=库存配送，30=支付方式，40=发票保修）',</v>
      </c>
      <c r="I213" s="177"/>
      <c r="J213" s="185"/>
    </row>
    <row r="214" spans="1:10" ht="14.25" x14ac:dyDescent="0.15">
      <c r="A214" s="115"/>
      <c r="B214" s="155"/>
      <c r="C214" s="115"/>
      <c r="D214" s="27" t="s">
        <v>958</v>
      </c>
      <c r="E214" s="27" t="s">
        <v>39</v>
      </c>
      <c r="F214" s="27">
        <v>0</v>
      </c>
      <c r="G214" s="15" t="s">
        <v>959</v>
      </c>
      <c r="H214" s="13" t="str">
        <f t="shared" si="16"/>
        <v>`quiz_content` text comment '提问内容',</v>
      </c>
      <c r="I214" s="177"/>
      <c r="J214" s="185"/>
    </row>
    <row r="215" spans="1:10" ht="14.25" x14ac:dyDescent="0.15">
      <c r="A215" s="115"/>
      <c r="B215" s="155"/>
      <c r="C215" s="115"/>
      <c r="D215" s="27" t="s">
        <v>38</v>
      </c>
      <c r="E215" s="27" t="s">
        <v>39</v>
      </c>
      <c r="F215" s="27">
        <v>0</v>
      </c>
      <c r="G215" s="15" t="s">
        <v>960</v>
      </c>
      <c r="H215" s="13" t="str">
        <f t="shared" si="16"/>
        <v>`content` text comment '回答内容',</v>
      </c>
      <c r="I215" s="177"/>
      <c r="J215" s="185"/>
    </row>
    <row r="216" spans="1:10" ht="14.25" x14ac:dyDescent="0.15">
      <c r="A216" s="115"/>
      <c r="B216" s="155"/>
      <c r="C216" s="115"/>
      <c r="D216" s="27" t="s">
        <v>961</v>
      </c>
      <c r="E216" s="27" t="s">
        <v>14</v>
      </c>
      <c r="F216" s="27">
        <v>40</v>
      </c>
      <c r="G216" s="15" t="s">
        <v>962</v>
      </c>
      <c r="H216" s="13" t="str">
        <f t="shared" si="16"/>
        <v>`contact_way` varchar(40) comment '联系方式',</v>
      </c>
      <c r="I216" s="177"/>
      <c r="J216" s="185"/>
    </row>
    <row r="217" spans="1:10" ht="14.25" x14ac:dyDescent="0.15">
      <c r="A217" s="115"/>
      <c r="B217" s="155"/>
      <c r="C217" s="115"/>
      <c r="D217" s="27" t="s">
        <v>963</v>
      </c>
      <c r="E217" s="27" t="s">
        <v>20</v>
      </c>
      <c r="F217" s="27">
        <v>4</v>
      </c>
      <c r="G217" s="15" t="s">
        <v>964</v>
      </c>
      <c r="H217" s="13" t="str">
        <f t="shared" si="16"/>
        <v>`is_anonymous` int(4) comment '是否匿名（默认为10=实名，20=匿名）',</v>
      </c>
      <c r="I217" s="177"/>
      <c r="J217" s="185"/>
    </row>
    <row r="218" spans="1:10" ht="14.25" x14ac:dyDescent="0.15">
      <c r="A218" s="115"/>
      <c r="B218" s="155"/>
      <c r="C218" s="115"/>
      <c r="D218" s="27" t="s">
        <v>965</v>
      </c>
      <c r="E218" s="27" t="s">
        <v>20</v>
      </c>
      <c r="F218" s="27">
        <v>4</v>
      </c>
      <c r="G218" s="15" t="s">
        <v>966</v>
      </c>
      <c r="H218" s="13" t="str">
        <f t="shared" si="16"/>
        <v>`is_show_quiz_content` int(4) comment '是否将咨询内容显示在商品详情页（默认为10=不显示，20=显示）',</v>
      </c>
      <c r="I218" s="177"/>
      <c r="J218" s="185"/>
    </row>
    <row r="219" spans="1:10" ht="14.25" x14ac:dyDescent="0.15">
      <c r="A219" s="115"/>
      <c r="B219" s="155"/>
      <c r="C219" s="115"/>
      <c r="D219" s="27" t="s">
        <v>967</v>
      </c>
      <c r="E219" s="27" t="s">
        <v>20</v>
      </c>
      <c r="F219" s="27">
        <v>4</v>
      </c>
      <c r="G219" s="15" t="s">
        <v>968</v>
      </c>
      <c r="H219" s="13" t="str">
        <f t="shared" si="16"/>
        <v>`is_show_content` int(4) comment '是否将回答内容显示在商品详情页（默认为10=不显示，20=显示）',</v>
      </c>
      <c r="I219" s="177"/>
      <c r="J219" s="185"/>
    </row>
    <row r="220" spans="1:10" ht="14.25" x14ac:dyDescent="0.15">
      <c r="A220" s="115"/>
      <c r="B220" s="155"/>
      <c r="C220" s="115"/>
      <c r="D220" s="27" t="s">
        <v>969</v>
      </c>
      <c r="E220" s="27" t="s">
        <v>20</v>
      </c>
      <c r="F220" s="27">
        <v>4</v>
      </c>
      <c r="G220" s="15" t="s">
        <v>970</v>
      </c>
      <c r="H220" s="13" t="str">
        <f t="shared" si="16"/>
        <v>`is_reply` int(4) comment '是否已回复(10=未回复，20=已回复）',</v>
      </c>
      <c r="I220" s="177"/>
      <c r="J220" s="185"/>
    </row>
    <row r="221" spans="1:10" ht="14.25" x14ac:dyDescent="0.15">
      <c r="A221" s="115"/>
      <c r="B221" s="155"/>
      <c r="C221" s="115"/>
      <c r="D221" s="27" t="s">
        <v>971</v>
      </c>
      <c r="E221" s="27" t="s">
        <v>14</v>
      </c>
      <c r="F221" s="27">
        <v>255</v>
      </c>
      <c r="G221" s="15" t="s">
        <v>972</v>
      </c>
      <c r="H221" s="13" t="str">
        <f t="shared" si="16"/>
        <v>`ip` varchar(255) comment 'ip地址',</v>
      </c>
      <c r="I221" s="177"/>
      <c r="J221" s="185"/>
    </row>
    <row r="222" spans="1:10" ht="14.25" x14ac:dyDescent="0.15">
      <c r="A222" s="115"/>
      <c r="B222" s="155"/>
      <c r="C222" s="115"/>
      <c r="D222" s="27" t="s">
        <v>798</v>
      </c>
      <c r="E222" s="27" t="s">
        <v>14</v>
      </c>
      <c r="F222" s="27">
        <v>40</v>
      </c>
      <c r="G222" s="15" t="s">
        <v>799</v>
      </c>
      <c r="H222" s="13" t="str">
        <f t="shared" si="16"/>
        <v>`operator` varchar(40) comment '操作人',</v>
      </c>
      <c r="I222" s="177"/>
      <c r="J222" s="185"/>
    </row>
    <row r="223" spans="1:10" ht="14.25" x14ac:dyDescent="0.15">
      <c r="A223" s="115"/>
      <c r="B223" s="155"/>
      <c r="C223" s="115"/>
      <c r="D223" s="27" t="s">
        <v>26</v>
      </c>
      <c r="E223" s="27" t="s">
        <v>27</v>
      </c>
      <c r="F223" s="27">
        <v>0</v>
      </c>
      <c r="G223" s="15" t="s">
        <v>28</v>
      </c>
      <c r="H223" s="13" t="str">
        <f t="shared" si="16"/>
        <v>`cdate` datetime comment '创建时间',</v>
      </c>
      <c r="I223" s="177"/>
      <c r="J223" s="185"/>
    </row>
    <row r="224" spans="1:10" ht="14.25" x14ac:dyDescent="0.15">
      <c r="A224" s="115"/>
      <c r="B224" s="155"/>
      <c r="C224" s="115"/>
      <c r="D224" s="27" t="s">
        <v>29</v>
      </c>
      <c r="E224" s="27" t="s">
        <v>27</v>
      </c>
      <c r="F224" s="27">
        <v>0</v>
      </c>
      <c r="G224" s="15" t="s">
        <v>30</v>
      </c>
      <c r="H224" s="13" t="str">
        <f t="shared" si="16"/>
        <v>`udate` datetime comment '更新时间',</v>
      </c>
      <c r="I224" s="177"/>
      <c r="J224" s="185"/>
    </row>
    <row r="225" spans="1:10" ht="14.25" x14ac:dyDescent="0.15">
      <c r="A225" s="116"/>
      <c r="B225" s="155"/>
      <c r="C225" s="115"/>
      <c r="D225" s="27" t="s">
        <v>31</v>
      </c>
      <c r="E225" s="27" t="s">
        <v>32</v>
      </c>
      <c r="F225" s="27">
        <v>1</v>
      </c>
      <c r="G225" s="15" t="s">
        <v>298</v>
      </c>
      <c r="H225" s="46" t="str">
        <f t="shared" si="16"/>
        <v>`flag` tinyint(1) comment '删除标记',</v>
      </c>
      <c r="I225" s="177"/>
      <c r="J225" s="185"/>
    </row>
    <row r="226" spans="1:10" x14ac:dyDescent="0.15">
      <c r="A226" s="143"/>
      <c r="B226" s="144"/>
      <c r="C226" s="144"/>
      <c r="D226" s="144"/>
      <c r="E226" s="144"/>
      <c r="F226" s="144"/>
      <c r="G226" s="144"/>
      <c r="H226" s="144"/>
      <c r="I226" s="144"/>
      <c r="J226" s="145"/>
    </row>
    <row r="227" spans="1:10" ht="14.25" x14ac:dyDescent="0.15">
      <c r="A227" s="20" t="s">
        <v>0</v>
      </c>
      <c r="B227" s="17" t="s">
        <v>1</v>
      </c>
      <c r="C227" s="17" t="s">
        <v>2</v>
      </c>
      <c r="D227" s="17" t="s">
        <v>3</v>
      </c>
      <c r="E227" s="17" t="s">
        <v>4</v>
      </c>
      <c r="F227" s="17" t="s">
        <v>5</v>
      </c>
      <c r="G227" s="17" t="s">
        <v>6</v>
      </c>
      <c r="H227" s="17" t="s">
        <v>7</v>
      </c>
      <c r="I227" s="17" t="s">
        <v>8</v>
      </c>
      <c r="J227" s="17" t="s">
        <v>9</v>
      </c>
    </row>
    <row r="228" spans="1:10" ht="14.25" x14ac:dyDescent="0.15">
      <c r="A228" s="114" t="s">
        <v>973</v>
      </c>
      <c r="B228" s="154" t="s">
        <v>974</v>
      </c>
      <c r="C228" s="114" t="s">
        <v>12</v>
      </c>
      <c r="D228" s="47" t="s">
        <v>13</v>
      </c>
      <c r="E228" s="47" t="s">
        <v>14</v>
      </c>
      <c r="F228" s="47">
        <v>32</v>
      </c>
      <c r="G228" s="47" t="s">
        <v>975</v>
      </c>
      <c r="H228" s="13" t="str">
        <f t="shared" ref="H228:H244" si="17">CONCATENATE("`",D228,"` ",E228,IF(F228=0,"",_xlfn.CONCAT("(",F228,")"))," comment '",G228,"',")</f>
        <v>`id` varchar(32) comment '图库id',</v>
      </c>
      <c r="I228" s="176" t="str">
        <f>_xlfn.CONCAT("DROP TABLE IF EXISTS `",A228,"`;create table `",A228,"`
(",H228:H244,"
  PRIMARY KEY (`id`))  ENGINE = ",C228," CHARACTER SET = utf8 comment '",B228,"';")</f>
        <v>DROP TABLE IF EXISTS `gs_pictures`;create table `gs_pictures`
(`id` varchar(32) comment '图库id',`shop_id` varchar(32) comment '店铺id',`merchant_id` varchar(32) comment '商家id',`group_id` varchar(32) comment '分组id',`storage_engine` varchar(255) comment '存储引擎',`size` varchar(255) comment '文件大小',`img_height` int(4) comment '图片高度',`img_weight` int(4) comment '图片宽度',`img_type` varchar(255) comment '文件格式',`image_name` varchar(255) comment '图片名字',`image_url` varchar(255) comment '图片路径',`source` varchar(255) comment '图片来源（业务位置)',`hidden` int(4) comment '是否隐藏（1隐藏,0不隐藏）',`operator` varchar(40) comment '操作人',`cdate` datetime comment '创建时间',`udate` datetime comment '更新时间',`flag` tinyint(1) comment '删除标记',
  PRIMARY KEY (`id`))  ENGINE = InnoDB CHARACTER SET = utf8 comment '图片库';</v>
      </c>
      <c r="J228" s="51"/>
    </row>
    <row r="229" spans="1:10" ht="14.25" x14ac:dyDescent="0.15">
      <c r="A229" s="115"/>
      <c r="B229" s="155"/>
      <c r="C229" s="115"/>
      <c r="D229" s="47" t="s">
        <v>68</v>
      </c>
      <c r="E229" s="47" t="s">
        <v>14</v>
      </c>
      <c r="F229" s="47">
        <v>32</v>
      </c>
      <c r="G229" s="47" t="s">
        <v>550</v>
      </c>
      <c r="H229" s="13" t="str">
        <f t="shared" si="17"/>
        <v>`shop_id` varchar(32) comment '店铺id',</v>
      </c>
      <c r="I229" s="177"/>
      <c r="J229" s="52"/>
    </row>
    <row r="230" spans="1:10" ht="14.25" x14ac:dyDescent="0.15">
      <c r="A230" s="115"/>
      <c r="B230" s="155"/>
      <c r="C230" s="115"/>
      <c r="D230" s="47" t="s">
        <v>72</v>
      </c>
      <c r="E230" s="47" t="s">
        <v>14</v>
      </c>
      <c r="F230" s="47">
        <v>32</v>
      </c>
      <c r="G230" s="47" t="s">
        <v>877</v>
      </c>
      <c r="H230" s="13" t="str">
        <f t="shared" si="17"/>
        <v>`merchant_id` varchar(32) comment '商家id',</v>
      </c>
      <c r="I230" s="177"/>
      <c r="J230" s="52"/>
    </row>
    <row r="231" spans="1:10" ht="14.25" x14ac:dyDescent="0.15">
      <c r="A231" s="115"/>
      <c r="B231" s="155"/>
      <c r="C231" s="115"/>
      <c r="D231" s="47" t="s">
        <v>976</v>
      </c>
      <c r="E231" s="47" t="s">
        <v>14</v>
      </c>
      <c r="F231" s="47">
        <v>32</v>
      </c>
      <c r="G231" s="47" t="s">
        <v>977</v>
      </c>
      <c r="H231" s="13" t="str">
        <f t="shared" si="17"/>
        <v>`group_id` varchar(32) comment '分组id',</v>
      </c>
      <c r="I231" s="177"/>
      <c r="J231" s="52"/>
    </row>
    <row r="232" spans="1:10" ht="14.25" x14ac:dyDescent="0.15">
      <c r="A232" s="115"/>
      <c r="B232" s="155"/>
      <c r="C232" s="115"/>
      <c r="D232" s="47" t="s">
        <v>978</v>
      </c>
      <c r="E232" s="47" t="s">
        <v>14</v>
      </c>
      <c r="F232" s="47">
        <v>255</v>
      </c>
      <c r="G232" s="47" t="s">
        <v>979</v>
      </c>
      <c r="H232" s="13" t="str">
        <f t="shared" si="17"/>
        <v>`storage_engine` varchar(255) comment '存储引擎',</v>
      </c>
      <c r="I232" s="177"/>
      <c r="J232" s="52"/>
    </row>
    <row r="233" spans="1:10" ht="14.25" x14ac:dyDescent="0.15">
      <c r="A233" s="115"/>
      <c r="B233" s="155"/>
      <c r="C233" s="115"/>
      <c r="D233" s="47" t="s">
        <v>525</v>
      </c>
      <c r="E233" s="47" t="s">
        <v>14</v>
      </c>
      <c r="F233" s="47">
        <v>255</v>
      </c>
      <c r="G233" s="47" t="s">
        <v>980</v>
      </c>
      <c r="H233" s="13" t="str">
        <f t="shared" si="17"/>
        <v>`size` varchar(255) comment '文件大小',</v>
      </c>
      <c r="I233" s="177"/>
      <c r="J233" s="52"/>
    </row>
    <row r="234" spans="1:10" ht="14.25" x14ac:dyDescent="0.15">
      <c r="A234" s="115"/>
      <c r="B234" s="155"/>
      <c r="C234" s="115"/>
      <c r="D234" s="47" t="s">
        <v>981</v>
      </c>
      <c r="E234" s="47" t="s">
        <v>20</v>
      </c>
      <c r="F234" s="47">
        <v>4</v>
      </c>
      <c r="G234" s="47" t="s">
        <v>982</v>
      </c>
      <c r="H234" s="13" t="str">
        <f t="shared" si="17"/>
        <v>`img_height` int(4) comment '图片高度',</v>
      </c>
      <c r="I234" s="177"/>
      <c r="J234" s="52"/>
    </row>
    <row r="235" spans="1:10" ht="14.25" x14ac:dyDescent="0.15">
      <c r="A235" s="115"/>
      <c r="B235" s="155"/>
      <c r="C235" s="115"/>
      <c r="D235" s="47" t="s">
        <v>983</v>
      </c>
      <c r="E235" s="47" t="s">
        <v>20</v>
      </c>
      <c r="F235" s="47">
        <v>4</v>
      </c>
      <c r="G235" s="47" t="s">
        <v>984</v>
      </c>
      <c r="H235" s="13" t="str">
        <f t="shared" si="17"/>
        <v>`img_weight` int(4) comment '图片宽度',</v>
      </c>
      <c r="I235" s="177"/>
      <c r="J235" s="52"/>
    </row>
    <row r="236" spans="1:10" ht="14.25" x14ac:dyDescent="0.15">
      <c r="A236" s="115"/>
      <c r="B236" s="155"/>
      <c r="C236" s="115"/>
      <c r="D236" s="47" t="s">
        <v>985</v>
      </c>
      <c r="E236" s="47" t="s">
        <v>14</v>
      </c>
      <c r="F236" s="47">
        <v>255</v>
      </c>
      <c r="G236" s="47" t="s">
        <v>986</v>
      </c>
      <c r="H236" s="13" t="str">
        <f t="shared" si="17"/>
        <v>`img_type` varchar(255) comment '文件格式',</v>
      </c>
      <c r="I236" s="177"/>
      <c r="J236" s="52"/>
    </row>
    <row r="237" spans="1:10" ht="14.25" x14ac:dyDescent="0.15">
      <c r="A237" s="115"/>
      <c r="B237" s="155"/>
      <c r="C237" s="115"/>
      <c r="D237" s="47" t="s">
        <v>987</v>
      </c>
      <c r="E237" s="47" t="s">
        <v>14</v>
      </c>
      <c r="F237" s="47">
        <v>255</v>
      </c>
      <c r="G237" s="47" t="s">
        <v>988</v>
      </c>
      <c r="H237" s="13" t="str">
        <f t="shared" si="17"/>
        <v>`image_name` varchar(255) comment '图片名字',</v>
      </c>
      <c r="I237" s="177"/>
      <c r="J237" s="52"/>
    </row>
    <row r="238" spans="1:10" ht="14.25" x14ac:dyDescent="0.15">
      <c r="A238" s="115"/>
      <c r="B238" s="155"/>
      <c r="C238" s="115"/>
      <c r="D238" s="47" t="s">
        <v>87</v>
      </c>
      <c r="E238" s="47" t="s">
        <v>14</v>
      </c>
      <c r="F238" s="47">
        <v>255</v>
      </c>
      <c r="G238" s="47" t="s">
        <v>989</v>
      </c>
      <c r="H238" s="13" t="str">
        <f t="shared" si="17"/>
        <v>`image_url` varchar(255) comment '图片路径',</v>
      </c>
      <c r="I238" s="177"/>
      <c r="J238" s="52"/>
    </row>
    <row r="239" spans="1:10" ht="14.25" x14ac:dyDescent="0.15">
      <c r="A239" s="115"/>
      <c r="B239" s="155"/>
      <c r="C239" s="115"/>
      <c r="D239" s="47" t="s">
        <v>990</v>
      </c>
      <c r="E239" s="47" t="s">
        <v>14</v>
      </c>
      <c r="F239" s="47">
        <v>255</v>
      </c>
      <c r="G239" s="47" t="s">
        <v>991</v>
      </c>
      <c r="H239" s="13" t="str">
        <f t="shared" si="17"/>
        <v>`source` varchar(255) comment '图片来源（业务位置)',</v>
      </c>
      <c r="I239" s="177"/>
      <c r="J239" s="52"/>
    </row>
    <row r="240" spans="1:10" ht="14.25" x14ac:dyDescent="0.15">
      <c r="A240" s="115"/>
      <c r="B240" s="155"/>
      <c r="C240" s="115"/>
      <c r="D240" s="47" t="s">
        <v>992</v>
      </c>
      <c r="E240" s="47" t="s">
        <v>20</v>
      </c>
      <c r="F240" s="47">
        <v>4</v>
      </c>
      <c r="G240" s="47" t="s">
        <v>993</v>
      </c>
      <c r="H240" s="13" t="str">
        <f t="shared" si="17"/>
        <v>`hidden` int(4) comment '是否隐藏（1隐藏,0不隐藏）',</v>
      </c>
      <c r="I240" s="177"/>
      <c r="J240" s="52"/>
    </row>
    <row r="241" spans="1:10" ht="14.25" x14ac:dyDescent="0.15">
      <c r="A241" s="115"/>
      <c r="B241" s="155"/>
      <c r="C241" s="115"/>
      <c r="D241" s="47" t="s">
        <v>798</v>
      </c>
      <c r="E241" s="47" t="s">
        <v>14</v>
      </c>
      <c r="F241" s="47">
        <v>40</v>
      </c>
      <c r="G241" s="47" t="s">
        <v>799</v>
      </c>
      <c r="H241" s="13" t="str">
        <f t="shared" si="17"/>
        <v>`operator` varchar(40) comment '操作人',</v>
      </c>
      <c r="I241" s="177"/>
      <c r="J241" s="52"/>
    </row>
    <row r="242" spans="1:10" ht="14.25" x14ac:dyDescent="0.15">
      <c r="A242" s="115"/>
      <c r="B242" s="155"/>
      <c r="C242" s="115"/>
      <c r="D242" s="47" t="s">
        <v>26</v>
      </c>
      <c r="E242" s="47" t="s">
        <v>27</v>
      </c>
      <c r="F242" s="47">
        <v>0</v>
      </c>
      <c r="G242" s="47" t="s">
        <v>28</v>
      </c>
      <c r="H242" s="13" t="str">
        <f t="shared" si="17"/>
        <v>`cdate` datetime comment '创建时间',</v>
      </c>
      <c r="I242" s="177"/>
      <c r="J242" s="52"/>
    </row>
    <row r="243" spans="1:10" ht="14.25" x14ac:dyDescent="0.15">
      <c r="A243" s="115"/>
      <c r="B243" s="155"/>
      <c r="C243" s="115"/>
      <c r="D243" s="47" t="s">
        <v>29</v>
      </c>
      <c r="E243" s="47" t="s">
        <v>27</v>
      </c>
      <c r="F243" s="47">
        <v>0</v>
      </c>
      <c r="G243" s="47" t="s">
        <v>30</v>
      </c>
      <c r="H243" s="13" t="str">
        <f t="shared" si="17"/>
        <v>`udate` datetime comment '更新时间',</v>
      </c>
      <c r="I243" s="177"/>
      <c r="J243" s="52"/>
    </row>
    <row r="244" spans="1:10" ht="14.25" x14ac:dyDescent="0.15">
      <c r="A244" s="115"/>
      <c r="B244" s="155"/>
      <c r="C244" s="115"/>
      <c r="D244" s="47" t="s">
        <v>31</v>
      </c>
      <c r="E244" s="47" t="s">
        <v>32</v>
      </c>
      <c r="F244" s="47">
        <v>1</v>
      </c>
      <c r="G244" s="47" t="s">
        <v>298</v>
      </c>
      <c r="H244" s="13" t="str">
        <f t="shared" si="17"/>
        <v>`flag` tinyint(1) comment '删除标记',</v>
      </c>
      <c r="I244" s="177"/>
      <c r="J244" s="52"/>
    </row>
    <row r="245" spans="1:10" x14ac:dyDescent="0.1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</row>
    <row r="246" spans="1:10" ht="14.25" x14ac:dyDescent="0.15">
      <c r="A246" s="20" t="s">
        <v>0</v>
      </c>
      <c r="B246" s="20" t="s">
        <v>1</v>
      </c>
      <c r="C246" s="20" t="s">
        <v>2</v>
      </c>
      <c r="D246" s="20" t="s">
        <v>3</v>
      </c>
      <c r="E246" s="20" t="s">
        <v>4</v>
      </c>
      <c r="F246" s="20" t="s">
        <v>5</v>
      </c>
      <c r="G246" s="20" t="s">
        <v>6</v>
      </c>
      <c r="H246" s="20" t="s">
        <v>7</v>
      </c>
      <c r="I246" s="20" t="s">
        <v>8</v>
      </c>
      <c r="J246" s="20" t="s">
        <v>9</v>
      </c>
    </row>
    <row r="247" spans="1:10" ht="14.25" x14ac:dyDescent="0.15">
      <c r="A247" s="114" t="s">
        <v>994</v>
      </c>
      <c r="B247" s="154" t="s">
        <v>995</v>
      </c>
      <c r="C247" s="114" t="s">
        <v>12</v>
      </c>
      <c r="D247" s="48" t="s">
        <v>13</v>
      </c>
      <c r="E247" s="48" t="s">
        <v>14</v>
      </c>
      <c r="F247" s="48">
        <v>32</v>
      </c>
      <c r="G247" s="48" t="s">
        <v>996</v>
      </c>
      <c r="H247" s="13" t="str">
        <f t="shared" ref="H247:H253" si="18">CONCATENATE("`",D247,"` ",E247,IF(F247=0,"",_xlfn.CONCAT("(",F247,")"))," comment '",G247,"',")</f>
        <v>`id` varchar(32) comment '图片分组id',</v>
      </c>
      <c r="I247" s="176" t="str">
        <f>_xlfn.CONCAT("DROP TABLE IF EXISTS `",A247,"`;create table `",A247,"`
(",H247:H253,"
  PRIMARY KEY (`id`))  ENGINE = ",C247," CHARACTER SET = utf8 comment '",B247,"';")</f>
        <v>DROP TABLE IF EXISTS `gs_picture_group`;create table `gs_picture_group`
(`id` varchar(32) comment '图片分组id',`belong_id` varchar(32) comment '所属id（店铺id,-1为平台）',`group_value` varchar(255) comment '分组名称',`operator` varchar(40) comment '操作人',`cdate` datetime comment '创建时间',`udate` datetime comment '更新时间',`flag` tinyint(1) comment '删除标记',
  PRIMARY KEY (`id`))  ENGINE = InnoDB CHARACTER SET = utf8 comment '图片分组';</v>
      </c>
      <c r="J247" s="184"/>
    </row>
    <row r="248" spans="1:10" ht="14.25" x14ac:dyDescent="0.15">
      <c r="A248" s="115"/>
      <c r="B248" s="155"/>
      <c r="C248" s="115"/>
      <c r="D248" s="47" t="s">
        <v>997</v>
      </c>
      <c r="E248" s="47" t="s">
        <v>14</v>
      </c>
      <c r="F248" s="47">
        <v>32</v>
      </c>
      <c r="G248" s="47" t="s">
        <v>998</v>
      </c>
      <c r="H248" s="13" t="str">
        <f t="shared" si="18"/>
        <v>`belong_id` varchar(32) comment '所属id（店铺id,-1为平台）',</v>
      </c>
      <c r="I248" s="177"/>
      <c r="J248" s="185"/>
    </row>
    <row r="249" spans="1:10" ht="14.25" x14ac:dyDescent="0.15">
      <c r="A249" s="115"/>
      <c r="B249" s="155"/>
      <c r="C249" s="115"/>
      <c r="D249" s="47" t="s">
        <v>999</v>
      </c>
      <c r="E249" s="47" t="s">
        <v>14</v>
      </c>
      <c r="F249" s="47">
        <v>255</v>
      </c>
      <c r="G249" s="47" t="s">
        <v>1000</v>
      </c>
      <c r="H249" s="13" t="str">
        <f t="shared" si="18"/>
        <v>`group_value` varchar(255) comment '分组名称',</v>
      </c>
      <c r="I249" s="177"/>
      <c r="J249" s="185"/>
    </row>
    <row r="250" spans="1:10" ht="14.25" x14ac:dyDescent="0.15">
      <c r="A250" s="115"/>
      <c r="B250" s="155"/>
      <c r="C250" s="115"/>
      <c r="D250" s="47" t="s">
        <v>798</v>
      </c>
      <c r="E250" s="47" t="s">
        <v>14</v>
      </c>
      <c r="F250" s="47">
        <v>40</v>
      </c>
      <c r="G250" s="47" t="s">
        <v>799</v>
      </c>
      <c r="H250" s="13" t="str">
        <f t="shared" si="18"/>
        <v>`operator` varchar(40) comment '操作人',</v>
      </c>
      <c r="I250" s="177"/>
      <c r="J250" s="185"/>
    </row>
    <row r="251" spans="1:10" ht="14.25" x14ac:dyDescent="0.15">
      <c r="A251" s="115"/>
      <c r="B251" s="155"/>
      <c r="C251" s="115"/>
      <c r="D251" s="47" t="s">
        <v>26</v>
      </c>
      <c r="E251" s="47" t="s">
        <v>27</v>
      </c>
      <c r="F251" s="47">
        <v>0</v>
      </c>
      <c r="G251" s="47" t="s">
        <v>28</v>
      </c>
      <c r="H251" s="13" t="str">
        <f t="shared" si="18"/>
        <v>`cdate` datetime comment '创建时间',</v>
      </c>
      <c r="I251" s="177"/>
      <c r="J251" s="185"/>
    </row>
    <row r="252" spans="1:10" ht="14.25" x14ac:dyDescent="0.15">
      <c r="A252" s="115"/>
      <c r="B252" s="155"/>
      <c r="C252" s="115"/>
      <c r="D252" s="47" t="s">
        <v>29</v>
      </c>
      <c r="E252" s="47" t="s">
        <v>27</v>
      </c>
      <c r="F252" s="47">
        <v>0</v>
      </c>
      <c r="G252" s="47" t="s">
        <v>30</v>
      </c>
      <c r="H252" s="13" t="str">
        <f t="shared" si="18"/>
        <v>`udate` datetime comment '更新时间',</v>
      </c>
      <c r="I252" s="177"/>
      <c r="J252" s="185"/>
    </row>
    <row r="253" spans="1:10" ht="14.25" x14ac:dyDescent="0.15">
      <c r="A253" s="116"/>
      <c r="B253" s="156"/>
      <c r="C253" s="116"/>
      <c r="D253" s="49" t="s">
        <v>31</v>
      </c>
      <c r="E253" s="49" t="s">
        <v>32</v>
      </c>
      <c r="F253" s="49">
        <v>1</v>
      </c>
      <c r="G253" s="49" t="s">
        <v>298</v>
      </c>
      <c r="H253" s="13" t="str">
        <f t="shared" si="18"/>
        <v>`flag` tinyint(1) comment '删除标记',</v>
      </c>
      <c r="I253" s="178"/>
      <c r="J253" s="186"/>
    </row>
    <row r="254" spans="1:10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3"/>
    </row>
    <row r="255" spans="1:10" ht="14.25" x14ac:dyDescent="0.15">
      <c r="A255" s="20" t="s">
        <v>0</v>
      </c>
      <c r="B255" s="20" t="s">
        <v>1</v>
      </c>
      <c r="C255" s="20" t="s">
        <v>2</v>
      </c>
      <c r="D255" s="20" t="s">
        <v>3</v>
      </c>
      <c r="E255" s="20" t="s">
        <v>4</v>
      </c>
      <c r="F255" s="20" t="s">
        <v>5</v>
      </c>
      <c r="G255" s="20" t="s">
        <v>6</v>
      </c>
      <c r="H255" s="20" t="s">
        <v>7</v>
      </c>
      <c r="I255" s="20" t="s">
        <v>8</v>
      </c>
      <c r="J255" s="20" t="s">
        <v>9</v>
      </c>
    </row>
    <row r="256" spans="1:10" ht="14.25" x14ac:dyDescent="0.15">
      <c r="A256" s="114" t="s">
        <v>1001</v>
      </c>
      <c r="B256" s="154" t="s">
        <v>1002</v>
      </c>
      <c r="C256" s="114" t="s">
        <v>12</v>
      </c>
      <c r="D256" s="48" t="s">
        <v>13</v>
      </c>
      <c r="E256" s="48" t="s">
        <v>14</v>
      </c>
      <c r="F256" s="48">
        <v>32</v>
      </c>
      <c r="G256" s="48" t="s">
        <v>815</v>
      </c>
      <c r="H256" s="13" t="str">
        <f t="shared" ref="H256:H267" si="19">CONCATENATE("`",D256,"` ",E256,IF(F256=0,"",_xlfn.CONCAT("(",F256,")"))," comment '",G256,"',")</f>
        <v>`id` varchar(32) comment '主键id',</v>
      </c>
      <c r="I256" s="176" t="str">
        <f>_xlfn.CONCAT("DROP TABLE IF EXISTS `",A256,"`;create table `",A256,"`
(",H256:H267,"
  PRIMARY KEY (`id`))  ENGINE = ",C256," CHARACTER SET = utf8 comment '",B256,"';")</f>
        <v>DROP TABLE IF EXISTS `gs_pictures_setting`;create table `gs_pictures_setting`
(`id` varchar(32) comment '主键id',`image_url` varchar(255) comment '默认图片路径',`image_name` varchar(255) comment '默认图片名称',`storage_enginee` varchar(40) comment '存储引擎',`img_height` int(4) comment '图片高度',`img_weight` int(4) comment '图片宽度',`image_type` varchar(100) comment '图片格式',`image_size_type` int(4) comment '图片尺寸类型',`operator` varchar(40) comment '操作人',`cdate` datetime comment '创建时间',`udate` datetime comment '更新时间',`flag` tinyint(1) comment '删除标记',
  PRIMARY KEY (`id`))  ENGINE = InnoDB CHARACTER SET = utf8 comment '图片设置';</v>
      </c>
      <c r="J256" s="184"/>
    </row>
    <row r="257" spans="1:10" ht="14.25" x14ac:dyDescent="0.15">
      <c r="A257" s="115"/>
      <c r="B257" s="155"/>
      <c r="C257" s="115"/>
      <c r="D257" s="47" t="s">
        <v>87</v>
      </c>
      <c r="E257" s="47" t="s">
        <v>14</v>
      </c>
      <c r="F257" s="47">
        <v>255</v>
      </c>
      <c r="G257" s="47" t="s">
        <v>1003</v>
      </c>
      <c r="H257" s="13" t="str">
        <f t="shared" si="19"/>
        <v>`image_url` varchar(255) comment '默认图片路径',</v>
      </c>
      <c r="I257" s="177"/>
      <c r="J257" s="185"/>
    </row>
    <row r="258" spans="1:10" ht="14.25" x14ac:dyDescent="0.15">
      <c r="A258" s="115"/>
      <c r="B258" s="155"/>
      <c r="C258" s="115"/>
      <c r="D258" s="47" t="s">
        <v>987</v>
      </c>
      <c r="E258" s="47" t="s">
        <v>14</v>
      </c>
      <c r="F258" s="47">
        <v>255</v>
      </c>
      <c r="G258" s="47" t="s">
        <v>1004</v>
      </c>
      <c r="H258" s="13" t="str">
        <f t="shared" si="19"/>
        <v>`image_name` varchar(255) comment '默认图片名称',</v>
      </c>
      <c r="I258" s="177"/>
      <c r="J258" s="185"/>
    </row>
    <row r="259" spans="1:10" ht="14.25" x14ac:dyDescent="0.15">
      <c r="A259" s="115"/>
      <c r="B259" s="155"/>
      <c r="C259" s="115"/>
      <c r="D259" s="47" t="s">
        <v>1005</v>
      </c>
      <c r="E259" s="47" t="s">
        <v>14</v>
      </c>
      <c r="F259" s="47">
        <v>40</v>
      </c>
      <c r="G259" s="47" t="s">
        <v>979</v>
      </c>
      <c r="H259" s="13" t="str">
        <f t="shared" si="19"/>
        <v>`storage_enginee` varchar(40) comment '存储引擎',</v>
      </c>
      <c r="I259" s="177"/>
      <c r="J259" s="185"/>
    </row>
    <row r="260" spans="1:10" ht="14.25" x14ac:dyDescent="0.15">
      <c r="A260" s="115"/>
      <c r="B260" s="155"/>
      <c r="C260" s="115"/>
      <c r="D260" s="47" t="s">
        <v>981</v>
      </c>
      <c r="E260" s="47" t="s">
        <v>20</v>
      </c>
      <c r="F260" s="47">
        <v>4</v>
      </c>
      <c r="G260" s="47" t="s">
        <v>982</v>
      </c>
      <c r="H260" s="13" t="str">
        <f t="shared" si="19"/>
        <v>`img_height` int(4) comment '图片高度',</v>
      </c>
      <c r="I260" s="177"/>
      <c r="J260" s="185"/>
    </row>
    <row r="261" spans="1:10" ht="14.25" x14ac:dyDescent="0.15">
      <c r="A261" s="115"/>
      <c r="B261" s="155"/>
      <c r="C261" s="115"/>
      <c r="D261" s="47" t="s">
        <v>983</v>
      </c>
      <c r="E261" s="47" t="s">
        <v>20</v>
      </c>
      <c r="F261" s="47">
        <v>4</v>
      </c>
      <c r="G261" s="47" t="s">
        <v>984</v>
      </c>
      <c r="H261" s="13" t="str">
        <f t="shared" si="19"/>
        <v>`img_weight` int(4) comment '图片宽度',</v>
      </c>
      <c r="I261" s="177"/>
      <c r="J261" s="185"/>
    </row>
    <row r="262" spans="1:10" ht="14.25" x14ac:dyDescent="0.15">
      <c r="A262" s="115"/>
      <c r="B262" s="155"/>
      <c r="C262" s="115"/>
      <c r="D262" s="47" t="s">
        <v>1006</v>
      </c>
      <c r="E262" s="47" t="s">
        <v>14</v>
      </c>
      <c r="F262" s="47">
        <v>100</v>
      </c>
      <c r="G262" s="47" t="s">
        <v>1007</v>
      </c>
      <c r="H262" s="13" t="str">
        <f t="shared" si="19"/>
        <v>`image_type` varchar(100) comment '图片格式',</v>
      </c>
      <c r="I262" s="177"/>
      <c r="J262" s="185"/>
    </row>
    <row r="263" spans="1:10" ht="14.25" x14ac:dyDescent="0.15">
      <c r="A263" s="115"/>
      <c r="B263" s="155"/>
      <c r="C263" s="115"/>
      <c r="D263" s="47" t="s">
        <v>1008</v>
      </c>
      <c r="E263" s="47" t="s">
        <v>20</v>
      </c>
      <c r="F263" s="47">
        <v>4</v>
      </c>
      <c r="G263" s="47" t="s">
        <v>1009</v>
      </c>
      <c r="H263" s="13" t="str">
        <f t="shared" si="19"/>
        <v>`image_size_type` int(4) comment '图片尺寸类型',</v>
      </c>
      <c r="I263" s="177"/>
      <c r="J263" s="185"/>
    </row>
    <row r="264" spans="1:10" ht="14.25" x14ac:dyDescent="0.15">
      <c r="A264" s="115"/>
      <c r="B264" s="155"/>
      <c r="C264" s="115"/>
      <c r="D264" s="47" t="s">
        <v>798</v>
      </c>
      <c r="E264" s="47" t="s">
        <v>14</v>
      </c>
      <c r="F264" s="47">
        <v>40</v>
      </c>
      <c r="G264" s="47" t="s">
        <v>799</v>
      </c>
      <c r="H264" s="13" t="str">
        <f t="shared" si="19"/>
        <v>`operator` varchar(40) comment '操作人',</v>
      </c>
      <c r="I264" s="177"/>
      <c r="J264" s="185"/>
    </row>
    <row r="265" spans="1:10" ht="14.25" x14ac:dyDescent="0.15">
      <c r="A265" s="115"/>
      <c r="B265" s="155"/>
      <c r="C265" s="115"/>
      <c r="D265" s="47" t="s">
        <v>26</v>
      </c>
      <c r="E265" s="47" t="s">
        <v>27</v>
      </c>
      <c r="F265" s="47">
        <v>0</v>
      </c>
      <c r="G265" s="47" t="s">
        <v>28</v>
      </c>
      <c r="H265" s="13" t="str">
        <f t="shared" si="19"/>
        <v>`cdate` datetime comment '创建时间',</v>
      </c>
      <c r="I265" s="177"/>
      <c r="J265" s="185"/>
    </row>
    <row r="266" spans="1:10" ht="14.25" x14ac:dyDescent="0.15">
      <c r="A266" s="115"/>
      <c r="B266" s="155"/>
      <c r="C266" s="115"/>
      <c r="D266" s="47" t="s">
        <v>29</v>
      </c>
      <c r="E266" s="47" t="s">
        <v>27</v>
      </c>
      <c r="F266" s="47">
        <v>0</v>
      </c>
      <c r="G266" s="47" t="s">
        <v>30</v>
      </c>
      <c r="H266" s="13" t="str">
        <f t="shared" si="19"/>
        <v>`udate` datetime comment '更新时间',</v>
      </c>
      <c r="I266" s="177"/>
      <c r="J266" s="185"/>
    </row>
    <row r="267" spans="1:10" ht="14.25" x14ac:dyDescent="0.15">
      <c r="A267" s="116"/>
      <c r="B267" s="156"/>
      <c r="C267" s="116"/>
      <c r="D267" s="49" t="s">
        <v>31</v>
      </c>
      <c r="E267" s="49" t="s">
        <v>32</v>
      </c>
      <c r="F267" s="49">
        <v>1</v>
      </c>
      <c r="G267" s="49" t="s">
        <v>298</v>
      </c>
      <c r="H267" s="13" t="str">
        <f t="shared" si="19"/>
        <v>`flag` tinyint(1) comment '删除标记',</v>
      </c>
      <c r="I267" s="178"/>
      <c r="J267" s="186"/>
    </row>
    <row r="268" spans="1:10" ht="14.25" x14ac:dyDescent="0.15">
      <c r="A268" s="21"/>
      <c r="B268" s="44"/>
      <c r="C268" s="21"/>
      <c r="D268" s="49"/>
      <c r="E268" s="49"/>
      <c r="F268" s="49"/>
      <c r="G268" s="49"/>
      <c r="H268" s="13"/>
      <c r="I268" s="36"/>
      <c r="J268" s="43"/>
    </row>
    <row r="269" spans="1:10" ht="14.25" x14ac:dyDescent="0.15">
      <c r="A269" s="20" t="s">
        <v>0</v>
      </c>
      <c r="B269" s="20" t="s">
        <v>1</v>
      </c>
      <c r="C269" s="20" t="s">
        <v>2</v>
      </c>
      <c r="D269" s="20" t="s">
        <v>3</v>
      </c>
      <c r="E269" s="20" t="s">
        <v>4</v>
      </c>
      <c r="F269" s="20" t="s">
        <v>5</v>
      </c>
      <c r="G269" s="20" t="s">
        <v>6</v>
      </c>
      <c r="H269" s="20" t="s">
        <v>7</v>
      </c>
      <c r="I269" s="20" t="s">
        <v>8</v>
      </c>
      <c r="J269" s="20" t="s">
        <v>9</v>
      </c>
    </row>
    <row r="270" spans="1:10" ht="14.25" x14ac:dyDescent="0.15">
      <c r="A270" s="114" t="s">
        <v>1010</v>
      </c>
      <c r="B270" s="154" t="s">
        <v>1011</v>
      </c>
      <c r="C270" s="114" t="s">
        <v>12</v>
      </c>
      <c r="D270" s="48" t="s">
        <v>13</v>
      </c>
      <c r="E270" s="48" t="s">
        <v>14</v>
      </c>
      <c r="F270" s="48">
        <v>32</v>
      </c>
      <c r="G270" s="48" t="s">
        <v>815</v>
      </c>
      <c r="H270" s="13" t="str">
        <f t="shared" ref="H270:H276" si="20">CONCATENATE("`",D270,"` ",E270,IF(F270=0,"",_xlfn.CONCAT("(",F270,")"))," comment '",G270,"',")</f>
        <v>`id` varchar(32) comment '主键id',</v>
      </c>
      <c r="I270" s="176" t="str">
        <f>_xlfn.CONCAT("DROP TABLE IF EXISTS `",A270,"`;create table `",A270,"`
(",H270:H276,"
  PRIMARY KEY (`id`))  ENGINE = ",C270," CHARACTER SET = utf8 comment '",B270,"';")</f>
        <v>DROP TABLE IF EXISTS `gs_goods_relation_label`;create table `gs_goods_relation_label`
(`id` varchar(32) comment '主键id',`goods_id` varchar(32) comment '商品id',`label_id` varchar(32) comment '标签id',`operator` varchar(40) comment '操作人',`cdate` datetime comment '创建时间',`udate` datetime comment '更新时间',`flag` tinyint(1) comment '删除标记',
  PRIMARY KEY (`id`))  ENGINE = InnoDB CHARACTER SET = utf8 comment '商品标签关联表';</v>
      </c>
      <c r="J270" s="184"/>
    </row>
    <row r="271" spans="1:10" ht="14.25" x14ac:dyDescent="0.15">
      <c r="A271" s="115"/>
      <c r="B271" s="155"/>
      <c r="C271" s="115"/>
      <c r="D271" s="47" t="s">
        <v>117</v>
      </c>
      <c r="E271" s="47" t="s">
        <v>14</v>
      </c>
      <c r="F271" s="47">
        <v>32</v>
      </c>
      <c r="G271" s="47" t="s">
        <v>817</v>
      </c>
      <c r="H271" s="13" t="str">
        <f t="shared" si="20"/>
        <v>`goods_id` varchar(32) comment '商品id',</v>
      </c>
      <c r="I271" s="177"/>
      <c r="J271" s="185"/>
    </row>
    <row r="272" spans="1:10" ht="14.25" x14ac:dyDescent="0.15">
      <c r="A272" s="115"/>
      <c r="B272" s="155"/>
      <c r="C272" s="115"/>
      <c r="D272" s="47" t="s">
        <v>294</v>
      </c>
      <c r="E272" s="47" t="s">
        <v>14</v>
      </c>
      <c r="F272" s="47">
        <v>32</v>
      </c>
      <c r="G272" s="47" t="s">
        <v>946</v>
      </c>
      <c r="H272" s="13" t="str">
        <f t="shared" si="20"/>
        <v>`label_id` varchar(32) comment '标签id',</v>
      </c>
      <c r="I272" s="177"/>
      <c r="J272" s="185"/>
    </row>
    <row r="273" spans="1:10" ht="14.25" x14ac:dyDescent="0.15">
      <c r="A273" s="115"/>
      <c r="B273" s="155"/>
      <c r="C273" s="115"/>
      <c r="D273" s="47" t="s">
        <v>798</v>
      </c>
      <c r="E273" s="47" t="s">
        <v>14</v>
      </c>
      <c r="F273" s="47">
        <v>40</v>
      </c>
      <c r="G273" s="47" t="s">
        <v>799</v>
      </c>
      <c r="H273" s="13" t="str">
        <f t="shared" si="20"/>
        <v>`operator` varchar(40) comment '操作人',</v>
      </c>
      <c r="I273" s="177"/>
      <c r="J273" s="185"/>
    </row>
    <row r="274" spans="1:10" ht="14.25" x14ac:dyDescent="0.15">
      <c r="A274" s="115"/>
      <c r="B274" s="155"/>
      <c r="C274" s="115"/>
      <c r="D274" s="47" t="s">
        <v>26</v>
      </c>
      <c r="E274" s="47" t="s">
        <v>27</v>
      </c>
      <c r="F274" s="47">
        <v>0</v>
      </c>
      <c r="G274" s="47" t="s">
        <v>28</v>
      </c>
      <c r="H274" s="13" t="str">
        <f t="shared" si="20"/>
        <v>`cdate` datetime comment '创建时间',</v>
      </c>
      <c r="I274" s="177"/>
      <c r="J274" s="185"/>
    </row>
    <row r="275" spans="1:10" ht="14.25" x14ac:dyDescent="0.15">
      <c r="A275" s="115"/>
      <c r="B275" s="155"/>
      <c r="C275" s="115"/>
      <c r="D275" s="47" t="s">
        <v>29</v>
      </c>
      <c r="E275" s="47" t="s">
        <v>27</v>
      </c>
      <c r="F275" s="47">
        <v>0</v>
      </c>
      <c r="G275" s="47" t="s">
        <v>30</v>
      </c>
      <c r="H275" s="13" t="str">
        <f t="shared" si="20"/>
        <v>`udate` datetime comment '更新时间',</v>
      </c>
      <c r="I275" s="177"/>
      <c r="J275" s="185"/>
    </row>
    <row r="276" spans="1:10" ht="14.25" x14ac:dyDescent="0.15">
      <c r="A276" s="116"/>
      <c r="B276" s="156"/>
      <c r="C276" s="116"/>
      <c r="D276" s="49" t="s">
        <v>31</v>
      </c>
      <c r="E276" s="49" t="s">
        <v>32</v>
      </c>
      <c r="F276" s="49">
        <v>1</v>
      </c>
      <c r="G276" s="49" t="s">
        <v>298</v>
      </c>
      <c r="H276" s="13" t="str">
        <f t="shared" si="20"/>
        <v>`flag` tinyint(1) comment '删除标记',</v>
      </c>
      <c r="I276" s="178"/>
      <c r="J276" s="186"/>
    </row>
    <row r="277" spans="1:10" x14ac:dyDescent="0.15">
      <c r="A277" s="54"/>
      <c r="B277" s="54"/>
      <c r="C277" s="54"/>
      <c r="D277" s="54"/>
      <c r="E277" s="54"/>
      <c r="F277" s="54"/>
      <c r="G277" s="54"/>
      <c r="H277" s="54"/>
      <c r="I277" s="54"/>
      <c r="J277" s="54"/>
    </row>
    <row r="278" spans="1:10" ht="14.25" x14ac:dyDescent="0.15">
      <c r="A278" s="17" t="s">
        <v>0</v>
      </c>
      <c r="B278" s="17" t="s">
        <v>1</v>
      </c>
      <c r="C278" s="17" t="s">
        <v>2</v>
      </c>
      <c r="D278" s="17" t="s">
        <v>3</v>
      </c>
      <c r="E278" s="17" t="s">
        <v>4</v>
      </c>
      <c r="F278" s="17" t="s">
        <v>5</v>
      </c>
      <c r="G278" s="17" t="s">
        <v>6</v>
      </c>
      <c r="H278" s="17" t="s">
        <v>7</v>
      </c>
      <c r="I278" s="17" t="s">
        <v>8</v>
      </c>
      <c r="J278" s="17" t="s">
        <v>9</v>
      </c>
    </row>
    <row r="279" spans="1:10" ht="14.25" x14ac:dyDescent="0.15">
      <c r="A279" s="114" t="s">
        <v>1012</v>
      </c>
      <c r="B279" s="154" t="s">
        <v>1013</v>
      </c>
      <c r="C279" s="114" t="s">
        <v>12</v>
      </c>
      <c r="D279" s="48" t="s">
        <v>13</v>
      </c>
      <c r="E279" s="48" t="s">
        <v>14</v>
      </c>
      <c r="F279" s="48">
        <v>32</v>
      </c>
      <c r="G279" s="48" t="s">
        <v>815</v>
      </c>
      <c r="H279" s="13" t="str">
        <f t="shared" ref="H279:H287" si="21">CONCATENATE("`",D279,"` ",E279,IF(F279=0,"",_xlfn.CONCAT("(",F279,")"))," comment '",G279,"',")</f>
        <v>`id` varchar(32) comment '主键id',</v>
      </c>
      <c r="I279" s="176" t="str">
        <f>_xlfn.CONCAT("DROP TABLE IF EXISTS `",A279,"`;create table `",A279,"`
(",H279:H287,"
  PRIMARY KEY (`id`))  ENGINE = ",C279," CHARACTER SET = utf8 comment '",B279,"';")</f>
        <v>DROP TABLE IF EXISTS `gs_goods_shop_navigation`;create table `gs_goods_shop_navigation`
(`id` varchar(32) comment '主键id',`goods_id` varchar(32) comment '商品id',`shop_id` varchar(32) comment '店铺id',`merchant_id` varchar(32) comment '商家id',`shop_navigation` varchar(32) comment '店铺导航分类ID',`operator` varchar(40) comment '操作人',`cdate` datetime comment '创建时间',`udate` datetime comment '更新时间',`flag` tinyint(1) comment '删除标记',
  PRIMARY KEY (`id`))  ENGINE = InnoDB CHARACTER SET = utf8 comment '商品店铺分类关联表';</v>
      </c>
      <c r="J279" s="184"/>
    </row>
    <row r="280" spans="1:10" ht="14.25" x14ac:dyDescent="0.15">
      <c r="A280" s="115"/>
      <c r="B280" s="155"/>
      <c r="C280" s="115"/>
      <c r="D280" s="47" t="s">
        <v>117</v>
      </c>
      <c r="E280" s="47" t="s">
        <v>14</v>
      </c>
      <c r="F280" s="47">
        <v>32</v>
      </c>
      <c r="G280" s="47" t="s">
        <v>817</v>
      </c>
      <c r="H280" s="13" t="str">
        <f t="shared" si="21"/>
        <v>`goods_id` varchar(32) comment '商品id',</v>
      </c>
      <c r="I280" s="177"/>
      <c r="J280" s="185"/>
    </row>
    <row r="281" spans="1:10" ht="14.25" x14ac:dyDescent="0.15">
      <c r="A281" s="115"/>
      <c r="B281" s="155"/>
      <c r="C281" s="115"/>
      <c r="D281" s="47" t="s">
        <v>68</v>
      </c>
      <c r="E281" s="47" t="s">
        <v>14</v>
      </c>
      <c r="F281" s="47">
        <v>32</v>
      </c>
      <c r="G281" s="47" t="s">
        <v>550</v>
      </c>
      <c r="H281" s="13" t="str">
        <f t="shared" si="21"/>
        <v>`shop_id` varchar(32) comment '店铺id',</v>
      </c>
      <c r="I281" s="177"/>
      <c r="J281" s="185"/>
    </row>
    <row r="282" spans="1:10" ht="14.25" x14ac:dyDescent="0.15">
      <c r="A282" s="115"/>
      <c r="B282" s="155"/>
      <c r="C282" s="115"/>
      <c r="D282" s="47" t="s">
        <v>72</v>
      </c>
      <c r="E282" s="47" t="s">
        <v>14</v>
      </c>
      <c r="F282" s="47">
        <v>32</v>
      </c>
      <c r="G282" s="47" t="s">
        <v>877</v>
      </c>
      <c r="H282" s="13" t="str">
        <f t="shared" si="21"/>
        <v>`merchant_id` varchar(32) comment '商家id',</v>
      </c>
      <c r="I282" s="177"/>
      <c r="J282" s="185"/>
    </row>
    <row r="283" spans="1:10" ht="14.25" x14ac:dyDescent="0.15">
      <c r="A283" s="115"/>
      <c r="B283" s="155"/>
      <c r="C283" s="115"/>
      <c r="D283" s="47" t="s">
        <v>588</v>
      </c>
      <c r="E283" s="47" t="s">
        <v>14</v>
      </c>
      <c r="F283" s="47">
        <v>32</v>
      </c>
      <c r="G283" s="47" t="s">
        <v>589</v>
      </c>
      <c r="H283" s="13" t="str">
        <f t="shared" si="21"/>
        <v>`shop_navigation` varchar(32) comment '店铺导航分类ID',</v>
      </c>
      <c r="I283" s="177"/>
      <c r="J283" s="185"/>
    </row>
    <row r="284" spans="1:10" ht="14.25" x14ac:dyDescent="0.15">
      <c r="A284" s="115"/>
      <c r="B284" s="155"/>
      <c r="C284" s="115"/>
      <c r="D284" s="47" t="s">
        <v>798</v>
      </c>
      <c r="E284" s="47" t="s">
        <v>14</v>
      </c>
      <c r="F284" s="47">
        <v>40</v>
      </c>
      <c r="G284" s="47" t="s">
        <v>799</v>
      </c>
      <c r="H284" s="13" t="str">
        <f t="shared" si="21"/>
        <v>`operator` varchar(40) comment '操作人',</v>
      </c>
      <c r="I284" s="177"/>
      <c r="J284" s="185"/>
    </row>
    <row r="285" spans="1:10" ht="14.25" x14ac:dyDescent="0.15">
      <c r="A285" s="115"/>
      <c r="B285" s="155"/>
      <c r="C285" s="115"/>
      <c r="D285" s="47" t="s">
        <v>26</v>
      </c>
      <c r="E285" s="47" t="s">
        <v>27</v>
      </c>
      <c r="F285" s="47">
        <v>0</v>
      </c>
      <c r="G285" s="47" t="s">
        <v>28</v>
      </c>
      <c r="H285" s="13" t="str">
        <f t="shared" si="21"/>
        <v>`cdate` datetime comment '创建时间',</v>
      </c>
      <c r="I285" s="177"/>
      <c r="J285" s="185"/>
    </row>
    <row r="286" spans="1:10" ht="14.25" x14ac:dyDescent="0.15">
      <c r="A286" s="115"/>
      <c r="B286" s="155"/>
      <c r="C286" s="115"/>
      <c r="D286" s="47" t="s">
        <v>29</v>
      </c>
      <c r="E286" s="47" t="s">
        <v>27</v>
      </c>
      <c r="F286" s="47">
        <v>0</v>
      </c>
      <c r="G286" s="47" t="s">
        <v>30</v>
      </c>
      <c r="H286" s="13" t="str">
        <f t="shared" si="21"/>
        <v>`udate` datetime comment '更新时间',</v>
      </c>
      <c r="I286" s="177"/>
      <c r="J286" s="185"/>
    </row>
    <row r="287" spans="1:10" ht="14.25" x14ac:dyDescent="0.15">
      <c r="A287" s="116"/>
      <c r="B287" s="156"/>
      <c r="C287" s="116"/>
      <c r="D287" s="49" t="s">
        <v>31</v>
      </c>
      <c r="E287" s="49" t="s">
        <v>32</v>
      </c>
      <c r="F287" s="49">
        <v>1</v>
      </c>
      <c r="G287" s="49" t="s">
        <v>298</v>
      </c>
      <c r="H287" s="13" t="str">
        <f t="shared" si="21"/>
        <v>`flag` tinyint(1) comment '删除标记',</v>
      </c>
      <c r="I287" s="178"/>
      <c r="J287" s="186"/>
    </row>
    <row r="288" spans="1:10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 spans="1:10" ht="14.25" x14ac:dyDescent="0.15">
      <c r="A289" s="20" t="s">
        <v>0</v>
      </c>
      <c r="B289" s="20" t="s">
        <v>1</v>
      </c>
      <c r="C289" s="20" t="s">
        <v>2</v>
      </c>
      <c r="D289" s="20" t="s">
        <v>3</v>
      </c>
      <c r="E289" s="20" t="s">
        <v>4</v>
      </c>
      <c r="F289" s="20" t="s">
        <v>5</v>
      </c>
      <c r="G289" s="20" t="s">
        <v>6</v>
      </c>
      <c r="H289" s="20" t="s">
        <v>7</v>
      </c>
      <c r="I289" s="20" t="s">
        <v>8</v>
      </c>
      <c r="J289" s="20" t="s">
        <v>9</v>
      </c>
    </row>
    <row r="290" spans="1:10" ht="14.25" x14ac:dyDescent="0.15">
      <c r="A290" s="114" t="s">
        <v>1014</v>
      </c>
      <c r="B290" s="154" t="s">
        <v>1015</v>
      </c>
      <c r="C290" s="114" t="s">
        <v>12</v>
      </c>
      <c r="D290" s="48" t="s">
        <v>13</v>
      </c>
      <c r="E290" s="48" t="s">
        <v>14</v>
      </c>
      <c r="F290" s="48">
        <v>32</v>
      </c>
      <c r="G290" s="48" t="s">
        <v>815</v>
      </c>
      <c r="H290" s="13" t="str">
        <f t="shared" ref="H290:H296" si="22">CONCATENATE("`",D290,"` ",E290,IF(F290=0,"",_xlfn.CONCAT("(",F290,")"))," comment '",G290,"',")</f>
        <v>`id` varchar(32) comment '主键id',</v>
      </c>
      <c r="I290" s="176" t="str">
        <f>_xlfn.CONCAT("DROP TABLE IF EXISTS `",A290,"`;create table `",A290,"`
(",H290:H296,"
  PRIMARY KEY (G263`id`))  ENGINE = ",C290," CHARACTER SET = utf8 comment '",B290,"';")</f>
        <v>DROP TABLE IF EXISTS `gs_goods_tempalte`;create table `gs_goods_tempalte`
(`id` varchar(32) comment '主键id',`goods_id` varchar(32) comment '商品id',`template_id` varchar(32) comment '运费模板id',`operator` varchar(40) comment '操作人',`cdate` datetime comment '创建时间',`udate` datetime comment '更新时间',`flag` tinyint(1) comment '删除标记',
  PRIMARY KEY (G263`id`))  ENGINE = InnoDB CHARACTER SET = utf8 comment '商品与运费模板关联表';</v>
      </c>
      <c r="J290" s="184"/>
    </row>
    <row r="291" spans="1:10" ht="14.25" x14ac:dyDescent="0.15">
      <c r="A291" s="115"/>
      <c r="B291" s="155"/>
      <c r="C291" s="115"/>
      <c r="D291" s="47" t="s">
        <v>117</v>
      </c>
      <c r="E291" s="47" t="s">
        <v>14</v>
      </c>
      <c r="F291" s="47">
        <v>32</v>
      </c>
      <c r="G291" s="47" t="s">
        <v>817</v>
      </c>
      <c r="H291" s="13" t="str">
        <f t="shared" si="22"/>
        <v>`goods_id` varchar(32) comment '商品id',</v>
      </c>
      <c r="I291" s="177"/>
      <c r="J291" s="185"/>
    </row>
    <row r="292" spans="1:10" ht="14.25" x14ac:dyDescent="0.15">
      <c r="A292" s="115"/>
      <c r="B292" s="155"/>
      <c r="C292" s="115"/>
      <c r="D292" s="47" t="s">
        <v>756</v>
      </c>
      <c r="E292" s="47" t="s">
        <v>14</v>
      </c>
      <c r="F292" s="47">
        <v>32</v>
      </c>
      <c r="G292" s="47" t="s">
        <v>1016</v>
      </c>
      <c r="H292" s="13" t="str">
        <f t="shared" si="22"/>
        <v>`template_id` varchar(32) comment '运费模板id',</v>
      </c>
      <c r="I292" s="177"/>
      <c r="J292" s="185"/>
    </row>
    <row r="293" spans="1:10" ht="14.25" x14ac:dyDescent="0.15">
      <c r="A293" s="115"/>
      <c r="B293" s="155"/>
      <c r="C293" s="115"/>
      <c r="D293" s="47" t="s">
        <v>798</v>
      </c>
      <c r="E293" s="47" t="s">
        <v>14</v>
      </c>
      <c r="F293" s="47">
        <v>40</v>
      </c>
      <c r="G293" s="47" t="s">
        <v>799</v>
      </c>
      <c r="H293" s="13" t="str">
        <f t="shared" si="22"/>
        <v>`operator` varchar(40) comment '操作人',</v>
      </c>
      <c r="I293" s="177"/>
      <c r="J293" s="185"/>
    </row>
    <row r="294" spans="1:10" ht="14.25" x14ac:dyDescent="0.15">
      <c r="A294" s="115"/>
      <c r="B294" s="155"/>
      <c r="C294" s="115"/>
      <c r="D294" s="47" t="s">
        <v>26</v>
      </c>
      <c r="E294" s="47" t="s">
        <v>27</v>
      </c>
      <c r="F294" s="47">
        <v>0</v>
      </c>
      <c r="G294" s="47" t="s">
        <v>28</v>
      </c>
      <c r="H294" s="13" t="str">
        <f t="shared" si="22"/>
        <v>`cdate` datetime comment '创建时间',</v>
      </c>
      <c r="I294" s="177"/>
      <c r="J294" s="185"/>
    </row>
    <row r="295" spans="1:10" ht="14.25" x14ac:dyDescent="0.15">
      <c r="A295" s="115"/>
      <c r="B295" s="155"/>
      <c r="C295" s="115"/>
      <c r="D295" s="47" t="s">
        <v>29</v>
      </c>
      <c r="E295" s="47" t="s">
        <v>27</v>
      </c>
      <c r="F295" s="47">
        <v>0</v>
      </c>
      <c r="G295" s="47" t="s">
        <v>30</v>
      </c>
      <c r="H295" s="13" t="str">
        <f t="shared" si="22"/>
        <v>`udate` datetime comment '更新时间',</v>
      </c>
      <c r="I295" s="177"/>
      <c r="J295" s="185"/>
    </row>
    <row r="296" spans="1:10" ht="14.25" x14ac:dyDescent="0.15">
      <c r="A296" s="116"/>
      <c r="B296" s="156"/>
      <c r="C296" s="116"/>
      <c r="D296" s="49" t="s">
        <v>31</v>
      </c>
      <c r="E296" s="49" t="s">
        <v>32</v>
      </c>
      <c r="F296" s="49">
        <v>1</v>
      </c>
      <c r="G296" s="49" t="s">
        <v>298</v>
      </c>
      <c r="H296" s="13" t="str">
        <f t="shared" si="22"/>
        <v>`flag` tinyint(1) comment '删除标记',</v>
      </c>
      <c r="I296" s="178"/>
      <c r="J296" s="186"/>
    </row>
  </sheetData>
  <mergeCells count="132">
    <mergeCell ref="J270:J276"/>
    <mergeCell ref="J279:J287"/>
    <mergeCell ref="J290:J296"/>
    <mergeCell ref="I247:I253"/>
    <mergeCell ref="I256:I267"/>
    <mergeCell ref="I270:I276"/>
    <mergeCell ref="I279:I287"/>
    <mergeCell ref="I290:I296"/>
    <mergeCell ref="J2:J10"/>
    <mergeCell ref="J13:J21"/>
    <mergeCell ref="J24:J31"/>
    <mergeCell ref="J34:J42"/>
    <mergeCell ref="J45:J54"/>
    <mergeCell ref="J57:J65"/>
    <mergeCell ref="J68:J75"/>
    <mergeCell ref="J78:J84"/>
    <mergeCell ref="J87:J94"/>
    <mergeCell ref="J97:J104"/>
    <mergeCell ref="J107:J120"/>
    <mergeCell ref="J123:J129"/>
    <mergeCell ref="J132:J163"/>
    <mergeCell ref="J166:J184"/>
    <mergeCell ref="J187:J195"/>
    <mergeCell ref="J198:J206"/>
    <mergeCell ref="J209:J225"/>
    <mergeCell ref="J247:J253"/>
    <mergeCell ref="J256:J267"/>
    <mergeCell ref="C228:C244"/>
    <mergeCell ref="C247:C253"/>
    <mergeCell ref="C256:C267"/>
    <mergeCell ref="C270:C276"/>
    <mergeCell ref="C279:C287"/>
    <mergeCell ref="C290:C296"/>
    <mergeCell ref="I2:I10"/>
    <mergeCell ref="I13:I21"/>
    <mergeCell ref="I24:I31"/>
    <mergeCell ref="I34:I42"/>
    <mergeCell ref="I45:I54"/>
    <mergeCell ref="I57:I65"/>
    <mergeCell ref="I68:I75"/>
    <mergeCell ref="I78:I84"/>
    <mergeCell ref="I87:I94"/>
    <mergeCell ref="I97:I104"/>
    <mergeCell ref="I107:I120"/>
    <mergeCell ref="I123:I129"/>
    <mergeCell ref="I132:I163"/>
    <mergeCell ref="I166:I184"/>
    <mergeCell ref="I187:I195"/>
    <mergeCell ref="I198:I206"/>
    <mergeCell ref="I209:I225"/>
    <mergeCell ref="I228:I244"/>
    <mergeCell ref="B209:B225"/>
    <mergeCell ref="B228:B244"/>
    <mergeCell ref="B247:B253"/>
    <mergeCell ref="B256:B267"/>
    <mergeCell ref="B270:B276"/>
    <mergeCell ref="B279:B287"/>
    <mergeCell ref="B290:B296"/>
    <mergeCell ref="C2:C10"/>
    <mergeCell ref="C13:C21"/>
    <mergeCell ref="C24:C31"/>
    <mergeCell ref="C34:C42"/>
    <mergeCell ref="C45:C54"/>
    <mergeCell ref="C57:C65"/>
    <mergeCell ref="C68:C75"/>
    <mergeCell ref="C78:C84"/>
    <mergeCell ref="C87:C94"/>
    <mergeCell ref="C97:C104"/>
    <mergeCell ref="C107:C120"/>
    <mergeCell ref="C123:C129"/>
    <mergeCell ref="C132:C163"/>
    <mergeCell ref="C166:C184"/>
    <mergeCell ref="C187:C195"/>
    <mergeCell ref="C198:C206"/>
    <mergeCell ref="C209:C225"/>
    <mergeCell ref="A196:J196"/>
    <mergeCell ref="A207:J207"/>
    <mergeCell ref="A226:J226"/>
    <mergeCell ref="A247:A253"/>
    <mergeCell ref="A256:A267"/>
    <mergeCell ref="A270:A276"/>
    <mergeCell ref="A279:A287"/>
    <mergeCell ref="A290:A296"/>
    <mergeCell ref="B2:B10"/>
    <mergeCell ref="B13:B21"/>
    <mergeCell ref="B24:B31"/>
    <mergeCell ref="B34:B42"/>
    <mergeCell ref="B45:B54"/>
    <mergeCell ref="B57:B65"/>
    <mergeCell ref="B68:B75"/>
    <mergeCell ref="B78:B84"/>
    <mergeCell ref="B87:B94"/>
    <mergeCell ref="B97:B104"/>
    <mergeCell ref="B107:B120"/>
    <mergeCell ref="B123:B129"/>
    <mergeCell ref="B132:B163"/>
    <mergeCell ref="B166:B184"/>
    <mergeCell ref="B187:B195"/>
    <mergeCell ref="B198:B206"/>
    <mergeCell ref="A2:A10"/>
    <mergeCell ref="A13:A21"/>
    <mergeCell ref="A24:A31"/>
    <mergeCell ref="A34:A42"/>
    <mergeCell ref="A45:A54"/>
    <mergeCell ref="A57:A65"/>
    <mergeCell ref="A68:A75"/>
    <mergeCell ref="A78:A84"/>
    <mergeCell ref="A87:A94"/>
    <mergeCell ref="A245:J245"/>
    <mergeCell ref="A11:J11"/>
    <mergeCell ref="A22:J22"/>
    <mergeCell ref="A32:J32"/>
    <mergeCell ref="A43:J43"/>
    <mergeCell ref="A55:J55"/>
    <mergeCell ref="A66:J66"/>
    <mergeCell ref="A76:J76"/>
    <mergeCell ref="A85:J85"/>
    <mergeCell ref="A95:J95"/>
    <mergeCell ref="A97:A104"/>
    <mergeCell ref="A107:A120"/>
    <mergeCell ref="A123:A129"/>
    <mergeCell ref="A132:A163"/>
    <mergeCell ref="A166:A184"/>
    <mergeCell ref="A187:A195"/>
    <mergeCell ref="A198:A206"/>
    <mergeCell ref="A209:A225"/>
    <mergeCell ref="A228:A244"/>
    <mergeCell ref="A105:J105"/>
    <mergeCell ref="A121:J121"/>
    <mergeCell ref="A130:J130"/>
    <mergeCell ref="A164:J164"/>
    <mergeCell ref="A185:J185"/>
  </mergeCells>
  <phoneticPr fontId="9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49"/>
  <sheetViews>
    <sheetView tabSelected="1" topLeftCell="D525" zoomScale="110" zoomScaleNormal="110" workbookViewId="0">
      <selection activeCell="I539" sqref="I539:I549"/>
    </sheetView>
  </sheetViews>
  <sheetFormatPr defaultColWidth="8.875" defaultRowHeight="13.5" x14ac:dyDescent="0.15"/>
  <cols>
    <col min="1" max="1" width="28.625" style="3" customWidth="1"/>
    <col min="2" max="2" width="15.875" style="4" customWidth="1"/>
    <col min="3" max="3" width="8" style="3" customWidth="1"/>
    <col min="4" max="4" width="29.375" style="3" customWidth="1"/>
    <col min="5" max="5" width="21.5" style="3" customWidth="1"/>
    <col min="6" max="6" width="10.125" style="3" customWidth="1"/>
    <col min="7" max="7" width="69.5" style="3" customWidth="1"/>
    <col min="8" max="8" width="39" style="3" customWidth="1"/>
    <col min="9" max="9" width="26.5" style="3" customWidth="1"/>
    <col min="10" max="16384" width="8.875" style="3"/>
  </cols>
  <sheetData>
    <row r="2" spans="1:10" s="1" customFormat="1" ht="14.25" x14ac:dyDescent="0.15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s="1" customFormat="1" ht="14.25" x14ac:dyDescent="0.15">
      <c r="A3" s="137" t="s">
        <v>1017</v>
      </c>
      <c r="B3" s="104" t="s">
        <v>1018</v>
      </c>
      <c r="C3" s="107" t="s">
        <v>12</v>
      </c>
      <c r="D3" s="7" t="s">
        <v>13</v>
      </c>
      <c r="E3" s="7" t="s">
        <v>14</v>
      </c>
      <c r="F3" s="7">
        <v>32</v>
      </c>
      <c r="G3" s="7" t="s">
        <v>13</v>
      </c>
      <c r="H3" s="7" t="str">
        <f>CONCATENATE("`",D3,"` ",E3,IF(F3=0,"",_xlfn.CONCAT("(",F3,")"))," comment '",G3,"',")</f>
        <v>`id` varchar(32) comment 'id',</v>
      </c>
      <c r="I3" s="128" t="str">
        <f>_xlfn.CONCAT("DROP TABLE IF EXISTS `",A3,"`;create table `",A3,"`
(",H3:H15,"
  PRIMARY KEY (`id`))  ENGINE = ",C3," CHARACTER SET = utf8 comment '",B3,"';")</f>
        <v>DROP TABLE IF EXISTS `gs_order_play`;create table `gs_order_play`
(`id` varchar(32) comment 'id',`pay_code` varchar(32) comment '支付单号',`order_id` varchar(32) comment '订单号(ID)',`pay_type` int(2) comment '支付方式[10=支付宝（pc） 20=支付宝（H5） 30=微信扫码支付（pc） 40=微信支付（H5） 50=微信支付（微信商城） 60=微信支付（小程序）70=银联（pc）80=银联（移动）90=线下支付 ]',`third_pay_code` varchar(64) comment '第三方支付单号',`pay_state` int(2) comment '支付状态[10=待支付 20=已支付]',`money` float(2) comment '支付金额',`user_id` varchar(32) comment '会员ID',`shop_id`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'支付单主表';</v>
      </c>
      <c r="J3" s="135"/>
    </row>
    <row r="4" spans="1:10" s="1" customFormat="1" ht="14.25" x14ac:dyDescent="0.15">
      <c r="A4" s="137"/>
      <c r="B4" s="105"/>
      <c r="C4" s="108"/>
      <c r="D4" s="7" t="s">
        <v>1019</v>
      </c>
      <c r="E4" s="7" t="s">
        <v>14</v>
      </c>
      <c r="F4" s="7">
        <v>32</v>
      </c>
      <c r="G4" s="7" t="s">
        <v>1020</v>
      </c>
      <c r="H4" s="7" t="str">
        <f>CONCATENATE("`",D4,"` ",E4,IF(F4=0,"",_xlfn.CONCAT("(",F4,")"))," comment '",G4,"',")</f>
        <v>`pay_code` varchar(32) comment '支付单号',</v>
      </c>
      <c r="I4" s="129"/>
      <c r="J4" s="135"/>
    </row>
    <row r="5" spans="1:10" s="1" customFormat="1" ht="14.25" x14ac:dyDescent="0.15">
      <c r="A5" s="137"/>
      <c r="B5" s="105"/>
      <c r="C5" s="108"/>
      <c r="D5" s="7" t="s">
        <v>1021</v>
      </c>
      <c r="E5" s="7" t="s">
        <v>14</v>
      </c>
      <c r="F5" s="7">
        <v>32</v>
      </c>
      <c r="G5" s="7" t="s">
        <v>1022</v>
      </c>
      <c r="H5" s="7" t="str">
        <f>CONCATENATE("`",D5,"` ",E5,IF(F5=0,"",_xlfn.CONCAT("(",F5,")"))," comment '",G5,"',")</f>
        <v>`order_id` varchar(32) comment '订单号(ID)',</v>
      </c>
      <c r="I5" s="129"/>
      <c r="J5" s="135"/>
    </row>
    <row r="6" spans="1:10" s="1" customFormat="1" ht="78.95" customHeight="1" x14ac:dyDescent="0.15">
      <c r="A6" s="137"/>
      <c r="B6" s="105"/>
      <c r="C6" s="108"/>
      <c r="D6" s="7" t="s">
        <v>1023</v>
      </c>
      <c r="E6" s="7" t="s">
        <v>20</v>
      </c>
      <c r="F6" s="7">
        <v>2</v>
      </c>
      <c r="G6" s="7" t="s">
        <v>1024</v>
      </c>
      <c r="H6" s="7" t="str">
        <f>CONCATENATE("`",D6,"` ",E6,IF(F6=0,"",_xlfn.CONCAT("(",F6,")"))," comment '",G6,"',")</f>
        <v>`pay_type` int(2) comment '支付方式[10=支付宝（pc） 20=支付宝（H5） 30=微信扫码支付（pc） 40=微信支付（H5） 50=微信支付（微信商城） 60=微信支付（小程序）70=银联（pc）80=银联（移动）90=线下支付 ]',</v>
      </c>
      <c r="I6" s="129"/>
      <c r="J6" s="135"/>
    </row>
    <row r="7" spans="1:10" s="1" customFormat="1" ht="14.25" x14ac:dyDescent="0.15">
      <c r="A7" s="137"/>
      <c r="B7" s="105"/>
      <c r="C7" s="108"/>
      <c r="D7" s="7" t="s">
        <v>1025</v>
      </c>
      <c r="E7" s="7" t="s">
        <v>14</v>
      </c>
      <c r="F7" s="7">
        <v>64</v>
      </c>
      <c r="G7" s="7" t="s">
        <v>1026</v>
      </c>
      <c r="H7" s="7" t="str">
        <f t="shared" ref="H7:H15" si="0">CONCATENATE("`",D7,"` ",E7,IF(F7=0,"",_xlfn.CONCAT("(",F7,")"))," comment '",G7,"',")</f>
        <v>`third_pay_code` varchar(64) comment '第三方支付单号',</v>
      </c>
      <c r="I7" s="129"/>
      <c r="J7" s="135"/>
    </row>
    <row r="8" spans="1:10" s="1" customFormat="1" ht="14.25" x14ac:dyDescent="0.15">
      <c r="A8" s="137"/>
      <c r="B8" s="105"/>
      <c r="C8" s="108"/>
      <c r="D8" s="7" t="s">
        <v>1027</v>
      </c>
      <c r="E8" s="7" t="s">
        <v>20</v>
      </c>
      <c r="F8" s="7">
        <v>2</v>
      </c>
      <c r="G8" s="7" t="s">
        <v>1028</v>
      </c>
      <c r="H8" s="7" t="str">
        <f t="shared" si="0"/>
        <v>`pay_state` int(2) comment '支付状态[10=待支付 20=已支付]',</v>
      </c>
      <c r="I8" s="129"/>
      <c r="J8" s="135"/>
    </row>
    <row r="9" spans="1:10" s="1" customFormat="1" ht="14.25" x14ac:dyDescent="0.15">
      <c r="A9" s="137"/>
      <c r="B9" s="105"/>
      <c r="C9" s="108"/>
      <c r="D9" s="7" t="s">
        <v>1029</v>
      </c>
      <c r="E9" s="7" t="s">
        <v>97</v>
      </c>
      <c r="F9" s="7">
        <v>2</v>
      </c>
      <c r="G9" s="7" t="s">
        <v>1030</v>
      </c>
      <c r="H9" s="7" t="str">
        <f t="shared" si="0"/>
        <v>`money` float(2) comment '支付金额',</v>
      </c>
      <c r="I9" s="129"/>
      <c r="J9" s="135"/>
    </row>
    <row r="10" spans="1:10" s="1" customFormat="1" ht="14.25" x14ac:dyDescent="0.15">
      <c r="A10" s="137"/>
      <c r="B10" s="105"/>
      <c r="C10" s="108"/>
      <c r="D10" s="7" t="s">
        <v>324</v>
      </c>
      <c r="E10" s="7" t="s">
        <v>14</v>
      </c>
      <c r="F10" s="7">
        <v>32</v>
      </c>
      <c r="G10" s="7" t="s">
        <v>633</v>
      </c>
      <c r="H10" s="7" t="str">
        <f t="shared" si="0"/>
        <v>`user_id` varchar(32) comment '会员ID',</v>
      </c>
      <c r="I10" s="129"/>
      <c r="J10" s="135"/>
    </row>
    <row r="11" spans="1:10" s="1" customFormat="1" ht="14.25" x14ac:dyDescent="0.15">
      <c r="A11" s="137"/>
      <c r="B11" s="105"/>
      <c r="C11" s="108"/>
      <c r="D11" s="7" t="s">
        <v>68</v>
      </c>
      <c r="E11" s="7" t="s">
        <v>14</v>
      </c>
      <c r="F11" s="7">
        <v>32</v>
      </c>
      <c r="G11" s="7" t="s">
        <v>69</v>
      </c>
      <c r="H11" s="7" t="str">
        <f t="shared" si="0"/>
        <v>`shop_id` varchar(32) comment '店铺ID',</v>
      </c>
      <c r="I11" s="129"/>
      <c r="J11" s="135"/>
    </row>
    <row r="12" spans="1:10" s="1" customFormat="1" ht="14.25" x14ac:dyDescent="0.15">
      <c r="A12" s="137"/>
      <c r="B12" s="105"/>
      <c r="C12" s="108"/>
      <c r="D12" s="7" t="s">
        <v>72</v>
      </c>
      <c r="E12" s="7" t="s">
        <v>14</v>
      </c>
      <c r="F12" s="7">
        <v>32</v>
      </c>
      <c r="G12" s="7" t="s">
        <v>358</v>
      </c>
      <c r="H12" s="7" t="str">
        <f t="shared" si="0"/>
        <v>`merchant_id` varchar(32) comment '商家ID',</v>
      </c>
      <c r="I12" s="129"/>
      <c r="J12" s="135"/>
    </row>
    <row r="13" spans="1:10" s="1" customFormat="1" ht="14.25" x14ac:dyDescent="0.15">
      <c r="A13" s="137"/>
      <c r="B13" s="105"/>
      <c r="C13" s="108"/>
      <c r="D13" s="7" t="s">
        <v>26</v>
      </c>
      <c r="E13" s="7" t="s">
        <v>27</v>
      </c>
      <c r="F13" s="7">
        <v>0</v>
      </c>
      <c r="G13" s="7" t="s">
        <v>28</v>
      </c>
      <c r="H13" s="7" t="str">
        <f t="shared" si="0"/>
        <v>`cdate` datetime comment '创建时间',</v>
      </c>
      <c r="I13" s="129"/>
      <c r="J13" s="135"/>
    </row>
    <row r="14" spans="1:10" s="1" customFormat="1" ht="14.25" x14ac:dyDescent="0.15">
      <c r="A14" s="137"/>
      <c r="B14" s="105"/>
      <c r="C14" s="108"/>
      <c r="D14" s="7" t="s">
        <v>29</v>
      </c>
      <c r="E14" s="7" t="s">
        <v>27</v>
      </c>
      <c r="F14" s="7">
        <v>0</v>
      </c>
      <c r="G14" s="7" t="s">
        <v>30</v>
      </c>
      <c r="H14" s="7" t="str">
        <f t="shared" si="0"/>
        <v>`udate` datetime comment '更新时间',</v>
      </c>
      <c r="I14" s="129"/>
      <c r="J14" s="135"/>
    </row>
    <row r="15" spans="1:10" s="1" customFormat="1" ht="14.25" x14ac:dyDescent="0.15">
      <c r="A15" s="137"/>
      <c r="B15" s="106"/>
      <c r="C15" s="109"/>
      <c r="D15" s="7" t="s">
        <v>31</v>
      </c>
      <c r="E15" s="7" t="s">
        <v>32</v>
      </c>
      <c r="F15" s="7">
        <v>1</v>
      </c>
      <c r="G15" s="7" t="s">
        <v>33</v>
      </c>
      <c r="H15" s="7" t="str">
        <f t="shared" si="0"/>
        <v>`flag` tinyint(1) comment '逻辑删除标记',</v>
      </c>
      <c r="I15" s="130"/>
      <c r="J15" s="135"/>
    </row>
    <row r="17" spans="1:10" s="1" customFormat="1" ht="18" customHeight="1" x14ac:dyDescent="0.15">
      <c r="A17" s="5" t="s">
        <v>0</v>
      </c>
      <c r="B17" s="6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</row>
    <row r="18" spans="1:10" s="1" customFormat="1" ht="18" customHeight="1" x14ac:dyDescent="0.15">
      <c r="A18" s="137" t="s">
        <v>1031</v>
      </c>
      <c r="B18" s="83" t="s">
        <v>1032</v>
      </c>
      <c r="C18" s="137" t="s">
        <v>12</v>
      </c>
      <c r="D18" s="7" t="s">
        <v>13</v>
      </c>
      <c r="E18" s="7" t="s">
        <v>14</v>
      </c>
      <c r="F18" s="7">
        <v>32</v>
      </c>
      <c r="G18" s="7" t="s">
        <v>1033</v>
      </c>
      <c r="H18" s="7" t="str">
        <f t="shared" ref="H18:H27" si="1">CONCATENATE("`",D18,"` ",E18,IF(F18=0,"",_xlfn.CONCAT("(",F18,")"))," comment '",G18,"',")</f>
        <v>`id` varchar(32) comment '支付单号(ID)',</v>
      </c>
      <c r="I18" s="138" t="str">
        <f>_xlfn.CONCAT("DROP TABLE IF EXISTS `",A18,"`;create table `",A18,"`
(",H18:H31,"
  PRIMARY KEY (`id`))  ENGINE = ",C18," CHARACTER SET = utf8 comment '",B18,"';")</f>
        <v>DROP TABLE IF EXISTS `gs_roder_payoff`;create table `gs_roder_payoff`
(`id` varchar(32) comment '支付单号(ID)',`pay_certificate` varchar(16) comment '支付凭证',`monery` float(2) comment '转帐金额',`pay_remark` varchar(120) comment '转帐备注',`verify_state` int(2) comment '审核状态',`verify_name` varchar(32) comment '审核人名称',`merchant_account_id` varchar(32) comment '审核人ID',`cdate` datetime comment '创建时间',`udate` datetime comment '更新时间',`flag` tinyint(1) comment '逻辑删除标记',`from_shop_id` bigint(20) comment '注册来源店铺ID',`cdate` datetime comment '创建时间',`udate` datetime comment '更新时间',`flag` tinyint(1) comment '逻辑删除标记',
  PRIMARY KEY (`id`))  ENGINE = InnoDB CHARACTER SET = utf8 comment '线下支付单明细';</v>
      </c>
      <c r="J18" s="135"/>
    </row>
    <row r="19" spans="1:10" s="1" customFormat="1" ht="18" customHeight="1" x14ac:dyDescent="0.15">
      <c r="A19" s="137"/>
      <c r="B19" s="83"/>
      <c r="C19" s="137"/>
      <c r="D19" s="7" t="s">
        <v>1034</v>
      </c>
      <c r="E19" s="7" t="s">
        <v>14</v>
      </c>
      <c r="F19" s="7">
        <v>16</v>
      </c>
      <c r="G19" s="7" t="s">
        <v>1035</v>
      </c>
      <c r="H19" s="7" t="str">
        <f t="shared" si="1"/>
        <v>`pay_certificate` varchar(16) comment '支付凭证',</v>
      </c>
      <c r="I19" s="138"/>
      <c r="J19" s="135"/>
    </row>
    <row r="20" spans="1:10" s="1" customFormat="1" ht="18" customHeight="1" x14ac:dyDescent="0.15">
      <c r="A20" s="137"/>
      <c r="B20" s="83"/>
      <c r="C20" s="137"/>
      <c r="D20" s="7" t="s">
        <v>1036</v>
      </c>
      <c r="E20" s="7" t="s">
        <v>97</v>
      </c>
      <c r="F20" s="7">
        <v>2</v>
      </c>
      <c r="G20" s="7" t="s">
        <v>1037</v>
      </c>
      <c r="H20" s="7" t="str">
        <f t="shared" si="1"/>
        <v>`monery` float(2) comment '转帐金额',</v>
      </c>
      <c r="I20" s="138"/>
      <c r="J20" s="135"/>
    </row>
    <row r="21" spans="1:10" s="1" customFormat="1" ht="14.25" x14ac:dyDescent="0.15">
      <c r="A21" s="137"/>
      <c r="B21" s="83"/>
      <c r="C21" s="137"/>
      <c r="D21" s="7" t="s">
        <v>1038</v>
      </c>
      <c r="E21" s="7" t="s">
        <v>14</v>
      </c>
      <c r="F21" s="7">
        <v>120</v>
      </c>
      <c r="G21" s="7" t="s">
        <v>1039</v>
      </c>
      <c r="H21" s="7" t="str">
        <f t="shared" si="1"/>
        <v>`pay_remark` varchar(120) comment '转帐备注',</v>
      </c>
      <c r="I21" s="138"/>
      <c r="J21" s="135"/>
    </row>
    <row r="22" spans="1:10" s="1" customFormat="1" ht="14.25" x14ac:dyDescent="0.15">
      <c r="A22" s="137"/>
      <c r="B22" s="83"/>
      <c r="C22" s="137"/>
      <c r="D22" s="7" t="s">
        <v>1040</v>
      </c>
      <c r="E22" s="7" t="s">
        <v>20</v>
      </c>
      <c r="F22" s="7">
        <v>2</v>
      </c>
      <c r="G22" s="7" t="s">
        <v>1041</v>
      </c>
      <c r="H22" s="7" t="str">
        <f t="shared" si="1"/>
        <v>`verify_state` int(2) comment '审核状态',</v>
      </c>
      <c r="I22" s="138"/>
      <c r="J22" s="135"/>
    </row>
    <row r="23" spans="1:10" s="1" customFormat="1" ht="14.25" x14ac:dyDescent="0.15">
      <c r="A23" s="137"/>
      <c r="B23" s="83"/>
      <c r="C23" s="137"/>
      <c r="D23" s="7" t="s">
        <v>1042</v>
      </c>
      <c r="E23" s="7" t="s">
        <v>14</v>
      </c>
      <c r="F23" s="7">
        <v>32</v>
      </c>
      <c r="G23" s="7" t="s">
        <v>1043</v>
      </c>
      <c r="H23" s="7" t="str">
        <f t="shared" si="1"/>
        <v>`verify_name` varchar(32) comment '审核人名称',</v>
      </c>
      <c r="I23" s="138"/>
      <c r="J23" s="135"/>
    </row>
    <row r="24" spans="1:10" s="1" customFormat="1" ht="14.25" x14ac:dyDescent="0.15">
      <c r="A24" s="137"/>
      <c r="B24" s="83"/>
      <c r="C24" s="137"/>
      <c r="D24" s="7" t="s">
        <v>1044</v>
      </c>
      <c r="E24" s="7" t="s">
        <v>14</v>
      </c>
      <c r="F24" s="7">
        <v>32</v>
      </c>
      <c r="G24" s="7" t="s">
        <v>1045</v>
      </c>
      <c r="H24" s="7" t="str">
        <f t="shared" si="1"/>
        <v>`merchant_account_id` varchar(32) comment '审核人ID',</v>
      </c>
      <c r="I24" s="138"/>
      <c r="J24" s="135"/>
    </row>
    <row r="25" spans="1:10" s="1" customFormat="1" ht="14.25" x14ac:dyDescent="0.15">
      <c r="A25" s="137"/>
      <c r="B25" s="83"/>
      <c r="C25" s="137"/>
      <c r="D25" s="7" t="s">
        <v>26</v>
      </c>
      <c r="E25" s="7" t="s">
        <v>27</v>
      </c>
      <c r="F25" s="7">
        <v>0</v>
      </c>
      <c r="G25" s="7" t="s">
        <v>28</v>
      </c>
      <c r="H25" s="7" t="str">
        <f t="shared" si="1"/>
        <v>`cdate` datetime comment '创建时间',</v>
      </c>
      <c r="I25" s="138"/>
      <c r="J25" s="135"/>
    </row>
    <row r="26" spans="1:10" s="1" customFormat="1" ht="14.25" x14ac:dyDescent="0.15">
      <c r="A26" s="137"/>
      <c r="B26" s="83"/>
      <c r="C26" s="137"/>
      <c r="D26" s="7" t="s">
        <v>29</v>
      </c>
      <c r="E26" s="7" t="s">
        <v>27</v>
      </c>
      <c r="F26" s="7">
        <v>0</v>
      </c>
      <c r="G26" s="7" t="s">
        <v>30</v>
      </c>
      <c r="H26" s="7" t="str">
        <f t="shared" si="1"/>
        <v>`udate` datetime comment '更新时间',</v>
      </c>
      <c r="I26" s="138"/>
      <c r="J26" s="135"/>
    </row>
    <row r="27" spans="1:10" s="1" customFormat="1" ht="14.25" x14ac:dyDescent="0.15">
      <c r="A27" s="137"/>
      <c r="B27" s="83"/>
      <c r="C27" s="137"/>
      <c r="D27" s="7" t="s">
        <v>31</v>
      </c>
      <c r="E27" s="7" t="s">
        <v>32</v>
      </c>
      <c r="F27" s="7">
        <v>1</v>
      </c>
      <c r="G27" s="7" t="s">
        <v>33</v>
      </c>
      <c r="H27" s="7" t="str">
        <f t="shared" si="1"/>
        <v>`flag` tinyint(1) comment '逻辑删除标记',</v>
      </c>
      <c r="I27" s="138"/>
      <c r="J27" s="135"/>
    </row>
    <row r="28" spans="1:10" s="1" customFormat="1" ht="14.25" hidden="1" x14ac:dyDescent="0.15">
      <c r="A28" s="137"/>
      <c r="B28" s="83"/>
      <c r="C28" s="137"/>
      <c r="D28" s="7" t="s">
        <v>296</v>
      </c>
      <c r="E28" s="7" t="s">
        <v>292</v>
      </c>
      <c r="F28" s="7">
        <v>20</v>
      </c>
      <c r="G28" s="7" t="s">
        <v>297</v>
      </c>
      <c r="H28" s="7" t="str">
        <f t="shared" ref="H28:H31" si="2">CONCATENATE("`",D28,"` ",E28,IF(F28=0,"",_xlfn.CONCAT("(",F28,")"))," comment '",G28,"',")</f>
        <v>`from_shop_id` bigint(20) comment '注册来源店铺ID',</v>
      </c>
      <c r="I28" s="138"/>
      <c r="J28" s="135"/>
    </row>
    <row r="29" spans="1:10" s="1" customFormat="1" ht="14.25" hidden="1" x14ac:dyDescent="0.15">
      <c r="A29" s="137"/>
      <c r="B29" s="83"/>
      <c r="C29" s="137"/>
      <c r="D29" s="7" t="s">
        <v>26</v>
      </c>
      <c r="E29" s="7" t="s">
        <v>27</v>
      </c>
      <c r="F29" s="7">
        <v>0</v>
      </c>
      <c r="G29" s="7" t="s">
        <v>28</v>
      </c>
      <c r="H29" s="7" t="str">
        <f t="shared" si="2"/>
        <v>`cdate` datetime comment '创建时间',</v>
      </c>
      <c r="I29" s="138"/>
      <c r="J29" s="135"/>
    </row>
    <row r="30" spans="1:10" s="1" customFormat="1" ht="14.25" hidden="1" x14ac:dyDescent="0.15">
      <c r="A30" s="137"/>
      <c r="B30" s="83"/>
      <c r="C30" s="137"/>
      <c r="D30" s="7" t="s">
        <v>29</v>
      </c>
      <c r="E30" s="7" t="s">
        <v>27</v>
      </c>
      <c r="F30" s="7">
        <v>0</v>
      </c>
      <c r="G30" s="7" t="s">
        <v>30</v>
      </c>
      <c r="H30" s="7" t="str">
        <f t="shared" si="2"/>
        <v>`udate` datetime comment '更新时间',</v>
      </c>
      <c r="I30" s="138"/>
      <c r="J30" s="135"/>
    </row>
    <row r="31" spans="1:10" s="1" customFormat="1" ht="14.25" hidden="1" x14ac:dyDescent="0.15">
      <c r="A31" s="137"/>
      <c r="B31" s="83"/>
      <c r="C31" s="137"/>
      <c r="D31" s="7" t="s">
        <v>31</v>
      </c>
      <c r="E31" s="7" t="s">
        <v>32</v>
      </c>
      <c r="F31" s="7">
        <v>1</v>
      </c>
      <c r="G31" s="7" t="s">
        <v>33</v>
      </c>
      <c r="H31" s="7" t="str">
        <f t="shared" si="2"/>
        <v>`flag` tinyint(1) comment '逻辑删除标记',</v>
      </c>
      <c r="I31" s="138"/>
      <c r="J31" s="135"/>
    </row>
    <row r="32" spans="1:10" ht="14.25" x14ac:dyDescent="0.15">
      <c r="A32" s="5" t="s">
        <v>0</v>
      </c>
      <c r="B32" s="6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5" t="s">
        <v>8</v>
      </c>
      <c r="J32" s="5" t="s">
        <v>9</v>
      </c>
    </row>
    <row r="33" spans="1:10" ht="14.25" x14ac:dyDescent="0.15">
      <c r="A33" s="192" t="s">
        <v>1377</v>
      </c>
      <c r="B33" s="187" t="s">
        <v>1378</v>
      </c>
      <c r="C33" s="137" t="s">
        <v>12</v>
      </c>
      <c r="D33" s="7" t="s">
        <v>13</v>
      </c>
      <c r="E33" s="7" t="s">
        <v>14</v>
      </c>
      <c r="F33" s="7">
        <v>32</v>
      </c>
      <c r="G33" s="80" t="s">
        <v>1379</v>
      </c>
      <c r="H33" s="7" t="str">
        <f t="shared" ref="H33:H38" si="3">CONCATENATE("`",D33,"` ",E33,IF(F33=0,"",_xlfn.CONCAT("(",F33,")"))," comment '",G33,"',")</f>
        <v>`id` varchar(32) comment '图片(ID)',</v>
      </c>
      <c r="I33" s="138" t="str">
        <f>_xlfn.CONCAT("DROP TABLE IF EXISTS `",A33,"`;create table `",A33,"`
(",H33:H38,"
  PRIMARY KEY (`id`))  ENGINE = ",C33," CHARACTER SET = utf8 comment '",B33,"';")</f>
        <v>DROP TABLE IF EXISTS `gs_trade_pay_offline_img`;create table `gs_trade_pay_offline_img`
(`id` varchar(32) comment '图片(ID)',`offline_id` varchar(16) comment '线下支付ID',`offline_img` varchar(255) comment '凭证图片',`cdate` datetime comment '创建时间',`udate` datetime comment '更新时间',`flag` tinyint(1) comment '逻辑删除标记',
  PRIMARY KEY (`id`))  ENGINE = InnoDB CHARACTER SET = utf8 comment '线下支付凭证图片';</v>
      </c>
      <c r="J33" s="135"/>
    </row>
    <row r="34" spans="1:10" ht="14.25" x14ac:dyDescent="0.15">
      <c r="A34" s="137"/>
      <c r="B34" s="83"/>
      <c r="C34" s="137"/>
      <c r="D34" s="80" t="s">
        <v>1380</v>
      </c>
      <c r="E34" s="7" t="s">
        <v>14</v>
      </c>
      <c r="F34" s="7">
        <v>16</v>
      </c>
      <c r="G34" s="80" t="s">
        <v>1381</v>
      </c>
      <c r="H34" s="7" t="str">
        <f t="shared" si="3"/>
        <v>`offline_id` varchar(16) comment '线下支付ID',</v>
      </c>
      <c r="I34" s="138"/>
      <c r="J34" s="135"/>
    </row>
    <row r="35" spans="1:10" ht="14.25" x14ac:dyDescent="0.15">
      <c r="A35" s="137"/>
      <c r="B35" s="83"/>
      <c r="C35" s="137"/>
      <c r="D35" s="80" t="s">
        <v>1382</v>
      </c>
      <c r="E35" s="80" t="s">
        <v>1383</v>
      </c>
      <c r="F35" s="7">
        <v>255</v>
      </c>
      <c r="G35" s="80" t="s">
        <v>1384</v>
      </c>
      <c r="H35" s="7" t="str">
        <f t="shared" si="3"/>
        <v>`offline_img` varchar(255) comment '凭证图片',</v>
      </c>
      <c r="I35" s="138"/>
      <c r="J35" s="135"/>
    </row>
    <row r="36" spans="1:10" ht="14.25" x14ac:dyDescent="0.15">
      <c r="A36" s="137"/>
      <c r="B36" s="83"/>
      <c r="C36" s="137"/>
      <c r="D36" s="7" t="s">
        <v>26</v>
      </c>
      <c r="E36" s="7" t="s">
        <v>27</v>
      </c>
      <c r="F36" s="7">
        <v>0</v>
      </c>
      <c r="G36" s="7" t="s">
        <v>28</v>
      </c>
      <c r="H36" s="7" t="str">
        <f t="shared" si="3"/>
        <v>`cdate` datetime comment '创建时间',</v>
      </c>
      <c r="I36" s="138"/>
      <c r="J36" s="135"/>
    </row>
    <row r="37" spans="1:10" ht="14.25" x14ac:dyDescent="0.15">
      <c r="A37" s="137"/>
      <c r="B37" s="83"/>
      <c r="C37" s="137"/>
      <c r="D37" s="7" t="s">
        <v>29</v>
      </c>
      <c r="E37" s="7" t="s">
        <v>27</v>
      </c>
      <c r="F37" s="7">
        <v>0</v>
      </c>
      <c r="G37" s="7" t="s">
        <v>30</v>
      </c>
      <c r="H37" s="7" t="str">
        <f t="shared" si="3"/>
        <v>`udate` datetime comment '更新时间',</v>
      </c>
      <c r="I37" s="138"/>
      <c r="J37" s="135"/>
    </row>
    <row r="38" spans="1:10" ht="14.25" x14ac:dyDescent="0.15">
      <c r="A38" s="137"/>
      <c r="B38" s="83"/>
      <c r="C38" s="137"/>
      <c r="D38" s="7" t="s">
        <v>31</v>
      </c>
      <c r="E38" s="7" t="s">
        <v>32</v>
      </c>
      <c r="F38" s="7">
        <v>1</v>
      </c>
      <c r="G38" s="7" t="s">
        <v>33</v>
      </c>
      <c r="H38" s="7" t="str">
        <f t="shared" si="3"/>
        <v>`flag` tinyint(1) comment '逻辑删除标记',</v>
      </c>
      <c r="I38" s="138"/>
      <c r="J38" s="135"/>
    </row>
    <row r="40" spans="1:10" ht="14.25" x14ac:dyDescent="0.15">
      <c r="A40" s="5" t="s">
        <v>0</v>
      </c>
      <c r="B40" s="6" t="s">
        <v>1</v>
      </c>
      <c r="C40" s="5" t="s">
        <v>2</v>
      </c>
      <c r="D40" s="5" t="s">
        <v>3</v>
      </c>
      <c r="E40" s="5" t="s">
        <v>4</v>
      </c>
      <c r="F40" s="5" t="s">
        <v>5</v>
      </c>
      <c r="G40" s="5" t="s">
        <v>6</v>
      </c>
      <c r="H40" s="5" t="s">
        <v>7</v>
      </c>
      <c r="I40" s="5" t="s">
        <v>8</v>
      </c>
      <c r="J40" s="5" t="s">
        <v>9</v>
      </c>
    </row>
    <row r="41" spans="1:10" ht="14.25" x14ac:dyDescent="0.15">
      <c r="A41" s="137" t="s">
        <v>1046</v>
      </c>
      <c r="B41" s="83" t="s">
        <v>1047</v>
      </c>
      <c r="C41" s="137" t="s">
        <v>12</v>
      </c>
      <c r="D41" s="7" t="s">
        <v>13</v>
      </c>
      <c r="E41" s="7" t="s">
        <v>14</v>
      </c>
      <c r="F41" s="7">
        <v>32</v>
      </c>
      <c r="G41" s="7" t="s">
        <v>1022</v>
      </c>
      <c r="H41" s="7"/>
      <c r="I41" s="138" t="str">
        <f>_xlfn.CONCAT("DROP TABLE IF EXISTS `",A41,"`;create table `",A41,"`
(",H41:H59,"
  PRIMARY KEY (`id`))  ENGINE = ",C41," CHARACTER SET = utf8 comment '",B41,"';")</f>
        <v>DROP TABLE IF EXISTS `gs_order`;create table `gs_order`
(`order_state` int(2) comment '订单状态',`order_create_time` datetime comment '创建时间',`pay_time` int(2) comment '支付时间',`pay_type` int(2) comment '支付类型',`recv_full_addres` varchar(32) comment '收货地址全文本',`recv_addres_id` int(2) comment '收货地址ID',`recv_person_name` varchar(64) comment '收货人',`recv_phone` varchar(32) comment '收货人电话',`recv_time` datetime comment '收货时间',`cancel_why` varchar(1024) comment '取消订单原因',`logistics_code` varchar(32) comment '发货物流号',`send_time` datetime comment '发货时间',`user_id` varchar(32) comment '会员ID',`shop_id`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'订单';</v>
      </c>
      <c r="J41" s="135"/>
    </row>
    <row r="42" spans="1:10" s="1" customFormat="1" ht="14.25" x14ac:dyDescent="0.15">
      <c r="A42" s="137"/>
      <c r="B42" s="83"/>
      <c r="C42" s="137"/>
      <c r="D42" s="9" t="s">
        <v>1048</v>
      </c>
      <c r="E42" s="7" t="s">
        <v>20</v>
      </c>
      <c r="F42" s="7">
        <v>2</v>
      </c>
      <c r="G42" s="9" t="s">
        <v>1049</v>
      </c>
      <c r="H42" s="7" t="str">
        <f t="shared" ref="H42:H45" si="4">CONCATENATE("`",D42,"` ",E42,IF(F42=0,"",_xlfn.CONCAT("(",F42,")"))," comment '",G42,"',")</f>
        <v>`order_state` int(2) comment '订单状态',</v>
      </c>
      <c r="I42" s="138"/>
      <c r="J42" s="135"/>
    </row>
    <row r="43" spans="1:10" s="1" customFormat="1" ht="14.25" x14ac:dyDescent="0.15">
      <c r="A43" s="137"/>
      <c r="B43" s="83"/>
      <c r="C43" s="137"/>
      <c r="D43" s="9" t="s">
        <v>1050</v>
      </c>
      <c r="E43" s="7" t="s">
        <v>27</v>
      </c>
      <c r="F43" s="7">
        <v>0</v>
      </c>
      <c r="G43" s="9" t="s">
        <v>28</v>
      </c>
      <c r="H43" s="7" t="str">
        <f t="shared" si="4"/>
        <v>`order_create_time` datetime comment '创建时间',</v>
      </c>
      <c r="I43" s="138"/>
      <c r="J43" s="135"/>
    </row>
    <row r="44" spans="1:10" s="1" customFormat="1" ht="14.25" x14ac:dyDescent="0.15">
      <c r="A44" s="137"/>
      <c r="B44" s="83"/>
      <c r="C44" s="137"/>
      <c r="D44" s="9" t="s">
        <v>1051</v>
      </c>
      <c r="E44" s="7" t="s">
        <v>20</v>
      </c>
      <c r="F44" s="7">
        <v>2</v>
      </c>
      <c r="G44" s="9" t="s">
        <v>1052</v>
      </c>
      <c r="H44" s="7" t="str">
        <f t="shared" si="4"/>
        <v>`pay_time` int(2) comment '支付时间',</v>
      </c>
      <c r="I44" s="138"/>
      <c r="J44" s="135"/>
    </row>
    <row r="45" spans="1:10" ht="14.25" x14ac:dyDescent="0.15">
      <c r="A45" s="137"/>
      <c r="B45" s="83"/>
      <c r="C45" s="137"/>
      <c r="D45" s="9" t="s">
        <v>1023</v>
      </c>
      <c r="E45" s="7" t="s">
        <v>20</v>
      </c>
      <c r="F45" s="7">
        <v>2</v>
      </c>
      <c r="G45" s="9" t="s">
        <v>1053</v>
      </c>
      <c r="H45" s="7" t="str">
        <f t="shared" si="4"/>
        <v>`pay_type` int(2) comment '支付类型',</v>
      </c>
      <c r="I45" s="138"/>
      <c r="J45" s="135"/>
    </row>
    <row r="46" spans="1:10" s="1" customFormat="1" ht="14.25" x14ac:dyDescent="0.15">
      <c r="A46" s="137"/>
      <c r="B46" s="83"/>
      <c r="C46" s="137"/>
      <c r="D46" s="9" t="s">
        <v>1054</v>
      </c>
      <c r="E46" s="7" t="s">
        <v>14</v>
      </c>
      <c r="F46" s="7">
        <v>32</v>
      </c>
      <c r="G46" s="9" t="s">
        <v>1055</v>
      </c>
      <c r="H46" s="7" t="str">
        <f t="shared" ref="H46:H50" si="5">CONCATENATE("`",D46,"` ",E46,IF(F46=0,"",_xlfn.CONCAT("(",F46,")"))," comment '",G46,"',")</f>
        <v>`recv_full_addres` varchar(32) comment '收货地址全文本',</v>
      </c>
      <c r="I46" s="138"/>
      <c r="J46" s="135"/>
    </row>
    <row r="47" spans="1:10" s="1" customFormat="1" ht="14.25" x14ac:dyDescent="0.15">
      <c r="A47" s="137"/>
      <c r="B47" s="83"/>
      <c r="C47" s="137"/>
      <c r="D47" s="9" t="s">
        <v>1056</v>
      </c>
      <c r="E47" s="7" t="s">
        <v>20</v>
      </c>
      <c r="F47" s="7">
        <v>2</v>
      </c>
      <c r="G47" s="9" t="s">
        <v>1057</v>
      </c>
      <c r="H47" s="7" t="str">
        <f t="shared" si="5"/>
        <v>`recv_addres_id` int(2) comment '收货地址ID',</v>
      </c>
      <c r="I47" s="138"/>
      <c r="J47" s="135"/>
    </row>
    <row r="48" spans="1:10" s="1" customFormat="1" ht="14.25" x14ac:dyDescent="0.15">
      <c r="A48" s="137"/>
      <c r="B48" s="83"/>
      <c r="C48" s="137"/>
      <c r="D48" s="9" t="s">
        <v>1058</v>
      </c>
      <c r="E48" s="7" t="s">
        <v>14</v>
      </c>
      <c r="F48" s="7">
        <v>64</v>
      </c>
      <c r="G48" s="9" t="s">
        <v>1059</v>
      </c>
      <c r="H48" s="7" t="str">
        <f t="shared" si="5"/>
        <v>`recv_person_name` varchar(64) comment '收货人',</v>
      </c>
      <c r="I48" s="138"/>
      <c r="J48" s="135"/>
    </row>
    <row r="49" spans="1:10" s="1" customFormat="1" ht="14.25" x14ac:dyDescent="0.15">
      <c r="A49" s="137"/>
      <c r="B49" s="83"/>
      <c r="C49" s="137"/>
      <c r="D49" s="9" t="s">
        <v>1060</v>
      </c>
      <c r="E49" s="7" t="s">
        <v>14</v>
      </c>
      <c r="F49" s="7">
        <v>32</v>
      </c>
      <c r="G49" s="9" t="s">
        <v>1061</v>
      </c>
      <c r="H49" s="7" t="str">
        <f t="shared" si="5"/>
        <v>`recv_phone` varchar(32) comment '收货人电话',</v>
      </c>
      <c r="I49" s="138"/>
      <c r="J49" s="135"/>
    </row>
    <row r="50" spans="1:10" s="1" customFormat="1" ht="14.25" x14ac:dyDescent="0.15">
      <c r="A50" s="137"/>
      <c r="B50" s="83"/>
      <c r="C50" s="137"/>
      <c r="D50" s="9" t="s">
        <v>1062</v>
      </c>
      <c r="E50" s="7" t="s">
        <v>27</v>
      </c>
      <c r="F50" s="7">
        <v>0</v>
      </c>
      <c r="G50" s="9" t="s">
        <v>1063</v>
      </c>
      <c r="H50" s="7" t="str">
        <f t="shared" si="5"/>
        <v>`recv_time` datetime comment '收货时间',</v>
      </c>
      <c r="I50" s="138"/>
      <c r="J50" s="135"/>
    </row>
    <row r="51" spans="1:10" s="1" customFormat="1" ht="14.25" x14ac:dyDescent="0.15">
      <c r="A51" s="137"/>
      <c r="B51" s="83"/>
      <c r="C51" s="137"/>
      <c r="D51" s="9" t="s">
        <v>1064</v>
      </c>
      <c r="E51" s="7" t="s">
        <v>14</v>
      </c>
      <c r="F51" s="7">
        <v>1024</v>
      </c>
      <c r="G51" s="9" t="s">
        <v>1065</v>
      </c>
      <c r="H51" s="7" t="str">
        <f t="shared" ref="H51:H59" si="6">CONCATENATE("`",D51,"` ",E51,IF(F51=0,"",_xlfn.CONCAT("(",F51,")"))," comment '",G51,"',")</f>
        <v>`cancel_why` varchar(1024) comment '取消订单原因',</v>
      </c>
      <c r="I51" s="138"/>
      <c r="J51" s="135"/>
    </row>
    <row r="52" spans="1:10" s="1" customFormat="1" ht="14.25" x14ac:dyDescent="0.15">
      <c r="A52" s="137"/>
      <c r="B52" s="83"/>
      <c r="C52" s="137"/>
      <c r="D52" s="9" t="s">
        <v>1066</v>
      </c>
      <c r="E52" s="7" t="s">
        <v>14</v>
      </c>
      <c r="F52" s="7">
        <v>32</v>
      </c>
      <c r="G52" s="9" t="s">
        <v>1067</v>
      </c>
      <c r="H52" s="7" t="str">
        <f t="shared" si="6"/>
        <v>`logistics_code` varchar(32) comment '发货物流号',</v>
      </c>
      <c r="I52" s="138"/>
      <c r="J52" s="135"/>
    </row>
    <row r="53" spans="1:10" s="1" customFormat="1" ht="14.25" x14ac:dyDescent="0.15">
      <c r="A53" s="137"/>
      <c r="B53" s="83"/>
      <c r="C53" s="137"/>
      <c r="D53" s="9" t="s">
        <v>45</v>
      </c>
      <c r="E53" s="7" t="s">
        <v>27</v>
      </c>
      <c r="F53" s="7">
        <v>0</v>
      </c>
      <c r="G53" s="9" t="s">
        <v>1068</v>
      </c>
      <c r="H53" s="7" t="str">
        <f t="shared" si="6"/>
        <v>`send_time` datetime comment '发货时间',</v>
      </c>
      <c r="I53" s="138"/>
      <c r="J53" s="135"/>
    </row>
    <row r="54" spans="1:10" s="1" customFormat="1" ht="14.25" x14ac:dyDescent="0.15">
      <c r="A54" s="137"/>
      <c r="B54" s="83"/>
      <c r="C54" s="137"/>
      <c r="D54" s="9" t="s">
        <v>324</v>
      </c>
      <c r="E54" s="7" t="s">
        <v>14</v>
      </c>
      <c r="F54" s="7">
        <v>32</v>
      </c>
      <c r="G54" s="9" t="s">
        <v>633</v>
      </c>
      <c r="H54" s="7" t="str">
        <f t="shared" si="6"/>
        <v>`user_id` varchar(32) comment '会员ID',</v>
      </c>
      <c r="I54" s="138"/>
      <c r="J54" s="135"/>
    </row>
    <row r="55" spans="1:10" s="1" customFormat="1" ht="14.25" x14ac:dyDescent="0.15">
      <c r="A55" s="137"/>
      <c r="B55" s="83"/>
      <c r="C55" s="137"/>
      <c r="D55" s="9" t="s">
        <v>68</v>
      </c>
      <c r="E55" s="7" t="s">
        <v>14</v>
      </c>
      <c r="F55" s="7">
        <v>32</v>
      </c>
      <c r="G55" s="9" t="s">
        <v>69</v>
      </c>
      <c r="H55" s="7" t="str">
        <f t="shared" si="6"/>
        <v>`shop_id` varchar(32) comment '店铺ID',</v>
      </c>
      <c r="I55" s="138"/>
      <c r="J55" s="135"/>
    </row>
    <row r="56" spans="1:10" s="1" customFormat="1" ht="14.25" x14ac:dyDescent="0.15">
      <c r="A56" s="137"/>
      <c r="B56" s="83"/>
      <c r="C56" s="137"/>
      <c r="D56" s="9" t="s">
        <v>72</v>
      </c>
      <c r="E56" s="7" t="s">
        <v>14</v>
      </c>
      <c r="F56" s="7">
        <v>32</v>
      </c>
      <c r="G56" s="9" t="s">
        <v>358</v>
      </c>
      <c r="H56" s="7" t="str">
        <f t="shared" si="6"/>
        <v>`merchant_id` varchar(32) comment '商家ID',</v>
      </c>
      <c r="I56" s="138"/>
      <c r="J56" s="135"/>
    </row>
    <row r="57" spans="1:10" s="1" customFormat="1" ht="14.25" x14ac:dyDescent="0.15">
      <c r="A57" s="137"/>
      <c r="B57" s="105"/>
      <c r="C57" s="108"/>
      <c r="D57" s="7" t="s">
        <v>26</v>
      </c>
      <c r="E57" s="7" t="s">
        <v>27</v>
      </c>
      <c r="F57" s="7">
        <v>0</v>
      </c>
      <c r="G57" s="7" t="s">
        <v>28</v>
      </c>
      <c r="H57" s="7" t="str">
        <f t="shared" si="6"/>
        <v>`cdate` datetime comment '创建时间',</v>
      </c>
      <c r="I57" s="129"/>
      <c r="J57" s="135"/>
    </row>
    <row r="58" spans="1:10" s="1" customFormat="1" ht="14.25" x14ac:dyDescent="0.15">
      <c r="A58" s="137"/>
      <c r="B58" s="105"/>
      <c r="C58" s="108"/>
      <c r="D58" s="7" t="s">
        <v>29</v>
      </c>
      <c r="E58" s="7" t="s">
        <v>27</v>
      </c>
      <c r="F58" s="7">
        <v>0</v>
      </c>
      <c r="G58" s="7" t="s">
        <v>30</v>
      </c>
      <c r="H58" s="7" t="str">
        <f t="shared" si="6"/>
        <v>`udate` datetime comment '更新时间',</v>
      </c>
      <c r="I58" s="129"/>
      <c r="J58" s="135"/>
    </row>
    <row r="59" spans="1:10" s="1" customFormat="1" ht="14.25" x14ac:dyDescent="0.15">
      <c r="A59" s="137"/>
      <c r="B59" s="106"/>
      <c r="C59" s="109"/>
      <c r="D59" s="7" t="s">
        <v>31</v>
      </c>
      <c r="E59" s="7" t="s">
        <v>32</v>
      </c>
      <c r="F59" s="7">
        <v>1</v>
      </c>
      <c r="G59" s="7" t="s">
        <v>33</v>
      </c>
      <c r="H59" s="7" t="str">
        <f t="shared" si="6"/>
        <v>`flag` tinyint(1) comment '逻辑删除标记',</v>
      </c>
      <c r="I59" s="130"/>
      <c r="J59" s="135"/>
    </row>
    <row r="60" spans="1:10" s="1" customFormat="1" ht="14.25" x14ac:dyDescent="0.15">
      <c r="A60" s="3"/>
      <c r="B60" s="4"/>
      <c r="C60" s="3"/>
      <c r="D60" s="3"/>
      <c r="E60" s="3"/>
      <c r="F60" s="3"/>
      <c r="G60" s="3"/>
      <c r="H60" s="3"/>
      <c r="I60" s="3"/>
      <c r="J60" s="3"/>
    </row>
    <row r="61" spans="1:10" s="1" customFormat="1" ht="14.25" x14ac:dyDescent="0.15">
      <c r="A61" s="5" t="s">
        <v>0</v>
      </c>
      <c r="B61" s="6" t="s">
        <v>1</v>
      </c>
      <c r="C61" s="5" t="s">
        <v>2</v>
      </c>
      <c r="D61" s="5" t="s">
        <v>3</v>
      </c>
      <c r="E61" s="5" t="s">
        <v>4</v>
      </c>
      <c r="F61" s="5" t="s">
        <v>5</v>
      </c>
      <c r="G61" s="5" t="s">
        <v>6</v>
      </c>
      <c r="H61" s="5" t="s">
        <v>7</v>
      </c>
      <c r="I61" s="5" t="s">
        <v>8</v>
      </c>
      <c r="J61" s="5" t="s">
        <v>9</v>
      </c>
    </row>
    <row r="62" spans="1:10" s="1" customFormat="1" ht="14.25" x14ac:dyDescent="0.15">
      <c r="A62" s="137" t="s">
        <v>1069</v>
      </c>
      <c r="B62" s="83" t="s">
        <v>1070</v>
      </c>
      <c r="C62" s="137" t="s">
        <v>12</v>
      </c>
      <c r="D62" s="7" t="s">
        <v>13</v>
      </c>
      <c r="E62" s="7" t="s">
        <v>14</v>
      </c>
      <c r="F62" s="7">
        <v>32</v>
      </c>
      <c r="G62" s="7" t="s">
        <v>13</v>
      </c>
      <c r="H62" s="7" t="str">
        <f>CONCATENATE("`",D62,"` ",E62,IF(F62=0,"",_xlfn.CONCAT("(",F62,")"))," comment '",G62,"',")</f>
        <v>`id` varchar(32) comment 'id',</v>
      </c>
      <c r="I62" s="138" t="str">
        <f>_xlfn.CONCAT("DROP TABLE IF EXISTS `",A62,"`;create table `",A62,"`
(",H62:H80,"
  PRIMARY KEY (`id`))  ENGINE = ",C62," CHARACTER SET = utf8 comment '",B62,"';")</f>
        <v>DROP TABLE IF EXISTS `gs_order_item`;create table `gs_order_item`
(`id` varchar(32) comment 'id',`order_id` varchar(32) comment '订单号(ID)',`goods_id` varchar(32) comment '商品ID',`goods_name` varchar(120) comment '商品名称',`sku_id` varchar(32) comment 'SKU ID',`spec_id` varchar(32) comment '格规ID',`sale_price` decimal(64) comment '销售价',`pay_price` decimal(32) comment '支付价',`wxheadimg` varchar(1024) comment '补贴(商家补贴)(平台补贴)',`quantity` varchar(32) comment '数量',`pay_price_count` decimal(16) comment '支付总金额',`gift_integral` date comment '所得积分',`order_price_percent` date comment '订单总价占比',`user_id` datetime comment '会员ID',`shop_id` datetime comment '店铺ID',`merchant_id` datetime comment '商家ID',`cdate` datetime comment '创建时间',`udate` datetime comment '更新时间',`flag` tinyint(1) comment '逻辑删除标记',
  PRIMARY KEY (`id`))  ENGINE = InnoDB CHARACTER SET = utf8 comment '订单商品项';</v>
      </c>
      <c r="J62" s="135"/>
    </row>
    <row r="63" spans="1:10" s="1" customFormat="1" ht="14.25" x14ac:dyDescent="0.15">
      <c r="A63" s="137"/>
      <c r="B63" s="83"/>
      <c r="C63" s="137"/>
      <c r="D63" s="7" t="s">
        <v>1021</v>
      </c>
      <c r="E63" s="7" t="s">
        <v>14</v>
      </c>
      <c r="F63" s="7">
        <v>32</v>
      </c>
      <c r="G63" s="7" t="s">
        <v>1022</v>
      </c>
      <c r="H63" s="7" t="str">
        <f>CONCATENATE("`",D63,"` ",E63,IF(F63=0,"",_xlfn.CONCAT("(",F63,")"))," comment '",G63,"',")</f>
        <v>`order_id` varchar(32) comment '订单号(ID)',</v>
      </c>
      <c r="I63" s="138"/>
      <c r="J63" s="135"/>
    </row>
    <row r="64" spans="1:10" s="1" customFormat="1" ht="14.25" x14ac:dyDescent="0.15">
      <c r="A64" s="137"/>
      <c r="B64" s="83"/>
      <c r="C64" s="137"/>
      <c r="D64" s="7" t="s">
        <v>117</v>
      </c>
      <c r="E64" s="7" t="s">
        <v>14</v>
      </c>
      <c r="F64" s="7">
        <v>32</v>
      </c>
      <c r="G64" s="7" t="s">
        <v>118</v>
      </c>
      <c r="H64" s="7" t="str">
        <f t="shared" ref="H64:H80" si="7">CONCATENATE("`",D64,"` ",E64,IF(F64=0,"",_xlfn.CONCAT("(",F64,")"))," comment '",G64,"',")</f>
        <v>`goods_id` varchar(32) comment '商品ID',</v>
      </c>
      <c r="I64" s="138"/>
      <c r="J64" s="135"/>
    </row>
    <row r="65" spans="1:10" s="1" customFormat="1" ht="14.25" x14ac:dyDescent="0.15">
      <c r="A65" s="137"/>
      <c r="B65" s="83"/>
      <c r="C65" s="137"/>
      <c r="D65" s="7" t="s">
        <v>884</v>
      </c>
      <c r="E65" s="7" t="s">
        <v>14</v>
      </c>
      <c r="F65" s="7">
        <v>120</v>
      </c>
      <c r="G65" s="7" t="s">
        <v>885</v>
      </c>
      <c r="H65" s="7" t="str">
        <f t="shared" si="7"/>
        <v>`goods_name` varchar(120) comment '商品名称',</v>
      </c>
      <c r="I65" s="138"/>
      <c r="J65" s="135"/>
    </row>
    <row r="66" spans="1:10" ht="14.25" x14ac:dyDescent="0.15">
      <c r="A66" s="137"/>
      <c r="B66" s="83"/>
      <c r="C66" s="137"/>
      <c r="D66" s="7" t="s">
        <v>691</v>
      </c>
      <c r="E66" s="7" t="s">
        <v>14</v>
      </c>
      <c r="F66" s="7">
        <v>32</v>
      </c>
      <c r="G66" s="7" t="s">
        <v>1071</v>
      </c>
      <c r="H66" s="7" t="str">
        <f t="shared" si="7"/>
        <v>`sku_id` varchar(32) comment 'SKU ID',</v>
      </c>
      <c r="I66" s="138"/>
      <c r="J66" s="135"/>
    </row>
    <row r="67" spans="1:10" s="1" customFormat="1" ht="14.25" x14ac:dyDescent="0.15">
      <c r="A67" s="137"/>
      <c r="B67" s="83"/>
      <c r="C67" s="137"/>
      <c r="D67" s="7" t="s">
        <v>829</v>
      </c>
      <c r="E67" s="7" t="s">
        <v>14</v>
      </c>
      <c r="F67" s="7">
        <v>32</v>
      </c>
      <c r="G67" s="7" t="s">
        <v>1072</v>
      </c>
      <c r="H67" s="7" t="str">
        <f t="shared" si="7"/>
        <v>`spec_id` varchar(32) comment '格规ID',</v>
      </c>
      <c r="I67" s="138"/>
      <c r="J67" s="135"/>
    </row>
    <row r="68" spans="1:10" s="1" customFormat="1" ht="14.25" x14ac:dyDescent="0.15">
      <c r="A68" s="137"/>
      <c r="B68" s="83"/>
      <c r="C68" s="137"/>
      <c r="D68" s="7" t="s">
        <v>892</v>
      </c>
      <c r="E68" s="7" t="s">
        <v>563</v>
      </c>
      <c r="F68" s="7">
        <v>64</v>
      </c>
      <c r="G68" s="7" t="s">
        <v>1073</v>
      </c>
      <c r="H68" s="7" t="str">
        <f t="shared" si="7"/>
        <v>`sale_price` decimal(64) comment '销售价',</v>
      </c>
      <c r="I68" s="138"/>
      <c r="J68" s="135"/>
    </row>
    <row r="69" spans="1:10" s="1" customFormat="1" ht="14.25" x14ac:dyDescent="0.15">
      <c r="A69" s="137"/>
      <c r="B69" s="83"/>
      <c r="C69" s="137"/>
      <c r="D69" s="7" t="s">
        <v>1074</v>
      </c>
      <c r="E69" s="7" t="s">
        <v>563</v>
      </c>
      <c r="F69" s="7">
        <v>32</v>
      </c>
      <c r="G69" s="7" t="s">
        <v>1075</v>
      </c>
      <c r="H69" s="7" t="str">
        <f t="shared" si="7"/>
        <v>`pay_price` decimal(32) comment '支付价',</v>
      </c>
      <c r="I69" s="138"/>
      <c r="J69" s="135"/>
    </row>
    <row r="70" spans="1:10" s="1" customFormat="1" ht="14.25" x14ac:dyDescent="0.15">
      <c r="A70" s="137"/>
      <c r="B70" s="83"/>
      <c r="C70" s="137"/>
      <c r="D70" s="7" t="s">
        <v>276</v>
      </c>
      <c r="E70" s="7" t="s">
        <v>14</v>
      </c>
      <c r="F70" s="7">
        <v>1024</v>
      </c>
      <c r="G70" s="7" t="s">
        <v>1076</v>
      </c>
      <c r="H70" s="7" t="str">
        <f t="shared" si="7"/>
        <v>`wxheadimg` varchar(1024) comment '补贴(商家补贴)(平台补贴)',</v>
      </c>
      <c r="I70" s="138"/>
      <c r="J70" s="135"/>
    </row>
    <row r="71" spans="1:10" s="1" customFormat="1" ht="14.25" x14ac:dyDescent="0.15">
      <c r="A71" s="137"/>
      <c r="B71" s="83"/>
      <c r="C71" s="137"/>
      <c r="D71" s="7" t="s">
        <v>760</v>
      </c>
      <c r="E71" s="7" t="s">
        <v>14</v>
      </c>
      <c r="F71" s="7">
        <v>32</v>
      </c>
      <c r="G71" s="7" t="s">
        <v>655</v>
      </c>
      <c r="H71" s="7" t="str">
        <f t="shared" si="7"/>
        <v>`quantity` varchar(32) comment '数量',</v>
      </c>
      <c r="I71" s="138"/>
      <c r="J71" s="135"/>
    </row>
    <row r="72" spans="1:10" s="1" customFormat="1" ht="14.25" x14ac:dyDescent="0.15">
      <c r="A72" s="137"/>
      <c r="B72" s="83"/>
      <c r="C72" s="137"/>
      <c r="D72" s="7" t="s">
        <v>1077</v>
      </c>
      <c r="E72" s="7" t="s">
        <v>563</v>
      </c>
      <c r="F72" s="7">
        <v>16</v>
      </c>
      <c r="G72" s="7" t="s">
        <v>1078</v>
      </c>
      <c r="H72" s="7" t="str">
        <f t="shared" si="7"/>
        <v>`pay_price_count` decimal(16) comment '支付总金额',</v>
      </c>
      <c r="I72" s="138"/>
      <c r="J72" s="135"/>
    </row>
    <row r="73" spans="1:10" s="1" customFormat="1" ht="14.25" x14ac:dyDescent="0.15">
      <c r="A73" s="137"/>
      <c r="B73" s="83"/>
      <c r="C73" s="137"/>
      <c r="D73" s="7" t="s">
        <v>1079</v>
      </c>
      <c r="E73" s="7" t="s">
        <v>283</v>
      </c>
      <c r="F73" s="7">
        <v>0</v>
      </c>
      <c r="G73" s="7" t="s">
        <v>1080</v>
      </c>
      <c r="H73" s="7" t="str">
        <f t="shared" si="7"/>
        <v>`gift_integral` date comment '所得积分',</v>
      </c>
      <c r="I73" s="138"/>
      <c r="J73" s="135"/>
    </row>
    <row r="74" spans="1:10" s="1" customFormat="1" ht="14.25" x14ac:dyDescent="0.15">
      <c r="A74" s="137"/>
      <c r="B74" s="83"/>
      <c r="C74" s="137"/>
      <c r="D74" s="7" t="s">
        <v>1081</v>
      </c>
      <c r="E74" s="7" t="s">
        <v>283</v>
      </c>
      <c r="F74" s="7">
        <v>0</v>
      </c>
      <c r="G74" s="7" t="s">
        <v>1082</v>
      </c>
      <c r="H74" s="7" t="str">
        <f t="shared" si="7"/>
        <v>`order_price_percent` date comment '订单总价占比',</v>
      </c>
      <c r="I74" s="138"/>
      <c r="J74" s="135"/>
    </row>
    <row r="75" spans="1:10" s="1" customFormat="1" ht="14.25" x14ac:dyDescent="0.15">
      <c r="A75" s="137"/>
      <c r="B75" s="83"/>
      <c r="C75" s="137"/>
      <c r="D75" s="7" t="s">
        <v>324</v>
      </c>
      <c r="E75" s="7" t="s">
        <v>27</v>
      </c>
      <c r="F75" s="7">
        <v>0</v>
      </c>
      <c r="G75" s="7" t="s">
        <v>633</v>
      </c>
      <c r="H75" s="7" t="str">
        <f t="shared" si="7"/>
        <v>`user_id` datetime comment '会员ID',</v>
      </c>
      <c r="I75" s="138"/>
      <c r="J75" s="135"/>
    </row>
    <row r="76" spans="1:10" s="1" customFormat="1" ht="14.25" x14ac:dyDescent="0.15">
      <c r="A76" s="137"/>
      <c r="B76" s="83"/>
      <c r="C76" s="137"/>
      <c r="D76" s="7" t="s">
        <v>68</v>
      </c>
      <c r="E76" s="7" t="s">
        <v>27</v>
      </c>
      <c r="F76" s="7">
        <v>0</v>
      </c>
      <c r="G76" s="7" t="s">
        <v>69</v>
      </c>
      <c r="H76" s="7" t="str">
        <f t="shared" si="7"/>
        <v>`shop_id` datetime comment '店铺ID',</v>
      </c>
      <c r="I76" s="138"/>
      <c r="J76" s="135"/>
    </row>
    <row r="77" spans="1:10" s="1" customFormat="1" ht="14.25" x14ac:dyDescent="0.15">
      <c r="A77" s="137"/>
      <c r="B77" s="83"/>
      <c r="C77" s="137"/>
      <c r="D77" s="7" t="s">
        <v>72</v>
      </c>
      <c r="E77" s="7" t="s">
        <v>27</v>
      </c>
      <c r="F77" s="7">
        <v>0</v>
      </c>
      <c r="G77" s="7" t="s">
        <v>358</v>
      </c>
      <c r="H77" s="7" t="str">
        <f t="shared" si="7"/>
        <v>`merchant_id` datetime comment '商家ID',</v>
      </c>
      <c r="I77" s="138"/>
      <c r="J77" s="135"/>
    </row>
    <row r="78" spans="1:10" s="1" customFormat="1" ht="14.25" x14ac:dyDescent="0.15">
      <c r="A78" s="137"/>
      <c r="B78" s="83"/>
      <c r="C78" s="137"/>
      <c r="D78" s="7" t="s">
        <v>26</v>
      </c>
      <c r="E78" s="7" t="s">
        <v>27</v>
      </c>
      <c r="F78" s="7">
        <v>0</v>
      </c>
      <c r="G78" s="7" t="s">
        <v>28</v>
      </c>
      <c r="H78" s="7" t="str">
        <f t="shared" si="7"/>
        <v>`cdate` datetime comment '创建时间',</v>
      </c>
      <c r="I78" s="138"/>
      <c r="J78" s="135"/>
    </row>
    <row r="79" spans="1:10" s="1" customFormat="1" ht="14.25" x14ac:dyDescent="0.15">
      <c r="A79" s="137"/>
      <c r="B79" s="83"/>
      <c r="C79" s="137"/>
      <c r="D79" s="7" t="s">
        <v>29</v>
      </c>
      <c r="E79" s="7" t="s">
        <v>27</v>
      </c>
      <c r="F79" s="7">
        <v>0</v>
      </c>
      <c r="G79" s="7" t="s">
        <v>30</v>
      </c>
      <c r="H79" s="7" t="str">
        <f t="shared" si="7"/>
        <v>`udate` datetime comment '更新时间',</v>
      </c>
      <c r="I79" s="138"/>
      <c r="J79" s="135"/>
    </row>
    <row r="80" spans="1:10" s="1" customFormat="1" ht="14.25" x14ac:dyDescent="0.15">
      <c r="A80" s="137"/>
      <c r="B80" s="83"/>
      <c r="C80" s="137"/>
      <c r="D80" s="7" t="s">
        <v>31</v>
      </c>
      <c r="E80" s="7" t="s">
        <v>32</v>
      </c>
      <c r="F80" s="7">
        <v>1</v>
      </c>
      <c r="G80" s="7" t="s">
        <v>33</v>
      </c>
      <c r="H80" s="7" t="str">
        <f t="shared" si="7"/>
        <v>`flag` tinyint(1) comment '逻辑删除标记',</v>
      </c>
      <c r="I80" s="138"/>
      <c r="J80" s="135"/>
    </row>
    <row r="81" spans="1:10" s="1" customFormat="1" ht="14.25" x14ac:dyDescent="0.15">
      <c r="A81" s="3"/>
      <c r="B81" s="4"/>
      <c r="C81" s="3"/>
      <c r="D81" s="3"/>
      <c r="E81" s="3"/>
      <c r="F81" s="3"/>
      <c r="G81" s="3"/>
      <c r="H81" s="3"/>
      <c r="I81" s="3"/>
      <c r="J81" s="3"/>
    </row>
    <row r="82" spans="1:10" s="1" customFormat="1" ht="14.25" x14ac:dyDescent="0.15">
      <c r="A82" s="5" t="s">
        <v>0</v>
      </c>
      <c r="B82" s="6" t="s">
        <v>1</v>
      </c>
      <c r="C82" s="5" t="s">
        <v>2</v>
      </c>
      <c r="D82" s="5" t="s">
        <v>3</v>
      </c>
      <c r="E82" s="5" t="s">
        <v>4</v>
      </c>
      <c r="F82" s="5" t="s">
        <v>5</v>
      </c>
      <c r="G82" s="5" t="s">
        <v>6</v>
      </c>
      <c r="H82" s="5" t="s">
        <v>7</v>
      </c>
      <c r="I82" s="5" t="s">
        <v>8</v>
      </c>
      <c r="J82" s="5" t="s">
        <v>9</v>
      </c>
    </row>
    <row r="83" spans="1:10" s="1" customFormat="1" ht="14.25" x14ac:dyDescent="0.15">
      <c r="A83" s="137" t="s">
        <v>1083</v>
      </c>
      <c r="B83" s="104" t="s">
        <v>1084</v>
      </c>
      <c r="C83" s="107" t="s">
        <v>12</v>
      </c>
      <c r="D83" s="7" t="s">
        <v>13</v>
      </c>
      <c r="E83" s="7" t="s">
        <v>14</v>
      </c>
      <c r="F83" s="7">
        <v>32</v>
      </c>
      <c r="G83" s="7" t="s">
        <v>1085</v>
      </c>
      <c r="H83" s="7" t="str">
        <f>CONCATENATE("`",D83,"` ",E83,IF(F83=0,"",_xlfn.CONCAT("(",F83,")"))," comment '",G83,"',")</f>
        <v>`id` varchar(32) comment '退货单号(ID)',</v>
      </c>
      <c r="I83" s="128" t="e">
        <f>_xlfn.CONCAT("DROP TABLE IF EXISTS `",A83,"`;create table `",A83,"`
(",H83:H109,"
  PRIMARY KEY (`id`))  ENGINE = ",C83," CHARACTER SET = utf8 comment '",B83,"';")</f>
        <v>#REF!</v>
      </c>
      <c r="J83" s="135"/>
    </row>
    <row r="84" spans="1:10" s="1" customFormat="1" ht="14.25" x14ac:dyDescent="0.15">
      <c r="A84" s="137"/>
      <c r="B84" s="105"/>
      <c r="C84" s="108"/>
      <c r="D84" s="7" t="s">
        <v>1086</v>
      </c>
      <c r="E84" s="7" t="s">
        <v>14</v>
      </c>
      <c r="F84" s="7">
        <v>32</v>
      </c>
      <c r="G84" s="7" t="s">
        <v>1087</v>
      </c>
      <c r="H84" s="7" t="str">
        <f t="shared" ref="H84:H96" si="8">CONCATENATE("`",D84,"` ",E84,IF(F84=0,"",_xlfn.CONCAT("(",F84,")"))," comment '",G84,"',")</f>
        <v>`order_item_id` varchar(32) comment '订单商品项ID',</v>
      </c>
      <c r="I84" s="129"/>
      <c r="J84" s="135"/>
    </row>
    <row r="85" spans="1:10" s="1" customFormat="1" ht="14.25" x14ac:dyDescent="0.15">
      <c r="A85" s="137"/>
      <c r="B85" s="105"/>
      <c r="C85" s="108"/>
      <c r="D85" s="7" t="s">
        <v>884</v>
      </c>
      <c r="E85" s="7" t="s">
        <v>14</v>
      </c>
      <c r="F85" s="7">
        <v>120</v>
      </c>
      <c r="G85" s="7" t="s">
        <v>885</v>
      </c>
      <c r="H85" s="7" t="str">
        <f t="shared" si="8"/>
        <v>`goods_name` varchar(120) comment '商品名称',</v>
      </c>
      <c r="I85" s="129"/>
      <c r="J85" s="135"/>
    </row>
    <row r="86" spans="1:10" s="1" customFormat="1" ht="14.25" x14ac:dyDescent="0.15">
      <c r="A86" s="137"/>
      <c r="B86" s="105"/>
      <c r="C86" s="108"/>
      <c r="D86" s="7" t="s">
        <v>691</v>
      </c>
      <c r="E86" s="7" t="s">
        <v>14</v>
      </c>
      <c r="F86" s="7">
        <v>32</v>
      </c>
      <c r="G86" s="7" t="s">
        <v>1071</v>
      </c>
      <c r="H86" s="7" t="str">
        <f t="shared" si="8"/>
        <v>`sku_id` varchar(32) comment 'SKU ID',</v>
      </c>
      <c r="I86" s="129"/>
      <c r="J86" s="135"/>
    </row>
    <row r="87" spans="1:10" s="1" customFormat="1" ht="14.25" x14ac:dyDescent="0.15">
      <c r="A87" s="137"/>
      <c r="B87" s="105"/>
      <c r="C87" s="108"/>
      <c r="D87" s="7" t="s">
        <v>1088</v>
      </c>
      <c r="E87" s="7" t="s">
        <v>14</v>
      </c>
      <c r="F87" s="7">
        <v>32</v>
      </c>
      <c r="G87" s="7" t="s">
        <v>1072</v>
      </c>
      <c r="H87" s="7" t="str">
        <f t="shared" si="8"/>
        <v>`specifi_id` varchar(32) comment '格规ID',</v>
      </c>
      <c r="I87" s="129"/>
      <c r="J87" s="135"/>
    </row>
    <row r="88" spans="1:10" s="1" customFormat="1" ht="14.25" x14ac:dyDescent="0.15">
      <c r="A88" s="137"/>
      <c r="B88" s="105"/>
      <c r="C88" s="108"/>
      <c r="D88" s="7" t="s">
        <v>892</v>
      </c>
      <c r="E88" s="7" t="s">
        <v>563</v>
      </c>
      <c r="F88" s="7"/>
      <c r="G88" s="7" t="s">
        <v>1073</v>
      </c>
      <c r="H88" s="7" t="str">
        <f t="shared" si="8"/>
        <v>`sale_price` decimal comment '销售价',</v>
      </c>
      <c r="I88" s="129"/>
      <c r="J88" s="135"/>
    </row>
    <row r="89" spans="1:10" s="1" customFormat="1" ht="14.25" x14ac:dyDescent="0.15">
      <c r="A89" s="137"/>
      <c r="B89" s="105"/>
      <c r="C89" s="108"/>
      <c r="D89" s="7" t="s">
        <v>1074</v>
      </c>
      <c r="E89" s="7" t="s">
        <v>563</v>
      </c>
      <c r="F89" s="7"/>
      <c r="G89" s="7" t="s">
        <v>1075</v>
      </c>
      <c r="H89" s="7" t="str">
        <f t="shared" si="8"/>
        <v>`pay_price` decimal comment '支付价',</v>
      </c>
      <c r="I89" s="129"/>
      <c r="J89" s="135"/>
    </row>
    <row r="90" spans="1:10" s="1" customFormat="1" ht="14.25" x14ac:dyDescent="0.15">
      <c r="A90" s="137"/>
      <c r="B90" s="105"/>
      <c r="C90" s="108"/>
      <c r="D90" s="7" t="s">
        <v>1089</v>
      </c>
      <c r="E90" s="7" t="s">
        <v>563</v>
      </c>
      <c r="F90" s="7"/>
      <c r="G90" s="7" t="s">
        <v>1076</v>
      </c>
      <c r="H90" s="7" t="str">
        <f t="shared" si="8"/>
        <v>`benefits` decimal comment '补贴(商家补贴)(平台补贴)',</v>
      </c>
      <c r="I90" s="129"/>
      <c r="J90" s="135"/>
    </row>
    <row r="91" spans="1:10" s="1" customFormat="1" ht="14.25" x14ac:dyDescent="0.15">
      <c r="A91" s="137"/>
      <c r="B91" s="105"/>
      <c r="C91" s="108"/>
      <c r="D91" s="7" t="s">
        <v>760</v>
      </c>
      <c r="E91" s="7" t="s">
        <v>20</v>
      </c>
      <c r="F91" s="7"/>
      <c r="G91" s="7" t="s">
        <v>655</v>
      </c>
      <c r="H91" s="7" t="str">
        <f t="shared" si="8"/>
        <v>`quantity` int comment '数量',</v>
      </c>
      <c r="I91" s="129"/>
      <c r="J91" s="135"/>
    </row>
    <row r="92" spans="1:10" s="1" customFormat="1" ht="14.25" x14ac:dyDescent="0.15">
      <c r="A92" s="137"/>
      <c r="B92" s="105"/>
      <c r="C92" s="108"/>
      <c r="D92" s="7" t="s">
        <v>1077</v>
      </c>
      <c r="E92" s="7" t="s">
        <v>563</v>
      </c>
      <c r="F92" s="7"/>
      <c r="G92" s="7" t="s">
        <v>1078</v>
      </c>
      <c r="H92" s="7" t="str">
        <f t="shared" si="8"/>
        <v>`pay_price_count` decimal comment '支付总金额',</v>
      </c>
      <c r="I92" s="129"/>
      <c r="J92" s="135"/>
    </row>
    <row r="93" spans="1:10" s="1" customFormat="1" ht="14.25" x14ac:dyDescent="0.15">
      <c r="A93" s="137"/>
      <c r="B93" s="105"/>
      <c r="C93" s="108"/>
      <c r="D93" s="7" t="s">
        <v>1079</v>
      </c>
      <c r="E93" s="7" t="s">
        <v>20</v>
      </c>
      <c r="F93" s="7"/>
      <c r="G93" s="7" t="s">
        <v>1080</v>
      </c>
      <c r="H93" s="7" t="str">
        <f t="shared" si="8"/>
        <v>`gift_integral` int comment '所得积分',</v>
      </c>
      <c r="I93" s="129"/>
      <c r="J93" s="135"/>
    </row>
    <row r="94" spans="1:10" s="1" customFormat="1" ht="14.25" x14ac:dyDescent="0.15">
      <c r="A94" s="137"/>
      <c r="B94" s="105"/>
      <c r="C94" s="108"/>
      <c r="D94" s="7" t="s">
        <v>1081</v>
      </c>
      <c r="E94" s="7" t="s">
        <v>97</v>
      </c>
      <c r="F94" s="7">
        <v>2</v>
      </c>
      <c r="G94" s="7" t="s">
        <v>1082</v>
      </c>
      <c r="H94" s="7" t="str">
        <f t="shared" si="8"/>
        <v>`order_price_percent` float(2) comment '订单总价占比',</v>
      </c>
      <c r="I94" s="129"/>
      <c r="J94" s="135"/>
    </row>
    <row r="95" spans="1:10" ht="28.5" x14ac:dyDescent="0.15">
      <c r="A95" s="137"/>
      <c r="B95" s="105"/>
      <c r="C95" s="108"/>
      <c r="D95" s="7" t="s">
        <v>70</v>
      </c>
      <c r="E95" s="7" t="s">
        <v>20</v>
      </c>
      <c r="F95" s="7">
        <v>2</v>
      </c>
      <c r="G95" s="8" t="s">
        <v>1090</v>
      </c>
      <c r="H95" s="7" t="str">
        <f t="shared" si="8"/>
        <v>`state` int(2) comment '退货状态[10=申请已提交等待商家处理 20=商家已接受等待回寄 30=已回寄等待商家确认 40=商家已收货等待回款 50=完成]',</v>
      </c>
      <c r="I95" s="129"/>
      <c r="J95" s="135"/>
    </row>
    <row r="96" spans="1:10" s="1" customFormat="1" ht="14.25" x14ac:dyDescent="0.15">
      <c r="A96" s="137"/>
      <c r="B96" s="105"/>
      <c r="C96" s="108"/>
      <c r="D96" s="7" t="s">
        <v>538</v>
      </c>
      <c r="E96" s="7" t="s">
        <v>14</v>
      </c>
      <c r="F96" s="7">
        <v>64</v>
      </c>
      <c r="G96" s="7" t="s">
        <v>1091</v>
      </c>
      <c r="H96" s="7" t="str">
        <f t="shared" si="8"/>
        <v>`why` varchar(64) comment '退货原因',</v>
      </c>
      <c r="I96" s="129"/>
      <c r="J96" s="135"/>
    </row>
    <row r="97" spans="1:10" s="1" customFormat="1" ht="14.25" x14ac:dyDescent="0.15">
      <c r="A97" s="137"/>
      <c r="B97" s="105"/>
      <c r="C97" s="108"/>
      <c r="D97" s="1" t="s">
        <v>502</v>
      </c>
      <c r="E97" s="7" t="s">
        <v>14</v>
      </c>
      <c r="F97" s="7">
        <v>120</v>
      </c>
      <c r="G97" s="7" t="s">
        <v>1092</v>
      </c>
      <c r="H97" s="7" t="e">
        <f>CONCATENATE("`",#REF!,"` ",E97,IF(F97=0,"",_xlfn.CONCAT("(",F97,")"))," comment '",G97,"',")</f>
        <v>#REF!</v>
      </c>
      <c r="I97" s="129"/>
      <c r="J97" s="135"/>
    </row>
    <row r="98" spans="1:10" s="1" customFormat="1" ht="14.25" x14ac:dyDescent="0.15">
      <c r="A98" s="137"/>
      <c r="B98" s="105"/>
      <c r="C98" s="108"/>
      <c r="D98" s="7" t="s">
        <v>1093</v>
      </c>
      <c r="E98" s="7" t="s">
        <v>14</v>
      </c>
      <c r="F98" s="7">
        <v>24</v>
      </c>
      <c r="G98" s="7" t="s">
        <v>1094</v>
      </c>
      <c r="H98" s="7" t="str">
        <f t="shared" ref="H98:H103" si="9">CONCATENATE("`",D98,"` ",E98,IF(F98=0,"",_xlfn.CONCAT("(",F98,")"))," comment '",G98,"',")</f>
        <v>`p_hand_name` varchar(24) comment '审核人名字',</v>
      </c>
      <c r="I98" s="129"/>
      <c r="J98" s="135"/>
    </row>
    <row r="99" spans="1:10" s="1" customFormat="1" ht="14.25" x14ac:dyDescent="0.15">
      <c r="A99" s="137"/>
      <c r="B99" s="105"/>
      <c r="C99" s="108"/>
      <c r="D99" s="7" t="s">
        <v>1095</v>
      </c>
      <c r="E99" s="7" t="s">
        <v>14</v>
      </c>
      <c r="F99" s="7">
        <v>32</v>
      </c>
      <c r="G99" s="7" t="s">
        <v>1096</v>
      </c>
      <c r="H99" s="7" t="str">
        <f t="shared" si="9"/>
        <v>`p_hand_id` varchar(32) comment '审核人帐号ID',</v>
      </c>
      <c r="I99" s="129"/>
      <c r="J99" s="135"/>
    </row>
    <row r="100" spans="1:10" s="1" customFormat="1" ht="14.25" x14ac:dyDescent="0.15">
      <c r="A100" s="137"/>
      <c r="B100" s="105"/>
      <c r="C100" s="108"/>
      <c r="D100" s="7" t="s">
        <v>45</v>
      </c>
      <c r="E100" s="7" t="s">
        <v>27</v>
      </c>
      <c r="F100" s="7">
        <v>0</v>
      </c>
      <c r="G100" s="7" t="s">
        <v>1068</v>
      </c>
      <c r="H100" s="7" t="str">
        <f t="shared" si="9"/>
        <v>`send_time` datetime comment '发货时间',</v>
      </c>
      <c r="I100" s="129"/>
      <c r="J100" s="135"/>
    </row>
    <row r="101" spans="1:10" s="1" customFormat="1" ht="14.25" x14ac:dyDescent="0.15">
      <c r="A101" s="137"/>
      <c r="B101" s="105"/>
      <c r="C101" s="108"/>
      <c r="D101" s="7" t="s">
        <v>1097</v>
      </c>
      <c r="E101" s="7" t="s">
        <v>14</v>
      </c>
      <c r="F101" s="7">
        <v>120</v>
      </c>
      <c r="G101" s="7" t="s">
        <v>1098</v>
      </c>
      <c r="H101" s="7" t="str">
        <f t="shared" si="9"/>
        <v>`send_address` varchar(120) comment '发货地址',</v>
      </c>
      <c r="I101" s="129"/>
      <c r="J101" s="135"/>
    </row>
    <row r="102" spans="1:10" s="1" customFormat="1" ht="14.25" x14ac:dyDescent="0.15">
      <c r="A102" s="137"/>
      <c r="B102" s="105"/>
      <c r="C102" s="108"/>
      <c r="D102" s="7" t="s">
        <v>1099</v>
      </c>
      <c r="E102" s="7" t="s">
        <v>14</v>
      </c>
      <c r="F102" s="7">
        <v>24</v>
      </c>
      <c r="G102" s="7" t="s">
        <v>1100</v>
      </c>
      <c r="H102" s="7" t="str">
        <f t="shared" si="9"/>
        <v>`contact_phone` varchar(24) comment '联系人电话',</v>
      </c>
      <c r="I102" s="129"/>
      <c r="J102" s="135"/>
    </row>
    <row r="103" spans="1:10" s="1" customFormat="1" ht="14.25" x14ac:dyDescent="0.15">
      <c r="A103" s="137"/>
      <c r="B103" s="105"/>
      <c r="C103" s="108"/>
      <c r="D103" s="7" t="s">
        <v>324</v>
      </c>
      <c r="E103" s="7" t="s">
        <v>14</v>
      </c>
      <c r="F103" s="7">
        <v>32</v>
      </c>
      <c r="G103" s="7" t="s">
        <v>1101</v>
      </c>
      <c r="H103" s="7" t="str">
        <f t="shared" si="9"/>
        <v>`user_id` varchar(32) comment '用户ID',</v>
      </c>
      <c r="I103" s="129"/>
      <c r="J103" s="135"/>
    </row>
    <row r="104" spans="1:10" s="1" customFormat="1" ht="14.25" x14ac:dyDescent="0.15">
      <c r="A104" s="137"/>
      <c r="B104" s="105"/>
      <c r="C104" s="108"/>
      <c r="D104" s="7" t="s">
        <v>1021</v>
      </c>
      <c r="E104" s="7" t="s">
        <v>14</v>
      </c>
      <c r="F104" s="7">
        <v>32</v>
      </c>
      <c r="G104" s="7" t="s">
        <v>1102</v>
      </c>
      <c r="H104" s="7" t="str">
        <f t="shared" ref="H104:H109" si="10">CONCATENATE("`",D104,"` ",E104,IF(F104=0,"",_xlfn.CONCAT("(",F104,")"))," comment '",G104,"',")</f>
        <v>`order_id` varchar(32) comment '订单ID',</v>
      </c>
      <c r="I104" s="129"/>
      <c r="J104" s="135"/>
    </row>
    <row r="105" spans="1:10" s="1" customFormat="1" ht="14.25" x14ac:dyDescent="0.15">
      <c r="A105" s="137"/>
      <c r="B105" s="105"/>
      <c r="C105" s="108"/>
      <c r="D105" s="7" t="s">
        <v>68</v>
      </c>
      <c r="E105" s="7" t="s">
        <v>14</v>
      </c>
      <c r="F105" s="7">
        <v>32</v>
      </c>
      <c r="G105" s="7" t="s">
        <v>69</v>
      </c>
      <c r="H105" s="7" t="str">
        <f t="shared" si="10"/>
        <v>`shop_id` varchar(32) comment '店铺ID',</v>
      </c>
      <c r="I105" s="129"/>
      <c r="J105" s="135"/>
    </row>
    <row r="106" spans="1:10" s="1" customFormat="1" ht="14.25" x14ac:dyDescent="0.15">
      <c r="A106" s="137"/>
      <c r="B106" s="105"/>
      <c r="C106" s="108"/>
      <c r="D106" s="7" t="s">
        <v>72</v>
      </c>
      <c r="E106" s="7" t="s">
        <v>14</v>
      </c>
      <c r="F106" s="7">
        <v>32</v>
      </c>
      <c r="G106" s="7" t="s">
        <v>358</v>
      </c>
      <c r="H106" s="7" t="str">
        <f t="shared" si="10"/>
        <v>`merchant_id` varchar(32) comment '商家ID',</v>
      </c>
      <c r="I106" s="129"/>
      <c r="J106" s="135"/>
    </row>
    <row r="107" spans="1:10" s="1" customFormat="1" ht="14.25" x14ac:dyDescent="0.15">
      <c r="A107" s="137"/>
      <c r="B107" s="105"/>
      <c r="C107" s="108"/>
      <c r="D107" s="7" t="s">
        <v>26</v>
      </c>
      <c r="E107" s="7" t="s">
        <v>27</v>
      </c>
      <c r="F107" s="7">
        <v>0</v>
      </c>
      <c r="G107" s="7" t="s">
        <v>28</v>
      </c>
      <c r="H107" s="7" t="str">
        <f t="shared" si="10"/>
        <v>`cdate` datetime comment '创建时间',</v>
      </c>
      <c r="I107" s="129"/>
      <c r="J107" s="135"/>
    </row>
    <row r="108" spans="1:10" s="1" customFormat="1" ht="14.25" x14ac:dyDescent="0.15">
      <c r="A108" s="137"/>
      <c r="B108" s="105"/>
      <c r="C108" s="108"/>
      <c r="D108" s="7" t="s">
        <v>29</v>
      </c>
      <c r="E108" s="7" t="s">
        <v>27</v>
      </c>
      <c r="F108" s="7">
        <v>0</v>
      </c>
      <c r="G108" s="7" t="s">
        <v>30</v>
      </c>
      <c r="H108" s="7" t="str">
        <f t="shared" si="10"/>
        <v>`udate` datetime comment '更新时间',</v>
      </c>
      <c r="I108" s="129"/>
      <c r="J108" s="135"/>
    </row>
    <row r="109" spans="1:10" s="1" customFormat="1" ht="14.25" x14ac:dyDescent="0.15">
      <c r="A109" s="137"/>
      <c r="B109" s="106"/>
      <c r="C109" s="109"/>
      <c r="D109" s="7" t="s">
        <v>31</v>
      </c>
      <c r="E109" s="7" t="s">
        <v>32</v>
      </c>
      <c r="F109" s="7">
        <v>1</v>
      </c>
      <c r="G109" s="7" t="s">
        <v>33</v>
      </c>
      <c r="H109" s="7" t="str">
        <f t="shared" si="10"/>
        <v>`flag` tinyint(1) comment '逻辑删除标记',</v>
      </c>
      <c r="I109" s="130"/>
      <c r="J109" s="135"/>
    </row>
    <row r="110" spans="1:10" s="1" customFormat="1" ht="14.25" x14ac:dyDescent="0.15">
      <c r="A110" s="3"/>
      <c r="B110" s="4"/>
      <c r="C110" s="3"/>
      <c r="D110" s="3"/>
      <c r="E110" s="3"/>
      <c r="F110" s="3"/>
      <c r="G110" s="3"/>
      <c r="H110" s="3"/>
      <c r="I110" s="3"/>
      <c r="J110" s="3"/>
    </row>
    <row r="111" spans="1:10" s="1" customFormat="1" ht="14.25" x14ac:dyDescent="0.15">
      <c r="A111" s="5" t="s">
        <v>0</v>
      </c>
      <c r="B111" s="6" t="s">
        <v>1</v>
      </c>
      <c r="C111" s="5" t="s">
        <v>2</v>
      </c>
      <c r="D111" s="5" t="s">
        <v>3</v>
      </c>
      <c r="E111" s="5" t="s">
        <v>4</v>
      </c>
      <c r="F111" s="5" t="s">
        <v>5</v>
      </c>
      <c r="G111" s="5" t="s">
        <v>6</v>
      </c>
      <c r="H111" s="5" t="s">
        <v>7</v>
      </c>
      <c r="I111" s="5" t="s">
        <v>8</v>
      </c>
      <c r="J111" s="5" t="s">
        <v>9</v>
      </c>
    </row>
    <row r="112" spans="1:10" s="1" customFormat="1" ht="14.25" x14ac:dyDescent="0.15">
      <c r="A112" s="137" t="s">
        <v>1103</v>
      </c>
      <c r="B112" s="83" t="s">
        <v>1104</v>
      </c>
      <c r="C112" s="137" t="s">
        <v>12</v>
      </c>
      <c r="D112" s="7" t="s">
        <v>13</v>
      </c>
      <c r="E112" s="7" t="s">
        <v>14</v>
      </c>
      <c r="F112" s="7">
        <v>32</v>
      </c>
      <c r="G112" s="7" t="s">
        <v>1105</v>
      </c>
      <c r="H112" s="7" t="str">
        <f t="shared" ref="H112:H116" si="11">CONCATENATE("`",D112,"` ",E112,IF(F112=0,"",_xlfn.CONCAT("(",F112,")"))," comment '",G112,"',")</f>
        <v>`id` varchar(32) comment '退货单ID',</v>
      </c>
      <c r="I112" s="138" t="str">
        <f>_xlfn.CONCAT("DROP TABLE IF EXISTS `",A112,"`;create table `",A112,"`
(",H112:H127,"
  PRIMARY KEY (`id`))  ENGINE = ",C112," CHARACTER SET = utf8 comment '",B112,"';")</f>
        <v>DROP TABLE IF EXISTS `gs_order_remoney`;create table `gs_order_remoney`
(`id` varchar(32) comment '退货单ID',`order_id` varchar(32) comment '订单号',`monery` decimal(2) comment '金额',`state` int(2) comment '状态[10=提交申请 20=审核申请 30=退款处理 40=完成 50=审核拒绝]',`reject_why` varchar(120) comment '审核拒绝原因',`finish_time` datetime comment '退款成功时间',`remark` varchar(120) comment '备注',`pay_type` int(2) comment '支付方式[10=支付宝（pc） 20=支付宝（H5） 30=微信扫码支付（pc） 40=微信支付（H5） 50=微信支付（微信商城） 60=微信支付（小程序）70=银联（pc）80=银联（移动）90=线下支付 ]',`pay_bank` varchar(120) comment '支付银行信息',`hand_person_name` varchar(32) comment '审批人名字',`merchant_account_id` varchar(32) comment '审批人ID',`shop_id`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'退款单';</v>
      </c>
      <c r="J112" s="135"/>
    </row>
    <row r="113" spans="1:10" ht="14.25" x14ac:dyDescent="0.15">
      <c r="A113" s="137"/>
      <c r="B113" s="83"/>
      <c r="C113" s="137"/>
      <c r="D113" s="7" t="s">
        <v>1021</v>
      </c>
      <c r="E113" s="7" t="s">
        <v>14</v>
      </c>
      <c r="F113" s="7">
        <v>32</v>
      </c>
      <c r="G113" s="7" t="s">
        <v>1106</v>
      </c>
      <c r="H113" s="7" t="str">
        <f t="shared" si="11"/>
        <v>`order_id` varchar(32) comment '订单号',</v>
      </c>
      <c r="I113" s="138"/>
      <c r="J113" s="135"/>
    </row>
    <row r="114" spans="1:10" s="1" customFormat="1" ht="14.25" x14ac:dyDescent="0.15">
      <c r="A114" s="137"/>
      <c r="B114" s="83"/>
      <c r="C114" s="137"/>
      <c r="D114" s="7" t="s">
        <v>1036</v>
      </c>
      <c r="E114" s="7" t="s">
        <v>563</v>
      </c>
      <c r="F114" s="7">
        <v>2</v>
      </c>
      <c r="G114" s="7" t="s">
        <v>762</v>
      </c>
      <c r="H114" s="7" t="str">
        <f t="shared" si="11"/>
        <v>`monery` decimal(2) comment '金额',</v>
      </c>
      <c r="I114" s="138"/>
      <c r="J114" s="135"/>
    </row>
    <row r="115" spans="1:10" s="1" customFormat="1" ht="14.25" x14ac:dyDescent="0.15">
      <c r="A115" s="137"/>
      <c r="B115" s="83"/>
      <c r="C115" s="137"/>
      <c r="D115" s="7" t="s">
        <v>70</v>
      </c>
      <c r="E115" s="7" t="s">
        <v>20</v>
      </c>
      <c r="F115" s="7">
        <v>2</v>
      </c>
      <c r="G115" s="8" t="s">
        <v>1107</v>
      </c>
      <c r="H115" s="7" t="str">
        <f t="shared" si="11"/>
        <v>`state` int(2) comment '状态[10=提交申请 20=审核申请 30=退款处理 40=完成 50=审核拒绝]',</v>
      </c>
      <c r="I115" s="138"/>
      <c r="J115" s="135"/>
    </row>
    <row r="116" spans="1:10" s="1" customFormat="1" ht="14.25" x14ac:dyDescent="0.15">
      <c r="A116" s="137"/>
      <c r="B116" s="83"/>
      <c r="C116" s="137"/>
      <c r="D116" s="7" t="s">
        <v>502</v>
      </c>
      <c r="E116" s="7" t="s">
        <v>14</v>
      </c>
      <c r="F116" s="7">
        <v>120</v>
      </c>
      <c r="G116" s="7" t="s">
        <v>1108</v>
      </c>
      <c r="H116" s="7" t="str">
        <f t="shared" si="11"/>
        <v>`reject_why` varchar(120) comment '审核拒绝原因',</v>
      </c>
      <c r="I116" s="138"/>
      <c r="J116" s="135"/>
    </row>
    <row r="117" spans="1:10" s="1" customFormat="1" ht="14.25" x14ac:dyDescent="0.15">
      <c r="A117" s="137"/>
      <c r="B117" s="83"/>
      <c r="C117" s="137"/>
      <c r="D117" s="7" t="s">
        <v>1109</v>
      </c>
      <c r="E117" s="7" t="s">
        <v>27</v>
      </c>
      <c r="F117" s="7">
        <v>0</v>
      </c>
      <c r="G117" s="7" t="s">
        <v>1110</v>
      </c>
      <c r="H117" s="7" t="str">
        <f t="shared" ref="H117:H122" si="12">CONCATENATE("`",D117,"` ",E117,IF(F117=0,"",_xlfn.CONCAT("(",F117,")"))," comment '",G117,"',")</f>
        <v>`finish_time` datetime comment '退款成功时间',</v>
      </c>
      <c r="I117" s="138"/>
      <c r="J117" s="135"/>
    </row>
    <row r="118" spans="1:10" s="1" customFormat="1" ht="14.25" x14ac:dyDescent="0.15">
      <c r="A118" s="137"/>
      <c r="B118" s="83"/>
      <c r="C118" s="137"/>
      <c r="D118" s="7" t="s">
        <v>320</v>
      </c>
      <c r="E118" s="7" t="s">
        <v>14</v>
      </c>
      <c r="F118" s="7">
        <v>120</v>
      </c>
      <c r="G118" s="7" t="s">
        <v>321</v>
      </c>
      <c r="H118" s="7" t="str">
        <f t="shared" si="12"/>
        <v>`remark` varchar(120) comment '备注',</v>
      </c>
      <c r="I118" s="138"/>
      <c r="J118" s="135"/>
    </row>
    <row r="119" spans="1:10" s="1" customFormat="1" ht="14.25" x14ac:dyDescent="0.15">
      <c r="A119" s="137"/>
      <c r="B119" s="105"/>
      <c r="C119" s="108"/>
      <c r="D119" s="7" t="s">
        <v>1023</v>
      </c>
      <c r="E119" s="7" t="s">
        <v>20</v>
      </c>
      <c r="F119" s="7">
        <v>2</v>
      </c>
      <c r="G119" s="7" t="s">
        <v>1024</v>
      </c>
      <c r="H119" s="7" t="str">
        <f t="shared" si="12"/>
        <v>`pay_type` int(2) comment '支付方式[10=支付宝（pc） 20=支付宝（H5） 30=微信扫码支付（pc） 40=微信支付（H5） 50=微信支付（微信商城） 60=微信支付（小程序）70=银联（pc）80=银联（移动）90=线下支付 ]',</v>
      </c>
      <c r="I119" s="129"/>
      <c r="J119" s="135"/>
    </row>
    <row r="120" spans="1:10" s="1" customFormat="1" ht="14.25" x14ac:dyDescent="0.15">
      <c r="A120" s="137"/>
      <c r="B120" s="83"/>
      <c r="C120" s="137"/>
      <c r="D120" s="7" t="s">
        <v>1111</v>
      </c>
      <c r="E120" s="7" t="s">
        <v>14</v>
      </c>
      <c r="F120" s="7">
        <v>120</v>
      </c>
      <c r="G120" s="7" t="s">
        <v>1112</v>
      </c>
      <c r="H120" s="7" t="str">
        <f t="shared" si="12"/>
        <v>`pay_bank` varchar(120) comment '支付银行信息',</v>
      </c>
      <c r="I120" s="138"/>
      <c r="J120" s="135"/>
    </row>
    <row r="121" spans="1:10" s="1" customFormat="1" ht="14.25" x14ac:dyDescent="0.15">
      <c r="A121" s="137"/>
      <c r="B121" s="83"/>
      <c r="C121" s="137"/>
      <c r="D121" s="7" t="s">
        <v>1113</v>
      </c>
      <c r="E121" s="7" t="s">
        <v>14</v>
      </c>
      <c r="F121" s="7">
        <v>32</v>
      </c>
      <c r="G121" s="7" t="s">
        <v>1114</v>
      </c>
      <c r="H121" s="7" t="str">
        <f t="shared" si="12"/>
        <v>`hand_person_name` varchar(32) comment '审批人名字',</v>
      </c>
      <c r="I121" s="138"/>
      <c r="J121" s="135"/>
    </row>
    <row r="122" spans="1:10" s="1" customFormat="1" ht="14.25" x14ac:dyDescent="0.15">
      <c r="A122" s="137"/>
      <c r="B122" s="83"/>
      <c r="C122" s="137"/>
      <c r="D122" s="7" t="s">
        <v>1044</v>
      </c>
      <c r="E122" s="7" t="s">
        <v>14</v>
      </c>
      <c r="F122" s="7">
        <v>32</v>
      </c>
      <c r="G122" s="7" t="s">
        <v>1115</v>
      </c>
      <c r="H122" s="7" t="str">
        <f t="shared" si="12"/>
        <v>`merchant_account_id` varchar(32) comment '审批人ID',</v>
      </c>
      <c r="I122" s="138"/>
      <c r="J122" s="135"/>
    </row>
    <row r="123" spans="1:10" s="1" customFormat="1" ht="14.25" x14ac:dyDescent="0.15">
      <c r="A123" s="137"/>
      <c r="B123" s="83"/>
      <c r="C123" s="137"/>
      <c r="D123" s="7" t="s">
        <v>68</v>
      </c>
      <c r="E123" s="7" t="s">
        <v>14</v>
      </c>
      <c r="F123" s="7">
        <v>32</v>
      </c>
      <c r="G123" s="7" t="s">
        <v>69</v>
      </c>
      <c r="H123" s="7" t="str">
        <f t="shared" ref="H123:H127" si="13">CONCATENATE("`",D123,"` ",E123,IF(F123=0,"",_xlfn.CONCAT("(",F123,")"))," comment '",G123,"',")</f>
        <v>`shop_id` varchar(32) comment '店铺ID',</v>
      </c>
      <c r="I123" s="138"/>
      <c r="J123" s="135"/>
    </row>
    <row r="124" spans="1:10" s="1" customFormat="1" ht="14.25" x14ac:dyDescent="0.15">
      <c r="A124" s="137"/>
      <c r="B124" s="83"/>
      <c r="C124" s="137"/>
      <c r="D124" s="7" t="s">
        <v>72</v>
      </c>
      <c r="E124" s="7" t="s">
        <v>14</v>
      </c>
      <c r="F124" s="7">
        <v>32</v>
      </c>
      <c r="G124" s="7" t="s">
        <v>358</v>
      </c>
      <c r="H124" s="7" t="str">
        <f t="shared" si="13"/>
        <v>`merchant_id` varchar(32) comment '商家ID',</v>
      </c>
      <c r="I124" s="138"/>
      <c r="J124" s="135"/>
    </row>
    <row r="125" spans="1:10" s="1" customFormat="1" ht="14.25" x14ac:dyDescent="0.15">
      <c r="A125" s="137"/>
      <c r="B125" s="83"/>
      <c r="C125" s="137"/>
      <c r="D125" s="7" t="s">
        <v>26</v>
      </c>
      <c r="E125" s="7" t="s">
        <v>27</v>
      </c>
      <c r="F125" s="7">
        <v>0</v>
      </c>
      <c r="G125" s="7" t="s">
        <v>28</v>
      </c>
      <c r="H125" s="7" t="str">
        <f t="shared" si="13"/>
        <v>`cdate` datetime comment '创建时间',</v>
      </c>
      <c r="I125" s="138"/>
      <c r="J125" s="135"/>
    </row>
    <row r="126" spans="1:10" s="1" customFormat="1" ht="14.25" x14ac:dyDescent="0.15">
      <c r="A126" s="137"/>
      <c r="B126" s="83"/>
      <c r="C126" s="137"/>
      <c r="D126" s="7" t="s">
        <v>29</v>
      </c>
      <c r="E126" s="7" t="s">
        <v>27</v>
      </c>
      <c r="F126" s="7">
        <v>0</v>
      </c>
      <c r="G126" s="7" t="s">
        <v>30</v>
      </c>
      <c r="H126" s="7" t="str">
        <f t="shared" si="13"/>
        <v>`udate` datetime comment '更新时间',</v>
      </c>
      <c r="I126" s="138"/>
      <c r="J126" s="135"/>
    </row>
    <row r="127" spans="1:10" s="1" customFormat="1" ht="14.25" x14ac:dyDescent="0.15">
      <c r="A127" s="137"/>
      <c r="B127" s="83"/>
      <c r="C127" s="137"/>
      <c r="D127" s="7" t="s">
        <v>31</v>
      </c>
      <c r="E127" s="7" t="s">
        <v>32</v>
      </c>
      <c r="F127" s="7">
        <v>1</v>
      </c>
      <c r="G127" s="7" t="s">
        <v>33</v>
      </c>
      <c r="H127" s="7" t="str">
        <f t="shared" si="13"/>
        <v>`flag` tinyint(1) comment '逻辑删除标记',</v>
      </c>
      <c r="I127" s="138"/>
      <c r="J127" s="135"/>
    </row>
    <row r="128" spans="1:10" s="1" customFormat="1" ht="14.25" x14ac:dyDescent="0.15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s="1" customFormat="1" ht="14.25" x14ac:dyDescent="0.15">
      <c r="A129" s="5" t="s">
        <v>0</v>
      </c>
      <c r="B129" s="6" t="s">
        <v>1</v>
      </c>
      <c r="C129" s="5" t="s">
        <v>2</v>
      </c>
      <c r="D129" s="5" t="s">
        <v>3</v>
      </c>
      <c r="E129" s="5" t="s">
        <v>4</v>
      </c>
      <c r="F129" s="5" t="s">
        <v>5</v>
      </c>
      <c r="G129" s="5" t="s">
        <v>6</v>
      </c>
      <c r="H129" s="5" t="s">
        <v>7</v>
      </c>
      <c r="I129" s="5" t="s">
        <v>8</v>
      </c>
      <c r="J129" s="5" t="s">
        <v>9</v>
      </c>
    </row>
    <row r="130" spans="1:10" s="1" customFormat="1" ht="14.25" x14ac:dyDescent="0.15">
      <c r="A130" s="137" t="s">
        <v>1116</v>
      </c>
      <c r="B130" s="83" t="s">
        <v>1117</v>
      </c>
      <c r="C130" s="137" t="s">
        <v>12</v>
      </c>
      <c r="D130" s="7" t="s">
        <v>13</v>
      </c>
      <c r="E130" s="7" t="s">
        <v>14</v>
      </c>
      <c r="F130" s="7">
        <v>32</v>
      </c>
      <c r="G130" s="7" t="s">
        <v>13</v>
      </c>
      <c r="H130" s="7" t="str">
        <f t="shared" ref="H130:H154" si="14">CONCATENATE("`",D130,"` ",E130,IF(F130=0,"",_xlfn.CONCAT("(",F130,")"))," comment '",G130,"',")</f>
        <v>`id` varchar(32) comment 'id',</v>
      </c>
      <c r="I130" s="138" t="str">
        <f>_xlfn.CONCAT("DROP TABLE IF EXISTS `",A130,"`;create table `",A130,"`
(",H130:H154,"
  PRIMARY KEY (`id`))  ENGINE = ",C130," CHARACTER SET = utf8 comment '",B130,"';")</f>
        <v>DROP TABLE IF EXISTS `gs_order_comment`;create table `gs_order_comment`
(`id` varchar(32) comment 'id',`order_item_id` varchar(32) comment '订单商品项',`goods_score` int(2) comment '商品得分',`logistics_score` int(2) comment '物流得分',`service_score` int(2) comment '客服得分',`first_content` varchar(120) comment '评论内容',`image_a` varchar(120) comment '图片1',`image_b` varchar(120) comment '图片2',`image_c` varchar(120) comment '图片3',`image_d` varchar(120) comment '图片4',`image_e` varchar(120) comment '图片5',`first_time` datetime comment '评论时间',`is_anonymous` int(2) comment '是否匿名[10=是 20=否]',`again_content` varchar(200) comment '追加评论内容',`again_time` datetime comment '追加评论时间',`merchant_content` varchar(200) comment '商家回复内容',`merchant_time` datetime comment '商家回复时间',`merchant_account_id` varchar(32) comment '商家回复帐号ID',`comment_grade` int(2) comment '评论结果[10=差 20=中 30=好]',`user_id` varchar(32) comment '会员ID',`shop_id`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'订单评论';</v>
      </c>
      <c r="J130" s="135"/>
    </row>
    <row r="131" spans="1:10" s="1" customFormat="1" ht="14.25" x14ac:dyDescent="0.15">
      <c r="A131" s="137"/>
      <c r="B131" s="83"/>
      <c r="C131" s="137"/>
      <c r="D131" s="7" t="s">
        <v>1086</v>
      </c>
      <c r="E131" s="7" t="s">
        <v>14</v>
      </c>
      <c r="F131" s="7">
        <v>32</v>
      </c>
      <c r="G131" s="7" t="s">
        <v>1070</v>
      </c>
      <c r="H131" s="7" t="str">
        <f t="shared" si="14"/>
        <v>`order_item_id` varchar(32) comment '订单商品项',</v>
      </c>
      <c r="I131" s="138"/>
      <c r="J131" s="135"/>
    </row>
    <row r="132" spans="1:10" s="1" customFormat="1" ht="14.25" x14ac:dyDescent="0.15">
      <c r="A132" s="137"/>
      <c r="B132" s="83"/>
      <c r="C132" s="137"/>
      <c r="D132" s="7" t="s">
        <v>1118</v>
      </c>
      <c r="E132" s="7" t="s">
        <v>20</v>
      </c>
      <c r="F132" s="7">
        <v>2</v>
      </c>
      <c r="G132" s="7" t="s">
        <v>1119</v>
      </c>
      <c r="H132" s="7" t="str">
        <f t="shared" si="14"/>
        <v>`goods_score` int(2) comment '商品得分',</v>
      </c>
      <c r="I132" s="138"/>
      <c r="J132" s="135"/>
    </row>
    <row r="133" spans="1:10" s="1" customFormat="1" ht="14.25" x14ac:dyDescent="0.15">
      <c r="A133" s="137"/>
      <c r="B133" s="83"/>
      <c r="C133" s="137"/>
      <c r="D133" s="7" t="s">
        <v>1120</v>
      </c>
      <c r="E133" s="7" t="s">
        <v>20</v>
      </c>
      <c r="F133" s="7">
        <v>2</v>
      </c>
      <c r="G133" s="7" t="s">
        <v>1121</v>
      </c>
      <c r="H133" s="7" t="str">
        <f t="shared" si="14"/>
        <v>`logistics_score` int(2) comment '物流得分',</v>
      </c>
      <c r="I133" s="138"/>
      <c r="J133" s="135"/>
    </row>
    <row r="134" spans="1:10" s="1" customFormat="1" ht="14.25" x14ac:dyDescent="0.15">
      <c r="A134" s="137"/>
      <c r="B134" s="83"/>
      <c r="C134" s="137"/>
      <c r="D134" s="7" t="s">
        <v>1122</v>
      </c>
      <c r="E134" s="7" t="s">
        <v>20</v>
      </c>
      <c r="F134" s="7">
        <v>2</v>
      </c>
      <c r="G134" s="7" t="s">
        <v>1123</v>
      </c>
      <c r="H134" s="7" t="str">
        <f t="shared" si="14"/>
        <v>`service_score` int(2) comment '客服得分',</v>
      </c>
      <c r="I134" s="138"/>
      <c r="J134" s="135"/>
    </row>
    <row r="135" spans="1:10" s="1" customFormat="1" ht="14.25" x14ac:dyDescent="0.15">
      <c r="A135" s="137"/>
      <c r="B135" s="83"/>
      <c r="C135" s="137"/>
      <c r="D135" s="7" t="s">
        <v>1124</v>
      </c>
      <c r="E135" s="7" t="s">
        <v>14</v>
      </c>
      <c r="F135" s="7">
        <v>120</v>
      </c>
      <c r="G135" s="7" t="s">
        <v>1125</v>
      </c>
      <c r="H135" s="7" t="str">
        <f t="shared" si="14"/>
        <v>`first_content` varchar(120) comment '评论内容',</v>
      </c>
      <c r="I135" s="138"/>
      <c r="J135" s="135"/>
    </row>
    <row r="136" spans="1:10" s="1" customFormat="1" ht="14.25" x14ac:dyDescent="0.15">
      <c r="A136" s="137"/>
      <c r="B136" s="83"/>
      <c r="C136" s="137"/>
      <c r="D136" s="7" t="s">
        <v>1126</v>
      </c>
      <c r="E136" s="7" t="s">
        <v>14</v>
      </c>
      <c r="F136" s="7">
        <v>120</v>
      </c>
      <c r="G136" s="7" t="s">
        <v>1127</v>
      </c>
      <c r="H136" s="7" t="str">
        <f t="shared" si="14"/>
        <v>`image_a` varchar(120) comment '图片1',</v>
      </c>
      <c r="I136" s="138"/>
      <c r="J136" s="135"/>
    </row>
    <row r="137" spans="1:10" s="1" customFormat="1" ht="14.25" x14ac:dyDescent="0.15">
      <c r="A137" s="137"/>
      <c r="B137" s="83"/>
      <c r="C137" s="137"/>
      <c r="D137" s="7" t="s">
        <v>1128</v>
      </c>
      <c r="E137" s="7" t="s">
        <v>14</v>
      </c>
      <c r="F137" s="7">
        <v>120</v>
      </c>
      <c r="G137" s="7" t="s">
        <v>1129</v>
      </c>
      <c r="H137" s="7" t="str">
        <f t="shared" si="14"/>
        <v>`image_b` varchar(120) comment '图片2',</v>
      </c>
      <c r="I137" s="138"/>
      <c r="J137" s="135"/>
    </row>
    <row r="138" spans="1:10" s="1" customFormat="1" ht="14.25" x14ac:dyDescent="0.15">
      <c r="A138" s="137"/>
      <c r="B138" s="83"/>
      <c r="C138" s="137"/>
      <c r="D138" s="7" t="s">
        <v>1130</v>
      </c>
      <c r="E138" s="7" t="s">
        <v>14</v>
      </c>
      <c r="F138" s="7">
        <v>120</v>
      </c>
      <c r="G138" s="7" t="s">
        <v>1131</v>
      </c>
      <c r="H138" s="7" t="str">
        <f t="shared" si="14"/>
        <v>`image_c` varchar(120) comment '图片3',</v>
      </c>
      <c r="I138" s="138"/>
      <c r="J138" s="135"/>
    </row>
    <row r="139" spans="1:10" s="1" customFormat="1" ht="14.25" x14ac:dyDescent="0.15">
      <c r="A139" s="137"/>
      <c r="B139" s="83"/>
      <c r="C139" s="137"/>
      <c r="D139" s="7" t="s">
        <v>1132</v>
      </c>
      <c r="E139" s="7" t="s">
        <v>14</v>
      </c>
      <c r="F139" s="7">
        <v>120</v>
      </c>
      <c r="G139" s="7" t="s">
        <v>1133</v>
      </c>
      <c r="H139" s="7" t="str">
        <f t="shared" si="14"/>
        <v>`image_d` varchar(120) comment '图片4',</v>
      </c>
      <c r="I139" s="138"/>
      <c r="J139" s="135"/>
    </row>
    <row r="140" spans="1:10" ht="14.25" x14ac:dyDescent="0.15">
      <c r="A140" s="137"/>
      <c r="B140" s="83"/>
      <c r="C140" s="137"/>
      <c r="D140" s="7" t="s">
        <v>1134</v>
      </c>
      <c r="E140" s="7" t="s">
        <v>14</v>
      </c>
      <c r="F140" s="7">
        <v>120</v>
      </c>
      <c r="G140" s="7" t="s">
        <v>1135</v>
      </c>
      <c r="H140" s="7" t="str">
        <f t="shared" si="14"/>
        <v>`image_e` varchar(120) comment '图片5',</v>
      </c>
      <c r="I140" s="138"/>
      <c r="J140" s="135"/>
    </row>
    <row r="141" spans="1:10" s="1" customFormat="1" ht="14.25" x14ac:dyDescent="0.15">
      <c r="A141" s="137"/>
      <c r="B141" s="83"/>
      <c r="C141" s="137"/>
      <c r="D141" s="7" t="s">
        <v>1136</v>
      </c>
      <c r="E141" s="7" t="s">
        <v>27</v>
      </c>
      <c r="F141" s="7">
        <v>0</v>
      </c>
      <c r="G141" s="7" t="s">
        <v>1137</v>
      </c>
      <c r="H141" s="7" t="str">
        <f t="shared" si="14"/>
        <v>`first_time` datetime comment '评论时间',</v>
      </c>
      <c r="I141" s="138"/>
      <c r="J141" s="135"/>
    </row>
    <row r="142" spans="1:10" s="1" customFormat="1" ht="14.25" x14ac:dyDescent="0.15">
      <c r="A142" s="137"/>
      <c r="B142" s="83"/>
      <c r="C142" s="137"/>
      <c r="D142" s="7" t="s">
        <v>963</v>
      </c>
      <c r="E142" s="7" t="s">
        <v>20</v>
      </c>
      <c r="F142" s="7">
        <v>2</v>
      </c>
      <c r="G142" s="7" t="s">
        <v>1138</v>
      </c>
      <c r="H142" s="7" t="str">
        <f t="shared" si="14"/>
        <v>`is_anonymous` int(2) comment '是否匿名[10=是 20=否]',</v>
      </c>
      <c r="I142" s="138"/>
      <c r="J142" s="135"/>
    </row>
    <row r="143" spans="1:10" s="1" customFormat="1" ht="14.25" x14ac:dyDescent="0.15">
      <c r="A143" s="137"/>
      <c r="B143" s="83"/>
      <c r="C143" s="137"/>
      <c r="D143" s="7" t="s">
        <v>1139</v>
      </c>
      <c r="E143" s="7" t="s">
        <v>14</v>
      </c>
      <c r="F143" s="7">
        <v>200</v>
      </c>
      <c r="G143" s="7" t="s">
        <v>1140</v>
      </c>
      <c r="H143" s="7" t="str">
        <f t="shared" si="14"/>
        <v>`again_content` varchar(200) comment '追加评论内容',</v>
      </c>
      <c r="I143" s="138"/>
      <c r="J143" s="135"/>
    </row>
    <row r="144" spans="1:10" s="1" customFormat="1" ht="14.25" x14ac:dyDescent="0.15">
      <c r="A144" s="137"/>
      <c r="B144" s="83"/>
      <c r="C144" s="137"/>
      <c r="D144" s="7" t="s">
        <v>1141</v>
      </c>
      <c r="E144" s="7" t="s">
        <v>27</v>
      </c>
      <c r="F144" s="7">
        <v>0</v>
      </c>
      <c r="G144" s="7" t="s">
        <v>1142</v>
      </c>
      <c r="H144" s="7" t="str">
        <f t="shared" si="14"/>
        <v>`again_time` datetime comment '追加评论时间',</v>
      </c>
      <c r="I144" s="138"/>
      <c r="J144" s="135"/>
    </row>
    <row r="145" spans="1:10" s="1" customFormat="1" ht="14.25" x14ac:dyDescent="0.15">
      <c r="A145" s="137"/>
      <c r="B145" s="83"/>
      <c r="C145" s="137"/>
      <c r="D145" s="7" t="s">
        <v>1143</v>
      </c>
      <c r="E145" s="7" t="s">
        <v>14</v>
      </c>
      <c r="F145" s="7">
        <v>200</v>
      </c>
      <c r="G145" s="7" t="s">
        <v>1144</v>
      </c>
      <c r="H145" s="7" t="str">
        <f t="shared" si="14"/>
        <v>`merchant_content` varchar(200) comment '商家回复内容',</v>
      </c>
      <c r="I145" s="138"/>
      <c r="J145" s="135"/>
    </row>
    <row r="146" spans="1:10" s="1" customFormat="1" ht="14.25" x14ac:dyDescent="0.15">
      <c r="A146" s="137"/>
      <c r="B146" s="83"/>
      <c r="C146" s="137"/>
      <c r="D146" s="7" t="s">
        <v>1145</v>
      </c>
      <c r="E146" s="7" t="s">
        <v>27</v>
      </c>
      <c r="F146" s="7">
        <v>0</v>
      </c>
      <c r="G146" s="7" t="s">
        <v>1146</v>
      </c>
      <c r="H146" s="7" t="str">
        <f t="shared" si="14"/>
        <v>`merchant_time` datetime comment '商家回复时间',</v>
      </c>
      <c r="I146" s="138"/>
      <c r="J146" s="135"/>
    </row>
    <row r="147" spans="1:10" s="1" customFormat="1" ht="14.25" x14ac:dyDescent="0.15">
      <c r="A147" s="137"/>
      <c r="B147" s="83"/>
      <c r="C147" s="137"/>
      <c r="D147" s="7" t="s">
        <v>1044</v>
      </c>
      <c r="E147" s="7" t="s">
        <v>14</v>
      </c>
      <c r="F147" s="7">
        <v>32</v>
      </c>
      <c r="G147" s="7" t="s">
        <v>1147</v>
      </c>
      <c r="H147" s="7" t="str">
        <f t="shared" si="14"/>
        <v>`merchant_account_id` varchar(32) comment '商家回复帐号ID',</v>
      </c>
      <c r="I147" s="138"/>
      <c r="J147" s="135"/>
    </row>
    <row r="148" spans="1:10" s="1" customFormat="1" ht="14.25" x14ac:dyDescent="0.15">
      <c r="A148" s="137"/>
      <c r="B148" s="83"/>
      <c r="C148" s="137"/>
      <c r="D148" s="7" t="s">
        <v>1148</v>
      </c>
      <c r="E148" s="7" t="s">
        <v>20</v>
      </c>
      <c r="F148" s="7">
        <v>2</v>
      </c>
      <c r="G148" s="7" t="s">
        <v>1149</v>
      </c>
      <c r="H148" s="7" t="str">
        <f t="shared" si="14"/>
        <v>`comment_grade` int(2) comment '评论结果[10=差 20=中 30=好]',</v>
      </c>
      <c r="I148" s="138"/>
      <c r="J148" s="135"/>
    </row>
    <row r="149" spans="1:10" s="1" customFormat="1" ht="14.25" x14ac:dyDescent="0.15">
      <c r="A149" s="137"/>
      <c r="B149" s="83"/>
      <c r="C149" s="137"/>
      <c r="D149" s="7" t="s">
        <v>324</v>
      </c>
      <c r="E149" s="7" t="s">
        <v>14</v>
      </c>
      <c r="F149" s="7">
        <v>32</v>
      </c>
      <c r="G149" s="7" t="s">
        <v>633</v>
      </c>
      <c r="H149" s="7" t="str">
        <f t="shared" si="14"/>
        <v>`user_id` varchar(32) comment '会员ID',</v>
      </c>
      <c r="I149" s="138"/>
      <c r="J149" s="135"/>
    </row>
    <row r="150" spans="1:10" s="1" customFormat="1" ht="14.25" x14ac:dyDescent="0.15">
      <c r="A150" s="137"/>
      <c r="B150" s="83"/>
      <c r="C150" s="137"/>
      <c r="D150" s="7" t="s">
        <v>68</v>
      </c>
      <c r="E150" s="7" t="s">
        <v>14</v>
      </c>
      <c r="F150" s="7">
        <v>32</v>
      </c>
      <c r="G150" s="7" t="s">
        <v>69</v>
      </c>
      <c r="H150" s="7" t="str">
        <f t="shared" si="14"/>
        <v>`shop_id` varchar(32) comment '店铺ID',</v>
      </c>
      <c r="I150" s="138"/>
      <c r="J150" s="135"/>
    </row>
    <row r="151" spans="1:10" s="1" customFormat="1" ht="14.25" x14ac:dyDescent="0.15">
      <c r="A151" s="137"/>
      <c r="B151" s="83"/>
      <c r="C151" s="137"/>
      <c r="D151" s="7" t="s">
        <v>72</v>
      </c>
      <c r="E151" s="7" t="s">
        <v>14</v>
      </c>
      <c r="F151" s="7">
        <v>32</v>
      </c>
      <c r="G151" s="7" t="s">
        <v>358</v>
      </c>
      <c r="H151" s="7" t="str">
        <f t="shared" si="14"/>
        <v>`merchant_id` varchar(32) comment '商家ID',</v>
      </c>
      <c r="I151" s="138"/>
      <c r="J151" s="135"/>
    </row>
    <row r="152" spans="1:10" s="1" customFormat="1" ht="14.25" x14ac:dyDescent="0.15">
      <c r="A152" s="137"/>
      <c r="B152" s="83"/>
      <c r="C152" s="137"/>
      <c r="D152" s="7" t="s">
        <v>26</v>
      </c>
      <c r="E152" s="7" t="s">
        <v>27</v>
      </c>
      <c r="F152" s="7">
        <v>0</v>
      </c>
      <c r="G152" s="7" t="s">
        <v>28</v>
      </c>
      <c r="H152" s="7" t="str">
        <f t="shared" si="14"/>
        <v>`cdate` datetime comment '创建时间',</v>
      </c>
      <c r="I152" s="138"/>
      <c r="J152" s="135"/>
    </row>
    <row r="153" spans="1:10" s="1" customFormat="1" ht="14.25" x14ac:dyDescent="0.15">
      <c r="A153" s="137"/>
      <c r="B153" s="83"/>
      <c r="C153" s="137"/>
      <c r="D153" s="7" t="s">
        <v>29</v>
      </c>
      <c r="E153" s="7" t="s">
        <v>27</v>
      </c>
      <c r="F153" s="7">
        <v>0</v>
      </c>
      <c r="G153" s="7" t="s">
        <v>30</v>
      </c>
      <c r="H153" s="7" t="str">
        <f t="shared" si="14"/>
        <v>`udate` datetime comment '更新时间',</v>
      </c>
      <c r="I153" s="138"/>
      <c r="J153" s="135"/>
    </row>
    <row r="154" spans="1:10" s="1" customFormat="1" ht="14.25" x14ac:dyDescent="0.15">
      <c r="A154" s="137"/>
      <c r="B154" s="83"/>
      <c r="C154" s="137"/>
      <c r="D154" s="7" t="s">
        <v>31</v>
      </c>
      <c r="E154" s="7" t="s">
        <v>32</v>
      </c>
      <c r="F154" s="7">
        <v>1</v>
      </c>
      <c r="G154" s="7" t="s">
        <v>33</v>
      </c>
      <c r="H154" s="7" t="str">
        <f t="shared" si="14"/>
        <v>`flag` tinyint(1) comment '逻辑删除标记',</v>
      </c>
      <c r="I154" s="138"/>
      <c r="J154" s="135"/>
    </row>
    <row r="156" spans="1:10" s="1" customFormat="1" ht="14.25" x14ac:dyDescent="0.15">
      <c r="A156" s="5" t="s">
        <v>0</v>
      </c>
      <c r="B156" s="6" t="s">
        <v>1</v>
      </c>
      <c r="C156" s="5" t="s">
        <v>2</v>
      </c>
      <c r="D156" s="5" t="s">
        <v>3</v>
      </c>
      <c r="E156" s="5" t="s">
        <v>4</v>
      </c>
      <c r="F156" s="5" t="s">
        <v>5</v>
      </c>
      <c r="G156" s="5" t="s">
        <v>6</v>
      </c>
      <c r="H156" s="5" t="s">
        <v>7</v>
      </c>
      <c r="I156" s="5" t="s">
        <v>8</v>
      </c>
      <c r="J156" s="5" t="s">
        <v>9</v>
      </c>
    </row>
    <row r="157" spans="1:10" s="1" customFormat="1" ht="14.25" x14ac:dyDescent="0.15">
      <c r="A157" s="137" t="s">
        <v>1150</v>
      </c>
      <c r="B157" s="83" t="s">
        <v>1151</v>
      </c>
      <c r="C157" s="137" t="s">
        <v>12</v>
      </c>
      <c r="D157" s="7" t="s">
        <v>13</v>
      </c>
      <c r="E157" s="7" t="s">
        <v>14</v>
      </c>
      <c r="F157" s="7">
        <v>32</v>
      </c>
      <c r="G157" s="7" t="s">
        <v>13</v>
      </c>
      <c r="H157" s="7" t="str">
        <f t="shared" ref="H157:H169" si="15">CONCATENATE("`",D157,"` ",E157,IF(F157=0,"",_xlfn.CONCAT("(",F157,")"))," comment '",G157,"',")</f>
        <v>`id` varchar(32) comment 'id',</v>
      </c>
      <c r="I157" s="138" t="str">
        <f>_xlfn.CONCAT("DROP TABLE IF EXISTS `",A157,"`;create table `",A157,"`
(",H157:H169,"
  PRIMARY KEY (`id`))  ENGINE = ",C157," CHARACTER SET = utf8 comment '",B157,"';")</f>
        <v>DROP TABLE IF EXISTS `gs_order_comment_appeal`;create table `gs_order_comment_appeal`
(`id` varchar(32) comment 'id',`comment_id` varchar(32) comment '评论ID',`state` int(2) comment '状态[10=待批20=通过30=驳回40=关闭]',`appeal_why` varchar(120) comment '申诉理由',`appeal_image` varchar(120) comment '理由图片',`reject_why` varchar(200) comment '驳回原因',`is_again` int(2) comment '是否再次申诉[10=是 20=否]',`hand_type` int(2) comment '申诉处理类型[10=删除 20=修改]',`shop_id` varchar(32) comment '店铺ID',`merchant_id` varchar(32) comment '商家ID',`cdate` datetime comment '创建时间',`udate` datetime comment '更新时间',`flag` tinyint(1) comment '逻辑删除标记',
  PRIMARY KEY (`id`))  ENGINE = InnoDB CHARACTER SET = utf8 comment '订单评论审诉';</v>
      </c>
      <c r="J157" s="135"/>
    </row>
    <row r="158" spans="1:10" s="1" customFormat="1" ht="14.25" x14ac:dyDescent="0.15">
      <c r="A158" s="137"/>
      <c r="B158" s="83"/>
      <c r="C158" s="137"/>
      <c r="D158" s="7" t="s">
        <v>1152</v>
      </c>
      <c r="E158" s="7" t="s">
        <v>14</v>
      </c>
      <c r="F158" s="7">
        <v>32</v>
      </c>
      <c r="G158" s="7" t="s">
        <v>1153</v>
      </c>
      <c r="H158" s="7" t="str">
        <f t="shared" si="15"/>
        <v>`comment_id` varchar(32) comment '评论ID',</v>
      </c>
      <c r="I158" s="138"/>
      <c r="J158" s="135"/>
    </row>
    <row r="159" spans="1:10" s="1" customFormat="1" ht="14.25" x14ac:dyDescent="0.15">
      <c r="A159" s="137"/>
      <c r="B159" s="83"/>
      <c r="C159" s="137"/>
      <c r="D159" s="7" t="s">
        <v>70</v>
      </c>
      <c r="E159" s="7" t="s">
        <v>20</v>
      </c>
      <c r="F159" s="7">
        <v>2</v>
      </c>
      <c r="G159" s="7" t="s">
        <v>1154</v>
      </c>
      <c r="H159" s="7" t="str">
        <f t="shared" si="15"/>
        <v>`state` int(2) comment '状态[10=待批20=通过30=驳回40=关闭]',</v>
      </c>
      <c r="I159" s="138"/>
      <c r="J159" s="135"/>
    </row>
    <row r="160" spans="1:10" s="1" customFormat="1" ht="14.25" x14ac:dyDescent="0.15">
      <c r="A160" s="137"/>
      <c r="B160" s="83"/>
      <c r="C160" s="137"/>
      <c r="D160" s="7" t="s">
        <v>1155</v>
      </c>
      <c r="E160" s="7" t="s">
        <v>14</v>
      </c>
      <c r="F160" s="7">
        <v>120</v>
      </c>
      <c r="G160" s="7" t="s">
        <v>1156</v>
      </c>
      <c r="H160" s="7" t="str">
        <f t="shared" si="15"/>
        <v>`appeal_why` varchar(120) comment '申诉理由',</v>
      </c>
      <c r="I160" s="138"/>
      <c r="J160" s="135"/>
    </row>
    <row r="161" spans="1:10" s="1" customFormat="1" ht="14.25" x14ac:dyDescent="0.15">
      <c r="A161" s="137"/>
      <c r="B161" s="83"/>
      <c r="C161" s="137"/>
      <c r="D161" s="7" t="s">
        <v>1157</v>
      </c>
      <c r="E161" s="7" t="s">
        <v>14</v>
      </c>
      <c r="F161" s="7">
        <v>120</v>
      </c>
      <c r="G161" s="7" t="s">
        <v>1158</v>
      </c>
      <c r="H161" s="7" t="str">
        <f t="shared" si="15"/>
        <v>`appeal_image` varchar(120) comment '理由图片',</v>
      </c>
      <c r="I161" s="138"/>
      <c r="J161" s="135"/>
    </row>
    <row r="162" spans="1:10" s="1" customFormat="1" ht="14.25" x14ac:dyDescent="0.15">
      <c r="A162" s="137"/>
      <c r="B162" s="83"/>
      <c r="C162" s="137"/>
      <c r="D162" s="7" t="s">
        <v>502</v>
      </c>
      <c r="E162" s="7" t="s">
        <v>14</v>
      </c>
      <c r="F162" s="7">
        <v>200</v>
      </c>
      <c r="G162" s="7" t="s">
        <v>1159</v>
      </c>
      <c r="H162" s="7" t="str">
        <f t="shared" si="15"/>
        <v>`reject_why` varchar(200) comment '驳回原因',</v>
      </c>
      <c r="I162" s="138"/>
      <c r="J162" s="135"/>
    </row>
    <row r="163" spans="1:10" s="1" customFormat="1" ht="14.25" x14ac:dyDescent="0.15">
      <c r="A163" s="137"/>
      <c r="B163" s="83"/>
      <c r="C163" s="137"/>
      <c r="D163" s="7" t="s">
        <v>1160</v>
      </c>
      <c r="E163" s="7" t="s">
        <v>20</v>
      </c>
      <c r="F163" s="7">
        <v>2</v>
      </c>
      <c r="G163" s="7" t="s">
        <v>1161</v>
      </c>
      <c r="H163" s="7" t="str">
        <f t="shared" si="15"/>
        <v>`is_again` int(2) comment '是否再次申诉[10=是 20=否]',</v>
      </c>
      <c r="I163" s="138"/>
      <c r="J163" s="135"/>
    </row>
    <row r="164" spans="1:10" s="1" customFormat="1" ht="14.25" x14ac:dyDescent="0.15">
      <c r="A164" s="137"/>
      <c r="B164" s="83"/>
      <c r="C164" s="137"/>
      <c r="D164" s="7" t="s">
        <v>1162</v>
      </c>
      <c r="E164" s="7" t="s">
        <v>20</v>
      </c>
      <c r="F164" s="7">
        <v>2</v>
      </c>
      <c r="G164" s="7" t="s">
        <v>1163</v>
      </c>
      <c r="H164" s="7" t="str">
        <f t="shared" si="15"/>
        <v>`hand_type` int(2) comment '申诉处理类型[10=删除 20=修改]',</v>
      </c>
      <c r="I164" s="138"/>
      <c r="J164" s="135"/>
    </row>
    <row r="165" spans="1:10" s="1" customFormat="1" ht="14.25" x14ac:dyDescent="0.15">
      <c r="A165" s="137"/>
      <c r="B165" s="83"/>
      <c r="C165" s="137"/>
      <c r="D165" s="7" t="s">
        <v>68</v>
      </c>
      <c r="E165" s="7" t="s">
        <v>14</v>
      </c>
      <c r="F165" s="7">
        <v>32</v>
      </c>
      <c r="G165" s="7" t="s">
        <v>69</v>
      </c>
      <c r="H165" s="7" t="str">
        <f t="shared" si="15"/>
        <v>`shop_id` varchar(32) comment '店铺ID',</v>
      </c>
      <c r="I165" s="138"/>
      <c r="J165" s="135"/>
    </row>
    <row r="166" spans="1:10" s="1" customFormat="1" ht="14.25" x14ac:dyDescent="0.15">
      <c r="A166" s="137"/>
      <c r="B166" s="83"/>
      <c r="C166" s="137"/>
      <c r="D166" s="7" t="s">
        <v>72</v>
      </c>
      <c r="E166" s="7" t="s">
        <v>14</v>
      </c>
      <c r="F166" s="7">
        <v>32</v>
      </c>
      <c r="G166" s="7" t="s">
        <v>358</v>
      </c>
      <c r="H166" s="7" t="str">
        <f t="shared" si="15"/>
        <v>`merchant_id` varchar(32) comment '商家ID',</v>
      </c>
      <c r="I166" s="138"/>
      <c r="J166" s="135"/>
    </row>
    <row r="167" spans="1:10" s="1" customFormat="1" ht="14.25" x14ac:dyDescent="0.15">
      <c r="A167" s="137"/>
      <c r="B167" s="83"/>
      <c r="C167" s="137"/>
      <c r="D167" s="7" t="s">
        <v>26</v>
      </c>
      <c r="E167" s="7" t="s">
        <v>27</v>
      </c>
      <c r="F167" s="7">
        <v>0</v>
      </c>
      <c r="G167" s="7" t="s">
        <v>28</v>
      </c>
      <c r="H167" s="7" t="str">
        <f t="shared" si="15"/>
        <v>`cdate` datetime comment '创建时间',</v>
      </c>
      <c r="I167" s="138"/>
      <c r="J167" s="135"/>
    </row>
    <row r="168" spans="1:10" s="1" customFormat="1" ht="14.25" x14ac:dyDescent="0.15">
      <c r="A168" s="137"/>
      <c r="B168" s="83"/>
      <c r="C168" s="137"/>
      <c r="D168" s="7" t="s">
        <v>29</v>
      </c>
      <c r="E168" s="7" t="s">
        <v>27</v>
      </c>
      <c r="F168" s="7">
        <v>0</v>
      </c>
      <c r="G168" s="7" t="s">
        <v>30</v>
      </c>
      <c r="H168" s="7" t="str">
        <f t="shared" si="15"/>
        <v>`udate` datetime comment '更新时间',</v>
      </c>
      <c r="I168" s="138"/>
      <c r="J168" s="135"/>
    </row>
    <row r="169" spans="1:10" s="1" customFormat="1" ht="14.25" x14ac:dyDescent="0.15">
      <c r="A169" s="137"/>
      <c r="B169" s="83"/>
      <c r="C169" s="137"/>
      <c r="D169" s="7" t="s">
        <v>31</v>
      </c>
      <c r="E169" s="7" t="s">
        <v>32</v>
      </c>
      <c r="F169" s="7">
        <v>1</v>
      </c>
      <c r="G169" s="7" t="s">
        <v>33</v>
      </c>
      <c r="H169" s="7" t="str">
        <f t="shared" si="15"/>
        <v>`flag` tinyint(1) comment '逻辑删除标记',</v>
      </c>
      <c r="I169" s="138"/>
      <c r="J169" s="135"/>
    </row>
    <row r="170" spans="1:10" s="1" customFormat="1" ht="14.25" x14ac:dyDescent="0.15">
      <c r="A170" s="3"/>
      <c r="B170" s="4"/>
      <c r="C170" s="3"/>
      <c r="D170" s="3"/>
      <c r="E170" s="3"/>
      <c r="F170" s="3"/>
      <c r="G170" s="3"/>
      <c r="H170" s="3"/>
      <c r="I170" s="3"/>
      <c r="J170" s="3"/>
    </row>
    <row r="171" spans="1:10" ht="14.25" x14ac:dyDescent="0.15">
      <c r="A171" s="5" t="s">
        <v>0</v>
      </c>
      <c r="B171" s="6" t="s">
        <v>1</v>
      </c>
      <c r="C171" s="5" t="s">
        <v>2</v>
      </c>
      <c r="D171" s="5" t="s">
        <v>3</v>
      </c>
      <c r="E171" s="5" t="s">
        <v>4</v>
      </c>
      <c r="F171" s="5" t="s">
        <v>5</v>
      </c>
      <c r="G171" s="5" t="s">
        <v>6</v>
      </c>
      <c r="H171" s="5" t="s">
        <v>7</v>
      </c>
      <c r="I171" s="5" t="s">
        <v>8</v>
      </c>
      <c r="J171" s="5" t="s">
        <v>9</v>
      </c>
    </row>
    <row r="172" spans="1:10" s="1" customFormat="1" ht="14.25" x14ac:dyDescent="0.15">
      <c r="A172" s="137" t="s">
        <v>1164</v>
      </c>
      <c r="B172" s="83" t="s">
        <v>1165</v>
      </c>
      <c r="C172" s="137" t="s">
        <v>12</v>
      </c>
      <c r="D172" s="7" t="s">
        <v>13</v>
      </c>
      <c r="E172" s="7" t="s">
        <v>14</v>
      </c>
      <c r="F172" s="7">
        <v>32</v>
      </c>
      <c r="G172" s="7" t="s">
        <v>13</v>
      </c>
      <c r="H172" s="7" t="str">
        <f>CONCATENATE("`",D172,"` ",E172,IF(F172=0,"",_xlfn.CONCAT("(",F172,")"))," comment '",G172,"',")</f>
        <v>`id` varchar(32) comment 'id',</v>
      </c>
      <c r="I172" s="138" t="str">
        <f>_xlfn.CONCAT("DROP TABLE IF EXISTS `",A172,"`;create table `",A172,"`
(",H172:H185,"
  PRIMARY KEY (`id`))  ENGINE = ",C172," CHARACTER SET = utf8 comment '",B172,"';")</f>
        <v>DROP TABLE IF EXISTS `gs_order_complain`;create table `gs_order_complain`
(`id` varchar(32) comment 'id',`order_id` varchar(32) comment '订单ID',`complain_type` int(2) comment '投诉类型[10商品问题 20配送问题 30支付问题
40促销活动问题 50账户问题 60发票问题
70系统问题 80退货/换货问题 90表扬/投诉工作人员 99其他]',`complain_content` varchar(200) comment '投诉描述',`complain_image` varchar(120) comment '投诉凭证图片',`hand_state` int(2) comment '处理状态[10待处理 20=已完成 30=已关闭 40=买家撤销]',`user_phone` varchar(24) comment '投诉人电话',`hand_remark` varchar(120) comment '平台处理备注',`revoke_why` varchar(120) comment '撤消原因',`user_id` varchar(32) comment '会员ID（投诉者）',`shop_id` varchar(32) comment '店铺ID (被投者)',`cdate` datetime comment '创建时间',`udate` datetime comment '更新时间',`flag` tinyint(1) comment '逻辑删除标记',
  PRIMARY KEY (`id`))  ENGINE = InnoDB CHARACTER SET = utf8 comment '订单投诉';</v>
      </c>
      <c r="J172" s="135"/>
    </row>
    <row r="173" spans="1:10" s="1" customFormat="1" ht="14.25" x14ac:dyDescent="0.15">
      <c r="A173" s="137"/>
      <c r="B173" s="83"/>
      <c r="C173" s="137"/>
      <c r="D173" s="7" t="s">
        <v>1021</v>
      </c>
      <c r="E173" s="7" t="s">
        <v>14</v>
      </c>
      <c r="F173" s="7">
        <v>32</v>
      </c>
      <c r="G173" s="7" t="s">
        <v>1102</v>
      </c>
      <c r="H173" s="7" t="str">
        <f t="shared" ref="H173:H185" si="16">CONCATENATE("`",D173,"` ",E173,IF(F173=0,"",_xlfn.CONCAT("(",F173,")"))," comment '",G173,"',")</f>
        <v>`order_id` varchar(32) comment '订单ID',</v>
      </c>
      <c r="I173" s="138"/>
      <c r="J173" s="135"/>
    </row>
    <row r="174" spans="1:10" s="1" customFormat="1" ht="14.25" x14ac:dyDescent="0.15">
      <c r="A174" s="137"/>
      <c r="B174" s="83"/>
      <c r="C174" s="137"/>
      <c r="D174" s="7" t="s">
        <v>1166</v>
      </c>
      <c r="E174" s="7" t="s">
        <v>20</v>
      </c>
      <c r="F174" s="7">
        <v>2</v>
      </c>
      <c r="G174" s="7" t="s">
        <v>1167</v>
      </c>
      <c r="H174" s="7" t="str">
        <f t="shared" si="16"/>
        <v>`complain_type` int(2) comment '投诉类型[10商品问题 20配送问题 30支付问题
40促销活动问题 50账户问题 60发票问题
70系统问题 80退货/换货问题 90表扬/投诉工作人员 99其他]',</v>
      </c>
      <c r="I174" s="138"/>
      <c r="J174" s="135"/>
    </row>
    <row r="175" spans="1:10" s="1" customFormat="1" ht="14.25" x14ac:dyDescent="0.15">
      <c r="A175" s="137"/>
      <c r="B175" s="83"/>
      <c r="C175" s="137"/>
      <c r="D175" s="7" t="s">
        <v>1168</v>
      </c>
      <c r="E175" s="7" t="s">
        <v>14</v>
      </c>
      <c r="F175" s="7">
        <v>200</v>
      </c>
      <c r="G175" s="7" t="s">
        <v>1169</v>
      </c>
      <c r="H175" s="7" t="str">
        <f t="shared" si="16"/>
        <v>`complain_content` varchar(200) comment '投诉描述',</v>
      </c>
      <c r="I175" s="138"/>
      <c r="J175" s="135"/>
    </row>
    <row r="176" spans="1:10" s="1" customFormat="1" ht="14.25" x14ac:dyDescent="0.15">
      <c r="A176" s="137"/>
      <c r="B176" s="83"/>
      <c r="C176" s="137"/>
      <c r="D176" s="7" t="s">
        <v>1170</v>
      </c>
      <c r="E176" s="7" t="s">
        <v>14</v>
      </c>
      <c r="F176" s="7">
        <v>120</v>
      </c>
      <c r="G176" s="7" t="s">
        <v>1171</v>
      </c>
      <c r="H176" s="7" t="str">
        <f t="shared" si="16"/>
        <v>`complain_image` varchar(120) comment '投诉凭证图片',</v>
      </c>
      <c r="I176" s="138"/>
      <c r="J176" s="135"/>
    </row>
    <row r="177" spans="1:10" s="1" customFormat="1" ht="14.25" x14ac:dyDescent="0.15">
      <c r="A177" s="137"/>
      <c r="B177" s="83"/>
      <c r="C177" s="137"/>
      <c r="D177" s="7" t="s">
        <v>1172</v>
      </c>
      <c r="E177" s="7" t="s">
        <v>20</v>
      </c>
      <c r="F177" s="7">
        <v>2</v>
      </c>
      <c r="G177" s="7" t="s">
        <v>1173</v>
      </c>
      <c r="H177" s="7" t="str">
        <f t="shared" si="16"/>
        <v>`hand_state` int(2) comment '处理状态[10待处理 20=已完成 30=已关闭 40=买家撤销]',</v>
      </c>
      <c r="I177" s="138"/>
      <c r="J177" s="135"/>
    </row>
    <row r="178" spans="1:10" s="1" customFormat="1" ht="14.25" x14ac:dyDescent="0.15">
      <c r="A178" s="137"/>
      <c r="B178" s="83"/>
      <c r="C178" s="137"/>
      <c r="D178" s="7" t="s">
        <v>1174</v>
      </c>
      <c r="E178" s="7" t="s">
        <v>14</v>
      </c>
      <c r="F178" s="7">
        <v>24</v>
      </c>
      <c r="G178" s="7" t="s">
        <v>1175</v>
      </c>
      <c r="H178" s="7" t="str">
        <f t="shared" si="16"/>
        <v>`user_phone` varchar(24) comment '投诉人电话',</v>
      </c>
      <c r="I178" s="138"/>
      <c r="J178" s="135"/>
    </row>
    <row r="179" spans="1:10" s="1" customFormat="1" ht="14.25" x14ac:dyDescent="0.15">
      <c r="A179" s="137"/>
      <c r="B179" s="83"/>
      <c r="C179" s="137"/>
      <c r="D179" s="7" t="s">
        <v>1176</v>
      </c>
      <c r="E179" s="7" t="s">
        <v>14</v>
      </c>
      <c r="F179" s="7">
        <v>120</v>
      </c>
      <c r="G179" s="7" t="s">
        <v>1177</v>
      </c>
      <c r="H179" s="7" t="str">
        <f t="shared" si="16"/>
        <v>`hand_remark` varchar(120) comment '平台处理备注',</v>
      </c>
      <c r="I179" s="138"/>
      <c r="J179" s="135"/>
    </row>
    <row r="180" spans="1:10" s="1" customFormat="1" ht="14.25" x14ac:dyDescent="0.15">
      <c r="A180" s="137"/>
      <c r="B180" s="83"/>
      <c r="C180" s="137"/>
      <c r="D180" s="7" t="s">
        <v>571</v>
      </c>
      <c r="E180" s="7" t="s">
        <v>14</v>
      </c>
      <c r="F180" s="7">
        <v>120</v>
      </c>
      <c r="G180" s="7" t="s">
        <v>1178</v>
      </c>
      <c r="H180" s="7" t="str">
        <f t="shared" si="16"/>
        <v>`revoke_why` varchar(120) comment '撤消原因',</v>
      </c>
      <c r="I180" s="138"/>
      <c r="J180" s="135"/>
    </row>
    <row r="181" spans="1:10" s="1" customFormat="1" ht="14.25" x14ac:dyDescent="0.15">
      <c r="A181" s="137"/>
      <c r="B181" s="83"/>
      <c r="C181" s="137"/>
      <c r="D181" s="7" t="s">
        <v>324</v>
      </c>
      <c r="E181" s="7" t="s">
        <v>14</v>
      </c>
      <c r="F181" s="7">
        <v>32</v>
      </c>
      <c r="G181" s="7" t="s">
        <v>1179</v>
      </c>
      <c r="H181" s="7" t="str">
        <f t="shared" si="16"/>
        <v>`user_id` varchar(32) comment '会员ID（投诉者）',</v>
      </c>
      <c r="I181" s="138"/>
      <c r="J181" s="135"/>
    </row>
    <row r="182" spans="1:10" s="1" customFormat="1" ht="14.25" x14ac:dyDescent="0.15">
      <c r="A182" s="137"/>
      <c r="B182" s="83"/>
      <c r="C182" s="137"/>
      <c r="D182" s="7" t="s">
        <v>68</v>
      </c>
      <c r="E182" s="7" t="s">
        <v>14</v>
      </c>
      <c r="F182" s="7">
        <v>32</v>
      </c>
      <c r="G182" s="7" t="s">
        <v>1180</v>
      </c>
      <c r="H182" s="7" t="str">
        <f t="shared" si="16"/>
        <v>`shop_id` varchar(32) comment '店铺ID (被投者)',</v>
      </c>
      <c r="I182" s="138"/>
      <c r="J182" s="135"/>
    </row>
    <row r="183" spans="1:10" s="1" customFormat="1" ht="14.25" x14ac:dyDescent="0.15">
      <c r="A183" s="137"/>
      <c r="B183" s="83"/>
      <c r="C183" s="137"/>
      <c r="D183" s="7" t="s">
        <v>26</v>
      </c>
      <c r="E183" s="7" t="s">
        <v>27</v>
      </c>
      <c r="F183" s="7">
        <v>0</v>
      </c>
      <c r="G183" s="7" t="s">
        <v>28</v>
      </c>
      <c r="H183" s="7" t="str">
        <f t="shared" si="16"/>
        <v>`cdate` datetime comment '创建时间',</v>
      </c>
      <c r="I183" s="138"/>
      <c r="J183" s="135"/>
    </row>
    <row r="184" spans="1:10" s="1" customFormat="1" ht="14.25" x14ac:dyDescent="0.15">
      <c r="A184" s="137"/>
      <c r="B184" s="83"/>
      <c r="C184" s="137"/>
      <c r="D184" s="7" t="s">
        <v>29</v>
      </c>
      <c r="E184" s="7" t="s">
        <v>27</v>
      </c>
      <c r="F184" s="7">
        <v>0</v>
      </c>
      <c r="G184" s="7" t="s">
        <v>30</v>
      </c>
      <c r="H184" s="7" t="str">
        <f t="shared" si="16"/>
        <v>`udate` datetime comment '更新时间',</v>
      </c>
      <c r="I184" s="138"/>
      <c r="J184" s="135"/>
    </row>
    <row r="185" spans="1:10" s="1" customFormat="1" ht="14.25" x14ac:dyDescent="0.15">
      <c r="A185" s="137"/>
      <c r="B185" s="83"/>
      <c r="C185" s="137"/>
      <c r="D185" s="7" t="s">
        <v>31</v>
      </c>
      <c r="E185" s="7" t="s">
        <v>32</v>
      </c>
      <c r="F185" s="7">
        <v>1</v>
      </c>
      <c r="G185" s="7" t="s">
        <v>33</v>
      </c>
      <c r="H185" s="7" t="str">
        <f t="shared" si="16"/>
        <v>`flag` tinyint(1) comment '逻辑删除标记',</v>
      </c>
      <c r="I185" s="138"/>
      <c r="J185" s="135"/>
    </row>
    <row r="186" spans="1:10" s="1" customFormat="1" ht="14.25" x14ac:dyDescent="0.15">
      <c r="A186" s="3"/>
      <c r="B186" s="4"/>
      <c r="C186" s="3"/>
      <c r="D186" s="3"/>
      <c r="E186" s="3"/>
      <c r="F186" s="3"/>
      <c r="G186" s="3"/>
      <c r="H186" s="3"/>
      <c r="I186" s="3"/>
      <c r="J186" s="3"/>
    </row>
    <row r="187" spans="1:10" s="2" customFormat="1" ht="14.25" x14ac:dyDescent="0.15">
      <c r="A187" s="5" t="s">
        <v>0</v>
      </c>
      <c r="B187" s="6" t="s">
        <v>1</v>
      </c>
      <c r="C187" s="5" t="s">
        <v>2</v>
      </c>
      <c r="D187" s="5" t="s">
        <v>3</v>
      </c>
      <c r="E187" s="5" t="s">
        <v>4</v>
      </c>
      <c r="F187" s="5" t="s">
        <v>5</v>
      </c>
      <c r="G187" s="5" t="s">
        <v>6</v>
      </c>
      <c r="H187" s="5" t="s">
        <v>7</v>
      </c>
      <c r="I187" s="5" t="s">
        <v>8</v>
      </c>
      <c r="J187" s="5" t="s">
        <v>9</v>
      </c>
    </row>
    <row r="188" spans="1:10" ht="14.25" x14ac:dyDescent="0.15">
      <c r="A188" s="137" t="s">
        <v>1181</v>
      </c>
      <c r="B188" s="83" t="s">
        <v>1182</v>
      </c>
      <c r="C188" s="137" t="s">
        <v>12</v>
      </c>
      <c r="D188" s="7" t="s">
        <v>13</v>
      </c>
      <c r="E188" s="7" t="s">
        <v>14</v>
      </c>
      <c r="F188" s="7">
        <v>32</v>
      </c>
      <c r="G188" s="7" t="s">
        <v>13</v>
      </c>
      <c r="H188" s="7" t="str">
        <f t="shared" ref="H188:H201" si="17">CONCATENATE("`",D188,"` ",E188,IF(F188=0,"",_xlfn.CONCAT("(",F188,")"))," comment '",G188,"',")</f>
        <v>`id` varchar(32) comment 'id',</v>
      </c>
      <c r="I188" s="138" t="str">
        <f>_xlfn.CONCAT("DROP TABLE IF EXISTS `",A188,"`;create table `",A188,"`
(",H188:H201,"
  PRIMARY KEY (`id`))  ENGINE = ",C188," CHARACTER SET = utf8 comment '",B188,"';")</f>
        <v>DROP TABLE IF EXISTS `gs_order_bill`;create table `gs_order_bill`
(`id` varchar(32) comment 'id',`order_id` varchar(32) comment '订单ID',`recv_type` int(2) comment '接受方类型[10=个人 20=企业]',`bill_type` int(2) comment '开票类型[10=普通 20=专用]',`copr_name` varchar(64) comment '公司名称',`corp_tax_no` int(64) comment '纳税人号',`openid` varchar(64) comment '开票信息',`bill_state` varchar(32) comment '开票状态[10=待开 20=已开 30=已寄 40=完成]',`wxheadimg` varchar(120) comment '寄送信息',`user_id` varchar(32) comment '发票收票者ID',`shop_id` varchar(32) comment '发票开票者ID',`cdate` datetime comment '创建时间',`udate` datetime comment '更新时间',`flag` tinyint(1) comment '逻辑删除标记',
  PRIMARY KEY (`id`))  ENGINE = InnoDB CHARACTER SET = utf8 comment '订单发票';</v>
      </c>
      <c r="J188" s="135"/>
    </row>
    <row r="189" spans="1:10" ht="14.25" x14ac:dyDescent="0.15">
      <c r="A189" s="137"/>
      <c r="B189" s="83"/>
      <c r="C189" s="137"/>
      <c r="D189" s="7" t="s">
        <v>1021</v>
      </c>
      <c r="E189" s="7" t="s">
        <v>14</v>
      </c>
      <c r="F189" s="7">
        <v>32</v>
      </c>
      <c r="G189" s="7" t="s">
        <v>1102</v>
      </c>
      <c r="H189" s="7" t="str">
        <f t="shared" si="17"/>
        <v>`order_id` varchar(32) comment '订单ID',</v>
      </c>
      <c r="I189" s="138"/>
      <c r="J189" s="135"/>
    </row>
    <row r="190" spans="1:10" ht="14.25" x14ac:dyDescent="0.15">
      <c r="A190" s="137"/>
      <c r="B190" s="83"/>
      <c r="C190" s="137"/>
      <c r="D190" s="7" t="s">
        <v>53</v>
      </c>
      <c r="E190" s="7" t="s">
        <v>20</v>
      </c>
      <c r="F190" s="7">
        <v>2</v>
      </c>
      <c r="G190" s="7" t="s">
        <v>1183</v>
      </c>
      <c r="H190" s="7" t="str">
        <f t="shared" si="17"/>
        <v>`recv_type` int(2) comment '接受方类型[10=个人 20=企业]',</v>
      </c>
      <c r="I190" s="138"/>
      <c r="J190" s="135"/>
    </row>
    <row r="191" spans="1:10" ht="14.25" x14ac:dyDescent="0.15">
      <c r="A191" s="137"/>
      <c r="B191" s="83"/>
      <c r="C191" s="137"/>
      <c r="D191" s="7" t="s">
        <v>1184</v>
      </c>
      <c r="E191" s="7" t="s">
        <v>20</v>
      </c>
      <c r="F191" s="7">
        <v>2</v>
      </c>
      <c r="G191" s="7" t="s">
        <v>1185</v>
      </c>
      <c r="H191" s="7" t="str">
        <f t="shared" si="17"/>
        <v>`bill_type` int(2) comment '开票类型[10=普通 20=专用]',</v>
      </c>
      <c r="I191" s="138"/>
      <c r="J191" s="135"/>
    </row>
    <row r="192" spans="1:10" ht="14.25" x14ac:dyDescent="0.15">
      <c r="A192" s="137"/>
      <c r="B192" s="83"/>
      <c r="C192" s="137"/>
      <c r="D192" s="7" t="s">
        <v>1186</v>
      </c>
      <c r="E192" s="7" t="s">
        <v>14</v>
      </c>
      <c r="F192" s="7">
        <v>64</v>
      </c>
      <c r="G192" s="7" t="s">
        <v>422</v>
      </c>
      <c r="H192" s="7" t="str">
        <f t="shared" si="17"/>
        <v>`copr_name` varchar(64) comment '公司名称',</v>
      </c>
      <c r="I192" s="138"/>
      <c r="J192" s="135"/>
    </row>
    <row r="193" spans="1:10" ht="14.25" x14ac:dyDescent="0.15">
      <c r="A193" s="137"/>
      <c r="B193" s="83"/>
      <c r="C193" s="137"/>
      <c r="D193" s="7" t="s">
        <v>1187</v>
      </c>
      <c r="E193" s="7" t="s">
        <v>20</v>
      </c>
      <c r="F193" s="7">
        <v>64</v>
      </c>
      <c r="G193" s="7" t="s">
        <v>1188</v>
      </c>
      <c r="H193" s="7" t="str">
        <f t="shared" si="17"/>
        <v>`corp_tax_no` int(64) comment '纳税人号',</v>
      </c>
      <c r="I193" s="138"/>
      <c r="J193" s="135"/>
    </row>
    <row r="194" spans="1:10" ht="14.25" x14ac:dyDescent="0.15">
      <c r="A194" s="137"/>
      <c r="B194" s="83"/>
      <c r="C194" s="137"/>
      <c r="D194" s="7" t="s">
        <v>272</v>
      </c>
      <c r="E194" s="7" t="s">
        <v>14</v>
      </c>
      <c r="F194" s="7">
        <v>64</v>
      </c>
      <c r="G194" s="7" t="s">
        <v>1189</v>
      </c>
      <c r="H194" s="7" t="str">
        <f t="shared" si="17"/>
        <v>`openid` varchar(64) comment '开票信息',</v>
      </c>
      <c r="I194" s="138"/>
      <c r="J194" s="135"/>
    </row>
    <row r="195" spans="1:10" ht="14.25" x14ac:dyDescent="0.15">
      <c r="A195" s="137"/>
      <c r="B195" s="83"/>
      <c r="C195" s="137"/>
      <c r="D195" s="7" t="s">
        <v>1190</v>
      </c>
      <c r="E195" s="7" t="s">
        <v>14</v>
      </c>
      <c r="F195" s="7">
        <v>32</v>
      </c>
      <c r="G195" s="7" t="s">
        <v>1191</v>
      </c>
      <c r="H195" s="7" t="str">
        <f t="shared" si="17"/>
        <v>`bill_state` varchar(32) comment '开票状态[10=待开 20=已开 30=已寄 40=完成]',</v>
      </c>
      <c r="I195" s="138"/>
      <c r="J195" s="135"/>
    </row>
    <row r="196" spans="1:10" ht="14.25" x14ac:dyDescent="0.15">
      <c r="A196" s="137"/>
      <c r="B196" s="83"/>
      <c r="C196" s="137"/>
      <c r="D196" s="7" t="s">
        <v>276</v>
      </c>
      <c r="E196" s="7" t="s">
        <v>14</v>
      </c>
      <c r="F196" s="7">
        <v>120</v>
      </c>
      <c r="G196" s="7" t="s">
        <v>1192</v>
      </c>
      <c r="H196" s="7" t="str">
        <f t="shared" si="17"/>
        <v>`wxheadimg` varchar(120) comment '寄送信息',</v>
      </c>
      <c r="I196" s="138"/>
      <c r="J196" s="135"/>
    </row>
    <row r="197" spans="1:10" ht="14.25" x14ac:dyDescent="0.15">
      <c r="A197" s="137"/>
      <c r="B197" s="83"/>
      <c r="C197" s="137"/>
      <c r="D197" s="7" t="s">
        <v>324</v>
      </c>
      <c r="E197" s="7" t="s">
        <v>14</v>
      </c>
      <c r="F197" s="7">
        <v>32</v>
      </c>
      <c r="G197" s="7" t="s">
        <v>1193</v>
      </c>
      <c r="H197" s="7" t="str">
        <f t="shared" si="17"/>
        <v>`user_id` varchar(32) comment '发票收票者ID',</v>
      </c>
      <c r="I197" s="138"/>
      <c r="J197" s="135"/>
    </row>
    <row r="198" spans="1:10" ht="14.25" x14ac:dyDescent="0.15">
      <c r="A198" s="137"/>
      <c r="B198" s="83"/>
      <c r="C198" s="137"/>
      <c r="D198" s="7" t="s">
        <v>68</v>
      </c>
      <c r="E198" s="7" t="s">
        <v>14</v>
      </c>
      <c r="F198" s="7">
        <v>32</v>
      </c>
      <c r="G198" s="7" t="s">
        <v>1194</v>
      </c>
      <c r="H198" s="7" t="str">
        <f t="shared" si="17"/>
        <v>`shop_id` varchar(32) comment '发票开票者ID',</v>
      </c>
      <c r="I198" s="138"/>
      <c r="J198" s="135"/>
    </row>
    <row r="199" spans="1:10" ht="14.25" x14ac:dyDescent="0.15">
      <c r="A199" s="137"/>
      <c r="B199" s="83"/>
      <c r="C199" s="137"/>
      <c r="D199" s="7" t="s">
        <v>26</v>
      </c>
      <c r="E199" s="7" t="s">
        <v>27</v>
      </c>
      <c r="F199" s="7">
        <v>0</v>
      </c>
      <c r="G199" s="7" t="s">
        <v>28</v>
      </c>
      <c r="H199" s="7" t="str">
        <f t="shared" si="17"/>
        <v>`cdate` datetime comment '创建时间',</v>
      </c>
      <c r="I199" s="138"/>
      <c r="J199" s="135"/>
    </row>
    <row r="200" spans="1:10" ht="14.25" x14ac:dyDescent="0.15">
      <c r="A200" s="137"/>
      <c r="B200" s="83"/>
      <c r="C200" s="137"/>
      <c r="D200" s="7" t="s">
        <v>29</v>
      </c>
      <c r="E200" s="7" t="s">
        <v>27</v>
      </c>
      <c r="F200" s="7">
        <v>0</v>
      </c>
      <c r="G200" s="7" t="s">
        <v>30</v>
      </c>
      <c r="H200" s="7" t="str">
        <f t="shared" si="17"/>
        <v>`udate` datetime comment '更新时间',</v>
      </c>
      <c r="I200" s="138"/>
      <c r="J200" s="135"/>
    </row>
    <row r="201" spans="1:10" ht="14.25" x14ac:dyDescent="0.15">
      <c r="A201" s="137"/>
      <c r="B201" s="83"/>
      <c r="C201" s="137"/>
      <c r="D201" s="7" t="s">
        <v>31</v>
      </c>
      <c r="E201" s="7" t="s">
        <v>32</v>
      </c>
      <c r="F201" s="7">
        <v>1</v>
      </c>
      <c r="G201" s="7" t="s">
        <v>33</v>
      </c>
      <c r="H201" s="7" t="str">
        <f t="shared" si="17"/>
        <v>`flag` tinyint(1) comment '逻辑删除标记',</v>
      </c>
      <c r="I201" s="138"/>
      <c r="J201" s="135"/>
    </row>
    <row r="202" spans="1:10" x14ac:dyDescent="0.15">
      <c r="A202" s="2"/>
      <c r="B202" s="10"/>
      <c r="C202" s="2"/>
      <c r="D202" s="2"/>
      <c r="E202" s="2"/>
      <c r="F202" s="2"/>
      <c r="G202" s="2"/>
      <c r="H202" s="2"/>
      <c r="I202" s="2"/>
      <c r="J202" s="2"/>
    </row>
    <row r="203" spans="1:10" x14ac:dyDescent="0.15">
      <c r="A203" s="188" t="s">
        <v>1195</v>
      </c>
      <c r="B203" s="190"/>
      <c r="C203" s="190"/>
      <c r="D203" s="190"/>
      <c r="E203" s="190"/>
      <c r="F203" s="190"/>
      <c r="G203" s="190"/>
      <c r="H203" s="190"/>
      <c r="I203" s="190"/>
      <c r="J203" s="190"/>
    </row>
    <row r="204" spans="1:10" ht="12" customHeight="1" x14ac:dyDescent="0.15">
      <c r="A204" s="6" t="s">
        <v>0</v>
      </c>
      <c r="B204" s="6" t="s">
        <v>1</v>
      </c>
      <c r="C204" s="5" t="s">
        <v>2</v>
      </c>
      <c r="D204" s="5" t="s">
        <v>3</v>
      </c>
      <c r="E204" s="5" t="s">
        <v>4</v>
      </c>
      <c r="F204" s="5" t="s">
        <v>5</v>
      </c>
      <c r="G204" s="5" t="s">
        <v>6</v>
      </c>
      <c r="H204" s="5" t="s">
        <v>7</v>
      </c>
      <c r="I204" s="5" t="s">
        <v>8</v>
      </c>
      <c r="J204" s="5" t="s">
        <v>9</v>
      </c>
    </row>
    <row r="205" spans="1:10" ht="14.25" x14ac:dyDescent="0.15">
      <c r="A205" s="83" t="s">
        <v>1196</v>
      </c>
      <c r="B205" s="104" t="s">
        <v>1195</v>
      </c>
      <c r="C205" s="107" t="s">
        <v>12</v>
      </c>
      <c r="D205" s="7" t="s">
        <v>13</v>
      </c>
      <c r="E205" s="7" t="s">
        <v>14</v>
      </c>
      <c r="F205" s="7">
        <v>32</v>
      </c>
      <c r="G205" s="7" t="s">
        <v>13</v>
      </c>
      <c r="H205" s="7" t="str">
        <f t="shared" ref="H205:H224" si="18">CONCATENATE("`",D205,"` ",E205,IF(F205=0,"",_xlfn.CONCAT("(",F205,")"))," comment '",G205,"',")</f>
        <v>`id` varchar(32) comment 'id',</v>
      </c>
      <c r="I205" s="128" t="str">
        <f>_xlfn.CONCAT("DROP TABLE IF EXISTS `",A205,"`;create table `",A205,"`
(",H205:H224,"
  PRIMARY KEY (`id`))  ENGINE = ",C205," CHARACTER SET = utf8 comment '",B205,"';")</f>
        <v>DROP TABLE IF EXISTS `gs_market_pt_activity`;create table `gs_market_pt_activity`
(`id` varchar(32) comment 'id',`name` varchar(120) comment '活动名称',`label` varchar(64) comment '标签',`activity_describe` varchar(200) comment '描述',`tyeo_code` varchar(20) comment '店铺类型枚举编号[10=品牌旗舰店 20=品牌专卖店 30=类目专营店 40=运营商自营 50=多品类通用型]',`discount_range` varchar(20) comment '优惠折扣范围',`reminders` varchar(32) comment '提醒方式[10=短信 20=邮件]',`sign_start_time` datetime comment '报名开始时间',`sign_end_time` datetime comment '报名结束时间',`online_start_time` datetime comment '活动上线时间',`activity_start_time` datetime comment '开售开始时间',`activity_end_time` datetime comment '开售结束时间',`buy_max` int comment '会员限购数量上限',`goods_max` int comment '店铺参加商品数上限',`cover_image` varchar(120) comment '活动封面图',`sms_before` int comment '开销提醒提前分钟数',`sms_is_tell` int(2) comment '是否提醒[10=是 20=否]',`cdate` datetime comment '创建时间',`udate` datetime comment '更新时间',`flag` tinyint(1) comment '逻辑删除标记',
  PRIMARY KEY (`id`))  ENGINE = InnoDB CHARACTER SET = utf8 comment '平台活动';</v>
      </c>
      <c r="J205" s="135"/>
    </row>
    <row r="206" spans="1:10" ht="14.25" x14ac:dyDescent="0.15">
      <c r="A206" s="83"/>
      <c r="B206" s="105"/>
      <c r="C206" s="108"/>
      <c r="D206" s="7" t="s">
        <v>15</v>
      </c>
      <c r="E206" s="7" t="s">
        <v>14</v>
      </c>
      <c r="F206" s="7">
        <v>120</v>
      </c>
      <c r="G206" s="7" t="s">
        <v>1197</v>
      </c>
      <c r="H206" s="7" t="str">
        <f t="shared" si="18"/>
        <v>`name` varchar(120) comment '活动名称',</v>
      </c>
      <c r="I206" s="129"/>
      <c r="J206" s="135"/>
    </row>
    <row r="207" spans="1:10" ht="14.25" x14ac:dyDescent="0.15">
      <c r="A207" s="83"/>
      <c r="B207" s="105"/>
      <c r="C207" s="108"/>
      <c r="D207" s="7" t="s">
        <v>1198</v>
      </c>
      <c r="E207" s="7" t="s">
        <v>14</v>
      </c>
      <c r="F207" s="7">
        <v>64</v>
      </c>
      <c r="G207" s="7" t="s">
        <v>1199</v>
      </c>
      <c r="H207" s="7" t="str">
        <f t="shared" si="18"/>
        <v>`label` varchar(64) comment '标签',</v>
      </c>
      <c r="I207" s="129"/>
      <c r="J207" s="135"/>
    </row>
    <row r="208" spans="1:10" ht="14.25" x14ac:dyDescent="0.15">
      <c r="A208" s="83"/>
      <c r="B208" s="105"/>
      <c r="C208" s="108"/>
      <c r="D208" s="7" t="s">
        <v>1200</v>
      </c>
      <c r="E208" s="7" t="s">
        <v>14</v>
      </c>
      <c r="F208" s="7">
        <v>200</v>
      </c>
      <c r="G208" s="7" t="s">
        <v>239</v>
      </c>
      <c r="H208" s="7" t="str">
        <f t="shared" si="18"/>
        <v>`activity_describe` varchar(200) comment '描述',</v>
      </c>
      <c r="I208" s="129"/>
      <c r="J208" s="135"/>
    </row>
    <row r="209" spans="1:10" ht="14.25" x14ac:dyDescent="0.15">
      <c r="A209" s="83"/>
      <c r="B209" s="105"/>
      <c r="C209" s="108"/>
      <c r="D209" s="7" t="s">
        <v>1201</v>
      </c>
      <c r="E209" s="7" t="s">
        <v>14</v>
      </c>
      <c r="F209" s="7">
        <v>20</v>
      </c>
      <c r="G209" s="7" t="s">
        <v>556</v>
      </c>
      <c r="H209" s="7" t="str">
        <f t="shared" si="18"/>
        <v>`tyeo_code` varchar(20) comment '店铺类型枚举编号[10=品牌旗舰店 20=品牌专卖店 30=类目专营店 40=运营商自营 50=多品类通用型]',</v>
      </c>
      <c r="I209" s="129"/>
      <c r="J209" s="135"/>
    </row>
    <row r="210" spans="1:10" ht="14.25" x14ac:dyDescent="0.15">
      <c r="A210" s="83"/>
      <c r="B210" s="105"/>
      <c r="C210" s="108"/>
      <c r="D210" s="7" t="s">
        <v>1202</v>
      </c>
      <c r="E210" s="7" t="s">
        <v>14</v>
      </c>
      <c r="F210" s="7">
        <v>20</v>
      </c>
      <c r="G210" s="7" t="s">
        <v>1203</v>
      </c>
      <c r="H210" s="7" t="str">
        <f t="shared" si="18"/>
        <v>`discount_range` varchar(20) comment '优惠折扣范围',</v>
      </c>
      <c r="I210" s="129"/>
      <c r="J210" s="135"/>
    </row>
    <row r="211" spans="1:10" ht="14.25" x14ac:dyDescent="0.15">
      <c r="A211" s="83"/>
      <c r="B211" s="105"/>
      <c r="C211" s="108"/>
      <c r="D211" s="7" t="s">
        <v>1204</v>
      </c>
      <c r="E211" s="7" t="s">
        <v>14</v>
      </c>
      <c r="F211" s="7">
        <v>32</v>
      </c>
      <c r="G211" s="7" t="s">
        <v>1205</v>
      </c>
      <c r="H211" s="7" t="str">
        <f t="shared" ref="H211" si="19">CONCATENATE("`",D211,"` ",E211,IF(F211=0,"",_xlfn.CONCAT("(",F211,")"))," comment '",G211,"',")</f>
        <v>`reminders` varchar(32) comment '提醒方式[10=短信 20=邮件]',</v>
      </c>
      <c r="I211" s="129"/>
      <c r="J211" s="135"/>
    </row>
    <row r="212" spans="1:10" ht="14.25" x14ac:dyDescent="0.15">
      <c r="A212" s="83"/>
      <c r="B212" s="105"/>
      <c r="C212" s="108"/>
      <c r="D212" s="7" t="s">
        <v>1206</v>
      </c>
      <c r="E212" s="7" t="s">
        <v>27</v>
      </c>
      <c r="F212" s="7">
        <v>0</v>
      </c>
      <c r="G212" s="7" t="s">
        <v>1207</v>
      </c>
      <c r="H212" s="7" t="str">
        <f t="shared" si="18"/>
        <v>`sign_start_time` datetime comment '报名开始时间',</v>
      </c>
      <c r="I212" s="129"/>
      <c r="J212" s="135"/>
    </row>
    <row r="213" spans="1:10" ht="14.25" x14ac:dyDescent="0.15">
      <c r="A213" s="83"/>
      <c r="B213" s="105"/>
      <c r="C213" s="108"/>
      <c r="D213" s="7" t="s">
        <v>1208</v>
      </c>
      <c r="E213" s="7" t="s">
        <v>27</v>
      </c>
      <c r="F213" s="7">
        <v>0</v>
      </c>
      <c r="G213" s="7" t="s">
        <v>1209</v>
      </c>
      <c r="H213" s="7" t="str">
        <f t="shared" si="18"/>
        <v>`sign_end_time` datetime comment '报名结束时间',</v>
      </c>
      <c r="I213" s="129"/>
      <c r="J213" s="135"/>
    </row>
    <row r="214" spans="1:10" ht="14.25" x14ac:dyDescent="0.15">
      <c r="A214" s="83"/>
      <c r="B214" s="105"/>
      <c r="C214" s="108"/>
      <c r="D214" s="7" t="s">
        <v>1210</v>
      </c>
      <c r="E214" s="7" t="s">
        <v>27</v>
      </c>
      <c r="F214" s="7">
        <v>0</v>
      </c>
      <c r="G214" s="7" t="s">
        <v>1211</v>
      </c>
      <c r="H214" s="7" t="str">
        <f t="shared" si="18"/>
        <v>`online_start_time` datetime comment '活动上线时间',</v>
      </c>
      <c r="I214" s="129"/>
      <c r="J214" s="135"/>
    </row>
    <row r="215" spans="1:10" ht="14.25" x14ac:dyDescent="0.15">
      <c r="A215" s="83"/>
      <c r="B215" s="105"/>
      <c r="C215" s="108"/>
      <c r="D215" s="7" t="s">
        <v>1212</v>
      </c>
      <c r="E215" s="7" t="s">
        <v>27</v>
      </c>
      <c r="F215" s="7">
        <v>0</v>
      </c>
      <c r="G215" s="7" t="s">
        <v>1213</v>
      </c>
      <c r="H215" s="7" t="str">
        <f t="shared" si="18"/>
        <v>`activity_start_time` datetime comment '开售开始时间',</v>
      </c>
      <c r="I215" s="129"/>
      <c r="J215" s="135"/>
    </row>
    <row r="216" spans="1:10" ht="14.25" x14ac:dyDescent="0.15">
      <c r="A216" s="83"/>
      <c r="B216" s="105"/>
      <c r="C216" s="108"/>
      <c r="D216" s="7" t="s">
        <v>1214</v>
      </c>
      <c r="E216" s="7" t="s">
        <v>27</v>
      </c>
      <c r="F216" s="7">
        <v>0</v>
      </c>
      <c r="G216" s="7" t="s">
        <v>1215</v>
      </c>
      <c r="H216" s="7" t="str">
        <f t="shared" si="18"/>
        <v>`activity_end_time` datetime comment '开售结束时间',</v>
      </c>
      <c r="I216" s="129"/>
      <c r="J216" s="135"/>
    </row>
    <row r="217" spans="1:10" ht="14.25" x14ac:dyDescent="0.15">
      <c r="A217" s="83"/>
      <c r="B217" s="105"/>
      <c r="C217" s="108"/>
      <c r="D217" s="7" t="s">
        <v>1216</v>
      </c>
      <c r="E217" s="7" t="s">
        <v>20</v>
      </c>
      <c r="F217" s="7"/>
      <c r="G217" s="7" t="s">
        <v>1217</v>
      </c>
      <c r="H217" s="7" t="str">
        <f t="shared" si="18"/>
        <v>`buy_max` int comment '会员限购数量上限',</v>
      </c>
      <c r="I217" s="129"/>
      <c r="J217" s="135"/>
    </row>
    <row r="218" spans="1:10" ht="14.25" x14ac:dyDescent="0.15">
      <c r="A218" s="83"/>
      <c r="B218" s="105"/>
      <c r="C218" s="108"/>
      <c r="D218" s="7" t="s">
        <v>560</v>
      </c>
      <c r="E218" s="7" t="s">
        <v>20</v>
      </c>
      <c r="F218" s="7"/>
      <c r="G218" s="7" t="s">
        <v>1218</v>
      </c>
      <c r="H218" s="7" t="str">
        <f t="shared" si="18"/>
        <v>`goods_max` int comment '店铺参加商品数上限',</v>
      </c>
      <c r="I218" s="129"/>
      <c r="J218" s="135"/>
    </row>
    <row r="219" spans="1:10" ht="14.25" x14ac:dyDescent="0.15">
      <c r="A219" s="83"/>
      <c r="B219" s="105"/>
      <c r="C219" s="108"/>
      <c r="D219" s="7" t="s">
        <v>1219</v>
      </c>
      <c r="E219" s="7" t="s">
        <v>14</v>
      </c>
      <c r="F219" s="7">
        <v>120</v>
      </c>
      <c r="G219" s="7" t="s">
        <v>1220</v>
      </c>
      <c r="H219" s="7" t="str">
        <f t="shared" si="18"/>
        <v>`cover_image` varchar(120) comment '活动封面图',</v>
      </c>
      <c r="I219" s="129"/>
      <c r="J219" s="135"/>
    </row>
    <row r="220" spans="1:10" ht="14.25" x14ac:dyDescent="0.15">
      <c r="A220" s="83"/>
      <c r="B220" s="105"/>
      <c r="C220" s="108"/>
      <c r="D220" s="7" t="s">
        <v>1221</v>
      </c>
      <c r="E220" s="7" t="s">
        <v>20</v>
      </c>
      <c r="F220" s="7"/>
      <c r="G220" s="7" t="s">
        <v>1222</v>
      </c>
      <c r="H220" s="7" t="str">
        <f t="shared" si="18"/>
        <v>`sms_before` int comment '开销提醒提前分钟数',</v>
      </c>
      <c r="I220" s="129"/>
      <c r="J220" s="135"/>
    </row>
    <row r="221" spans="1:10" ht="14.25" x14ac:dyDescent="0.15">
      <c r="A221" s="83"/>
      <c r="B221" s="105"/>
      <c r="C221" s="108"/>
      <c r="D221" s="7" t="s">
        <v>1223</v>
      </c>
      <c r="E221" s="7" t="s">
        <v>20</v>
      </c>
      <c r="F221" s="7">
        <v>2</v>
      </c>
      <c r="G221" s="7" t="s">
        <v>1224</v>
      </c>
      <c r="H221" s="7" t="str">
        <f t="shared" si="18"/>
        <v>`sms_is_tell` int(2) comment '是否提醒[10=是 20=否]',</v>
      </c>
      <c r="I221" s="129"/>
      <c r="J221" s="135"/>
    </row>
    <row r="222" spans="1:10" ht="14.25" x14ac:dyDescent="0.15">
      <c r="A222" s="83"/>
      <c r="B222" s="105"/>
      <c r="C222" s="108"/>
      <c r="D222" s="7" t="s">
        <v>26</v>
      </c>
      <c r="E222" s="7" t="s">
        <v>27</v>
      </c>
      <c r="F222" s="7">
        <v>0</v>
      </c>
      <c r="G222" s="7" t="s">
        <v>28</v>
      </c>
      <c r="H222" s="7" t="str">
        <f t="shared" si="18"/>
        <v>`cdate` datetime comment '创建时间',</v>
      </c>
      <c r="I222" s="129"/>
      <c r="J222" s="135"/>
    </row>
    <row r="223" spans="1:10" ht="14.25" x14ac:dyDescent="0.15">
      <c r="A223" s="83"/>
      <c r="B223" s="105"/>
      <c r="C223" s="108"/>
      <c r="D223" s="7" t="s">
        <v>29</v>
      </c>
      <c r="E223" s="7" t="s">
        <v>27</v>
      </c>
      <c r="F223" s="7">
        <v>0</v>
      </c>
      <c r="G223" s="7" t="s">
        <v>30</v>
      </c>
      <c r="H223" s="7" t="str">
        <f t="shared" si="18"/>
        <v>`udate` datetime comment '更新时间',</v>
      </c>
      <c r="I223" s="129"/>
      <c r="J223" s="135"/>
    </row>
    <row r="224" spans="1:10" ht="14.25" x14ac:dyDescent="0.15">
      <c r="A224" s="83"/>
      <c r="B224" s="106"/>
      <c r="C224" s="109"/>
      <c r="D224" s="7" t="s">
        <v>31</v>
      </c>
      <c r="E224" s="7" t="s">
        <v>32</v>
      </c>
      <c r="F224" s="7">
        <v>1</v>
      </c>
      <c r="G224" s="7" t="s">
        <v>33</v>
      </c>
      <c r="H224" s="7" t="str">
        <f t="shared" si="18"/>
        <v>`flag` tinyint(1) comment '逻辑删除标记',</v>
      </c>
      <c r="I224" s="130"/>
      <c r="J224" s="135"/>
    </row>
    <row r="225" spans="1:10" ht="14.25" x14ac:dyDescent="0.15">
      <c r="A225" s="6" t="s">
        <v>0</v>
      </c>
      <c r="B225" s="6" t="s">
        <v>1</v>
      </c>
      <c r="C225" s="5" t="s">
        <v>2</v>
      </c>
      <c r="D225" s="5" t="s">
        <v>3</v>
      </c>
      <c r="E225" s="5" t="s">
        <v>4</v>
      </c>
      <c r="F225" s="5" t="s">
        <v>5</v>
      </c>
      <c r="G225" s="5" t="s">
        <v>6</v>
      </c>
      <c r="H225" s="5" t="s">
        <v>7</v>
      </c>
      <c r="I225" s="5" t="s">
        <v>8</v>
      </c>
      <c r="J225" s="5" t="s">
        <v>9</v>
      </c>
    </row>
    <row r="226" spans="1:10" ht="14.25" x14ac:dyDescent="0.15">
      <c r="A226" s="83" t="s">
        <v>1225</v>
      </c>
      <c r="B226" s="104" t="s">
        <v>1226</v>
      </c>
      <c r="C226" s="107" t="s">
        <v>12</v>
      </c>
      <c r="D226" s="7" t="s">
        <v>13</v>
      </c>
      <c r="E226" s="7" t="s">
        <v>14</v>
      </c>
      <c r="F226" s="7">
        <v>32</v>
      </c>
      <c r="G226" s="7" t="s">
        <v>13</v>
      </c>
      <c r="H226" s="7" t="str">
        <f t="shared" ref="H226:H231" si="20">CONCATENATE("`",D226,"` ",E226,IF(F226=0,"",_xlfn.CONCAT("(",F226,")"))," comment '",G226,"',")</f>
        <v>`id` varchar(32) comment 'id',</v>
      </c>
      <c r="I226" s="128" t="str">
        <f>_xlfn.CONCAT("DROP TABLE IF EXISTS `",A226,"`;create table `",A226,"`
(",H226:H231,"
  PRIMARY KEY (`id`))  ENGINE = ",C226," CHARACTER SET = utf8 comment '",B226,"';")</f>
        <v>DROP TABLE IF EXISTS `gs_market_pt_activity_goods_category`;create table `gs_market_pt_activity_goods_category`
(`id` varchar(32) comment 'id',`activity_id` varchar(32) comment '活动id',`category_id` varchar(32) comment '商品类目id',`cdate` datetime comment '创建时间',`udate` datetime comment '更新时间',`flag` tinyint(1) comment '逻辑删除标记',
  PRIMARY KEY (`id`))  ENGINE = InnoDB CHARACTER SET = utf8 comment '平台活动商品的类目';</v>
      </c>
      <c r="J226" s="135"/>
    </row>
    <row r="227" spans="1:10" ht="14.25" x14ac:dyDescent="0.15">
      <c r="A227" s="83"/>
      <c r="B227" s="105"/>
      <c r="C227" s="108"/>
      <c r="D227" s="7" t="s">
        <v>1227</v>
      </c>
      <c r="E227" s="7" t="s">
        <v>14</v>
      </c>
      <c r="F227" s="7">
        <v>32</v>
      </c>
      <c r="G227" s="7" t="s">
        <v>1228</v>
      </c>
      <c r="H227" s="7" t="str">
        <f t="shared" si="20"/>
        <v>`activity_id` varchar(32) comment '活动id',</v>
      </c>
      <c r="I227" s="129"/>
      <c r="J227" s="135"/>
    </row>
    <row r="228" spans="1:10" ht="14.25" x14ac:dyDescent="0.15">
      <c r="A228" s="83"/>
      <c r="B228" s="105"/>
      <c r="C228" s="108"/>
      <c r="D228" s="7" t="s">
        <v>41</v>
      </c>
      <c r="E228" s="7" t="s">
        <v>14</v>
      </c>
      <c r="F228" s="7">
        <v>32</v>
      </c>
      <c r="G228" s="7" t="s">
        <v>1229</v>
      </c>
      <c r="H228" s="7" t="str">
        <f t="shared" si="20"/>
        <v>`category_id` varchar(32) comment '商品类目id',</v>
      </c>
      <c r="I228" s="129"/>
      <c r="J228" s="135"/>
    </row>
    <row r="229" spans="1:10" ht="14.25" x14ac:dyDescent="0.15">
      <c r="A229" s="83"/>
      <c r="B229" s="105"/>
      <c r="C229" s="108"/>
      <c r="D229" s="7" t="s">
        <v>26</v>
      </c>
      <c r="E229" s="7" t="s">
        <v>27</v>
      </c>
      <c r="F229" s="7">
        <v>0</v>
      </c>
      <c r="G229" s="7" t="s">
        <v>28</v>
      </c>
      <c r="H229" s="7" t="str">
        <f t="shared" si="20"/>
        <v>`cdate` datetime comment '创建时间',</v>
      </c>
      <c r="I229" s="129"/>
      <c r="J229" s="135"/>
    </row>
    <row r="230" spans="1:10" ht="14.25" x14ac:dyDescent="0.15">
      <c r="A230" s="83"/>
      <c r="B230" s="105"/>
      <c r="C230" s="108"/>
      <c r="D230" s="7" t="s">
        <v>29</v>
      </c>
      <c r="E230" s="7" t="s">
        <v>27</v>
      </c>
      <c r="F230" s="7">
        <v>0</v>
      </c>
      <c r="G230" s="7" t="s">
        <v>30</v>
      </c>
      <c r="H230" s="7" t="str">
        <f t="shared" si="20"/>
        <v>`udate` datetime comment '更新时间',</v>
      </c>
      <c r="I230" s="129"/>
      <c r="J230" s="135"/>
    </row>
    <row r="231" spans="1:10" ht="14.25" x14ac:dyDescent="0.15">
      <c r="A231" s="83"/>
      <c r="B231" s="106"/>
      <c r="C231" s="109"/>
      <c r="D231" s="7" t="s">
        <v>31</v>
      </c>
      <c r="E231" s="7" t="s">
        <v>32</v>
      </c>
      <c r="F231" s="7">
        <v>1</v>
      </c>
      <c r="G231" s="7" t="s">
        <v>33</v>
      </c>
      <c r="H231" s="7" t="str">
        <f t="shared" si="20"/>
        <v>`flag` tinyint(1) comment '逻辑删除标记',</v>
      </c>
      <c r="I231" s="130"/>
      <c r="J231" s="135"/>
    </row>
    <row r="232" spans="1:10" x14ac:dyDescent="0.15">
      <c r="A232" s="4"/>
    </row>
    <row r="233" spans="1:10" ht="14.25" x14ac:dyDescent="0.15">
      <c r="A233" s="6" t="s">
        <v>0</v>
      </c>
      <c r="B233" s="6" t="s">
        <v>1</v>
      </c>
      <c r="C233" s="5" t="s">
        <v>2</v>
      </c>
      <c r="D233" s="5" t="s">
        <v>3</v>
      </c>
      <c r="E233" s="5" t="s">
        <v>4</v>
      </c>
      <c r="F233" s="5" t="s">
        <v>5</v>
      </c>
      <c r="G233" s="5" t="s">
        <v>6</v>
      </c>
      <c r="H233" s="5" t="s">
        <v>7</v>
      </c>
      <c r="I233" s="5" t="s">
        <v>8</v>
      </c>
      <c r="J233" s="5" t="s">
        <v>9</v>
      </c>
    </row>
    <row r="234" spans="1:10" ht="14.25" x14ac:dyDescent="0.15">
      <c r="A234" s="83" t="s">
        <v>1230</v>
      </c>
      <c r="B234" s="104" t="s">
        <v>1231</v>
      </c>
      <c r="C234" s="107" t="s">
        <v>12</v>
      </c>
      <c r="D234" s="7" t="s">
        <v>13</v>
      </c>
      <c r="E234" s="7" t="s">
        <v>14</v>
      </c>
      <c r="F234" s="7">
        <v>32</v>
      </c>
      <c r="G234" s="7" t="s">
        <v>13</v>
      </c>
      <c r="H234" s="7" t="str">
        <f t="shared" ref="H234:H254" si="21">CONCATENATE("`",D234,"` ",E234,IF(F234=0,"",_xlfn.CONCAT("(",F234,")"))," comment '",G234,"',")</f>
        <v>`id` varchar(32) comment 'id',</v>
      </c>
      <c r="I234" s="128" t="str">
        <f>_xlfn.CONCAT("DROP TABLE IF EXISTS `",A234,"`;create table `",A234,"`
(",H234:H254,"
  PRIMARY KEY (`id`))  ENGINE = ",C234," CHARACTER SET = utf8 comment '",B234,"';")</f>
        <v>DROP TABLE IF EXISTS `gs_market_pt_activity_merchant`;create table `gs_market_pt_activity_merchant`
(`id` varchar(32) comment 'id',`activity_id` varchar(32) comment '活动ID',`shop_id` varchar(32) comment '店铺ID',`merchant_id` varchar(32) comment '商家ID',`name` varchar(120) comment '活动名称',`label` varchar(64) comment '标签',`activity_describe` varchar(200) comment '描述',`sign_start_time` datetime comment '报名开始时间',`sign_end_time` datetime comment '报名结束时间',`online_start_time` datetime comment '活动上线时间',`activity_start_time` datetime comment '开售开始时间',`activity_end_time` datetime comment '开售结束时间',`user_buy_max` int comment '会员限购数量上限',`shop_goods_max` int comment '店铺参加商品数上限',`cover_image` varchar(120) comment '活动封面图',`sms_before` int comment '开销提醒提前分钟数',`sms_is_tell` int(2) comment '是否短信提醒[10=是 20=否]',`cdate` datetime comment '创建时间',`udate` datetime comment '更新时间',`flag` tinyint(1) comment '逻辑删除标记',
  PRIMARY KEY (`id`))  ENGINE = InnoDB CHARACTER SET = utf8 comment '活动商家参与记录';</v>
      </c>
      <c r="J234" s="135"/>
    </row>
    <row r="235" spans="1:10" ht="14.25" x14ac:dyDescent="0.15">
      <c r="A235" s="83"/>
      <c r="B235" s="105"/>
      <c r="C235" s="108"/>
      <c r="D235" s="7" t="s">
        <v>1227</v>
      </c>
      <c r="E235" s="7" t="s">
        <v>14</v>
      </c>
      <c r="F235" s="7">
        <v>32</v>
      </c>
      <c r="G235" s="7" t="s">
        <v>1232</v>
      </c>
      <c r="H235" s="7" t="str">
        <f t="shared" si="21"/>
        <v>`activity_id` varchar(32) comment '活动ID',</v>
      </c>
      <c r="I235" s="129"/>
      <c r="J235" s="135"/>
    </row>
    <row r="236" spans="1:10" ht="14.25" x14ac:dyDescent="0.15">
      <c r="A236" s="83"/>
      <c r="B236" s="105"/>
      <c r="C236" s="108"/>
      <c r="D236" s="7" t="s">
        <v>68</v>
      </c>
      <c r="E236" s="7" t="s">
        <v>14</v>
      </c>
      <c r="F236" s="7">
        <v>32</v>
      </c>
      <c r="G236" s="7" t="s">
        <v>69</v>
      </c>
      <c r="H236" s="7" t="str">
        <f t="shared" si="21"/>
        <v>`shop_id` varchar(32) comment '店铺ID',</v>
      </c>
      <c r="I236" s="129"/>
      <c r="J236" s="135"/>
    </row>
    <row r="237" spans="1:10" ht="14.25" x14ac:dyDescent="0.15">
      <c r="A237" s="83"/>
      <c r="B237" s="105"/>
      <c r="C237" s="108"/>
      <c r="D237" s="7" t="s">
        <v>72</v>
      </c>
      <c r="E237" s="7" t="s">
        <v>14</v>
      </c>
      <c r="F237" s="7">
        <v>32</v>
      </c>
      <c r="G237" s="7" t="s">
        <v>358</v>
      </c>
      <c r="H237" s="7" t="str">
        <f t="shared" si="21"/>
        <v>`merchant_id` varchar(32) comment '商家ID',</v>
      </c>
      <c r="I237" s="129"/>
      <c r="J237" s="135"/>
    </row>
    <row r="238" spans="1:10" ht="14.25" x14ac:dyDescent="0.15">
      <c r="A238" s="83"/>
      <c r="B238" s="105"/>
      <c r="C238" s="108"/>
      <c r="D238" s="7" t="s">
        <v>15</v>
      </c>
      <c r="E238" s="7" t="s">
        <v>14</v>
      </c>
      <c r="F238" s="7">
        <v>120</v>
      </c>
      <c r="G238" s="7" t="s">
        <v>1197</v>
      </c>
      <c r="H238" s="7" t="str">
        <f t="shared" si="21"/>
        <v>`name` varchar(120) comment '活动名称',</v>
      </c>
      <c r="I238" s="129"/>
      <c r="J238" s="135"/>
    </row>
    <row r="239" spans="1:10" ht="14.25" x14ac:dyDescent="0.15">
      <c r="A239" s="83"/>
      <c r="B239" s="105"/>
      <c r="C239" s="108"/>
      <c r="D239" s="7" t="s">
        <v>1198</v>
      </c>
      <c r="E239" s="7" t="s">
        <v>14</v>
      </c>
      <c r="F239" s="7">
        <v>64</v>
      </c>
      <c r="G239" s="7" t="s">
        <v>1199</v>
      </c>
      <c r="H239" s="7" t="str">
        <f t="shared" si="21"/>
        <v>`label` varchar(64) comment '标签',</v>
      </c>
      <c r="I239" s="129"/>
      <c r="J239" s="135"/>
    </row>
    <row r="240" spans="1:10" ht="14.25" x14ac:dyDescent="0.15">
      <c r="A240" s="83"/>
      <c r="B240" s="105"/>
      <c r="C240" s="108"/>
      <c r="D240" s="7" t="s">
        <v>1200</v>
      </c>
      <c r="E240" s="7" t="s">
        <v>14</v>
      </c>
      <c r="F240" s="7">
        <v>200</v>
      </c>
      <c r="G240" s="7" t="s">
        <v>239</v>
      </c>
      <c r="H240" s="7" t="str">
        <f t="shared" si="21"/>
        <v>`activity_describe` varchar(200) comment '描述',</v>
      </c>
      <c r="I240" s="129"/>
      <c r="J240" s="135"/>
    </row>
    <row r="241" spans="1:10" ht="14.25" x14ac:dyDescent="0.15">
      <c r="A241" s="83"/>
      <c r="B241" s="105"/>
      <c r="C241" s="108"/>
      <c r="D241" s="7" t="s">
        <v>70</v>
      </c>
      <c r="E241" s="7" t="s">
        <v>20</v>
      </c>
      <c r="F241" s="7"/>
      <c r="G241" s="7" t="s">
        <v>1233</v>
      </c>
      <c r="H241" s="7"/>
      <c r="I241" s="129"/>
      <c r="J241" s="135"/>
    </row>
    <row r="242" spans="1:10" ht="14.25" x14ac:dyDescent="0.15">
      <c r="A242" s="83"/>
      <c r="B242" s="105"/>
      <c r="C242" s="108"/>
      <c r="D242" s="7" t="s">
        <v>1206</v>
      </c>
      <c r="E242" s="7" t="s">
        <v>27</v>
      </c>
      <c r="F242" s="7">
        <v>0</v>
      </c>
      <c r="G242" s="7" t="s">
        <v>1207</v>
      </c>
      <c r="H242" s="7" t="str">
        <f t="shared" si="21"/>
        <v>`sign_start_time` datetime comment '报名开始时间',</v>
      </c>
      <c r="I242" s="129"/>
      <c r="J242" s="135"/>
    </row>
    <row r="243" spans="1:10" ht="14.25" x14ac:dyDescent="0.15">
      <c r="A243" s="83"/>
      <c r="B243" s="105"/>
      <c r="C243" s="108"/>
      <c r="D243" s="7" t="s">
        <v>1208</v>
      </c>
      <c r="E243" s="7" t="s">
        <v>27</v>
      </c>
      <c r="F243" s="7">
        <v>0</v>
      </c>
      <c r="G243" s="7" t="s">
        <v>1209</v>
      </c>
      <c r="H243" s="7" t="str">
        <f t="shared" si="21"/>
        <v>`sign_end_time` datetime comment '报名结束时间',</v>
      </c>
      <c r="I243" s="129"/>
      <c r="J243" s="135"/>
    </row>
    <row r="244" spans="1:10" ht="14.25" x14ac:dyDescent="0.15">
      <c r="A244" s="83"/>
      <c r="B244" s="105"/>
      <c r="C244" s="108"/>
      <c r="D244" s="7" t="s">
        <v>1210</v>
      </c>
      <c r="E244" s="7" t="s">
        <v>27</v>
      </c>
      <c r="F244" s="7">
        <v>0</v>
      </c>
      <c r="G244" s="7" t="s">
        <v>1211</v>
      </c>
      <c r="H244" s="7" t="str">
        <f t="shared" si="21"/>
        <v>`online_start_time` datetime comment '活动上线时间',</v>
      </c>
      <c r="I244" s="129"/>
      <c r="J244" s="135"/>
    </row>
    <row r="245" spans="1:10" ht="14.25" x14ac:dyDescent="0.15">
      <c r="A245" s="83"/>
      <c r="B245" s="105"/>
      <c r="C245" s="108"/>
      <c r="D245" s="7" t="s">
        <v>1212</v>
      </c>
      <c r="E245" s="7" t="s">
        <v>27</v>
      </c>
      <c r="F245" s="7">
        <v>0</v>
      </c>
      <c r="G245" s="7" t="s">
        <v>1213</v>
      </c>
      <c r="H245" s="7" t="str">
        <f t="shared" si="21"/>
        <v>`activity_start_time` datetime comment '开售开始时间',</v>
      </c>
      <c r="I245" s="129"/>
      <c r="J245" s="135"/>
    </row>
    <row r="246" spans="1:10" ht="14.25" x14ac:dyDescent="0.15">
      <c r="A246" s="83"/>
      <c r="B246" s="105"/>
      <c r="C246" s="108"/>
      <c r="D246" s="7" t="s">
        <v>1214</v>
      </c>
      <c r="E246" s="7" t="s">
        <v>27</v>
      </c>
      <c r="F246" s="7">
        <v>0</v>
      </c>
      <c r="G246" s="7" t="s">
        <v>1215</v>
      </c>
      <c r="H246" s="7" t="str">
        <f t="shared" si="21"/>
        <v>`activity_end_time` datetime comment '开售结束时间',</v>
      </c>
      <c r="I246" s="129"/>
      <c r="J246" s="135"/>
    </row>
    <row r="247" spans="1:10" ht="14.25" x14ac:dyDescent="0.15">
      <c r="A247" s="83"/>
      <c r="B247" s="105"/>
      <c r="C247" s="108"/>
      <c r="D247" s="7" t="s">
        <v>1234</v>
      </c>
      <c r="E247" s="7" t="s">
        <v>20</v>
      </c>
      <c r="F247" s="7"/>
      <c r="G247" s="7" t="s">
        <v>1217</v>
      </c>
      <c r="H247" s="7" t="str">
        <f t="shared" si="21"/>
        <v>`user_buy_max` int comment '会员限购数量上限',</v>
      </c>
      <c r="I247" s="129"/>
      <c r="J247" s="135"/>
    </row>
    <row r="248" spans="1:10" ht="14.25" x14ac:dyDescent="0.15">
      <c r="A248" s="83"/>
      <c r="B248" s="105"/>
      <c r="C248" s="108"/>
      <c r="D248" s="7" t="s">
        <v>1235</v>
      </c>
      <c r="E248" s="7" t="s">
        <v>20</v>
      </c>
      <c r="F248" s="7"/>
      <c r="G248" s="7" t="s">
        <v>1218</v>
      </c>
      <c r="H248" s="7" t="str">
        <f t="shared" si="21"/>
        <v>`shop_goods_max` int comment '店铺参加商品数上限',</v>
      </c>
      <c r="I248" s="129"/>
      <c r="J248" s="135"/>
    </row>
    <row r="249" spans="1:10" ht="14.25" x14ac:dyDescent="0.15">
      <c r="A249" s="83"/>
      <c r="B249" s="105"/>
      <c r="C249" s="108"/>
      <c r="D249" s="7" t="s">
        <v>1219</v>
      </c>
      <c r="E249" s="7" t="s">
        <v>14</v>
      </c>
      <c r="F249" s="7">
        <v>120</v>
      </c>
      <c r="G249" s="7" t="s">
        <v>1220</v>
      </c>
      <c r="H249" s="7" t="str">
        <f t="shared" si="21"/>
        <v>`cover_image` varchar(120) comment '活动封面图',</v>
      </c>
      <c r="I249" s="129"/>
      <c r="J249" s="135"/>
    </row>
    <row r="250" spans="1:10" ht="14.25" x14ac:dyDescent="0.15">
      <c r="A250" s="83"/>
      <c r="B250" s="105"/>
      <c r="C250" s="108"/>
      <c r="D250" s="7" t="s">
        <v>1221</v>
      </c>
      <c r="E250" s="7" t="s">
        <v>20</v>
      </c>
      <c r="F250" s="7"/>
      <c r="G250" s="7" t="s">
        <v>1222</v>
      </c>
      <c r="H250" s="7" t="str">
        <f t="shared" si="21"/>
        <v>`sms_before` int comment '开销提醒提前分钟数',</v>
      </c>
      <c r="I250" s="129"/>
      <c r="J250" s="135"/>
    </row>
    <row r="251" spans="1:10" ht="14.25" x14ac:dyDescent="0.15">
      <c r="A251" s="83"/>
      <c r="B251" s="105"/>
      <c r="C251" s="108"/>
      <c r="D251" s="7" t="s">
        <v>1223</v>
      </c>
      <c r="E251" s="7" t="s">
        <v>20</v>
      </c>
      <c r="F251" s="7">
        <v>2</v>
      </c>
      <c r="G251" s="7" t="s">
        <v>1236</v>
      </c>
      <c r="H251" s="7" t="str">
        <f t="shared" si="21"/>
        <v>`sms_is_tell` int(2) comment '是否短信提醒[10=是 20=否]',</v>
      </c>
      <c r="I251" s="129"/>
      <c r="J251" s="135"/>
    </row>
    <row r="252" spans="1:10" ht="14.25" x14ac:dyDescent="0.15">
      <c r="A252" s="83"/>
      <c r="B252" s="105"/>
      <c r="C252" s="108"/>
      <c r="D252" s="7" t="s">
        <v>26</v>
      </c>
      <c r="E252" s="7" t="s">
        <v>27</v>
      </c>
      <c r="F252" s="7">
        <v>0</v>
      </c>
      <c r="G252" s="7" t="s">
        <v>28</v>
      </c>
      <c r="H252" s="7" t="str">
        <f t="shared" si="21"/>
        <v>`cdate` datetime comment '创建时间',</v>
      </c>
      <c r="I252" s="129"/>
      <c r="J252" s="135"/>
    </row>
    <row r="253" spans="1:10" ht="14.25" x14ac:dyDescent="0.15">
      <c r="A253" s="83"/>
      <c r="B253" s="105"/>
      <c r="C253" s="108"/>
      <c r="D253" s="7" t="s">
        <v>29</v>
      </c>
      <c r="E253" s="7" t="s">
        <v>27</v>
      </c>
      <c r="F253" s="7">
        <v>0</v>
      </c>
      <c r="G253" s="7" t="s">
        <v>30</v>
      </c>
      <c r="H253" s="7" t="str">
        <f t="shared" si="21"/>
        <v>`udate` datetime comment '更新时间',</v>
      </c>
      <c r="I253" s="129"/>
      <c r="J253" s="135"/>
    </row>
    <row r="254" spans="1:10" ht="14.25" x14ac:dyDescent="0.15">
      <c r="A254" s="83"/>
      <c r="B254" s="106"/>
      <c r="C254" s="109"/>
      <c r="D254" s="7" t="s">
        <v>31</v>
      </c>
      <c r="E254" s="7" t="s">
        <v>32</v>
      </c>
      <c r="F254" s="7">
        <v>1</v>
      </c>
      <c r="G254" s="7" t="s">
        <v>33</v>
      </c>
      <c r="H254" s="7" t="str">
        <f t="shared" si="21"/>
        <v>`flag` tinyint(1) comment '逻辑删除标记',</v>
      </c>
      <c r="I254" s="130"/>
      <c r="J254" s="135"/>
    </row>
    <row r="255" spans="1:10" x14ac:dyDescent="0.15">
      <c r="A255" s="4"/>
    </row>
    <row r="256" spans="1:10" ht="14.25" x14ac:dyDescent="0.15">
      <c r="A256" s="6" t="s">
        <v>0</v>
      </c>
      <c r="B256" s="6" t="s">
        <v>1</v>
      </c>
      <c r="C256" s="5" t="s">
        <v>2</v>
      </c>
      <c r="D256" s="5" t="s">
        <v>3</v>
      </c>
      <c r="E256" s="5" t="s">
        <v>4</v>
      </c>
      <c r="F256" s="5" t="s">
        <v>5</v>
      </c>
      <c r="G256" s="5" t="s">
        <v>6</v>
      </c>
      <c r="H256" s="5" t="s">
        <v>7</v>
      </c>
      <c r="I256" s="5" t="s">
        <v>8</v>
      </c>
      <c r="J256" s="5" t="s">
        <v>9</v>
      </c>
    </row>
    <row r="257" spans="1:10" ht="14.25" x14ac:dyDescent="0.15">
      <c r="A257" s="83" t="s">
        <v>1237</v>
      </c>
      <c r="B257" s="104" t="s">
        <v>1238</v>
      </c>
      <c r="C257" s="107" t="s">
        <v>12</v>
      </c>
      <c r="D257" s="7" t="s">
        <v>13</v>
      </c>
      <c r="E257" s="7" t="s">
        <v>14</v>
      </c>
      <c r="F257" s="7">
        <v>32</v>
      </c>
      <c r="G257" s="7" t="s">
        <v>13</v>
      </c>
      <c r="H257" s="7" t="str">
        <f t="shared" ref="H257:H268" si="22">CONCATENATE("`",D257,"` ",E257,IF(F257=0,"",_xlfn.CONCAT("(",F257,")"))," comment '",G257,"',")</f>
        <v>`id` varchar(32) comment 'id',</v>
      </c>
      <c r="I257" s="128" t="str">
        <f>_xlfn.CONCAT("DROP TABLE IF EXISTS `",A257,"`;create table `",A257,"`
(",H257:H268,"
  PRIMARY KEY (`id`))  ENGINE = ",C257," CHARACTER SET = utf8 comment '",B257,"';")</f>
        <v>DROP TABLE IF EXISTS `gs_market_pt_activity_goods_spu`;create table `gs_market_pt_activity_goods_spu`
(`id` varchar(32) comment 'id',`activity_id` varchar(32) comment '活动ID',`shop_id` varchar(32) comment '店铺ID',`merchant_id` varchar(32) comment '商家ID',`name` varchar(120) comment '活动名称',`activity_sale_price` float(2) comment '活动价',`label` varchar(64) comment '标签',`activity_describe` varchar(200) comment '描述',`goods_id` varchar(32) comment '商品ID',`cdate` datetime comment '创建时间',`udate` datetime comment '更新时间',`flag` tinyint(1) comment '逻辑删除标记',
  PRIMARY KEY (`id`))  ENGINE = InnoDB CHARACTER SET = utf8 comment '商家报名商品(spu)';</v>
      </c>
      <c r="J257" s="135"/>
    </row>
    <row r="258" spans="1:10" ht="14.25" x14ac:dyDescent="0.15">
      <c r="A258" s="83"/>
      <c r="B258" s="105"/>
      <c r="C258" s="108"/>
      <c r="D258" s="7" t="s">
        <v>1227</v>
      </c>
      <c r="E258" s="7" t="s">
        <v>14</v>
      </c>
      <c r="F258" s="7">
        <v>32</v>
      </c>
      <c r="G258" s="7" t="s">
        <v>1232</v>
      </c>
      <c r="H258" s="7" t="str">
        <f t="shared" si="22"/>
        <v>`activity_id` varchar(32) comment '活动ID',</v>
      </c>
      <c r="I258" s="129"/>
      <c r="J258" s="135"/>
    </row>
    <row r="259" spans="1:10" ht="14.25" x14ac:dyDescent="0.15">
      <c r="A259" s="83"/>
      <c r="B259" s="105"/>
      <c r="C259" s="108"/>
      <c r="D259" s="7" t="s">
        <v>68</v>
      </c>
      <c r="E259" s="7" t="s">
        <v>14</v>
      </c>
      <c r="F259" s="7">
        <v>32</v>
      </c>
      <c r="G259" s="7" t="s">
        <v>69</v>
      </c>
      <c r="H259" s="7" t="str">
        <f t="shared" si="22"/>
        <v>`shop_id` varchar(32) comment '店铺ID',</v>
      </c>
      <c r="I259" s="129"/>
      <c r="J259" s="135"/>
    </row>
    <row r="260" spans="1:10" ht="14.25" x14ac:dyDescent="0.15">
      <c r="A260" s="83"/>
      <c r="B260" s="105"/>
      <c r="C260" s="108"/>
      <c r="D260" s="7" t="s">
        <v>72</v>
      </c>
      <c r="E260" s="7" t="s">
        <v>14</v>
      </c>
      <c r="F260" s="7">
        <v>32</v>
      </c>
      <c r="G260" s="7" t="s">
        <v>358</v>
      </c>
      <c r="H260" s="7" t="str">
        <f t="shared" si="22"/>
        <v>`merchant_id` varchar(32) comment '商家ID',</v>
      </c>
      <c r="I260" s="129"/>
      <c r="J260" s="135"/>
    </row>
    <row r="261" spans="1:10" ht="14.25" x14ac:dyDescent="0.15">
      <c r="A261" s="83"/>
      <c r="B261" s="105"/>
      <c r="C261" s="108"/>
      <c r="D261" s="7" t="s">
        <v>15</v>
      </c>
      <c r="E261" s="7" t="s">
        <v>14</v>
      </c>
      <c r="F261" s="7">
        <v>120</v>
      </c>
      <c r="G261" s="7" t="s">
        <v>1197</v>
      </c>
      <c r="H261" s="7" t="str">
        <f t="shared" si="22"/>
        <v>`name` varchar(120) comment '活动名称',</v>
      </c>
      <c r="I261" s="129"/>
      <c r="J261" s="135"/>
    </row>
    <row r="262" spans="1:10" ht="14.25" x14ac:dyDescent="0.15">
      <c r="A262" s="83"/>
      <c r="B262" s="105"/>
      <c r="C262" s="108"/>
      <c r="D262" s="7" t="s">
        <v>1239</v>
      </c>
      <c r="E262" s="7" t="s">
        <v>97</v>
      </c>
      <c r="F262" s="7">
        <v>2</v>
      </c>
      <c r="G262" s="7" t="s">
        <v>1240</v>
      </c>
      <c r="H262" s="7" t="str">
        <f t="shared" si="22"/>
        <v>`activity_sale_price` float(2) comment '活动价',</v>
      </c>
      <c r="I262" s="129"/>
      <c r="J262" s="135"/>
    </row>
    <row r="263" spans="1:10" ht="14.25" x14ac:dyDescent="0.15">
      <c r="A263" s="83"/>
      <c r="B263" s="105"/>
      <c r="C263" s="108"/>
      <c r="D263" s="7" t="s">
        <v>1198</v>
      </c>
      <c r="E263" s="7" t="s">
        <v>14</v>
      </c>
      <c r="F263" s="7">
        <v>64</v>
      </c>
      <c r="G263" s="7" t="s">
        <v>1199</v>
      </c>
      <c r="H263" s="7" t="str">
        <f t="shared" si="22"/>
        <v>`label` varchar(64) comment '标签',</v>
      </c>
      <c r="I263" s="129"/>
      <c r="J263" s="135"/>
    </row>
    <row r="264" spans="1:10" ht="14.25" x14ac:dyDescent="0.15">
      <c r="A264" s="83"/>
      <c r="B264" s="105"/>
      <c r="C264" s="108"/>
      <c r="D264" s="7" t="s">
        <v>1200</v>
      </c>
      <c r="E264" s="7" t="s">
        <v>14</v>
      </c>
      <c r="F264" s="7">
        <v>200</v>
      </c>
      <c r="G264" s="7" t="s">
        <v>239</v>
      </c>
      <c r="H264" s="7" t="str">
        <f t="shared" si="22"/>
        <v>`activity_describe` varchar(200) comment '描述',</v>
      </c>
      <c r="I264" s="129"/>
      <c r="J264" s="135"/>
    </row>
    <row r="265" spans="1:10" ht="14.25" x14ac:dyDescent="0.15">
      <c r="A265" s="83"/>
      <c r="B265" s="105"/>
      <c r="C265" s="108"/>
      <c r="D265" s="7" t="s">
        <v>117</v>
      </c>
      <c r="E265" s="7" t="s">
        <v>14</v>
      </c>
      <c r="F265" s="7">
        <v>32</v>
      </c>
      <c r="G265" s="7" t="s">
        <v>118</v>
      </c>
      <c r="H265" s="7" t="str">
        <f t="shared" si="22"/>
        <v>`goods_id` varchar(32) comment '商品ID',</v>
      </c>
      <c r="I265" s="129"/>
      <c r="J265" s="135"/>
    </row>
    <row r="266" spans="1:10" ht="14.25" x14ac:dyDescent="0.15">
      <c r="A266" s="83"/>
      <c r="B266" s="105"/>
      <c r="C266" s="108"/>
      <c r="D266" s="7" t="s">
        <v>26</v>
      </c>
      <c r="E266" s="7" t="s">
        <v>27</v>
      </c>
      <c r="F266" s="7">
        <v>0</v>
      </c>
      <c r="G266" s="7" t="s">
        <v>28</v>
      </c>
      <c r="H266" s="7" t="str">
        <f t="shared" si="22"/>
        <v>`cdate` datetime comment '创建时间',</v>
      </c>
      <c r="I266" s="129"/>
      <c r="J266" s="135"/>
    </row>
    <row r="267" spans="1:10" ht="14.25" x14ac:dyDescent="0.15">
      <c r="A267" s="83"/>
      <c r="B267" s="105"/>
      <c r="C267" s="108"/>
      <c r="D267" s="7" t="s">
        <v>29</v>
      </c>
      <c r="E267" s="7" t="s">
        <v>27</v>
      </c>
      <c r="F267" s="7">
        <v>0</v>
      </c>
      <c r="G267" s="7" t="s">
        <v>30</v>
      </c>
      <c r="H267" s="7" t="str">
        <f t="shared" si="22"/>
        <v>`udate` datetime comment '更新时间',</v>
      </c>
      <c r="I267" s="129"/>
      <c r="J267" s="135"/>
    </row>
    <row r="268" spans="1:10" ht="14.25" x14ac:dyDescent="0.15">
      <c r="A268" s="83"/>
      <c r="B268" s="106"/>
      <c r="C268" s="109"/>
      <c r="D268" s="7" t="s">
        <v>31</v>
      </c>
      <c r="E268" s="7" t="s">
        <v>32</v>
      </c>
      <c r="F268" s="7">
        <v>1</v>
      </c>
      <c r="G268" s="7" t="s">
        <v>33</v>
      </c>
      <c r="H268" s="7" t="str">
        <f t="shared" si="22"/>
        <v>`flag` tinyint(1) comment '逻辑删除标记',</v>
      </c>
      <c r="I268" s="130"/>
      <c r="J268" s="135"/>
    </row>
    <row r="269" spans="1:10" x14ac:dyDescent="0.15">
      <c r="A269" s="4"/>
    </row>
    <row r="270" spans="1:10" ht="14.25" x14ac:dyDescent="0.15">
      <c r="A270" s="6" t="s">
        <v>0</v>
      </c>
      <c r="B270" s="6" t="s">
        <v>1</v>
      </c>
      <c r="C270" s="5" t="s">
        <v>2</v>
      </c>
      <c r="D270" s="5" t="s">
        <v>3</v>
      </c>
      <c r="E270" s="5" t="s">
        <v>4</v>
      </c>
      <c r="F270" s="5" t="s">
        <v>5</v>
      </c>
      <c r="G270" s="5" t="s">
        <v>6</v>
      </c>
      <c r="H270" s="5" t="s">
        <v>7</v>
      </c>
      <c r="I270" s="5" t="s">
        <v>8</v>
      </c>
      <c r="J270" s="5" t="s">
        <v>9</v>
      </c>
    </row>
    <row r="271" spans="1:10" ht="14.25" x14ac:dyDescent="0.15">
      <c r="A271" s="83" t="s">
        <v>1241</v>
      </c>
      <c r="B271" s="104" t="s">
        <v>1242</v>
      </c>
      <c r="C271" s="107" t="s">
        <v>12</v>
      </c>
      <c r="D271" s="7" t="s">
        <v>13</v>
      </c>
      <c r="E271" s="7" t="s">
        <v>14</v>
      </c>
      <c r="F271" s="7">
        <v>32</v>
      </c>
      <c r="G271" s="7" t="s">
        <v>13</v>
      </c>
      <c r="H271" s="7" t="str">
        <f t="shared" ref="H271:H281" si="23">CONCATENATE("`",D271,"` ",E271,IF(F271=0,"",_xlfn.CONCAT("(",F271,")"))," comment '",G271,"',")</f>
        <v>`id` varchar(32) comment 'id',</v>
      </c>
      <c r="I271" s="128" t="str">
        <f>_xlfn.CONCAT("DROP TABLE IF EXISTS `",A271,"`;create table `",A271,"`
(",H271:H281,"
  PRIMARY KEY (`id`))  ENGINE = ",C271," CHARACTER SET = utf8 comment '",B271,"';")</f>
        <v>DROP TABLE IF EXISTS `gs_market_pt_activity_goods_sku`;create table `gs_market_pt_activity_goods_sku`
(`id` varchar(32) comment 'id',`activity_id` varchar(32) comment '活动ID',`shop_id` varchar(32) comment '店铺ID',`merchant_id` varchar(32) comment '商家ID',`goods_spu_item_id` varchar(32) comment '商家报名商品SPU项ID',`sku_id` varchar(32) comment 'skuID',`goods_id` varchar(32) comment '商品ID',`activity_sale_sku_price` float(2) comment 'sku活动价',`cdate` datetime comment '创建时间',`udate` datetime comment '更新时间',`flag` tinyint(1) comment '逻辑删除标记',
  PRIMARY KEY (`id`))  ENGINE = InnoDB CHARACTER SET = utf8 comment '商家报名商品(sku)';</v>
      </c>
      <c r="J271" s="135"/>
    </row>
    <row r="272" spans="1:10" ht="14.25" x14ac:dyDescent="0.15">
      <c r="A272" s="83"/>
      <c r="B272" s="105"/>
      <c r="C272" s="108"/>
      <c r="D272" s="7" t="s">
        <v>1227</v>
      </c>
      <c r="E272" s="7" t="s">
        <v>14</v>
      </c>
      <c r="F272" s="7">
        <v>32</v>
      </c>
      <c r="G272" s="7" t="s">
        <v>1232</v>
      </c>
      <c r="H272" s="7" t="str">
        <f t="shared" si="23"/>
        <v>`activity_id` varchar(32) comment '活动ID',</v>
      </c>
      <c r="I272" s="129"/>
      <c r="J272" s="135"/>
    </row>
    <row r="273" spans="1:10" ht="14.25" x14ac:dyDescent="0.15">
      <c r="A273" s="83"/>
      <c r="B273" s="105"/>
      <c r="C273" s="108"/>
      <c r="D273" s="7" t="s">
        <v>68</v>
      </c>
      <c r="E273" s="7" t="s">
        <v>14</v>
      </c>
      <c r="F273" s="7">
        <v>32</v>
      </c>
      <c r="G273" s="7" t="s">
        <v>69</v>
      </c>
      <c r="H273" s="7" t="str">
        <f t="shared" si="23"/>
        <v>`shop_id` varchar(32) comment '店铺ID',</v>
      </c>
      <c r="I273" s="129"/>
      <c r="J273" s="135"/>
    </row>
    <row r="274" spans="1:10" ht="14.25" x14ac:dyDescent="0.15">
      <c r="A274" s="83"/>
      <c r="B274" s="105"/>
      <c r="C274" s="108"/>
      <c r="D274" s="7" t="s">
        <v>72</v>
      </c>
      <c r="E274" s="7" t="s">
        <v>14</v>
      </c>
      <c r="F274" s="7">
        <v>32</v>
      </c>
      <c r="G274" s="7" t="s">
        <v>358</v>
      </c>
      <c r="H274" s="7" t="str">
        <f t="shared" si="23"/>
        <v>`merchant_id` varchar(32) comment '商家ID',</v>
      </c>
      <c r="I274" s="129"/>
      <c r="J274" s="135"/>
    </row>
    <row r="275" spans="1:10" ht="14.25" x14ac:dyDescent="0.15">
      <c r="A275" s="83"/>
      <c r="B275" s="105"/>
      <c r="C275" s="108"/>
      <c r="D275" s="7" t="s">
        <v>1243</v>
      </c>
      <c r="E275" s="7" t="s">
        <v>14</v>
      </c>
      <c r="F275" s="7">
        <v>32</v>
      </c>
      <c r="G275" s="7" t="s">
        <v>1244</v>
      </c>
      <c r="H275" s="7" t="str">
        <f t="shared" si="23"/>
        <v>`goods_spu_item_id` varchar(32) comment '商家报名商品SPU项ID',</v>
      </c>
      <c r="I275" s="129"/>
      <c r="J275" s="135"/>
    </row>
    <row r="276" spans="1:10" ht="14.25" x14ac:dyDescent="0.15">
      <c r="A276" s="83"/>
      <c r="B276" s="105"/>
      <c r="C276" s="108"/>
      <c r="D276" s="7" t="s">
        <v>691</v>
      </c>
      <c r="E276" s="7" t="s">
        <v>14</v>
      </c>
      <c r="F276" s="7">
        <v>32</v>
      </c>
      <c r="G276" s="7" t="s">
        <v>1245</v>
      </c>
      <c r="H276" s="7" t="str">
        <f t="shared" si="23"/>
        <v>`sku_id` varchar(32) comment 'skuID',</v>
      </c>
      <c r="I276" s="129"/>
      <c r="J276" s="135"/>
    </row>
    <row r="277" spans="1:10" ht="14.25" x14ac:dyDescent="0.15">
      <c r="A277" s="83"/>
      <c r="B277" s="105"/>
      <c r="C277" s="108"/>
      <c r="D277" s="7" t="s">
        <v>117</v>
      </c>
      <c r="E277" s="7" t="s">
        <v>14</v>
      </c>
      <c r="F277" s="7">
        <v>32</v>
      </c>
      <c r="G277" s="7" t="s">
        <v>118</v>
      </c>
      <c r="H277" s="7" t="str">
        <f t="shared" si="23"/>
        <v>`goods_id` varchar(32) comment '商品ID',</v>
      </c>
      <c r="I277" s="129"/>
      <c r="J277" s="135"/>
    </row>
    <row r="278" spans="1:10" ht="14.25" x14ac:dyDescent="0.15">
      <c r="A278" s="83"/>
      <c r="B278" s="105"/>
      <c r="C278" s="108"/>
      <c r="D278" s="7" t="s">
        <v>1246</v>
      </c>
      <c r="E278" s="7" t="s">
        <v>97</v>
      </c>
      <c r="F278" s="7">
        <v>2</v>
      </c>
      <c r="G278" s="7" t="s">
        <v>1247</v>
      </c>
      <c r="H278" s="7" t="str">
        <f t="shared" si="23"/>
        <v>`activity_sale_sku_price` float(2) comment 'sku活动价',</v>
      </c>
      <c r="I278" s="129"/>
      <c r="J278" s="135"/>
    </row>
    <row r="279" spans="1:10" ht="14.25" x14ac:dyDescent="0.15">
      <c r="A279" s="83"/>
      <c r="B279" s="105"/>
      <c r="C279" s="108"/>
      <c r="D279" s="7" t="s">
        <v>26</v>
      </c>
      <c r="E279" s="7" t="s">
        <v>27</v>
      </c>
      <c r="F279" s="7">
        <v>0</v>
      </c>
      <c r="G279" s="7" t="s">
        <v>28</v>
      </c>
      <c r="H279" s="7" t="str">
        <f t="shared" si="23"/>
        <v>`cdate` datetime comment '创建时间',</v>
      </c>
      <c r="I279" s="129"/>
      <c r="J279" s="135"/>
    </row>
    <row r="280" spans="1:10" ht="14.25" x14ac:dyDescent="0.15">
      <c r="A280" s="83"/>
      <c r="B280" s="105"/>
      <c r="C280" s="108"/>
      <c r="D280" s="7" t="s">
        <v>29</v>
      </c>
      <c r="E280" s="7" t="s">
        <v>27</v>
      </c>
      <c r="F280" s="7">
        <v>0</v>
      </c>
      <c r="G280" s="7" t="s">
        <v>30</v>
      </c>
      <c r="H280" s="7" t="str">
        <f t="shared" si="23"/>
        <v>`udate` datetime comment '更新时间',</v>
      </c>
      <c r="I280" s="129"/>
      <c r="J280" s="135"/>
    </row>
    <row r="281" spans="1:10" ht="14.25" x14ac:dyDescent="0.15">
      <c r="A281" s="83"/>
      <c r="B281" s="106"/>
      <c r="C281" s="109"/>
      <c r="D281" s="7" t="s">
        <v>31</v>
      </c>
      <c r="E281" s="7" t="s">
        <v>32</v>
      </c>
      <c r="F281" s="7">
        <v>1</v>
      </c>
      <c r="G281" s="7" t="s">
        <v>33</v>
      </c>
      <c r="H281" s="7" t="str">
        <f t="shared" si="23"/>
        <v>`flag` tinyint(1) comment '逻辑删除标记',</v>
      </c>
      <c r="I281" s="130"/>
      <c r="J281" s="135"/>
    </row>
    <row r="282" spans="1:10" x14ac:dyDescent="0.15">
      <c r="A282" s="188" t="s">
        <v>1248</v>
      </c>
      <c r="B282" s="190"/>
      <c r="C282" s="190"/>
      <c r="D282" s="190"/>
      <c r="E282" s="190"/>
      <c r="F282" s="190"/>
      <c r="G282" s="190"/>
      <c r="H282" s="190"/>
      <c r="I282" s="190"/>
      <c r="J282" s="190"/>
    </row>
    <row r="283" spans="1:10" ht="14.25" x14ac:dyDescent="0.15">
      <c r="A283" s="6" t="s">
        <v>0</v>
      </c>
      <c r="B283" s="6" t="s">
        <v>1</v>
      </c>
      <c r="C283" s="5" t="s">
        <v>2</v>
      </c>
      <c r="D283" s="5" t="s">
        <v>3</v>
      </c>
      <c r="E283" s="5" t="s">
        <v>4</v>
      </c>
      <c r="F283" s="5" t="s">
        <v>5</v>
      </c>
      <c r="G283" s="5" t="s">
        <v>6</v>
      </c>
      <c r="H283" s="5" t="s">
        <v>7</v>
      </c>
      <c r="I283" s="5" t="s">
        <v>8</v>
      </c>
      <c r="J283" s="5" t="s">
        <v>9</v>
      </c>
    </row>
    <row r="284" spans="1:10" ht="14.25" x14ac:dyDescent="0.15">
      <c r="A284" s="83" t="s">
        <v>1249</v>
      </c>
      <c r="B284" s="104" t="s">
        <v>1248</v>
      </c>
      <c r="C284" s="107" t="s">
        <v>12</v>
      </c>
      <c r="D284" s="7" t="s">
        <v>13</v>
      </c>
      <c r="E284" s="7" t="s">
        <v>14</v>
      </c>
      <c r="F284" s="7">
        <v>32</v>
      </c>
      <c r="G284" s="7" t="s">
        <v>13</v>
      </c>
      <c r="H284" s="7" t="str">
        <f t="shared" ref="H284:H295" si="24">CONCATENATE("`",D284,"` ",E284,IF(F284=0,"",_xlfn.CONCAT("(",F284,")"))," comment '",G284,"',")</f>
        <v>`id` varchar(32) comment 'id',</v>
      </c>
      <c r="I284" s="128" t="str">
        <f>_xlfn.CONCAT("DROP TABLE IF EXISTS `",A284,"`;create table `",A284,"`
(",H284:H303,"
  PRIMARY KEY (`id`))  ENGINE = ",C284," CHARACTER SET = utf8 comment '",B284,"';")</f>
        <v>DROP TABLE IF EXISTS `gs_market_pt_card`;create table `gs_market_pt_card`
(`id` varchar(32) comment 'id',`card_name` varchar(120) comment '平台购物卷名称',`describe` varchar(200) comment '描述',`shop_type` float(2) comment '店铺类型',`goods_categorys` text comment '可参与一级类目',`to_price` float(2) comment '满多少',`cut_price` float(2) comment '减多少',`pt_subsidy` float(2) comment '平台补贴比例',`quantity` int comment '购物卷数量',`terminal` int(2) comment '使用平台(10=2b 20=2c)',`sign_start_time` datetime comment '报名时间段-开始',`sign_end_time` datetime comment '报名时间段-结束',`activity_start_time` varchar(32) comment '有效时间起',`activity_end_time` varchar(1024) comment '有效时间尾',`valid_start_time` datetime comment '有效时间段-开始',`valid_end_time` datetime comment '有效时间段-结束',`on_user_leve` varchar(200) comment '适用会员等级',`cdate` datetime comment '创建时间',`udate` datetime comment '更新时间',`flag` tinyint(1) comment '逻辑删除标记',
  PRIMARY KEY (`id`))  ENGINE = InnoDB CHARACTER SET = utf8 comment '平台购物卷';</v>
      </c>
      <c r="J284" s="135"/>
    </row>
    <row r="285" spans="1:10" ht="14.25" x14ac:dyDescent="0.15">
      <c r="A285" s="83"/>
      <c r="B285" s="105"/>
      <c r="C285" s="108"/>
      <c r="D285" s="7" t="s">
        <v>1250</v>
      </c>
      <c r="E285" s="7" t="s">
        <v>14</v>
      </c>
      <c r="F285" s="7">
        <v>120</v>
      </c>
      <c r="G285" s="7" t="s">
        <v>1251</v>
      </c>
      <c r="H285" s="7" t="str">
        <f t="shared" si="24"/>
        <v>`card_name` varchar(120) comment '平台购物卷名称',</v>
      </c>
      <c r="I285" s="129"/>
      <c r="J285" s="135"/>
    </row>
    <row r="286" spans="1:10" ht="14.25" x14ac:dyDescent="0.15">
      <c r="A286" s="83"/>
      <c r="B286" s="105"/>
      <c r="C286" s="108"/>
      <c r="D286" s="7" t="s">
        <v>1252</v>
      </c>
      <c r="E286" s="7" t="s">
        <v>14</v>
      </c>
      <c r="F286" s="7">
        <v>200</v>
      </c>
      <c r="G286" s="7" t="s">
        <v>239</v>
      </c>
      <c r="H286" s="7" t="str">
        <f t="shared" si="24"/>
        <v>`describe` varchar(200) comment '描述',</v>
      </c>
      <c r="I286" s="129"/>
      <c r="J286" s="135"/>
    </row>
    <row r="287" spans="1:10" ht="14.25" x14ac:dyDescent="0.15">
      <c r="A287" s="83"/>
      <c r="B287" s="105"/>
      <c r="C287" s="108"/>
      <c r="D287" s="7" t="s">
        <v>369</v>
      </c>
      <c r="E287" s="7" t="s">
        <v>97</v>
      </c>
      <c r="F287" s="7">
        <v>2</v>
      </c>
      <c r="G287" s="7" t="s">
        <v>552</v>
      </c>
      <c r="H287" s="7" t="str">
        <f t="shared" si="24"/>
        <v>`shop_type` float(2) comment '店铺类型',</v>
      </c>
      <c r="I287" s="129"/>
      <c r="J287" s="135"/>
    </row>
    <row r="288" spans="1:10" ht="14.25" x14ac:dyDescent="0.15">
      <c r="A288" s="83"/>
      <c r="B288" s="105"/>
      <c r="C288" s="108"/>
      <c r="D288" s="7" t="s">
        <v>1253</v>
      </c>
      <c r="E288" s="7" t="s">
        <v>39</v>
      </c>
      <c r="F288" s="7"/>
      <c r="G288" s="7" t="s">
        <v>1254</v>
      </c>
      <c r="H288" s="7" t="str">
        <f t="shared" si="24"/>
        <v>`goods_categorys` text comment '可参与一级类目',</v>
      </c>
      <c r="I288" s="129"/>
      <c r="J288" s="135"/>
    </row>
    <row r="289" spans="1:10" ht="14.25" x14ac:dyDescent="0.15">
      <c r="A289" s="83"/>
      <c r="B289" s="105"/>
      <c r="C289" s="108"/>
      <c r="D289" s="7" t="s">
        <v>1255</v>
      </c>
      <c r="E289" s="7" t="s">
        <v>97</v>
      </c>
      <c r="F289" s="7">
        <v>2</v>
      </c>
      <c r="G289" s="7" t="s">
        <v>1256</v>
      </c>
      <c r="H289" s="7" t="str">
        <f t="shared" si="24"/>
        <v>`to_price` float(2) comment '满多少',</v>
      </c>
      <c r="I289" s="129"/>
      <c r="J289" s="135"/>
    </row>
    <row r="290" spans="1:10" ht="14.25" x14ac:dyDescent="0.15">
      <c r="A290" s="83"/>
      <c r="B290" s="105"/>
      <c r="C290" s="108"/>
      <c r="D290" s="7" t="s">
        <v>1257</v>
      </c>
      <c r="E290" s="7" t="s">
        <v>97</v>
      </c>
      <c r="F290" s="7">
        <v>2</v>
      </c>
      <c r="G290" s="7" t="s">
        <v>1258</v>
      </c>
      <c r="H290" s="7" t="str">
        <f t="shared" si="24"/>
        <v>`cut_price` float(2) comment '减多少',</v>
      </c>
      <c r="I290" s="129"/>
      <c r="J290" s="135"/>
    </row>
    <row r="291" spans="1:10" ht="14.25" x14ac:dyDescent="0.15">
      <c r="A291" s="83"/>
      <c r="B291" s="105"/>
      <c r="C291" s="108"/>
      <c r="D291" s="7" t="s">
        <v>1259</v>
      </c>
      <c r="E291" s="7" t="s">
        <v>97</v>
      </c>
      <c r="F291" s="7">
        <v>2</v>
      </c>
      <c r="G291" s="7" t="s">
        <v>1260</v>
      </c>
      <c r="H291" s="7" t="str">
        <f t="shared" si="24"/>
        <v>`pt_subsidy` float(2) comment '平台补贴比例',</v>
      </c>
      <c r="I291" s="129"/>
      <c r="J291" s="135"/>
    </row>
    <row r="292" spans="1:10" ht="14.25" x14ac:dyDescent="0.15">
      <c r="A292" s="83"/>
      <c r="B292" s="105"/>
      <c r="C292" s="108"/>
      <c r="D292" s="7" t="s">
        <v>760</v>
      </c>
      <c r="E292" s="7" t="s">
        <v>20</v>
      </c>
      <c r="F292" s="7"/>
      <c r="G292" s="7" t="s">
        <v>1261</v>
      </c>
      <c r="H292" s="7" t="str">
        <f t="shared" si="24"/>
        <v>`quantity` int comment '购物卷数量',</v>
      </c>
      <c r="I292" s="129"/>
      <c r="J292" s="135"/>
    </row>
    <row r="293" spans="1:10" ht="14.25" x14ac:dyDescent="0.15">
      <c r="A293" s="83"/>
      <c r="B293" s="105"/>
      <c r="C293" s="108"/>
      <c r="D293" s="7" t="s">
        <v>19</v>
      </c>
      <c r="E293" s="7" t="s">
        <v>20</v>
      </c>
      <c r="F293" s="7">
        <v>2</v>
      </c>
      <c r="G293" s="7" t="s">
        <v>1262</v>
      </c>
      <c r="H293" s="7" t="str">
        <f t="shared" si="24"/>
        <v>`terminal` int(2) comment '使用平台(10=2b 20=2c)',</v>
      </c>
      <c r="I293" s="129"/>
      <c r="J293" s="135"/>
    </row>
    <row r="294" spans="1:10" ht="14.25" x14ac:dyDescent="0.15">
      <c r="A294" s="83"/>
      <c r="B294" s="105"/>
      <c r="C294" s="108"/>
      <c r="D294" s="7" t="s">
        <v>1206</v>
      </c>
      <c r="E294" s="7" t="s">
        <v>27</v>
      </c>
      <c r="F294" s="7">
        <v>0</v>
      </c>
      <c r="G294" s="7" t="s">
        <v>1263</v>
      </c>
      <c r="H294" s="7" t="str">
        <f t="shared" si="24"/>
        <v>`sign_start_time` datetime comment '报名时间段-开始',</v>
      </c>
      <c r="I294" s="129"/>
      <c r="J294" s="135"/>
    </row>
    <row r="295" spans="1:10" ht="14.25" x14ac:dyDescent="0.15">
      <c r="A295" s="83"/>
      <c r="B295" s="105"/>
      <c r="C295" s="108"/>
      <c r="D295" s="7" t="s">
        <v>1208</v>
      </c>
      <c r="E295" s="7" t="s">
        <v>27</v>
      </c>
      <c r="F295" s="7">
        <v>0</v>
      </c>
      <c r="G295" s="7" t="s">
        <v>1264</v>
      </c>
      <c r="H295" s="7" t="str">
        <f t="shared" si="24"/>
        <v>`sign_end_time` datetime comment '报名时间段-结束',</v>
      </c>
      <c r="I295" s="129"/>
      <c r="J295" s="135"/>
    </row>
    <row r="296" spans="1:10" ht="14.25" x14ac:dyDescent="0.15">
      <c r="A296" s="83"/>
      <c r="B296" s="105"/>
      <c r="C296" s="108"/>
      <c r="D296" s="7" t="s">
        <v>1265</v>
      </c>
      <c r="E296" s="7" t="s">
        <v>27</v>
      </c>
      <c r="F296" s="7">
        <v>0</v>
      </c>
      <c r="G296" s="7" t="s">
        <v>1266</v>
      </c>
      <c r="H296" s="7" t="s">
        <v>1267</v>
      </c>
      <c r="I296" s="129"/>
      <c r="J296" s="135"/>
    </row>
    <row r="297" spans="1:10" ht="14.25" x14ac:dyDescent="0.15">
      <c r="A297" s="83"/>
      <c r="B297" s="105"/>
      <c r="C297" s="108"/>
      <c r="D297" s="7" t="s">
        <v>1268</v>
      </c>
      <c r="E297" s="7" t="s">
        <v>27</v>
      </c>
      <c r="F297" s="7">
        <v>0</v>
      </c>
      <c r="G297" s="7" t="s">
        <v>1269</v>
      </c>
      <c r="H297" s="7" t="s">
        <v>1270</v>
      </c>
      <c r="I297" s="129"/>
      <c r="J297" s="135"/>
    </row>
    <row r="298" spans="1:10" ht="14.25" x14ac:dyDescent="0.15">
      <c r="A298" s="83"/>
      <c r="B298" s="105"/>
      <c r="C298" s="108"/>
      <c r="D298" s="7" t="s">
        <v>1271</v>
      </c>
      <c r="E298" s="7" t="s">
        <v>27</v>
      </c>
      <c r="F298" s="7">
        <v>0</v>
      </c>
      <c r="G298" s="7" t="s">
        <v>1272</v>
      </c>
      <c r="H298" s="7" t="str">
        <f t="shared" ref="H298:H303" si="25">CONCATENATE("`",D298,"` ",E298,IF(F298=0,"",_xlfn.CONCAT("(",F298,")"))," comment '",G298,"',")</f>
        <v>`valid_start_time` datetime comment '有效时间段-开始',</v>
      </c>
      <c r="I298" s="129"/>
      <c r="J298" s="135"/>
    </row>
    <row r="299" spans="1:10" ht="14.25" x14ac:dyDescent="0.15">
      <c r="A299" s="83"/>
      <c r="B299" s="105"/>
      <c r="C299" s="108"/>
      <c r="D299" s="7" t="s">
        <v>1273</v>
      </c>
      <c r="E299" s="7" t="s">
        <v>27</v>
      </c>
      <c r="F299" s="7">
        <v>0</v>
      </c>
      <c r="G299" s="7" t="s">
        <v>1274</v>
      </c>
      <c r="H299" s="7" t="str">
        <f t="shared" si="25"/>
        <v>`valid_end_time` datetime comment '有效时间段-结束',</v>
      </c>
      <c r="I299" s="129"/>
      <c r="J299" s="135"/>
    </row>
    <row r="300" spans="1:10" ht="14.25" x14ac:dyDescent="0.15">
      <c r="A300" s="83"/>
      <c r="B300" s="105"/>
      <c r="C300" s="108"/>
      <c r="D300" s="7" t="s">
        <v>1275</v>
      </c>
      <c r="E300" s="7" t="s">
        <v>14</v>
      </c>
      <c r="F300" s="7">
        <v>200</v>
      </c>
      <c r="G300" s="7" t="s">
        <v>1276</v>
      </c>
      <c r="H300" s="7" t="str">
        <f t="shared" si="25"/>
        <v>`on_user_leve` varchar(200) comment '适用会员等级',</v>
      </c>
      <c r="I300" s="129"/>
      <c r="J300" s="135"/>
    </row>
    <row r="301" spans="1:10" ht="14.25" x14ac:dyDescent="0.15">
      <c r="A301" s="83"/>
      <c r="B301" s="105"/>
      <c r="C301" s="108"/>
      <c r="D301" s="7" t="s">
        <v>26</v>
      </c>
      <c r="E301" s="7" t="s">
        <v>27</v>
      </c>
      <c r="F301" s="7">
        <v>0</v>
      </c>
      <c r="G301" s="7" t="s">
        <v>28</v>
      </c>
      <c r="H301" s="7" t="str">
        <f t="shared" si="25"/>
        <v>`cdate` datetime comment '创建时间',</v>
      </c>
      <c r="I301" s="129"/>
      <c r="J301" s="135"/>
    </row>
    <row r="302" spans="1:10" ht="14.25" x14ac:dyDescent="0.15">
      <c r="A302" s="83"/>
      <c r="B302" s="105"/>
      <c r="C302" s="108"/>
      <c r="D302" s="7" t="s">
        <v>29</v>
      </c>
      <c r="E302" s="7" t="s">
        <v>27</v>
      </c>
      <c r="F302" s="7">
        <v>0</v>
      </c>
      <c r="G302" s="7" t="s">
        <v>30</v>
      </c>
      <c r="H302" s="7" t="str">
        <f t="shared" si="25"/>
        <v>`udate` datetime comment '更新时间',</v>
      </c>
      <c r="I302" s="129"/>
      <c r="J302" s="135"/>
    </row>
    <row r="303" spans="1:10" ht="14.25" x14ac:dyDescent="0.15">
      <c r="A303" s="83"/>
      <c r="B303" s="106"/>
      <c r="C303" s="109"/>
      <c r="D303" s="7" t="s">
        <v>31</v>
      </c>
      <c r="E303" s="7" t="s">
        <v>32</v>
      </c>
      <c r="F303" s="7">
        <v>1</v>
      </c>
      <c r="G303" s="7" t="s">
        <v>33</v>
      </c>
      <c r="H303" s="7" t="str">
        <f t="shared" si="25"/>
        <v>`flag` tinyint(1) comment '逻辑删除标记',</v>
      </c>
      <c r="I303" s="130"/>
      <c r="J303" s="135"/>
    </row>
    <row r="304" spans="1:10" x14ac:dyDescent="0.15">
      <c r="A304" s="4"/>
    </row>
    <row r="305" spans="1:10" ht="14.25" x14ac:dyDescent="0.15">
      <c r="A305" s="6" t="s">
        <v>0</v>
      </c>
      <c r="B305" s="6" t="s">
        <v>1</v>
      </c>
      <c r="C305" s="5" t="s">
        <v>2</v>
      </c>
      <c r="D305" s="5" t="s">
        <v>3</v>
      </c>
      <c r="E305" s="5" t="s">
        <v>4</v>
      </c>
      <c r="F305" s="5" t="s">
        <v>5</v>
      </c>
      <c r="G305" s="5" t="s">
        <v>6</v>
      </c>
      <c r="H305" s="5" t="s">
        <v>7</v>
      </c>
      <c r="I305" s="5" t="s">
        <v>8</v>
      </c>
      <c r="J305" s="5" t="s">
        <v>9</v>
      </c>
    </row>
    <row r="306" spans="1:10" ht="14.25" x14ac:dyDescent="0.15">
      <c r="A306" s="83" t="s">
        <v>1277</v>
      </c>
      <c r="B306" s="104" t="s">
        <v>1278</v>
      </c>
      <c r="C306" s="107" t="s">
        <v>12</v>
      </c>
      <c r="D306" s="7" t="s">
        <v>13</v>
      </c>
      <c r="E306" s="7" t="s">
        <v>14</v>
      </c>
      <c r="F306" s="7">
        <v>32</v>
      </c>
      <c r="G306" s="7" t="s">
        <v>13</v>
      </c>
      <c r="H306" s="7" t="str">
        <f t="shared" ref="H306:H315" si="26">CONCATENATE("`",D306,"` ",E306,IF(F306=0,"",_xlfn.CONCAT("(",F306,")"))," comment '",G306,"',")</f>
        <v>`id` varchar(32) comment 'id',</v>
      </c>
      <c r="I306" s="128" t="str">
        <f>_xlfn.CONCAT("DROP TABLE IF EXISTS `",A306,"`;create table `",A306,"`
(",H306:H315,"
  PRIMARY KEY (`id`))  ENGINE = ",C306," CHARACTER SET = utf8 comment '",B306,"';")</f>
        <v>DROP TABLE IF EXISTS `gs_market_pt_card_merchant_apply`;create table `gs_market_pt_card_merchant_apply`
(`id` varchar(32) comment 'id',`card_id` varchar(32) comment '平台购物卷ID',`merchant_id` varchar(32) comment '商家ID',`shop_id` varchar(32) comment '店铺ID',`shop_goods_category` text comment '商家参与类目(一级类目)',`state` int(2) comment '平台审核状态[10=待审 20=通过 30=拒审]',`revoke_why` varchar(200) comment '拒审原因',`cdate` datetime comment '创建时间',`udate` datetime comment '更新时间',`flag` tinyint(1) comment '逻辑删除标记',
  PRIMARY KEY (`id`))  ENGINE = InnoDB CHARACTER SET = utf8 comment '平台购物卷商家报名审核';</v>
      </c>
      <c r="J306" s="135"/>
    </row>
    <row r="307" spans="1:10" ht="14.25" x14ac:dyDescent="0.15">
      <c r="A307" s="83"/>
      <c r="B307" s="105"/>
      <c r="C307" s="108"/>
      <c r="D307" s="7" t="s">
        <v>659</v>
      </c>
      <c r="E307" s="7" t="s">
        <v>14</v>
      </c>
      <c r="F307" s="7">
        <v>32</v>
      </c>
      <c r="G307" s="7" t="s">
        <v>1279</v>
      </c>
      <c r="H307" s="7" t="str">
        <f t="shared" si="26"/>
        <v>`card_id` varchar(32) comment '平台购物卷ID',</v>
      </c>
      <c r="I307" s="129"/>
      <c r="J307" s="135"/>
    </row>
    <row r="308" spans="1:10" ht="14.25" x14ac:dyDescent="0.15">
      <c r="A308" s="83"/>
      <c r="B308" s="105"/>
      <c r="C308" s="108"/>
      <c r="D308" s="7" t="s">
        <v>72</v>
      </c>
      <c r="E308" s="7" t="s">
        <v>14</v>
      </c>
      <c r="F308" s="7">
        <v>32</v>
      </c>
      <c r="G308" s="7" t="s">
        <v>358</v>
      </c>
      <c r="H308" s="7" t="str">
        <f t="shared" si="26"/>
        <v>`merchant_id` varchar(32) comment '商家ID',</v>
      </c>
      <c r="I308" s="129"/>
      <c r="J308" s="135"/>
    </row>
    <row r="309" spans="1:10" ht="14.25" x14ac:dyDescent="0.15">
      <c r="A309" s="83"/>
      <c r="B309" s="105"/>
      <c r="C309" s="108"/>
      <c r="D309" s="7" t="s">
        <v>68</v>
      </c>
      <c r="E309" s="7" t="s">
        <v>14</v>
      </c>
      <c r="F309" s="7">
        <v>32</v>
      </c>
      <c r="G309" s="7" t="s">
        <v>69</v>
      </c>
      <c r="H309" s="7" t="str">
        <f t="shared" si="26"/>
        <v>`shop_id` varchar(32) comment '店铺ID',</v>
      </c>
      <c r="I309" s="129"/>
      <c r="J309" s="135"/>
    </row>
    <row r="310" spans="1:10" ht="14.25" x14ac:dyDescent="0.15">
      <c r="A310" s="83"/>
      <c r="B310" s="105"/>
      <c r="C310" s="108"/>
      <c r="D310" s="7" t="s">
        <v>1280</v>
      </c>
      <c r="E310" s="7" t="s">
        <v>39</v>
      </c>
      <c r="F310" s="7"/>
      <c r="G310" s="7" t="s">
        <v>1281</v>
      </c>
      <c r="H310" s="7" t="str">
        <f t="shared" si="26"/>
        <v>`shop_goods_category` text comment '商家参与类目(一级类目)',</v>
      </c>
      <c r="I310" s="129"/>
      <c r="J310" s="135"/>
    </row>
    <row r="311" spans="1:10" ht="14.25" x14ac:dyDescent="0.15">
      <c r="A311" s="83"/>
      <c r="B311" s="105"/>
      <c r="C311" s="108"/>
      <c r="D311" s="7" t="s">
        <v>70</v>
      </c>
      <c r="E311" s="7" t="s">
        <v>20</v>
      </c>
      <c r="F311" s="7">
        <v>2</v>
      </c>
      <c r="G311" s="7" t="s">
        <v>1282</v>
      </c>
      <c r="H311" s="7" t="str">
        <f t="shared" si="26"/>
        <v>`state` int(2) comment '平台审核状态[10=待审 20=通过 30=拒审]',</v>
      </c>
      <c r="I311" s="129"/>
      <c r="J311" s="135"/>
    </row>
    <row r="312" spans="1:10" ht="14.25" x14ac:dyDescent="0.15">
      <c r="A312" s="83"/>
      <c r="B312" s="105"/>
      <c r="C312" s="108"/>
      <c r="D312" s="7" t="s">
        <v>571</v>
      </c>
      <c r="E312" s="7" t="s">
        <v>14</v>
      </c>
      <c r="F312" s="7">
        <v>200</v>
      </c>
      <c r="G312" s="7" t="s">
        <v>539</v>
      </c>
      <c r="H312" s="7" t="str">
        <f t="shared" si="26"/>
        <v>`revoke_why` varchar(200) comment '拒审原因',</v>
      </c>
      <c r="I312" s="129"/>
      <c r="J312" s="135"/>
    </row>
    <row r="313" spans="1:10" ht="14.25" x14ac:dyDescent="0.15">
      <c r="A313" s="83"/>
      <c r="B313" s="105"/>
      <c r="C313" s="108"/>
      <c r="D313" s="7" t="s">
        <v>26</v>
      </c>
      <c r="E313" s="7" t="s">
        <v>27</v>
      </c>
      <c r="F313" s="7">
        <v>0</v>
      </c>
      <c r="G313" s="7" t="s">
        <v>28</v>
      </c>
      <c r="H313" s="7" t="str">
        <f t="shared" si="26"/>
        <v>`cdate` datetime comment '创建时间',</v>
      </c>
      <c r="I313" s="129"/>
      <c r="J313" s="135"/>
    </row>
    <row r="314" spans="1:10" ht="14.25" x14ac:dyDescent="0.15">
      <c r="A314" s="83"/>
      <c r="B314" s="105"/>
      <c r="C314" s="108"/>
      <c r="D314" s="7" t="s">
        <v>29</v>
      </c>
      <c r="E314" s="7" t="s">
        <v>27</v>
      </c>
      <c r="F314" s="7">
        <v>0</v>
      </c>
      <c r="G314" s="7" t="s">
        <v>30</v>
      </c>
      <c r="H314" s="7" t="str">
        <f t="shared" si="26"/>
        <v>`udate` datetime comment '更新时间',</v>
      </c>
      <c r="I314" s="129"/>
      <c r="J314" s="135"/>
    </row>
    <row r="315" spans="1:10" ht="14.25" x14ac:dyDescent="0.15">
      <c r="A315" s="83"/>
      <c r="B315" s="106"/>
      <c r="C315" s="109"/>
      <c r="D315" s="7" t="s">
        <v>31</v>
      </c>
      <c r="E315" s="7" t="s">
        <v>32</v>
      </c>
      <c r="F315" s="7">
        <v>1</v>
      </c>
      <c r="G315" s="7" t="s">
        <v>33</v>
      </c>
      <c r="H315" s="7" t="str">
        <f t="shared" si="26"/>
        <v>`flag` tinyint(1) comment '逻辑删除标记',</v>
      </c>
      <c r="I315" s="130"/>
      <c r="J315" s="135"/>
    </row>
    <row r="316" spans="1:10" x14ac:dyDescent="0.15">
      <c r="A316" s="4"/>
    </row>
    <row r="317" spans="1:10" ht="14.25" x14ac:dyDescent="0.15">
      <c r="A317" s="6" t="s">
        <v>0</v>
      </c>
      <c r="B317" s="6" t="s">
        <v>1</v>
      </c>
      <c r="C317" s="5" t="s">
        <v>2</v>
      </c>
      <c r="D317" s="5" t="s">
        <v>3</v>
      </c>
      <c r="E317" s="5" t="s">
        <v>4</v>
      </c>
      <c r="F317" s="5" t="s">
        <v>5</v>
      </c>
      <c r="G317" s="5" t="s">
        <v>6</v>
      </c>
      <c r="H317" s="5" t="s">
        <v>7</v>
      </c>
      <c r="I317" s="5" t="s">
        <v>8</v>
      </c>
      <c r="J317" s="5" t="s">
        <v>9</v>
      </c>
    </row>
    <row r="318" spans="1:10" ht="14.25" x14ac:dyDescent="0.15">
      <c r="A318" s="83" t="s">
        <v>1283</v>
      </c>
      <c r="B318" s="104" t="s">
        <v>1284</v>
      </c>
      <c r="C318" s="107" t="s">
        <v>12</v>
      </c>
      <c r="D318" s="7" t="s">
        <v>13</v>
      </c>
      <c r="E318" s="7" t="s">
        <v>14</v>
      </c>
      <c r="F318" s="7">
        <v>32</v>
      </c>
      <c r="G318" s="7" t="s">
        <v>13</v>
      </c>
      <c r="H318" s="7" t="str">
        <f t="shared" ref="H318:H325" si="27">CONCATENATE("`",D318,"` ",E318,IF(F318=0,"",_xlfn.CONCAT("(",F318,")"))," comment '",G318,"',")</f>
        <v>`id` varchar(32) comment 'id',</v>
      </c>
      <c r="I318" s="128" t="str">
        <f>_xlfn.CONCAT("DROP TABLE IF EXISTS `",A318,"`;create table `",A318,"`
(",H318:H325,"
  PRIMARY KEY (`id`))  ENGINE = ",C318," CHARACTER SET = utf8 comment '",B318,"';")</f>
        <v>DROP TABLE IF EXISTS `gs_market_pt_card_merchant`;create table `gs_market_pt_card_merchant`
(`id` varchar(32) comment 'id',`goods_categorys` text comment '1-2-3级目录',`shop_id` varchar(32) comment '店铺ID',`merchant_id` varchar(32) comment '商家ID',`card_id` varchar(32) comment '平台购物卷ID',`cdate` datetime comment '创建时间',`udate` datetime comment '更新时间',`flag` tinyint(1) comment '逻辑删除标记',
  PRIMARY KEY (`id`))  ENGINE = InnoDB CHARACTER SET = utf8 comment '平台购物卷商家报名结果';</v>
      </c>
      <c r="J318" s="135"/>
    </row>
    <row r="319" spans="1:10" ht="14.25" x14ac:dyDescent="0.15">
      <c r="A319" s="83"/>
      <c r="B319" s="105"/>
      <c r="C319" s="108"/>
      <c r="D319" s="7" t="s">
        <v>1253</v>
      </c>
      <c r="E319" s="7" t="s">
        <v>39</v>
      </c>
      <c r="F319" s="7"/>
      <c r="G319" s="7" t="s">
        <v>1285</v>
      </c>
      <c r="H319" s="7" t="str">
        <f t="shared" si="27"/>
        <v>`goods_categorys` text comment '1-2-3级目录',</v>
      </c>
      <c r="I319" s="129"/>
      <c r="J319" s="135"/>
    </row>
    <row r="320" spans="1:10" ht="14.25" x14ac:dyDescent="0.15">
      <c r="A320" s="83"/>
      <c r="B320" s="105"/>
      <c r="C320" s="108"/>
      <c r="D320" s="7" t="s">
        <v>68</v>
      </c>
      <c r="E320" s="7" t="s">
        <v>14</v>
      </c>
      <c r="F320" s="7">
        <v>32</v>
      </c>
      <c r="G320" s="7" t="s">
        <v>69</v>
      </c>
      <c r="H320" s="7" t="str">
        <f t="shared" si="27"/>
        <v>`shop_id` varchar(32) comment '店铺ID',</v>
      </c>
      <c r="I320" s="129"/>
      <c r="J320" s="135"/>
    </row>
    <row r="321" spans="1:10" ht="14.25" x14ac:dyDescent="0.15">
      <c r="A321" s="83"/>
      <c r="B321" s="105"/>
      <c r="C321" s="108"/>
      <c r="D321" s="7" t="s">
        <v>72</v>
      </c>
      <c r="E321" s="7" t="s">
        <v>14</v>
      </c>
      <c r="F321" s="7">
        <v>32</v>
      </c>
      <c r="G321" s="7" t="s">
        <v>358</v>
      </c>
      <c r="H321" s="7" t="str">
        <f t="shared" si="27"/>
        <v>`merchant_id` varchar(32) comment '商家ID',</v>
      </c>
      <c r="I321" s="129"/>
      <c r="J321" s="135"/>
    </row>
    <row r="322" spans="1:10" ht="14.25" x14ac:dyDescent="0.15">
      <c r="A322" s="83"/>
      <c r="B322" s="105"/>
      <c r="C322" s="108"/>
      <c r="D322" s="7" t="s">
        <v>659</v>
      </c>
      <c r="E322" s="7" t="s">
        <v>14</v>
      </c>
      <c r="F322" s="7">
        <v>32</v>
      </c>
      <c r="G322" s="7" t="s">
        <v>1279</v>
      </c>
      <c r="H322" s="7" t="str">
        <f t="shared" si="27"/>
        <v>`card_id` varchar(32) comment '平台购物卷ID',</v>
      </c>
      <c r="I322" s="129"/>
      <c r="J322" s="135"/>
    </row>
    <row r="323" spans="1:10" ht="14.25" x14ac:dyDescent="0.15">
      <c r="A323" s="83"/>
      <c r="B323" s="105"/>
      <c r="C323" s="108"/>
      <c r="D323" s="7" t="s">
        <v>26</v>
      </c>
      <c r="E323" s="7" t="s">
        <v>27</v>
      </c>
      <c r="F323" s="7">
        <v>0</v>
      </c>
      <c r="G323" s="7" t="s">
        <v>28</v>
      </c>
      <c r="H323" s="7" t="str">
        <f t="shared" si="27"/>
        <v>`cdate` datetime comment '创建时间',</v>
      </c>
      <c r="I323" s="129"/>
      <c r="J323" s="135"/>
    </row>
    <row r="324" spans="1:10" ht="14.25" x14ac:dyDescent="0.15">
      <c r="A324" s="83"/>
      <c r="B324" s="105"/>
      <c r="C324" s="108"/>
      <c r="D324" s="7" t="s">
        <v>29</v>
      </c>
      <c r="E324" s="7" t="s">
        <v>27</v>
      </c>
      <c r="F324" s="7">
        <v>0</v>
      </c>
      <c r="G324" s="7" t="s">
        <v>30</v>
      </c>
      <c r="H324" s="7" t="str">
        <f t="shared" si="27"/>
        <v>`udate` datetime comment '更新时间',</v>
      </c>
      <c r="I324" s="129"/>
      <c r="J324" s="135"/>
    </row>
    <row r="325" spans="1:10" ht="14.25" x14ac:dyDescent="0.15">
      <c r="A325" s="83"/>
      <c r="B325" s="106"/>
      <c r="C325" s="109"/>
      <c r="D325" s="7" t="s">
        <v>31</v>
      </c>
      <c r="E325" s="7" t="s">
        <v>32</v>
      </c>
      <c r="F325" s="7">
        <v>1</v>
      </c>
      <c r="G325" s="7" t="s">
        <v>33</v>
      </c>
      <c r="H325" s="7" t="str">
        <f t="shared" si="27"/>
        <v>`flag` tinyint(1) comment '逻辑删除标记',</v>
      </c>
      <c r="I325" s="130"/>
      <c r="J325" s="135"/>
    </row>
    <row r="326" spans="1:10" x14ac:dyDescent="0.15">
      <c r="A326" s="4"/>
    </row>
    <row r="327" spans="1:10" ht="14.25" x14ac:dyDescent="0.15">
      <c r="A327" s="6" t="s">
        <v>0</v>
      </c>
      <c r="B327" s="6" t="s">
        <v>1</v>
      </c>
      <c r="C327" s="5" t="s">
        <v>2</v>
      </c>
      <c r="D327" s="5" t="s">
        <v>3</v>
      </c>
      <c r="E327" s="5" t="s">
        <v>4</v>
      </c>
      <c r="F327" s="5" t="s">
        <v>5</v>
      </c>
      <c r="G327" s="5" t="s">
        <v>6</v>
      </c>
      <c r="H327" s="5" t="s">
        <v>7</v>
      </c>
      <c r="I327" s="5" t="s">
        <v>8</v>
      </c>
      <c r="J327" s="5" t="s">
        <v>9</v>
      </c>
    </row>
    <row r="328" spans="1:10" ht="14.25" x14ac:dyDescent="0.15">
      <c r="A328" s="83" t="s">
        <v>1286</v>
      </c>
      <c r="B328" s="104" t="s">
        <v>1287</v>
      </c>
      <c r="C328" s="107" t="s">
        <v>12</v>
      </c>
      <c r="D328" s="7" t="s">
        <v>13</v>
      </c>
      <c r="E328" s="7" t="s">
        <v>14</v>
      </c>
      <c r="F328" s="7">
        <v>32</v>
      </c>
      <c r="G328" s="7" t="s">
        <v>13</v>
      </c>
      <c r="H328" s="7" t="str">
        <f t="shared" ref="H328:H344" si="28">CONCATENATE("`",D328,"` ",E328,IF(F328=0,"",_xlfn.CONCAT("(",F328,")"))," comment '",G328,"',")</f>
        <v>`id` varchar(32) comment 'id',</v>
      </c>
      <c r="I328" s="128" t="str">
        <f>_xlfn.CONCAT("DROP TABLE IF EXISTS `",A328,"`;create table `",A328,"`
(",H328:H344,"
  PRIMARY KEY (`id`))  ENGINE = ",C328," CHARACTER SET = utf8 comment '",B328,"';")</f>
        <v>DROP TABLE IF EXISTS `gs_market_pt_card_users`;create table `gs_market_pt_card_users`
(`id` varchar(32) comment 'id',`user_id` varchar(32) comment '会员ID',`card_id` varchar(32) comment '平台购物卷ID',`card_name` varchar(32) comment '购物卷名称',`describe` varchar(120) comment '描述',`to_price` float(2) comment '满多少',`cut_price` float(2) comment '减多少',`pt_subsidy` float comment '平台补贴比例',`terminal` int(2) comment '使用平台(10=2b 20=2c)',`valid_start_time` datetime comment '有效时间段-开始',`valid_end_time` datetime comment '有效时间段-结束',`on_user_leve` varchar(200) comment '适用会员等级(1,2,3,4)',`state` int(2) comment '使用状态[10=未使用 20=已使用]',`order_id` varchar(32) comment '关联使用订单号',`cdate` datetime comment '创建时间',`udate` datetime comment '更新时间',`flag` tinyint(1) comment '逻辑删除标记',
  PRIMARY KEY (`id`))  ENGINE = InnoDB CHARACTER SET = utf8 comment '平台购物卷会员领取';</v>
      </c>
      <c r="J328" s="135"/>
    </row>
    <row r="329" spans="1:10" ht="14.25" x14ac:dyDescent="0.15">
      <c r="A329" s="83"/>
      <c r="B329" s="105"/>
      <c r="C329" s="108"/>
      <c r="D329" s="7" t="s">
        <v>324</v>
      </c>
      <c r="E329" s="7" t="s">
        <v>14</v>
      </c>
      <c r="F329" s="7">
        <v>32</v>
      </c>
      <c r="G329" s="7" t="s">
        <v>633</v>
      </c>
      <c r="H329" s="7" t="str">
        <f t="shared" si="28"/>
        <v>`user_id` varchar(32) comment '会员ID',</v>
      </c>
      <c r="I329" s="129"/>
      <c r="J329" s="135"/>
    </row>
    <row r="330" spans="1:10" ht="14.25" x14ac:dyDescent="0.15">
      <c r="A330" s="83"/>
      <c r="B330" s="105"/>
      <c r="C330" s="108"/>
      <c r="D330" s="7" t="s">
        <v>659</v>
      </c>
      <c r="E330" s="7" t="s">
        <v>14</v>
      </c>
      <c r="F330" s="7">
        <v>32</v>
      </c>
      <c r="G330" s="7" t="s">
        <v>1279</v>
      </c>
      <c r="H330" s="7" t="str">
        <f t="shared" si="28"/>
        <v>`card_id` varchar(32) comment '平台购物卷ID',</v>
      </c>
      <c r="I330" s="129"/>
      <c r="J330" s="135"/>
    </row>
    <row r="331" spans="1:10" ht="14.25" x14ac:dyDescent="0.15">
      <c r="A331" s="83"/>
      <c r="B331" s="105"/>
      <c r="C331" s="108"/>
      <c r="D331" s="7" t="s">
        <v>1250</v>
      </c>
      <c r="E331" s="7" t="s">
        <v>14</v>
      </c>
      <c r="F331" s="7">
        <v>32</v>
      </c>
      <c r="G331" s="7" t="s">
        <v>1288</v>
      </c>
      <c r="H331" s="7" t="str">
        <f t="shared" si="28"/>
        <v>`card_name` varchar(32) comment '购物卷名称',</v>
      </c>
      <c r="I331" s="129"/>
      <c r="J331" s="135"/>
    </row>
    <row r="332" spans="1:10" ht="14.25" x14ac:dyDescent="0.15">
      <c r="A332" s="83"/>
      <c r="B332" s="105"/>
      <c r="C332" s="108"/>
      <c r="D332" s="7" t="s">
        <v>1252</v>
      </c>
      <c r="E332" s="7" t="s">
        <v>14</v>
      </c>
      <c r="F332" s="7">
        <v>120</v>
      </c>
      <c r="G332" s="7" t="s">
        <v>239</v>
      </c>
      <c r="H332" s="7" t="str">
        <f t="shared" si="28"/>
        <v>`describe` varchar(120) comment '描述',</v>
      </c>
      <c r="I332" s="129"/>
      <c r="J332" s="135"/>
    </row>
    <row r="333" spans="1:10" ht="14.25" x14ac:dyDescent="0.15">
      <c r="A333" s="83"/>
      <c r="B333" s="105"/>
      <c r="C333" s="108"/>
      <c r="D333" s="7" t="s">
        <v>1255</v>
      </c>
      <c r="E333" s="7" t="s">
        <v>97</v>
      </c>
      <c r="F333" s="7">
        <v>2</v>
      </c>
      <c r="G333" s="7" t="s">
        <v>1256</v>
      </c>
      <c r="H333" s="7" t="str">
        <f t="shared" si="28"/>
        <v>`to_price` float(2) comment '满多少',</v>
      </c>
      <c r="I333" s="129"/>
      <c r="J333" s="135"/>
    </row>
    <row r="334" spans="1:10" ht="14.25" x14ac:dyDescent="0.15">
      <c r="A334" s="83"/>
      <c r="B334" s="105"/>
      <c r="C334" s="108"/>
      <c r="D334" s="7" t="s">
        <v>1257</v>
      </c>
      <c r="E334" s="7" t="s">
        <v>97</v>
      </c>
      <c r="F334" s="7">
        <v>2</v>
      </c>
      <c r="G334" s="7" t="s">
        <v>1258</v>
      </c>
      <c r="H334" s="7" t="str">
        <f t="shared" si="28"/>
        <v>`cut_price` float(2) comment '减多少',</v>
      </c>
      <c r="I334" s="129"/>
      <c r="J334" s="135"/>
    </row>
    <row r="335" spans="1:10" ht="14.25" x14ac:dyDescent="0.15">
      <c r="A335" s="83"/>
      <c r="B335" s="105"/>
      <c r="C335" s="108"/>
      <c r="D335" s="7" t="s">
        <v>1259</v>
      </c>
      <c r="E335" s="7" t="s">
        <v>97</v>
      </c>
      <c r="F335" s="7"/>
      <c r="G335" s="7" t="s">
        <v>1260</v>
      </c>
      <c r="H335" s="7" t="str">
        <f t="shared" si="28"/>
        <v>`pt_subsidy` float comment '平台补贴比例',</v>
      </c>
      <c r="I335" s="129"/>
      <c r="J335" s="135"/>
    </row>
    <row r="336" spans="1:10" ht="14.25" x14ac:dyDescent="0.15">
      <c r="A336" s="83"/>
      <c r="B336" s="105"/>
      <c r="C336" s="108"/>
      <c r="D336" s="7" t="s">
        <v>19</v>
      </c>
      <c r="E336" s="7" t="s">
        <v>20</v>
      </c>
      <c r="F336" s="7">
        <v>2</v>
      </c>
      <c r="G336" s="7" t="s">
        <v>1262</v>
      </c>
      <c r="H336" s="7" t="str">
        <f t="shared" si="28"/>
        <v>`terminal` int(2) comment '使用平台(10=2b 20=2c)',</v>
      </c>
      <c r="I336" s="129"/>
      <c r="J336" s="135"/>
    </row>
    <row r="337" spans="1:10" ht="14.25" x14ac:dyDescent="0.15">
      <c r="A337" s="83"/>
      <c r="B337" s="105"/>
      <c r="C337" s="108"/>
      <c r="D337" s="7" t="s">
        <v>1271</v>
      </c>
      <c r="E337" s="7" t="s">
        <v>27</v>
      </c>
      <c r="F337" s="7">
        <v>0</v>
      </c>
      <c r="G337" s="7" t="s">
        <v>1272</v>
      </c>
      <c r="H337" s="7" t="str">
        <f t="shared" si="28"/>
        <v>`valid_start_time` datetime comment '有效时间段-开始',</v>
      </c>
      <c r="I337" s="129"/>
      <c r="J337" s="135"/>
    </row>
    <row r="338" spans="1:10" ht="14.25" x14ac:dyDescent="0.15">
      <c r="A338" s="83"/>
      <c r="B338" s="105"/>
      <c r="C338" s="108"/>
      <c r="D338" s="7" t="s">
        <v>1273</v>
      </c>
      <c r="E338" s="7" t="s">
        <v>27</v>
      </c>
      <c r="F338" s="7">
        <v>0</v>
      </c>
      <c r="G338" s="7" t="s">
        <v>1274</v>
      </c>
      <c r="H338" s="7" t="str">
        <f t="shared" si="28"/>
        <v>`valid_end_time` datetime comment '有效时间段-结束',</v>
      </c>
      <c r="I338" s="129"/>
      <c r="J338" s="135"/>
    </row>
    <row r="339" spans="1:10" ht="14.25" x14ac:dyDescent="0.15">
      <c r="A339" s="83"/>
      <c r="B339" s="105"/>
      <c r="C339" s="108"/>
      <c r="D339" s="7" t="s">
        <v>1275</v>
      </c>
      <c r="E339" s="7" t="s">
        <v>14</v>
      </c>
      <c r="F339" s="7">
        <v>200</v>
      </c>
      <c r="G339" s="7" t="s">
        <v>1289</v>
      </c>
      <c r="H339" s="7" t="str">
        <f t="shared" si="28"/>
        <v>`on_user_leve` varchar(200) comment '适用会员等级(1,2,3,4)',</v>
      </c>
      <c r="I339" s="129"/>
      <c r="J339" s="135"/>
    </row>
    <row r="340" spans="1:10" ht="14.25" x14ac:dyDescent="0.15">
      <c r="A340" s="83"/>
      <c r="B340" s="105"/>
      <c r="C340" s="108"/>
      <c r="D340" s="7" t="s">
        <v>70</v>
      </c>
      <c r="E340" s="7" t="s">
        <v>20</v>
      </c>
      <c r="F340" s="7">
        <v>2</v>
      </c>
      <c r="G340" s="7" t="s">
        <v>1290</v>
      </c>
      <c r="H340" s="7" t="str">
        <f t="shared" si="28"/>
        <v>`state` int(2) comment '使用状态[10=未使用 20=已使用]',</v>
      </c>
      <c r="I340" s="129"/>
      <c r="J340" s="135"/>
    </row>
    <row r="341" spans="1:10" ht="14.25" x14ac:dyDescent="0.15">
      <c r="A341" s="83"/>
      <c r="B341" s="105"/>
      <c r="C341" s="108"/>
      <c r="D341" s="7" t="s">
        <v>1021</v>
      </c>
      <c r="E341" s="7" t="s">
        <v>14</v>
      </c>
      <c r="F341" s="7">
        <v>32</v>
      </c>
      <c r="G341" s="7" t="s">
        <v>1291</v>
      </c>
      <c r="H341" s="7" t="str">
        <f t="shared" si="28"/>
        <v>`order_id` varchar(32) comment '关联使用订单号',</v>
      </c>
      <c r="I341" s="129"/>
      <c r="J341" s="135"/>
    </row>
    <row r="342" spans="1:10" ht="14.25" x14ac:dyDescent="0.15">
      <c r="A342" s="83"/>
      <c r="B342" s="105"/>
      <c r="C342" s="108"/>
      <c r="D342" s="7" t="s">
        <v>26</v>
      </c>
      <c r="E342" s="7" t="s">
        <v>27</v>
      </c>
      <c r="F342" s="7">
        <v>0</v>
      </c>
      <c r="G342" s="7" t="s">
        <v>28</v>
      </c>
      <c r="H342" s="7" t="str">
        <f t="shared" si="28"/>
        <v>`cdate` datetime comment '创建时间',</v>
      </c>
      <c r="I342" s="129"/>
      <c r="J342" s="135"/>
    </row>
    <row r="343" spans="1:10" ht="14.25" x14ac:dyDescent="0.15">
      <c r="A343" s="83"/>
      <c r="B343" s="105"/>
      <c r="C343" s="108"/>
      <c r="D343" s="7" t="s">
        <v>29</v>
      </c>
      <c r="E343" s="7" t="s">
        <v>27</v>
      </c>
      <c r="F343" s="7">
        <v>0</v>
      </c>
      <c r="G343" s="7" t="s">
        <v>30</v>
      </c>
      <c r="H343" s="7" t="str">
        <f t="shared" si="28"/>
        <v>`udate` datetime comment '更新时间',</v>
      </c>
      <c r="I343" s="129"/>
      <c r="J343" s="135"/>
    </row>
    <row r="344" spans="1:10" ht="14.25" x14ac:dyDescent="0.15">
      <c r="A344" s="83"/>
      <c r="B344" s="106"/>
      <c r="C344" s="109"/>
      <c r="D344" s="7" t="s">
        <v>31</v>
      </c>
      <c r="E344" s="7" t="s">
        <v>32</v>
      </c>
      <c r="F344" s="7">
        <v>1</v>
      </c>
      <c r="G344" s="7" t="s">
        <v>33</v>
      </c>
      <c r="H344" s="7" t="str">
        <f t="shared" si="28"/>
        <v>`flag` tinyint(1) comment '逻辑删除标记',</v>
      </c>
      <c r="I344" s="130"/>
      <c r="J344" s="135"/>
    </row>
    <row r="345" spans="1:10" ht="18.75" x14ac:dyDescent="0.15">
      <c r="A345" s="188" t="s">
        <v>1292</v>
      </c>
      <c r="B345" s="189"/>
      <c r="C345" s="189"/>
      <c r="D345" s="189"/>
      <c r="E345" s="189"/>
      <c r="F345" s="189"/>
      <c r="G345" s="189"/>
      <c r="H345" s="189"/>
      <c r="I345" s="189"/>
      <c r="J345" s="189"/>
    </row>
    <row r="346" spans="1:10" ht="14.25" x14ac:dyDescent="0.15">
      <c r="A346" s="6" t="s">
        <v>0</v>
      </c>
      <c r="B346" s="6" t="s">
        <v>1</v>
      </c>
      <c r="C346" s="5" t="s">
        <v>2</v>
      </c>
      <c r="D346" s="5" t="s">
        <v>3</v>
      </c>
      <c r="E346" s="5" t="s">
        <v>4</v>
      </c>
      <c r="F346" s="5" t="s">
        <v>5</v>
      </c>
      <c r="G346" s="5" t="s">
        <v>6</v>
      </c>
      <c r="H346" s="5" t="s">
        <v>7</v>
      </c>
      <c r="I346" s="5" t="s">
        <v>8</v>
      </c>
      <c r="J346" s="5" t="s">
        <v>9</v>
      </c>
    </row>
    <row r="347" spans="1:10" ht="14.25" x14ac:dyDescent="0.15">
      <c r="A347" s="83" t="s">
        <v>1293</v>
      </c>
      <c r="B347" s="104" t="s">
        <v>1292</v>
      </c>
      <c r="C347" s="107" t="s">
        <v>12</v>
      </c>
      <c r="D347" s="7" t="s">
        <v>13</v>
      </c>
      <c r="E347" s="7" t="s">
        <v>14</v>
      </c>
      <c r="F347" s="7">
        <v>32</v>
      </c>
      <c r="G347" s="7" t="s">
        <v>13</v>
      </c>
      <c r="H347" s="7" t="str">
        <f t="shared" ref="H347:H371" si="29">CONCATENATE("`",D347,"` ",E347,IF(F347=0,"",_xlfn.CONCAT("(",F347,")"))," comment '",G347,"',")</f>
        <v>`id` varchar(32) comment 'id',</v>
      </c>
      <c r="I347" s="128" t="str">
        <f>_xlfn.CONCAT("DROP TABLE IF EXISTS `",A347,"`;create table `",A347,"`
(",H347:H371,"
  PRIMARY KEY (`id`))  ENGINE = ",C347," CHARACTER SET = utf8 comment '",B347,"';")</f>
        <v>DROP TABLE IF EXISTS `gs_market_merchant_card`;create table `gs_market_merchant_card`
(`id` varchar(32) comment 'id',`card_prefix` varchar(32) comment '优惠卷前缀',`merchant_id` varchar(32) comment '商家ID',`shop_id` varchar(32) comment '店铺ID',`card_name` varchar(120) comment '商家优惠卷名称',`card_describe` varchar(200) comment '描述',`terminal` int(2) comment '适用平台枚举类型[10=全平台 20=pc端 30=wap端 40=app端]',`on_user_leve` varchar(200) comment '适用会员等级(1,2,3,4,5,6)',`to_price` decimal(12) comment '满多少',`cut_price` decimal(12) comment '减多少',`quantity` int comment '优惠卷发行数量',`user_get_max` int comment '每人可领取数量',`received_total` int comment '已领取总数',`used_total` int comment '已使用总数',`get_start_time` datetime comment '可领时间段-开始',`get_end_time` datetime comment '可领时间段-结束',`valid_start_time` datetime comment '有效时间段-开始',`valid_end_time` datetime comment '有效时间段-结束',`is_commit` tinyint(1) comment '逻辑提交审核标记',`is_cancel` tinyint(1) comment '逻辑取消标记',`state` int(2) comment '平台审核状态[10=待审 20=通过 30=拒审]',`revoke_why` varchar(200) comment '拒审原因',`cdate` datetime comment '创建时间',`udate` datetime comment '更新时间',`flag` tinyint(1) comment '逻辑删除标记',
  PRIMARY KEY (`id`))  ENGINE = InnoDB CHARACTER SET = utf8 comment '商家优惠卷';</v>
      </c>
      <c r="J347" s="135"/>
    </row>
    <row r="348" spans="1:10" ht="14.25" x14ac:dyDescent="0.15">
      <c r="A348" s="83"/>
      <c r="B348" s="105"/>
      <c r="C348" s="108"/>
      <c r="D348" s="7" t="s">
        <v>1294</v>
      </c>
      <c r="E348" s="7" t="s">
        <v>14</v>
      </c>
      <c r="F348" s="7">
        <v>32</v>
      </c>
      <c r="G348" s="7" t="s">
        <v>1295</v>
      </c>
      <c r="H348" s="7" t="str">
        <f t="shared" si="29"/>
        <v>`card_prefix` varchar(32) comment '优惠卷前缀',</v>
      </c>
      <c r="I348" s="129"/>
      <c r="J348" s="135"/>
    </row>
    <row r="349" spans="1:10" ht="14.25" x14ac:dyDescent="0.15">
      <c r="A349" s="83"/>
      <c r="B349" s="105"/>
      <c r="C349" s="108"/>
      <c r="D349" s="7" t="s">
        <v>72</v>
      </c>
      <c r="E349" s="7" t="s">
        <v>14</v>
      </c>
      <c r="F349" s="7">
        <v>32</v>
      </c>
      <c r="G349" s="7" t="s">
        <v>358</v>
      </c>
      <c r="H349" s="7" t="str">
        <f t="shared" si="29"/>
        <v>`merchant_id` varchar(32) comment '商家ID',</v>
      </c>
      <c r="I349" s="129"/>
      <c r="J349" s="135"/>
    </row>
    <row r="350" spans="1:10" ht="14.25" x14ac:dyDescent="0.15">
      <c r="A350" s="83"/>
      <c r="B350" s="105"/>
      <c r="C350" s="108"/>
      <c r="D350" s="7" t="s">
        <v>68</v>
      </c>
      <c r="E350" s="7" t="s">
        <v>14</v>
      </c>
      <c r="F350" s="7">
        <v>32</v>
      </c>
      <c r="G350" s="7" t="s">
        <v>69</v>
      </c>
      <c r="H350" s="7" t="str">
        <f t="shared" si="29"/>
        <v>`shop_id` varchar(32) comment '店铺ID',</v>
      </c>
      <c r="I350" s="129"/>
      <c r="J350" s="135"/>
    </row>
    <row r="351" spans="1:10" ht="14.25" x14ac:dyDescent="0.15">
      <c r="A351" s="83"/>
      <c r="B351" s="105"/>
      <c r="C351" s="108"/>
      <c r="D351" s="7" t="s">
        <v>1250</v>
      </c>
      <c r="E351" s="7" t="s">
        <v>14</v>
      </c>
      <c r="F351" s="7">
        <v>120</v>
      </c>
      <c r="G351" s="7" t="s">
        <v>1296</v>
      </c>
      <c r="H351" s="7" t="str">
        <f t="shared" si="29"/>
        <v>`card_name` varchar(120) comment '商家优惠卷名称',</v>
      </c>
      <c r="I351" s="129"/>
      <c r="J351" s="135"/>
    </row>
    <row r="352" spans="1:10" ht="14.25" x14ac:dyDescent="0.15">
      <c r="A352" s="83"/>
      <c r="B352" s="105"/>
      <c r="C352" s="108"/>
      <c r="D352" s="7" t="s">
        <v>1297</v>
      </c>
      <c r="E352" s="7" t="s">
        <v>14</v>
      </c>
      <c r="F352" s="7">
        <v>200</v>
      </c>
      <c r="G352" s="7" t="s">
        <v>239</v>
      </c>
      <c r="H352" s="7" t="str">
        <f t="shared" si="29"/>
        <v>`card_describe` varchar(200) comment '描述',</v>
      </c>
      <c r="I352" s="129"/>
      <c r="J352" s="135"/>
    </row>
    <row r="353" spans="1:10" ht="14.25" x14ac:dyDescent="0.15">
      <c r="A353" s="83"/>
      <c r="B353" s="105"/>
      <c r="C353" s="108"/>
      <c r="D353" s="7" t="s">
        <v>19</v>
      </c>
      <c r="E353" s="7" t="s">
        <v>20</v>
      </c>
      <c r="F353" s="7">
        <v>2</v>
      </c>
      <c r="G353" s="7" t="s">
        <v>1298</v>
      </c>
      <c r="H353" s="7" t="str">
        <f t="shared" si="29"/>
        <v>`terminal` int(2) comment '适用平台枚举类型[10=全平台 20=pc端 30=wap端 40=app端]',</v>
      </c>
      <c r="I353" s="129"/>
      <c r="J353" s="135"/>
    </row>
    <row r="354" spans="1:10" ht="14.25" x14ac:dyDescent="0.15">
      <c r="A354" s="83"/>
      <c r="B354" s="105"/>
      <c r="C354" s="108"/>
      <c r="D354" s="7" t="s">
        <v>1275</v>
      </c>
      <c r="E354" s="7" t="s">
        <v>14</v>
      </c>
      <c r="F354" s="7">
        <v>200</v>
      </c>
      <c r="G354" s="7" t="s">
        <v>1299</v>
      </c>
      <c r="H354" s="7" t="str">
        <f t="shared" si="29"/>
        <v>`on_user_leve` varchar(200) comment '适用会员等级(1,2,3,4,5,6)',</v>
      </c>
      <c r="I354" s="129"/>
      <c r="J354" s="135"/>
    </row>
    <row r="355" spans="1:10" ht="14.25" x14ac:dyDescent="0.15">
      <c r="A355" s="83"/>
      <c r="B355" s="105"/>
      <c r="C355" s="108"/>
      <c r="D355" s="7" t="s">
        <v>1255</v>
      </c>
      <c r="E355" s="80" t="s">
        <v>1387</v>
      </c>
      <c r="F355" s="7">
        <v>12</v>
      </c>
      <c r="G355" s="7" t="s">
        <v>1256</v>
      </c>
      <c r="H355" s="7" t="str">
        <f t="shared" si="29"/>
        <v>`to_price` decimal(12) comment '满多少',</v>
      </c>
      <c r="I355" s="129"/>
      <c r="J355" s="135"/>
    </row>
    <row r="356" spans="1:10" ht="14.25" x14ac:dyDescent="0.15">
      <c r="A356" s="83"/>
      <c r="B356" s="105"/>
      <c r="C356" s="108"/>
      <c r="D356" s="7" t="s">
        <v>1257</v>
      </c>
      <c r="E356" s="7" t="s">
        <v>563</v>
      </c>
      <c r="F356" s="7">
        <v>12</v>
      </c>
      <c r="G356" s="7" t="s">
        <v>1258</v>
      </c>
      <c r="H356" s="7" t="str">
        <f t="shared" si="29"/>
        <v>`cut_price` decimal(12) comment '减多少',</v>
      </c>
      <c r="I356" s="129"/>
      <c r="J356" s="135"/>
    </row>
    <row r="357" spans="1:10" ht="14.25" x14ac:dyDescent="0.15">
      <c r="A357" s="83"/>
      <c r="B357" s="105"/>
      <c r="C357" s="108"/>
      <c r="D357" s="7" t="s">
        <v>760</v>
      </c>
      <c r="E357" s="7" t="s">
        <v>20</v>
      </c>
      <c r="F357" s="7"/>
      <c r="G357" s="7" t="s">
        <v>1300</v>
      </c>
      <c r="H357" s="7" t="str">
        <f t="shared" si="29"/>
        <v>`quantity` int comment '优惠卷发行数量',</v>
      </c>
      <c r="I357" s="129"/>
      <c r="J357" s="135"/>
    </row>
    <row r="358" spans="1:10" ht="14.25" x14ac:dyDescent="0.15">
      <c r="A358" s="83"/>
      <c r="B358" s="105"/>
      <c r="C358" s="108"/>
      <c r="D358" s="7" t="s">
        <v>1301</v>
      </c>
      <c r="E358" s="7" t="s">
        <v>20</v>
      </c>
      <c r="F358" s="7"/>
      <c r="G358" s="7" t="s">
        <v>1302</v>
      </c>
      <c r="H358" s="7" t="str">
        <f t="shared" si="29"/>
        <v>`user_get_max` int comment '每人可领取数量',</v>
      </c>
      <c r="I358" s="129"/>
      <c r="J358" s="135"/>
    </row>
    <row r="359" spans="1:10" ht="14.25" x14ac:dyDescent="0.15">
      <c r="A359" s="83"/>
      <c r="B359" s="105"/>
      <c r="C359" s="108"/>
      <c r="D359" s="7" t="s">
        <v>1303</v>
      </c>
      <c r="E359" s="7" t="s">
        <v>20</v>
      </c>
      <c r="F359" s="7"/>
      <c r="G359" s="7" t="s">
        <v>1304</v>
      </c>
      <c r="H359" s="7" t="str">
        <f t="shared" si="29"/>
        <v>`received_total` int comment '已领取总数',</v>
      </c>
      <c r="I359" s="129"/>
      <c r="J359" s="135"/>
    </row>
    <row r="360" spans="1:10" ht="14.25" x14ac:dyDescent="0.15">
      <c r="A360" s="83"/>
      <c r="B360" s="105"/>
      <c r="C360" s="108"/>
      <c r="D360" s="7" t="s">
        <v>1305</v>
      </c>
      <c r="E360" s="7" t="s">
        <v>20</v>
      </c>
      <c r="F360" s="7"/>
      <c r="G360" s="7" t="s">
        <v>1306</v>
      </c>
      <c r="H360" s="7" t="str">
        <f t="shared" si="29"/>
        <v>`used_total` int comment '已使用总数',</v>
      </c>
      <c r="I360" s="129"/>
      <c r="J360" s="135"/>
    </row>
    <row r="361" spans="1:10" ht="14.25" x14ac:dyDescent="0.15">
      <c r="A361" s="83"/>
      <c r="B361" s="105"/>
      <c r="C361" s="108"/>
      <c r="D361" s="7" t="s">
        <v>1265</v>
      </c>
      <c r="E361" s="7" t="s">
        <v>27</v>
      </c>
      <c r="F361" s="7">
        <v>0</v>
      </c>
      <c r="G361" s="7" t="s">
        <v>1307</v>
      </c>
      <c r="H361" s="7" t="str">
        <f t="shared" si="29"/>
        <v>`get_start_time` datetime comment '可领时间段-开始',</v>
      </c>
      <c r="I361" s="129"/>
      <c r="J361" s="135"/>
    </row>
    <row r="362" spans="1:10" ht="14.25" x14ac:dyDescent="0.15">
      <c r="A362" s="83"/>
      <c r="B362" s="105"/>
      <c r="C362" s="108"/>
      <c r="D362" s="7" t="s">
        <v>1268</v>
      </c>
      <c r="E362" s="7" t="s">
        <v>27</v>
      </c>
      <c r="F362" s="7">
        <v>0</v>
      </c>
      <c r="G362" s="7" t="s">
        <v>1308</v>
      </c>
      <c r="H362" s="7" t="str">
        <f t="shared" si="29"/>
        <v>`get_end_time` datetime comment '可领时间段-结束',</v>
      </c>
      <c r="I362" s="129"/>
      <c r="J362" s="135"/>
    </row>
    <row r="363" spans="1:10" ht="14.25" x14ac:dyDescent="0.15">
      <c r="A363" s="83"/>
      <c r="B363" s="105"/>
      <c r="C363" s="108"/>
      <c r="D363" s="7" t="s">
        <v>1271</v>
      </c>
      <c r="E363" s="7" t="s">
        <v>27</v>
      </c>
      <c r="F363" s="7">
        <v>0</v>
      </c>
      <c r="G363" s="7" t="s">
        <v>1272</v>
      </c>
      <c r="H363" s="7" t="str">
        <f t="shared" si="29"/>
        <v>`valid_start_time` datetime comment '有效时间段-开始',</v>
      </c>
      <c r="I363" s="129"/>
      <c r="J363" s="135"/>
    </row>
    <row r="364" spans="1:10" ht="14.25" x14ac:dyDescent="0.15">
      <c r="A364" s="83"/>
      <c r="B364" s="105"/>
      <c r="C364" s="108"/>
      <c r="D364" s="7" t="s">
        <v>1273</v>
      </c>
      <c r="E364" s="7" t="s">
        <v>27</v>
      </c>
      <c r="F364" s="7">
        <v>0</v>
      </c>
      <c r="G364" s="7" t="s">
        <v>1274</v>
      </c>
      <c r="H364" s="7" t="str">
        <f t="shared" si="29"/>
        <v>`valid_end_time` datetime comment '有效时间段-结束',</v>
      </c>
      <c r="I364" s="129"/>
      <c r="J364" s="135"/>
    </row>
    <row r="365" spans="1:10" ht="14.25" x14ac:dyDescent="0.15">
      <c r="A365" s="83"/>
      <c r="B365" s="105"/>
      <c r="C365" s="108"/>
      <c r="D365" s="7" t="s">
        <v>1309</v>
      </c>
      <c r="E365" s="7" t="s">
        <v>32</v>
      </c>
      <c r="F365" s="7">
        <v>1</v>
      </c>
      <c r="G365" s="7" t="s">
        <v>1310</v>
      </c>
      <c r="H365" s="7" t="str">
        <f t="shared" si="29"/>
        <v>`is_commit` tinyint(1) comment '逻辑提交审核标记',</v>
      </c>
      <c r="I365" s="129"/>
      <c r="J365" s="135"/>
    </row>
    <row r="366" spans="1:10" ht="14.25" x14ac:dyDescent="0.15">
      <c r="A366" s="83"/>
      <c r="B366" s="105"/>
      <c r="C366" s="108"/>
      <c r="D366" s="7" t="s">
        <v>1311</v>
      </c>
      <c r="E366" s="7" t="s">
        <v>32</v>
      </c>
      <c r="F366" s="7">
        <v>1</v>
      </c>
      <c r="G366" s="7" t="s">
        <v>1312</v>
      </c>
      <c r="H366" s="7" t="str">
        <f t="shared" si="29"/>
        <v>`is_cancel` tinyint(1) comment '逻辑取消标记',</v>
      </c>
      <c r="I366" s="129"/>
      <c r="J366" s="135"/>
    </row>
    <row r="367" spans="1:10" ht="14.25" x14ac:dyDescent="0.15">
      <c r="A367" s="83"/>
      <c r="B367" s="105"/>
      <c r="C367" s="108"/>
      <c r="D367" s="7" t="s">
        <v>70</v>
      </c>
      <c r="E367" s="7" t="s">
        <v>20</v>
      </c>
      <c r="F367" s="7">
        <v>2</v>
      </c>
      <c r="G367" s="7" t="s">
        <v>1282</v>
      </c>
      <c r="H367" s="7" t="str">
        <f t="shared" si="29"/>
        <v>`state` int(2) comment '平台审核状态[10=待审 20=通过 30=拒审]',</v>
      </c>
      <c r="I367" s="129"/>
      <c r="J367" s="135"/>
    </row>
    <row r="368" spans="1:10" ht="14.25" x14ac:dyDescent="0.15">
      <c r="A368" s="83"/>
      <c r="B368" s="105"/>
      <c r="C368" s="108"/>
      <c r="D368" s="7" t="s">
        <v>571</v>
      </c>
      <c r="E368" s="7" t="s">
        <v>14</v>
      </c>
      <c r="F368" s="7">
        <v>200</v>
      </c>
      <c r="G368" s="7" t="s">
        <v>539</v>
      </c>
      <c r="H368" s="7" t="str">
        <f t="shared" si="29"/>
        <v>`revoke_why` varchar(200) comment '拒审原因',</v>
      </c>
      <c r="I368" s="129"/>
      <c r="J368" s="135"/>
    </row>
    <row r="369" spans="1:10" ht="14.25" x14ac:dyDescent="0.15">
      <c r="A369" s="83"/>
      <c r="B369" s="105"/>
      <c r="C369" s="108"/>
      <c r="D369" s="7" t="s">
        <v>26</v>
      </c>
      <c r="E369" s="7" t="s">
        <v>27</v>
      </c>
      <c r="F369" s="7">
        <v>0</v>
      </c>
      <c r="G369" s="7" t="s">
        <v>28</v>
      </c>
      <c r="H369" s="7" t="str">
        <f t="shared" si="29"/>
        <v>`cdate` datetime comment '创建时间',</v>
      </c>
      <c r="I369" s="129"/>
      <c r="J369" s="135"/>
    </row>
    <row r="370" spans="1:10" ht="14.25" x14ac:dyDescent="0.15">
      <c r="A370" s="83"/>
      <c r="B370" s="105"/>
      <c r="C370" s="108"/>
      <c r="D370" s="7" t="s">
        <v>29</v>
      </c>
      <c r="E370" s="7" t="s">
        <v>27</v>
      </c>
      <c r="F370" s="7">
        <v>0</v>
      </c>
      <c r="G370" s="7" t="s">
        <v>30</v>
      </c>
      <c r="H370" s="7" t="str">
        <f t="shared" si="29"/>
        <v>`udate` datetime comment '更新时间',</v>
      </c>
      <c r="I370" s="129"/>
      <c r="J370" s="135"/>
    </row>
    <row r="371" spans="1:10" ht="14.25" x14ac:dyDescent="0.15">
      <c r="A371" s="83"/>
      <c r="B371" s="106"/>
      <c r="C371" s="109"/>
      <c r="D371" s="7" t="s">
        <v>31</v>
      </c>
      <c r="E371" s="7" t="s">
        <v>32</v>
      </c>
      <c r="F371" s="7">
        <v>1</v>
      </c>
      <c r="G371" s="7" t="s">
        <v>33</v>
      </c>
      <c r="H371" s="7" t="str">
        <f t="shared" si="29"/>
        <v>`flag` tinyint(1) comment '逻辑删除标记',</v>
      </c>
      <c r="I371" s="130"/>
      <c r="J371" s="135"/>
    </row>
    <row r="372" spans="1:10" x14ac:dyDescent="0.15">
      <c r="A372" s="4"/>
    </row>
    <row r="373" spans="1:10" ht="14.25" x14ac:dyDescent="0.15">
      <c r="A373" s="6" t="s">
        <v>0</v>
      </c>
      <c r="B373" s="6" t="s">
        <v>1</v>
      </c>
      <c r="C373" s="5" t="s">
        <v>2</v>
      </c>
      <c r="D373" s="5" t="s">
        <v>3</v>
      </c>
      <c r="E373" s="5" t="s">
        <v>4</v>
      </c>
      <c r="F373" s="5" t="s">
        <v>5</v>
      </c>
      <c r="G373" s="5" t="s">
        <v>6</v>
      </c>
      <c r="H373" s="5" t="s">
        <v>7</v>
      </c>
      <c r="I373" s="5" t="s">
        <v>8</v>
      </c>
      <c r="J373" s="5" t="s">
        <v>9</v>
      </c>
    </row>
    <row r="374" spans="1:10" ht="14.25" x14ac:dyDescent="0.15">
      <c r="A374" s="83" t="s">
        <v>1313</v>
      </c>
      <c r="B374" s="104" t="s">
        <v>1314</v>
      </c>
      <c r="C374" s="107" t="s">
        <v>12</v>
      </c>
      <c r="D374" s="7" t="s">
        <v>13</v>
      </c>
      <c r="E374" s="7" t="s">
        <v>14</v>
      </c>
      <c r="F374" s="7">
        <v>32</v>
      </c>
      <c r="G374" s="7" t="s">
        <v>13</v>
      </c>
      <c r="H374" s="7" t="str">
        <f t="shared" ref="H374:H382" si="30">CONCATENATE("`",D374,"` ",E374,IF(F374=0,"",_xlfn.CONCAT("(",F374,")"))," comment '",G374,"',")</f>
        <v>`id` varchar(32) comment 'id',</v>
      </c>
      <c r="I374" s="128" t="str">
        <f>_xlfn.CONCAT("DROP TABLE IF EXISTS `",A374,"`;create table `",A374,"`
(",H374:H382,"
  PRIMARY KEY (`id`))  ENGINE = ",C374," CHARACTER SET = utf8 comment '",B374,"';")</f>
        <v>DROP TABLE IF EXISTS `gs_market_merchant_card_goods`;create table `gs_market_merchant_card_goods`
(`id` varchar(32) comment 'id',`card_id` varchar(32) comment '商家优惠卷ID',`merchant_id` varchar(32) comment '商家ID',`shop_id` varchar(32) comment '店铺ID',`goods_id` varchar(32) comment 'SPU_ID(商品ID)',`sku_id` varchar(32) comment 'SKU_ID',`cdate` datetime comment '创建时间',`udate` datetime comment '更新时间',`flag` tinyint(1) comment '逻辑删除标记',
  PRIMARY KEY (`id`))  ENGINE = InnoDB CHARACTER SET = utf8 comment '商家优惠卷关联商品';</v>
      </c>
      <c r="J374" s="135"/>
    </row>
    <row r="375" spans="1:10" ht="14.25" x14ac:dyDescent="0.15">
      <c r="A375" s="83"/>
      <c r="B375" s="105"/>
      <c r="C375" s="108"/>
      <c r="D375" s="7" t="s">
        <v>659</v>
      </c>
      <c r="E375" s="7" t="s">
        <v>14</v>
      </c>
      <c r="F375" s="7">
        <v>32</v>
      </c>
      <c r="G375" s="7" t="s">
        <v>1315</v>
      </c>
      <c r="H375" s="7" t="str">
        <f t="shared" si="30"/>
        <v>`card_id` varchar(32) comment '商家优惠卷ID',</v>
      </c>
      <c r="I375" s="129"/>
      <c r="J375" s="135"/>
    </row>
    <row r="376" spans="1:10" ht="14.25" x14ac:dyDescent="0.15">
      <c r="A376" s="83"/>
      <c r="B376" s="105"/>
      <c r="C376" s="108"/>
      <c r="D376" s="7" t="s">
        <v>72</v>
      </c>
      <c r="E376" s="7" t="s">
        <v>14</v>
      </c>
      <c r="F376" s="7">
        <v>32</v>
      </c>
      <c r="G376" s="7" t="s">
        <v>358</v>
      </c>
      <c r="H376" s="7" t="str">
        <f t="shared" si="30"/>
        <v>`merchant_id` varchar(32) comment '商家ID',</v>
      </c>
      <c r="I376" s="129"/>
      <c r="J376" s="135"/>
    </row>
    <row r="377" spans="1:10" ht="14.25" x14ac:dyDescent="0.15">
      <c r="A377" s="83"/>
      <c r="B377" s="105"/>
      <c r="C377" s="108"/>
      <c r="D377" s="7" t="s">
        <v>68</v>
      </c>
      <c r="E377" s="7" t="s">
        <v>14</v>
      </c>
      <c r="F377" s="7">
        <v>32</v>
      </c>
      <c r="G377" s="7" t="s">
        <v>69</v>
      </c>
      <c r="H377" s="7" t="str">
        <f t="shared" si="30"/>
        <v>`shop_id` varchar(32) comment '店铺ID',</v>
      </c>
      <c r="I377" s="129"/>
      <c r="J377" s="135"/>
    </row>
    <row r="378" spans="1:10" ht="14.25" x14ac:dyDescent="0.15">
      <c r="A378" s="83"/>
      <c r="B378" s="105"/>
      <c r="C378" s="108"/>
      <c r="D378" s="7" t="s">
        <v>117</v>
      </c>
      <c r="E378" s="7" t="s">
        <v>14</v>
      </c>
      <c r="F378" s="7">
        <v>32</v>
      </c>
      <c r="G378" s="7" t="s">
        <v>1316</v>
      </c>
      <c r="H378" s="7" t="str">
        <f t="shared" si="30"/>
        <v>`goods_id` varchar(32) comment 'SPU_ID(商品ID)',</v>
      </c>
      <c r="I378" s="129"/>
      <c r="J378" s="135"/>
    </row>
    <row r="379" spans="1:10" ht="14.25" x14ac:dyDescent="0.15">
      <c r="A379" s="83"/>
      <c r="B379" s="105"/>
      <c r="C379" s="108"/>
      <c r="D379" s="7" t="s">
        <v>691</v>
      </c>
      <c r="E379" s="7" t="s">
        <v>14</v>
      </c>
      <c r="F379" s="7">
        <v>32</v>
      </c>
      <c r="G379" s="7" t="s">
        <v>1317</v>
      </c>
      <c r="H379" s="7" t="str">
        <f t="shared" si="30"/>
        <v>`sku_id` varchar(32) comment 'SKU_ID',</v>
      </c>
      <c r="I379" s="129"/>
      <c r="J379" s="135"/>
    </row>
    <row r="380" spans="1:10" ht="14.25" x14ac:dyDescent="0.15">
      <c r="A380" s="83"/>
      <c r="B380" s="105"/>
      <c r="C380" s="108"/>
      <c r="D380" s="7" t="s">
        <v>26</v>
      </c>
      <c r="E380" s="7" t="s">
        <v>27</v>
      </c>
      <c r="F380" s="7">
        <v>0</v>
      </c>
      <c r="G380" s="7" t="s">
        <v>28</v>
      </c>
      <c r="H380" s="7" t="str">
        <f t="shared" si="30"/>
        <v>`cdate` datetime comment '创建时间',</v>
      </c>
      <c r="I380" s="129"/>
      <c r="J380" s="135"/>
    </row>
    <row r="381" spans="1:10" ht="14.25" x14ac:dyDescent="0.15">
      <c r="A381" s="83"/>
      <c r="B381" s="105"/>
      <c r="C381" s="108"/>
      <c r="D381" s="7" t="s">
        <v>29</v>
      </c>
      <c r="E381" s="7" t="s">
        <v>27</v>
      </c>
      <c r="F381" s="7">
        <v>0</v>
      </c>
      <c r="G381" s="7" t="s">
        <v>30</v>
      </c>
      <c r="H381" s="7" t="str">
        <f t="shared" si="30"/>
        <v>`udate` datetime comment '更新时间',</v>
      </c>
      <c r="I381" s="129"/>
      <c r="J381" s="135"/>
    </row>
    <row r="382" spans="1:10" ht="14.25" x14ac:dyDescent="0.15">
      <c r="A382" s="83"/>
      <c r="B382" s="106"/>
      <c r="C382" s="109"/>
      <c r="D382" s="7" t="s">
        <v>31</v>
      </c>
      <c r="E382" s="7" t="s">
        <v>32</v>
      </c>
      <c r="F382" s="7">
        <v>1</v>
      </c>
      <c r="G382" s="7" t="s">
        <v>33</v>
      </c>
      <c r="H382" s="7" t="str">
        <f t="shared" si="30"/>
        <v>`flag` tinyint(1) comment '逻辑删除标记',</v>
      </c>
      <c r="I382" s="130"/>
      <c r="J382" s="135"/>
    </row>
    <row r="383" spans="1:10" x14ac:dyDescent="0.15">
      <c r="A383" s="4"/>
    </row>
    <row r="384" spans="1:10" ht="14.25" x14ac:dyDescent="0.15">
      <c r="A384" s="6" t="s">
        <v>0</v>
      </c>
      <c r="B384" s="6" t="s">
        <v>1</v>
      </c>
      <c r="C384" s="5" t="s">
        <v>2</v>
      </c>
      <c r="D384" s="5" t="s">
        <v>3</v>
      </c>
      <c r="E384" s="5" t="s">
        <v>4</v>
      </c>
      <c r="F384" s="5" t="s">
        <v>5</v>
      </c>
      <c r="G384" s="5" t="s">
        <v>6</v>
      </c>
      <c r="H384" s="5" t="s">
        <v>7</v>
      </c>
      <c r="I384" s="5" t="s">
        <v>8</v>
      </c>
      <c r="J384" s="5" t="s">
        <v>9</v>
      </c>
    </row>
    <row r="385" spans="1:10" ht="14.25" x14ac:dyDescent="0.15">
      <c r="A385" s="187" t="s">
        <v>1385</v>
      </c>
      <c r="B385" s="191" t="s">
        <v>1386</v>
      </c>
      <c r="C385" s="107" t="s">
        <v>12</v>
      </c>
      <c r="D385" s="7" t="s">
        <v>13</v>
      </c>
      <c r="E385" s="7" t="s">
        <v>14</v>
      </c>
      <c r="F385" s="7">
        <v>32</v>
      </c>
      <c r="G385" s="7" t="s">
        <v>13</v>
      </c>
      <c r="H385" s="7" t="str">
        <f t="shared" ref="H385:H401" si="31">CONCATENATE("`",D385,"` ",E385,IF(F385=0,"",_xlfn.CONCAT("(",F385,")"))," comment '",G385,"',")</f>
        <v>`id` varchar(32) comment 'id',</v>
      </c>
      <c r="I385" s="128" t="str">
        <f>_xlfn.CONCAT("DROP TABLE IF EXISTS `",A385,"`;create table `",A385,"`
(",H385:H401,"
  PRIMARY KEY (`id`))  ENGINE = ",C385," CHARACTER SET = utf8 comment '",B385,"';")</f>
        <v>DROP TABLE IF EXISTS `gs_market_merchant_card_users`;create table `gs_market_merchant_card_users`
(`id` varchar(32) comment 'id',`user_id` varchar(32) comment '会员ID',`merchant_id` varchar(32) comment '商家ID',`shop_id` varchar(32) comment '店铺ID',`card_id` varchar(32) comment '商家优惠卷ID',`card_name` varchar(120) comment '优惠卷名称',`user_describe` varchar(200) comment '描述',`terminal` int(2) comment '适用平台[10=2b 20=2c]',`on_user_leve` varchar(200) comment '适用会员等级(1,2,3,4,5,6)',`to_price` decimal(12) comment '满多少',`cut_price` decimal(12) comment '减多少',`valid_start_time` datetime comment '有效时间开始',`valid_end_time` datetime comment '有效时间结束',`state` int(2) comment '使用状态[10=未使用 20=已使用]',`cdate` datetime comment '创建时间',`udate` datetime comment '更新时间',`flag` tinyint(1) comment '逻辑删除标记',
  PRIMARY KEY (`id`))  ENGINE = InnoDB CHARACTER SET = utf8 comment '商家优惠卷会员令取记录';</v>
      </c>
      <c r="J385" s="135"/>
    </row>
    <row r="386" spans="1:10" ht="14.25" x14ac:dyDescent="0.15">
      <c r="A386" s="83"/>
      <c r="B386" s="105"/>
      <c r="C386" s="108"/>
      <c r="D386" s="7" t="s">
        <v>324</v>
      </c>
      <c r="E386" s="7" t="s">
        <v>14</v>
      </c>
      <c r="F386" s="7">
        <v>32</v>
      </c>
      <c r="G386" s="7" t="s">
        <v>633</v>
      </c>
      <c r="H386" s="7" t="str">
        <f t="shared" si="31"/>
        <v>`user_id` varchar(32) comment '会员ID',</v>
      </c>
      <c r="I386" s="129"/>
      <c r="J386" s="135"/>
    </row>
    <row r="387" spans="1:10" ht="14.25" x14ac:dyDescent="0.15">
      <c r="A387" s="83"/>
      <c r="B387" s="105"/>
      <c r="C387" s="108"/>
      <c r="D387" s="7" t="s">
        <v>72</v>
      </c>
      <c r="E387" s="7" t="s">
        <v>14</v>
      </c>
      <c r="F387" s="7">
        <v>32</v>
      </c>
      <c r="G387" s="7" t="s">
        <v>358</v>
      </c>
      <c r="H387" s="7" t="str">
        <f t="shared" si="31"/>
        <v>`merchant_id` varchar(32) comment '商家ID',</v>
      </c>
      <c r="I387" s="129"/>
      <c r="J387" s="135"/>
    </row>
    <row r="388" spans="1:10" ht="14.25" x14ac:dyDescent="0.15">
      <c r="A388" s="83"/>
      <c r="B388" s="105"/>
      <c r="C388" s="108"/>
      <c r="D388" s="7" t="s">
        <v>68</v>
      </c>
      <c r="E388" s="7" t="s">
        <v>14</v>
      </c>
      <c r="F388" s="7">
        <v>32</v>
      </c>
      <c r="G388" s="7" t="s">
        <v>69</v>
      </c>
      <c r="H388" s="7" t="str">
        <f t="shared" si="31"/>
        <v>`shop_id` varchar(32) comment '店铺ID',</v>
      </c>
      <c r="I388" s="129"/>
      <c r="J388" s="135"/>
    </row>
    <row r="389" spans="1:10" ht="14.25" x14ac:dyDescent="0.15">
      <c r="A389" s="83"/>
      <c r="B389" s="105"/>
      <c r="C389" s="108"/>
      <c r="D389" s="7" t="s">
        <v>659</v>
      </c>
      <c r="E389" s="7" t="s">
        <v>14</v>
      </c>
      <c r="F389" s="7">
        <v>32</v>
      </c>
      <c r="G389" s="7" t="s">
        <v>1315</v>
      </c>
      <c r="H389" s="7" t="str">
        <f t="shared" si="31"/>
        <v>`card_id` varchar(32) comment '商家优惠卷ID',</v>
      </c>
      <c r="I389" s="129"/>
      <c r="J389" s="135"/>
    </row>
    <row r="390" spans="1:10" ht="14.25" x14ac:dyDescent="0.15">
      <c r="A390" s="83"/>
      <c r="B390" s="105"/>
      <c r="C390" s="108"/>
      <c r="D390" s="7" t="s">
        <v>1250</v>
      </c>
      <c r="E390" s="7" t="s">
        <v>14</v>
      </c>
      <c r="F390" s="7">
        <v>120</v>
      </c>
      <c r="G390" s="7" t="s">
        <v>1318</v>
      </c>
      <c r="H390" s="7" t="str">
        <f t="shared" si="31"/>
        <v>`card_name` varchar(120) comment '优惠卷名称',</v>
      </c>
      <c r="I390" s="129"/>
      <c r="J390" s="135"/>
    </row>
    <row r="391" spans="1:10" ht="14.25" x14ac:dyDescent="0.15">
      <c r="A391" s="83"/>
      <c r="B391" s="105"/>
      <c r="C391" s="108"/>
      <c r="D391" s="7" t="s">
        <v>1319</v>
      </c>
      <c r="E391" s="7" t="s">
        <v>14</v>
      </c>
      <c r="F391" s="7">
        <v>200</v>
      </c>
      <c r="G391" s="7" t="s">
        <v>239</v>
      </c>
      <c r="H391" s="7" t="str">
        <f t="shared" si="31"/>
        <v>`user_describe` varchar(200) comment '描述',</v>
      </c>
      <c r="I391" s="129"/>
      <c r="J391" s="135"/>
    </row>
    <row r="392" spans="1:10" ht="14.25" x14ac:dyDescent="0.15">
      <c r="A392" s="83"/>
      <c r="B392" s="105"/>
      <c r="C392" s="108"/>
      <c r="D392" s="7" t="s">
        <v>19</v>
      </c>
      <c r="E392" s="7" t="s">
        <v>20</v>
      </c>
      <c r="F392" s="7">
        <v>2</v>
      </c>
      <c r="G392" s="7" t="s">
        <v>1320</v>
      </c>
      <c r="H392" s="7" t="str">
        <f t="shared" si="31"/>
        <v>`terminal` int(2) comment '适用平台[10=2b 20=2c]',</v>
      </c>
      <c r="I392" s="129"/>
      <c r="J392" s="135"/>
    </row>
    <row r="393" spans="1:10" ht="14.25" x14ac:dyDescent="0.15">
      <c r="A393" s="83"/>
      <c r="B393" s="105"/>
      <c r="C393" s="108"/>
      <c r="D393" s="7" t="s">
        <v>1275</v>
      </c>
      <c r="E393" s="7" t="s">
        <v>14</v>
      </c>
      <c r="F393" s="7">
        <v>200</v>
      </c>
      <c r="G393" s="7" t="s">
        <v>1299</v>
      </c>
      <c r="H393" s="7" t="str">
        <f t="shared" si="31"/>
        <v>`on_user_leve` varchar(200) comment '适用会员等级(1,2,3,4,5,6)',</v>
      </c>
      <c r="I393" s="129"/>
      <c r="J393" s="135"/>
    </row>
    <row r="394" spans="1:10" ht="14.25" x14ac:dyDescent="0.15">
      <c r="A394" s="83"/>
      <c r="B394" s="105"/>
      <c r="C394" s="108"/>
      <c r="D394" s="7" t="s">
        <v>1255</v>
      </c>
      <c r="E394" s="80" t="s">
        <v>1387</v>
      </c>
      <c r="F394" s="7">
        <v>12</v>
      </c>
      <c r="G394" s="7" t="s">
        <v>1256</v>
      </c>
      <c r="H394" s="7" t="str">
        <f t="shared" si="31"/>
        <v>`to_price` decimal(12) comment '满多少',</v>
      </c>
      <c r="I394" s="129"/>
      <c r="J394" s="135"/>
    </row>
    <row r="395" spans="1:10" ht="14.25" x14ac:dyDescent="0.15">
      <c r="A395" s="83"/>
      <c r="B395" s="105"/>
      <c r="C395" s="108"/>
      <c r="D395" s="7" t="s">
        <v>1257</v>
      </c>
      <c r="E395" s="80" t="s">
        <v>1387</v>
      </c>
      <c r="F395" s="7">
        <v>12</v>
      </c>
      <c r="G395" s="7" t="s">
        <v>1258</v>
      </c>
      <c r="H395" s="7" t="str">
        <f t="shared" si="31"/>
        <v>`cut_price` decimal(12) comment '减多少',</v>
      </c>
      <c r="I395" s="129"/>
      <c r="J395" s="135"/>
    </row>
    <row r="396" spans="1:10" ht="14.25" x14ac:dyDescent="0.15">
      <c r="A396" s="83"/>
      <c r="B396" s="105"/>
      <c r="C396" s="108"/>
      <c r="D396" s="7" t="s">
        <v>1271</v>
      </c>
      <c r="E396" s="7" t="s">
        <v>27</v>
      </c>
      <c r="F396" s="7">
        <v>0</v>
      </c>
      <c r="G396" s="7" t="s">
        <v>1321</v>
      </c>
      <c r="H396" s="7" t="str">
        <f t="shared" si="31"/>
        <v>`valid_start_time` datetime comment '有效时间开始',</v>
      </c>
      <c r="I396" s="129"/>
      <c r="J396" s="135"/>
    </row>
    <row r="397" spans="1:10" ht="14.25" x14ac:dyDescent="0.15">
      <c r="A397" s="83"/>
      <c r="B397" s="105"/>
      <c r="C397" s="108"/>
      <c r="D397" s="7" t="s">
        <v>1273</v>
      </c>
      <c r="E397" s="7" t="s">
        <v>27</v>
      </c>
      <c r="F397" s="7">
        <v>0</v>
      </c>
      <c r="G397" s="7" t="s">
        <v>1322</v>
      </c>
      <c r="H397" s="7" t="str">
        <f t="shared" si="31"/>
        <v>`valid_end_time` datetime comment '有效时间结束',</v>
      </c>
      <c r="I397" s="129"/>
      <c r="J397" s="135"/>
    </row>
    <row r="398" spans="1:10" ht="14.25" x14ac:dyDescent="0.15">
      <c r="A398" s="83"/>
      <c r="B398" s="105"/>
      <c r="C398" s="108"/>
      <c r="D398" s="7" t="s">
        <v>70</v>
      </c>
      <c r="E398" s="7" t="s">
        <v>20</v>
      </c>
      <c r="F398" s="7">
        <v>2</v>
      </c>
      <c r="G398" s="7" t="s">
        <v>1290</v>
      </c>
      <c r="H398" s="7" t="str">
        <f t="shared" si="31"/>
        <v>`state` int(2) comment '使用状态[10=未使用 20=已使用]',</v>
      </c>
      <c r="I398" s="129"/>
      <c r="J398" s="135"/>
    </row>
    <row r="399" spans="1:10" ht="14.25" x14ac:dyDescent="0.15">
      <c r="A399" s="83"/>
      <c r="B399" s="105"/>
      <c r="C399" s="108"/>
      <c r="D399" s="7" t="s">
        <v>26</v>
      </c>
      <c r="E399" s="7" t="s">
        <v>27</v>
      </c>
      <c r="F399" s="7">
        <v>0</v>
      </c>
      <c r="G399" s="7" t="s">
        <v>28</v>
      </c>
      <c r="H399" s="7" t="str">
        <f t="shared" si="31"/>
        <v>`cdate` datetime comment '创建时间',</v>
      </c>
      <c r="I399" s="129"/>
      <c r="J399" s="135"/>
    </row>
    <row r="400" spans="1:10" ht="14.25" x14ac:dyDescent="0.15">
      <c r="A400" s="83"/>
      <c r="B400" s="105"/>
      <c r="C400" s="108"/>
      <c r="D400" s="7" t="s">
        <v>29</v>
      </c>
      <c r="E400" s="7" t="s">
        <v>27</v>
      </c>
      <c r="F400" s="7">
        <v>0</v>
      </c>
      <c r="G400" s="7" t="s">
        <v>30</v>
      </c>
      <c r="H400" s="7" t="str">
        <f t="shared" si="31"/>
        <v>`udate` datetime comment '更新时间',</v>
      </c>
      <c r="I400" s="129"/>
      <c r="J400" s="135"/>
    </row>
    <row r="401" spans="1:10" ht="14.25" x14ac:dyDescent="0.15">
      <c r="A401" s="83"/>
      <c r="B401" s="106"/>
      <c r="C401" s="109"/>
      <c r="D401" s="7" t="s">
        <v>31</v>
      </c>
      <c r="E401" s="7" t="s">
        <v>32</v>
      </c>
      <c r="F401" s="7">
        <v>1</v>
      </c>
      <c r="G401" s="7" t="s">
        <v>33</v>
      </c>
      <c r="H401" s="7" t="str">
        <f t="shared" si="31"/>
        <v>`flag` tinyint(1) comment '逻辑删除标记',</v>
      </c>
      <c r="I401" s="130"/>
      <c r="J401" s="135"/>
    </row>
    <row r="402" spans="1:10" x14ac:dyDescent="0.15">
      <c r="A402" s="188" t="s">
        <v>1323</v>
      </c>
      <c r="B402" s="190"/>
      <c r="C402" s="190"/>
      <c r="D402" s="190"/>
      <c r="E402" s="190"/>
      <c r="F402" s="190"/>
      <c r="G402" s="190"/>
      <c r="H402" s="190"/>
      <c r="I402" s="190"/>
      <c r="J402" s="190"/>
    </row>
    <row r="403" spans="1:10" ht="14.25" x14ac:dyDescent="0.15">
      <c r="A403" s="6" t="s">
        <v>0</v>
      </c>
      <c r="B403" s="6" t="s">
        <v>1</v>
      </c>
      <c r="C403" s="5" t="s">
        <v>2</v>
      </c>
      <c r="D403" s="5" t="s">
        <v>3</v>
      </c>
      <c r="E403" s="5" t="s">
        <v>4</v>
      </c>
      <c r="F403" s="5" t="s">
        <v>5</v>
      </c>
      <c r="G403" s="5" t="s">
        <v>6</v>
      </c>
      <c r="H403" s="5" t="s">
        <v>7</v>
      </c>
      <c r="I403" s="5" t="s">
        <v>8</v>
      </c>
      <c r="J403" s="5" t="s">
        <v>9</v>
      </c>
    </row>
    <row r="404" spans="1:10" ht="14.25" x14ac:dyDescent="0.15">
      <c r="A404" s="83" t="s">
        <v>1324</v>
      </c>
      <c r="B404" s="104" t="s">
        <v>1323</v>
      </c>
      <c r="C404" s="107" t="s">
        <v>12</v>
      </c>
      <c r="D404" s="7" t="s">
        <v>13</v>
      </c>
      <c r="E404" s="7" t="s">
        <v>14</v>
      </c>
      <c r="F404" s="7">
        <v>32</v>
      </c>
      <c r="G404" s="7" t="s">
        <v>13</v>
      </c>
      <c r="H404" s="7" t="str">
        <f t="shared" ref="H404:H422" si="32">CONCATENATE("`",D404,"` ",E404,IF(F404=0,"",_xlfn.CONCAT("(",F404,")"))," comment '",G404,"',")</f>
        <v>`id` varchar(32) comment 'id',</v>
      </c>
      <c r="I404" s="128" t="str">
        <f>_xlfn.CONCAT("DROP TABLE IF EXISTS `",A404,"`;create table `",A404,"`
(",H404:H422,"
  PRIMARY KEY (`id`))  ENGINE = ",C404," CHARACTER SET = utf8 comment '",B404,"';")</f>
        <v>DROP TABLE IF EXISTS `gs_market_merchant_cut`;create table `gs_market_merchant_cut`
(`id` varchar(32) comment 'id',`merchant_id` varchar(32) comment '商家ID',`shop_id` varchar(32) comment '店铺ID',`cut_name` varchar(120) comment '满减活动名称',`cut_describe` varchar(200) comment '描述',`terminal` int(2) comment '适用平台[10=pc端 20=wap端 30=app端]（CardTerminalTypeEnum）',`on_user_leve` varchar(200) comment '适用会员等级(1,2,3,4,5,6)',`user_do_number` int(2) comment '会员可参与次数',`cut_rule` text comment '满减规则(JSON)',`is_not_max` int(2) comment '是否上不封顶[10=是 20=否]',`valid_start_time` datetime comment '活动有效时间段-开始',`valid_end_time` datetime comment '活动有效时间段-结束',`state` int(2) comment '平台审核状态[10=待审 20=通过 30=拒审]',`is_commit` tinyint(1) comment '逻辑提交审核标记',`is_cancel` tinyint(1) comment '逻辑取消标记',`revoke_why` varchar(200) comment '拒审原因',`cdate` datetime comment '创建时间',`udate` datetime comment '更新时间',`flag` tinyint(1) comment '逻辑删除标记',
  PRIMARY KEY (`id`))  ENGINE = InnoDB CHARACTER SET = utf8 comment '商家满减促销';</v>
      </c>
      <c r="J404" s="135"/>
    </row>
    <row r="405" spans="1:10" ht="14.25" x14ac:dyDescent="0.15">
      <c r="A405" s="83"/>
      <c r="B405" s="105"/>
      <c r="C405" s="108"/>
      <c r="D405" s="7" t="s">
        <v>72</v>
      </c>
      <c r="E405" s="7" t="s">
        <v>14</v>
      </c>
      <c r="F405" s="7">
        <v>32</v>
      </c>
      <c r="G405" s="7" t="s">
        <v>358</v>
      </c>
      <c r="H405" s="7" t="str">
        <f t="shared" si="32"/>
        <v>`merchant_id` varchar(32) comment '商家ID',</v>
      </c>
      <c r="I405" s="129"/>
      <c r="J405" s="135"/>
    </row>
    <row r="406" spans="1:10" ht="14.25" x14ac:dyDescent="0.15">
      <c r="A406" s="83"/>
      <c r="B406" s="105"/>
      <c r="C406" s="108"/>
      <c r="D406" s="7" t="s">
        <v>68</v>
      </c>
      <c r="E406" s="7" t="s">
        <v>14</v>
      </c>
      <c r="F406" s="7">
        <v>32</v>
      </c>
      <c r="G406" s="7" t="s">
        <v>69</v>
      </c>
      <c r="H406" s="7" t="str">
        <f t="shared" si="32"/>
        <v>`shop_id` varchar(32) comment '店铺ID',</v>
      </c>
      <c r="I406" s="129"/>
      <c r="J406" s="135"/>
    </row>
    <row r="407" spans="1:10" ht="14.25" x14ac:dyDescent="0.15">
      <c r="A407" s="83"/>
      <c r="B407" s="105"/>
      <c r="C407" s="108"/>
      <c r="D407" s="7" t="s">
        <v>1325</v>
      </c>
      <c r="E407" s="7" t="s">
        <v>14</v>
      </c>
      <c r="F407" s="7">
        <v>120</v>
      </c>
      <c r="G407" s="7" t="s">
        <v>1326</v>
      </c>
      <c r="H407" s="7" t="str">
        <f t="shared" si="32"/>
        <v>`cut_name` varchar(120) comment '满减活动名称',</v>
      </c>
      <c r="I407" s="129"/>
      <c r="J407" s="135"/>
    </row>
    <row r="408" spans="1:10" ht="14.25" x14ac:dyDescent="0.15">
      <c r="A408" s="83"/>
      <c r="B408" s="105"/>
      <c r="C408" s="108"/>
      <c r="D408" s="7" t="s">
        <v>1327</v>
      </c>
      <c r="E408" s="7" t="s">
        <v>14</v>
      </c>
      <c r="F408" s="7">
        <v>200</v>
      </c>
      <c r="G408" s="7" t="s">
        <v>239</v>
      </c>
      <c r="H408" s="7" t="str">
        <f t="shared" si="32"/>
        <v>`cut_describe` varchar(200) comment '描述',</v>
      </c>
      <c r="I408" s="129"/>
      <c r="J408" s="135"/>
    </row>
    <row r="409" spans="1:10" ht="14.25" x14ac:dyDescent="0.15">
      <c r="A409" s="83"/>
      <c r="B409" s="105"/>
      <c r="C409" s="108"/>
      <c r="D409" s="7" t="s">
        <v>19</v>
      </c>
      <c r="E409" s="7" t="s">
        <v>20</v>
      </c>
      <c r="F409" s="7">
        <v>2</v>
      </c>
      <c r="G409" s="7" t="s">
        <v>1328</v>
      </c>
      <c r="H409" s="7" t="str">
        <f t="shared" si="32"/>
        <v>`terminal` int(2) comment '适用平台[10=pc端 20=wap端 30=app端]（CardTerminalTypeEnum）',</v>
      </c>
      <c r="I409" s="129"/>
      <c r="J409" s="135"/>
    </row>
    <row r="410" spans="1:10" ht="14.25" x14ac:dyDescent="0.15">
      <c r="A410" s="83"/>
      <c r="B410" s="105"/>
      <c r="C410" s="108"/>
      <c r="D410" s="7" t="s">
        <v>1275</v>
      </c>
      <c r="E410" s="7" t="s">
        <v>14</v>
      </c>
      <c r="F410" s="7">
        <v>200</v>
      </c>
      <c r="G410" s="7" t="s">
        <v>1299</v>
      </c>
      <c r="H410" s="7" t="str">
        <f t="shared" si="32"/>
        <v>`on_user_leve` varchar(200) comment '适用会员等级(1,2,3,4,5,6)',</v>
      </c>
      <c r="I410" s="129"/>
      <c r="J410" s="135"/>
    </row>
    <row r="411" spans="1:10" ht="14.25" x14ac:dyDescent="0.15">
      <c r="A411" s="83"/>
      <c r="B411" s="105"/>
      <c r="C411" s="108"/>
      <c r="D411" s="7" t="s">
        <v>1329</v>
      </c>
      <c r="E411" s="7" t="s">
        <v>20</v>
      </c>
      <c r="F411" s="7">
        <v>2</v>
      </c>
      <c r="G411" s="7" t="s">
        <v>1330</v>
      </c>
      <c r="H411" s="7" t="str">
        <f t="shared" si="32"/>
        <v>`user_do_number` int(2) comment '会员可参与次数',</v>
      </c>
      <c r="I411" s="129"/>
      <c r="J411" s="135"/>
    </row>
    <row r="412" spans="1:10" ht="14.25" x14ac:dyDescent="0.15">
      <c r="A412" s="83"/>
      <c r="B412" s="105"/>
      <c r="C412" s="108"/>
      <c r="D412" s="7" t="s">
        <v>1331</v>
      </c>
      <c r="E412" s="7" t="s">
        <v>39</v>
      </c>
      <c r="F412" s="7"/>
      <c r="G412" s="7" t="s">
        <v>1332</v>
      </c>
      <c r="H412" s="7" t="str">
        <f t="shared" si="32"/>
        <v>`cut_rule` text comment '满减规则(JSON)',</v>
      </c>
      <c r="I412" s="129"/>
      <c r="J412" s="135"/>
    </row>
    <row r="413" spans="1:10" ht="14.25" x14ac:dyDescent="0.15">
      <c r="A413" s="83"/>
      <c r="B413" s="105"/>
      <c r="C413" s="108"/>
      <c r="D413" s="7" t="s">
        <v>1333</v>
      </c>
      <c r="E413" s="7" t="s">
        <v>20</v>
      </c>
      <c r="F413" s="7">
        <v>2</v>
      </c>
      <c r="G413" s="7" t="s">
        <v>1334</v>
      </c>
      <c r="H413" s="7" t="str">
        <f t="shared" si="32"/>
        <v>`is_not_max` int(2) comment '是否上不封顶[10=是 20=否]',</v>
      </c>
      <c r="I413" s="129"/>
      <c r="J413" s="135"/>
    </row>
    <row r="414" spans="1:10" ht="14.25" x14ac:dyDescent="0.15">
      <c r="A414" s="83"/>
      <c r="B414" s="105"/>
      <c r="C414" s="108"/>
      <c r="D414" s="7" t="s">
        <v>1271</v>
      </c>
      <c r="E414" s="7" t="s">
        <v>27</v>
      </c>
      <c r="F414" s="7">
        <v>0</v>
      </c>
      <c r="G414" s="7" t="s">
        <v>1335</v>
      </c>
      <c r="H414" s="7" t="str">
        <f t="shared" si="32"/>
        <v>`valid_start_time` datetime comment '活动有效时间段-开始',</v>
      </c>
      <c r="I414" s="129"/>
      <c r="J414" s="135"/>
    </row>
    <row r="415" spans="1:10" ht="14.25" x14ac:dyDescent="0.15">
      <c r="A415" s="83"/>
      <c r="B415" s="105"/>
      <c r="C415" s="108"/>
      <c r="D415" s="7" t="s">
        <v>1273</v>
      </c>
      <c r="E415" s="7" t="s">
        <v>27</v>
      </c>
      <c r="F415" s="7">
        <v>0</v>
      </c>
      <c r="G415" s="7" t="s">
        <v>1336</v>
      </c>
      <c r="H415" s="7" t="str">
        <f t="shared" si="32"/>
        <v>`valid_end_time` datetime comment '活动有效时间段-结束',</v>
      </c>
      <c r="I415" s="129"/>
      <c r="J415" s="135"/>
    </row>
    <row r="416" spans="1:10" ht="14.25" x14ac:dyDescent="0.15">
      <c r="A416" s="83"/>
      <c r="B416" s="105"/>
      <c r="C416" s="108"/>
      <c r="D416" s="7" t="s">
        <v>70</v>
      </c>
      <c r="E416" s="7" t="s">
        <v>20</v>
      </c>
      <c r="F416" s="7">
        <v>2</v>
      </c>
      <c r="G416" s="7" t="s">
        <v>1282</v>
      </c>
      <c r="H416" s="7" t="str">
        <f t="shared" si="32"/>
        <v>`state` int(2) comment '平台审核状态[10=待审 20=通过 30=拒审]',</v>
      </c>
      <c r="I416" s="129"/>
      <c r="J416" s="135"/>
    </row>
    <row r="417" spans="1:10" ht="14.25" x14ac:dyDescent="0.15">
      <c r="A417" s="83"/>
      <c r="B417" s="105"/>
      <c r="C417" s="108"/>
      <c r="D417" s="7" t="s">
        <v>1309</v>
      </c>
      <c r="E417" s="7" t="s">
        <v>32</v>
      </c>
      <c r="F417" s="7">
        <v>1</v>
      </c>
      <c r="G417" s="7" t="s">
        <v>1310</v>
      </c>
      <c r="H417" s="7" t="str">
        <f t="shared" si="32"/>
        <v>`is_commit` tinyint(1) comment '逻辑提交审核标记',</v>
      </c>
      <c r="I417" s="129"/>
      <c r="J417" s="135"/>
    </row>
    <row r="418" spans="1:10" ht="14.25" x14ac:dyDescent="0.15">
      <c r="A418" s="83"/>
      <c r="B418" s="105"/>
      <c r="C418" s="108"/>
      <c r="D418" s="7" t="s">
        <v>1311</v>
      </c>
      <c r="E418" s="7" t="s">
        <v>32</v>
      </c>
      <c r="F418" s="7">
        <v>1</v>
      </c>
      <c r="G418" s="7" t="s">
        <v>1312</v>
      </c>
      <c r="H418" s="7" t="str">
        <f t="shared" si="32"/>
        <v>`is_cancel` tinyint(1) comment '逻辑取消标记',</v>
      </c>
      <c r="I418" s="129"/>
      <c r="J418" s="135"/>
    </row>
    <row r="419" spans="1:10" ht="14.25" x14ac:dyDescent="0.15">
      <c r="A419" s="83"/>
      <c r="B419" s="105"/>
      <c r="C419" s="108"/>
      <c r="D419" s="7" t="s">
        <v>571</v>
      </c>
      <c r="E419" s="7" t="s">
        <v>14</v>
      </c>
      <c r="F419" s="7">
        <v>200</v>
      </c>
      <c r="G419" s="7" t="s">
        <v>539</v>
      </c>
      <c r="H419" s="7" t="str">
        <f t="shared" si="32"/>
        <v>`revoke_why` varchar(200) comment '拒审原因',</v>
      </c>
      <c r="I419" s="129"/>
      <c r="J419" s="135"/>
    </row>
    <row r="420" spans="1:10" ht="14.25" x14ac:dyDescent="0.15">
      <c r="A420" s="83"/>
      <c r="B420" s="105"/>
      <c r="C420" s="108"/>
      <c r="D420" s="7" t="s">
        <v>26</v>
      </c>
      <c r="E420" s="7" t="s">
        <v>27</v>
      </c>
      <c r="F420" s="7">
        <v>0</v>
      </c>
      <c r="G420" s="7" t="s">
        <v>28</v>
      </c>
      <c r="H420" s="7" t="str">
        <f t="shared" si="32"/>
        <v>`cdate` datetime comment '创建时间',</v>
      </c>
      <c r="I420" s="129"/>
      <c r="J420" s="135"/>
    </row>
    <row r="421" spans="1:10" ht="14.25" x14ac:dyDescent="0.15">
      <c r="A421" s="83"/>
      <c r="B421" s="105"/>
      <c r="C421" s="108"/>
      <c r="D421" s="7" t="s">
        <v>29</v>
      </c>
      <c r="E421" s="7" t="s">
        <v>27</v>
      </c>
      <c r="F421" s="7">
        <v>0</v>
      </c>
      <c r="G421" s="7" t="s">
        <v>30</v>
      </c>
      <c r="H421" s="7" t="str">
        <f t="shared" si="32"/>
        <v>`udate` datetime comment '更新时间',</v>
      </c>
      <c r="I421" s="129"/>
      <c r="J421" s="135"/>
    </row>
    <row r="422" spans="1:10" ht="14.25" x14ac:dyDescent="0.15">
      <c r="A422" s="83"/>
      <c r="B422" s="106"/>
      <c r="C422" s="109"/>
      <c r="D422" s="7" t="s">
        <v>31</v>
      </c>
      <c r="E422" s="7" t="s">
        <v>32</v>
      </c>
      <c r="F422" s="7">
        <v>1</v>
      </c>
      <c r="G422" s="7" t="s">
        <v>33</v>
      </c>
      <c r="H422" s="7" t="str">
        <f t="shared" si="32"/>
        <v>`flag` tinyint(1) comment '逻辑删除标记',</v>
      </c>
      <c r="I422" s="130"/>
      <c r="J422" s="135"/>
    </row>
    <row r="423" spans="1:10" x14ac:dyDescent="0.15">
      <c r="A423" s="4"/>
    </row>
    <row r="424" spans="1:10" ht="14.25" x14ac:dyDescent="0.15">
      <c r="A424" s="6" t="s">
        <v>0</v>
      </c>
      <c r="B424" s="6" t="s">
        <v>1</v>
      </c>
      <c r="C424" s="5" t="s">
        <v>2</v>
      </c>
      <c r="D424" s="5" t="s">
        <v>3</v>
      </c>
      <c r="E424" s="5" t="s">
        <v>4</v>
      </c>
      <c r="F424" s="5" t="s">
        <v>5</v>
      </c>
      <c r="G424" s="5" t="s">
        <v>6</v>
      </c>
      <c r="H424" s="5" t="s">
        <v>7</v>
      </c>
      <c r="I424" s="5" t="s">
        <v>8</v>
      </c>
      <c r="J424" s="5" t="s">
        <v>9</v>
      </c>
    </row>
    <row r="425" spans="1:10" ht="14.25" x14ac:dyDescent="0.15">
      <c r="A425" s="83" t="s">
        <v>1337</v>
      </c>
      <c r="B425" s="104" t="s">
        <v>1338</v>
      </c>
      <c r="C425" s="107" t="s">
        <v>12</v>
      </c>
      <c r="D425" s="7" t="s">
        <v>13</v>
      </c>
      <c r="E425" s="7" t="s">
        <v>14</v>
      </c>
      <c r="F425" s="7">
        <v>32</v>
      </c>
      <c r="G425" s="7" t="s">
        <v>13</v>
      </c>
      <c r="H425" s="7" t="str">
        <f t="shared" ref="H425:H433" si="33">CONCATENATE("`",D425,"` ",E425,IF(F425=0,"",_xlfn.CONCAT("(",F425,")"))," comment '",G425,"',")</f>
        <v>`id` varchar(32) comment 'id',</v>
      </c>
      <c r="I425" s="128" t="str">
        <f>_xlfn.CONCAT("DROP TABLE IF EXISTS `",A425,"`;create table `",A425,"`
(",H425:H433,"
  PRIMARY KEY (`id`))  ENGINE = ",C425," CHARACTER SET = utf8 comment '",B425,"';")</f>
        <v>DROP TABLE IF EXISTS `gs_market_merchant_cut_goods`;create table `gs_market_merchant_cut_goods`
(`id` varchar(32) comment 'id',`merchant_id` varchar(32) comment '商家ID',`shop_id` varchar(32) comment '店铺ID',`goods_id` varchar(32) comment 'SPU_ID',`sku_ids` text comment 'SKU_ID集合',`cdate` datetime comment '创建时间',`udate` datetime comment '更新时间',`flag` tinyint(1) comment '逻辑删除标记',
  PRIMARY KEY (`id`))  ENGINE = InnoDB CHARACTER SET = utf8 comment '商家满减促销关联商品';</v>
      </c>
      <c r="J425" s="135"/>
    </row>
    <row r="426" spans="1:10" ht="14.25" x14ac:dyDescent="0.15">
      <c r="A426" s="83"/>
      <c r="B426" s="105"/>
      <c r="C426" s="108"/>
      <c r="D426" s="7" t="s">
        <v>1339</v>
      </c>
      <c r="E426" s="7" t="s">
        <v>14</v>
      </c>
      <c r="F426" s="7">
        <v>32</v>
      </c>
      <c r="G426" s="7" t="s">
        <v>1340</v>
      </c>
      <c r="H426" s="7"/>
      <c r="I426" s="129"/>
      <c r="J426" s="135"/>
    </row>
    <row r="427" spans="1:10" ht="14.25" x14ac:dyDescent="0.15">
      <c r="A427" s="83"/>
      <c r="B427" s="105"/>
      <c r="C427" s="108"/>
      <c r="D427" s="7" t="s">
        <v>72</v>
      </c>
      <c r="E427" s="7" t="s">
        <v>14</v>
      </c>
      <c r="F427" s="7">
        <v>32</v>
      </c>
      <c r="G427" s="7" t="s">
        <v>358</v>
      </c>
      <c r="H427" s="7" t="str">
        <f t="shared" si="33"/>
        <v>`merchant_id` varchar(32) comment '商家ID',</v>
      </c>
      <c r="I427" s="129"/>
      <c r="J427" s="135"/>
    </row>
    <row r="428" spans="1:10" ht="14.25" x14ac:dyDescent="0.15">
      <c r="A428" s="83"/>
      <c r="B428" s="105"/>
      <c r="C428" s="108"/>
      <c r="D428" s="7" t="s">
        <v>68</v>
      </c>
      <c r="E428" s="7" t="s">
        <v>14</v>
      </c>
      <c r="F428" s="7">
        <v>32</v>
      </c>
      <c r="G428" s="7" t="s">
        <v>69</v>
      </c>
      <c r="H428" s="7" t="str">
        <f t="shared" si="33"/>
        <v>`shop_id` varchar(32) comment '店铺ID',</v>
      </c>
      <c r="I428" s="129"/>
      <c r="J428" s="135"/>
    </row>
    <row r="429" spans="1:10" ht="14.25" x14ac:dyDescent="0.15">
      <c r="A429" s="83"/>
      <c r="B429" s="105"/>
      <c r="C429" s="108"/>
      <c r="D429" s="7" t="s">
        <v>117</v>
      </c>
      <c r="E429" s="7" t="s">
        <v>14</v>
      </c>
      <c r="F429" s="7">
        <v>32</v>
      </c>
      <c r="G429" s="7" t="s">
        <v>1341</v>
      </c>
      <c r="H429" s="7" t="str">
        <f t="shared" si="33"/>
        <v>`goods_id` varchar(32) comment 'SPU_ID',</v>
      </c>
      <c r="I429" s="129"/>
      <c r="J429" s="135"/>
    </row>
    <row r="430" spans="1:10" ht="14.25" x14ac:dyDescent="0.15">
      <c r="A430" s="83"/>
      <c r="B430" s="105"/>
      <c r="C430" s="108"/>
      <c r="D430" s="7" t="s">
        <v>1342</v>
      </c>
      <c r="E430" s="7" t="s">
        <v>39</v>
      </c>
      <c r="F430" s="7"/>
      <c r="G430" s="7" t="s">
        <v>1343</v>
      </c>
      <c r="H430" s="7" t="str">
        <f t="shared" si="33"/>
        <v>`sku_ids` text comment 'SKU_ID集合',</v>
      </c>
      <c r="I430" s="129"/>
      <c r="J430" s="135"/>
    </row>
    <row r="431" spans="1:10" ht="14.25" x14ac:dyDescent="0.15">
      <c r="A431" s="83"/>
      <c r="B431" s="105"/>
      <c r="C431" s="108"/>
      <c r="D431" s="7" t="s">
        <v>26</v>
      </c>
      <c r="E431" s="7" t="s">
        <v>27</v>
      </c>
      <c r="F431" s="7">
        <v>0</v>
      </c>
      <c r="G431" s="7" t="s">
        <v>28</v>
      </c>
      <c r="H431" s="7" t="str">
        <f t="shared" si="33"/>
        <v>`cdate` datetime comment '创建时间',</v>
      </c>
      <c r="I431" s="129"/>
      <c r="J431" s="135"/>
    </row>
    <row r="432" spans="1:10" ht="14.25" x14ac:dyDescent="0.15">
      <c r="A432" s="83"/>
      <c r="B432" s="105"/>
      <c r="C432" s="108"/>
      <c r="D432" s="7" t="s">
        <v>29</v>
      </c>
      <c r="E432" s="7" t="s">
        <v>27</v>
      </c>
      <c r="F432" s="7">
        <v>0</v>
      </c>
      <c r="G432" s="7" t="s">
        <v>30</v>
      </c>
      <c r="H432" s="7" t="str">
        <f t="shared" si="33"/>
        <v>`udate` datetime comment '更新时间',</v>
      </c>
      <c r="I432" s="129"/>
      <c r="J432" s="135"/>
    </row>
    <row r="433" spans="1:10" ht="14.25" x14ac:dyDescent="0.15">
      <c r="A433" s="83"/>
      <c r="B433" s="106"/>
      <c r="C433" s="109"/>
      <c r="D433" s="7" t="s">
        <v>31</v>
      </c>
      <c r="E433" s="7" t="s">
        <v>32</v>
      </c>
      <c r="F433" s="7">
        <v>1</v>
      </c>
      <c r="G433" s="7" t="s">
        <v>33</v>
      </c>
      <c r="H433" s="7" t="str">
        <f t="shared" si="33"/>
        <v>`flag` tinyint(1) comment '逻辑删除标记',</v>
      </c>
      <c r="I433" s="130"/>
      <c r="J433" s="135"/>
    </row>
    <row r="434" spans="1:10" x14ac:dyDescent="0.15">
      <c r="A434" s="188" t="s">
        <v>1344</v>
      </c>
      <c r="B434" s="190"/>
      <c r="C434" s="190"/>
      <c r="D434" s="190"/>
      <c r="E434" s="190"/>
      <c r="F434" s="190"/>
      <c r="G434" s="190"/>
      <c r="H434" s="190"/>
      <c r="I434" s="190"/>
      <c r="J434" s="190"/>
    </row>
    <row r="435" spans="1:10" ht="14.25" x14ac:dyDescent="0.15">
      <c r="A435" s="6" t="s">
        <v>0</v>
      </c>
      <c r="B435" s="6" t="s">
        <v>1</v>
      </c>
      <c r="C435" s="5" t="s">
        <v>2</v>
      </c>
      <c r="D435" s="5" t="s">
        <v>3</v>
      </c>
      <c r="E435" s="5" t="s">
        <v>4</v>
      </c>
      <c r="F435" s="5" t="s">
        <v>5</v>
      </c>
      <c r="G435" s="5" t="s">
        <v>6</v>
      </c>
      <c r="H435" s="5" t="s">
        <v>7</v>
      </c>
      <c r="I435" s="5" t="s">
        <v>8</v>
      </c>
      <c r="J435" s="5" t="s">
        <v>9</v>
      </c>
    </row>
    <row r="436" spans="1:10" ht="14.25" x14ac:dyDescent="0.15">
      <c r="A436" s="83" t="s">
        <v>1345</v>
      </c>
      <c r="B436" s="104" t="s">
        <v>1344</v>
      </c>
      <c r="C436" s="107" t="s">
        <v>12</v>
      </c>
      <c r="D436" s="7" t="s">
        <v>13</v>
      </c>
      <c r="E436" s="7" t="s">
        <v>14</v>
      </c>
      <c r="F436" s="7">
        <v>32</v>
      </c>
      <c r="G436" s="7" t="s">
        <v>13</v>
      </c>
      <c r="H436" s="7" t="str">
        <f t="shared" ref="H436:H453" si="34">CONCATENATE("`",D436,"` ",E436,IF(F436=0,"",_xlfn.CONCAT("(",F436,")"))," comment '",G436,"',")</f>
        <v>`id` varchar(32) comment 'id',</v>
      </c>
      <c r="I436" s="128" t="str">
        <f>_xlfn.CONCAT("DROP TABLE IF EXISTS `",A436,"`;create table `",A436,"`
(",H436:H453,"
  PRIMARY KEY (`id`))  ENGINE = ",C436," CHARACTER SET = utf8 comment '",B436,"';")</f>
        <v>DROP TABLE IF EXISTS `gs_market_merchant_discount`;create table `gs_market_merchant_discount`
(`id` varchar(32) comment 'id',`merchant_id` varchar(32) comment '商家ID',`shop_id` varchar(32) comment '店铺ID',`scount_name` varchar(120) comment '满折活动名称',`scount_describe` varchar(200) comment '描述',`terminal` varchar(20) comment '适用平台[10=pc端 20=wap端 30=app端]（CardTerminalTypeEnum）',`on_user_leve` varchar(200) comment '适用会员等级(1,2,3,4,5,6)',`user_do_number` int comment '会员可参与次数',`scount_rule` text comment '满减规则(JSON)',`valid_start_time` datetime comment '活动有效时间段-开始',`valid_end_time` datetime comment '活动有效时间段-结束',`state` int(2) comment '平台审核状态[10=待审 20=通过 30=拒审]',`is_commit` tinyint(1) comment '逻辑提交审核标记',`is_cancel` tinyint(1) comment '逻辑取消标记',`revoke_why` varchar(200) comment '拒审原因',`cdate` datetime comment '创建时间',`udate` datetime comment '更新时间',`flag` tinyint(1) comment '逻辑删除标记',
  PRIMARY KEY (`id`))  ENGINE = InnoDB CHARACTER SET = utf8 comment '商家满折促销';</v>
      </c>
      <c r="J436" s="135"/>
    </row>
    <row r="437" spans="1:10" ht="14.25" x14ac:dyDescent="0.15">
      <c r="A437" s="83"/>
      <c r="B437" s="105"/>
      <c r="C437" s="108"/>
      <c r="D437" s="7" t="s">
        <v>72</v>
      </c>
      <c r="E437" s="7" t="s">
        <v>14</v>
      </c>
      <c r="F437" s="7">
        <v>32</v>
      </c>
      <c r="G437" s="7" t="s">
        <v>358</v>
      </c>
      <c r="H437" s="7" t="str">
        <f t="shared" si="34"/>
        <v>`merchant_id` varchar(32) comment '商家ID',</v>
      </c>
      <c r="I437" s="129"/>
      <c r="J437" s="135"/>
    </row>
    <row r="438" spans="1:10" ht="14.25" x14ac:dyDescent="0.15">
      <c r="A438" s="83"/>
      <c r="B438" s="105"/>
      <c r="C438" s="108"/>
      <c r="D438" s="7" t="s">
        <v>68</v>
      </c>
      <c r="E438" s="7" t="s">
        <v>14</v>
      </c>
      <c r="F438" s="7">
        <v>32</v>
      </c>
      <c r="G438" s="7" t="s">
        <v>69</v>
      </c>
      <c r="H438" s="7" t="str">
        <f t="shared" si="34"/>
        <v>`shop_id` varchar(32) comment '店铺ID',</v>
      </c>
      <c r="I438" s="129"/>
      <c r="J438" s="135"/>
    </row>
    <row r="439" spans="1:10" ht="14.25" x14ac:dyDescent="0.15">
      <c r="A439" s="83"/>
      <c r="B439" s="105"/>
      <c r="C439" s="108"/>
      <c r="D439" s="7" t="s">
        <v>1346</v>
      </c>
      <c r="E439" s="7" t="s">
        <v>14</v>
      </c>
      <c r="F439" s="7">
        <v>120</v>
      </c>
      <c r="G439" s="7" t="s">
        <v>1347</v>
      </c>
      <c r="H439" s="7" t="str">
        <f t="shared" si="34"/>
        <v>`scount_name` varchar(120) comment '满折活动名称',</v>
      </c>
      <c r="I439" s="129"/>
      <c r="J439" s="135"/>
    </row>
    <row r="440" spans="1:10" ht="14.25" x14ac:dyDescent="0.15">
      <c r="A440" s="83"/>
      <c r="B440" s="105"/>
      <c r="C440" s="108"/>
      <c r="D440" s="7" t="s">
        <v>1348</v>
      </c>
      <c r="E440" s="7" t="s">
        <v>14</v>
      </c>
      <c r="F440" s="7">
        <v>200</v>
      </c>
      <c r="G440" s="7" t="s">
        <v>239</v>
      </c>
      <c r="H440" s="7" t="str">
        <f t="shared" si="34"/>
        <v>`scount_describe` varchar(200) comment '描述',</v>
      </c>
      <c r="I440" s="129"/>
      <c r="J440" s="135"/>
    </row>
    <row r="441" spans="1:10" ht="14.25" x14ac:dyDescent="0.15">
      <c r="A441" s="83"/>
      <c r="B441" s="105"/>
      <c r="C441" s="108"/>
      <c r="D441" s="7" t="s">
        <v>19</v>
      </c>
      <c r="E441" s="7" t="s">
        <v>14</v>
      </c>
      <c r="F441" s="7">
        <v>20</v>
      </c>
      <c r="G441" s="7" t="s">
        <v>1328</v>
      </c>
      <c r="H441" s="7" t="str">
        <f t="shared" si="34"/>
        <v>`terminal` varchar(20) comment '适用平台[10=pc端 20=wap端 30=app端]（CardTerminalTypeEnum）',</v>
      </c>
      <c r="I441" s="129"/>
      <c r="J441" s="135"/>
    </row>
    <row r="442" spans="1:10" ht="14.25" x14ac:dyDescent="0.15">
      <c r="A442" s="83"/>
      <c r="B442" s="105"/>
      <c r="C442" s="108"/>
      <c r="D442" s="7" t="s">
        <v>1275</v>
      </c>
      <c r="E442" s="7" t="s">
        <v>14</v>
      </c>
      <c r="F442" s="7">
        <v>200</v>
      </c>
      <c r="G442" s="7" t="s">
        <v>1299</v>
      </c>
      <c r="H442" s="7" t="str">
        <f t="shared" si="34"/>
        <v>`on_user_leve` varchar(200) comment '适用会员等级(1,2,3,4,5,6)',</v>
      </c>
      <c r="I442" s="129"/>
      <c r="J442" s="135"/>
    </row>
    <row r="443" spans="1:10" ht="14.25" x14ac:dyDescent="0.15">
      <c r="A443" s="83"/>
      <c r="B443" s="105"/>
      <c r="C443" s="108"/>
      <c r="D443" s="7" t="s">
        <v>1329</v>
      </c>
      <c r="E443" s="7" t="s">
        <v>20</v>
      </c>
      <c r="F443" s="7"/>
      <c r="G443" s="7" t="s">
        <v>1330</v>
      </c>
      <c r="H443" s="7" t="str">
        <f t="shared" si="34"/>
        <v>`user_do_number` int comment '会员可参与次数',</v>
      </c>
      <c r="I443" s="129"/>
      <c r="J443" s="135"/>
    </row>
    <row r="444" spans="1:10" ht="14.25" x14ac:dyDescent="0.15">
      <c r="A444" s="83"/>
      <c r="B444" s="105"/>
      <c r="C444" s="108"/>
      <c r="D444" s="7" t="s">
        <v>1349</v>
      </c>
      <c r="E444" s="7" t="s">
        <v>39</v>
      </c>
      <c r="F444" s="7"/>
      <c r="G444" s="7" t="s">
        <v>1332</v>
      </c>
      <c r="H444" s="7" t="str">
        <f t="shared" si="34"/>
        <v>`scount_rule` text comment '满减规则(JSON)',</v>
      </c>
      <c r="I444" s="129"/>
      <c r="J444" s="135"/>
    </row>
    <row r="445" spans="1:10" ht="14.25" x14ac:dyDescent="0.15">
      <c r="A445" s="83"/>
      <c r="B445" s="105"/>
      <c r="C445" s="108"/>
      <c r="D445" s="7" t="s">
        <v>1271</v>
      </c>
      <c r="E445" s="7" t="s">
        <v>27</v>
      </c>
      <c r="F445" s="7">
        <v>0</v>
      </c>
      <c r="G445" s="7" t="s">
        <v>1335</v>
      </c>
      <c r="H445" s="7" t="str">
        <f t="shared" si="34"/>
        <v>`valid_start_time` datetime comment '活动有效时间段-开始',</v>
      </c>
      <c r="I445" s="129"/>
      <c r="J445" s="135"/>
    </row>
    <row r="446" spans="1:10" ht="14.25" x14ac:dyDescent="0.15">
      <c r="A446" s="83"/>
      <c r="B446" s="105"/>
      <c r="C446" s="108"/>
      <c r="D446" s="7" t="s">
        <v>1273</v>
      </c>
      <c r="E446" s="7" t="s">
        <v>27</v>
      </c>
      <c r="F446" s="7">
        <v>0</v>
      </c>
      <c r="G446" s="7" t="s">
        <v>1336</v>
      </c>
      <c r="H446" s="7" t="str">
        <f t="shared" si="34"/>
        <v>`valid_end_time` datetime comment '活动有效时间段-结束',</v>
      </c>
      <c r="I446" s="129"/>
      <c r="J446" s="135"/>
    </row>
    <row r="447" spans="1:10" ht="14.25" x14ac:dyDescent="0.15">
      <c r="A447" s="83"/>
      <c r="B447" s="105"/>
      <c r="C447" s="108"/>
      <c r="D447" s="7" t="s">
        <v>70</v>
      </c>
      <c r="E447" s="7" t="s">
        <v>20</v>
      </c>
      <c r="F447" s="7">
        <v>2</v>
      </c>
      <c r="G447" s="7" t="s">
        <v>1282</v>
      </c>
      <c r="H447" s="7" t="str">
        <f t="shared" si="34"/>
        <v>`state` int(2) comment '平台审核状态[10=待审 20=通过 30=拒审]',</v>
      </c>
      <c r="I447" s="129"/>
      <c r="J447" s="135"/>
    </row>
    <row r="448" spans="1:10" ht="14.25" x14ac:dyDescent="0.15">
      <c r="A448" s="83"/>
      <c r="B448" s="105"/>
      <c r="C448" s="108"/>
      <c r="D448" s="7" t="s">
        <v>1309</v>
      </c>
      <c r="E448" s="7" t="s">
        <v>32</v>
      </c>
      <c r="F448" s="7">
        <v>1</v>
      </c>
      <c r="G448" s="7" t="s">
        <v>1310</v>
      </c>
      <c r="H448" s="7" t="str">
        <f t="shared" si="34"/>
        <v>`is_commit` tinyint(1) comment '逻辑提交审核标记',</v>
      </c>
      <c r="I448" s="129"/>
      <c r="J448" s="135"/>
    </row>
    <row r="449" spans="1:10" ht="14.25" x14ac:dyDescent="0.15">
      <c r="A449" s="83"/>
      <c r="B449" s="105"/>
      <c r="C449" s="108"/>
      <c r="D449" s="7" t="s">
        <v>1311</v>
      </c>
      <c r="E449" s="7" t="s">
        <v>32</v>
      </c>
      <c r="F449" s="7">
        <v>1</v>
      </c>
      <c r="G449" s="7" t="s">
        <v>1312</v>
      </c>
      <c r="H449" s="7" t="str">
        <f t="shared" si="34"/>
        <v>`is_cancel` tinyint(1) comment '逻辑取消标记',</v>
      </c>
      <c r="I449" s="129"/>
      <c r="J449" s="135"/>
    </row>
    <row r="450" spans="1:10" ht="14.25" x14ac:dyDescent="0.15">
      <c r="A450" s="83"/>
      <c r="B450" s="105"/>
      <c r="C450" s="108"/>
      <c r="D450" s="7" t="s">
        <v>571</v>
      </c>
      <c r="E450" s="7" t="s">
        <v>14</v>
      </c>
      <c r="F450" s="7">
        <v>200</v>
      </c>
      <c r="G450" s="7" t="s">
        <v>539</v>
      </c>
      <c r="H450" s="7" t="str">
        <f t="shared" si="34"/>
        <v>`revoke_why` varchar(200) comment '拒审原因',</v>
      </c>
      <c r="I450" s="129"/>
      <c r="J450" s="135"/>
    </row>
    <row r="451" spans="1:10" ht="14.25" x14ac:dyDescent="0.15">
      <c r="A451" s="83"/>
      <c r="B451" s="105"/>
      <c r="C451" s="108"/>
      <c r="D451" s="7" t="s">
        <v>26</v>
      </c>
      <c r="E451" s="7" t="s">
        <v>27</v>
      </c>
      <c r="F451" s="7">
        <v>0</v>
      </c>
      <c r="G451" s="7" t="s">
        <v>28</v>
      </c>
      <c r="H451" s="7" t="str">
        <f t="shared" si="34"/>
        <v>`cdate` datetime comment '创建时间',</v>
      </c>
      <c r="I451" s="129"/>
      <c r="J451" s="135"/>
    </row>
    <row r="452" spans="1:10" ht="14.25" x14ac:dyDescent="0.15">
      <c r="A452" s="83"/>
      <c r="B452" s="105"/>
      <c r="C452" s="108"/>
      <c r="D452" s="7" t="s">
        <v>29</v>
      </c>
      <c r="E452" s="7" t="s">
        <v>27</v>
      </c>
      <c r="F452" s="7">
        <v>0</v>
      </c>
      <c r="G452" s="7" t="s">
        <v>30</v>
      </c>
      <c r="H452" s="7" t="str">
        <f t="shared" si="34"/>
        <v>`udate` datetime comment '更新时间',</v>
      </c>
      <c r="I452" s="129"/>
      <c r="J452" s="135"/>
    </row>
    <row r="453" spans="1:10" ht="14.25" x14ac:dyDescent="0.15">
      <c r="A453" s="83"/>
      <c r="B453" s="106"/>
      <c r="C453" s="109"/>
      <c r="D453" s="7" t="s">
        <v>31</v>
      </c>
      <c r="E453" s="7" t="s">
        <v>32</v>
      </c>
      <c r="F453" s="7">
        <v>1</v>
      </c>
      <c r="G453" s="7" t="s">
        <v>33</v>
      </c>
      <c r="H453" s="7" t="str">
        <f t="shared" si="34"/>
        <v>`flag` tinyint(1) comment '逻辑删除标记',</v>
      </c>
      <c r="I453" s="130"/>
      <c r="J453" s="135"/>
    </row>
    <row r="454" spans="1:10" x14ac:dyDescent="0.15">
      <c r="A454" s="4"/>
    </row>
    <row r="455" spans="1:10" ht="14.25" x14ac:dyDescent="0.15">
      <c r="A455" s="6" t="s">
        <v>0</v>
      </c>
      <c r="B455" s="6" t="s">
        <v>1</v>
      </c>
      <c r="C455" s="5" t="s">
        <v>2</v>
      </c>
      <c r="D455" s="5" t="s">
        <v>3</v>
      </c>
      <c r="E455" s="5" t="s">
        <v>4</v>
      </c>
      <c r="F455" s="5" t="s">
        <v>5</v>
      </c>
      <c r="G455" s="5" t="s">
        <v>6</v>
      </c>
      <c r="H455" s="5" t="s">
        <v>7</v>
      </c>
      <c r="I455" s="5" t="s">
        <v>8</v>
      </c>
      <c r="J455" s="5" t="s">
        <v>9</v>
      </c>
    </row>
    <row r="456" spans="1:10" ht="14.25" x14ac:dyDescent="0.15">
      <c r="A456" s="83" t="s">
        <v>1350</v>
      </c>
      <c r="B456" s="104" t="s">
        <v>1351</v>
      </c>
      <c r="C456" s="107" t="s">
        <v>12</v>
      </c>
      <c r="D456" s="7" t="s">
        <v>13</v>
      </c>
      <c r="E456" s="7" t="s">
        <v>14</v>
      </c>
      <c r="F456" s="7">
        <v>32</v>
      </c>
      <c r="G456" s="7" t="s">
        <v>13</v>
      </c>
      <c r="H456" s="7" t="str">
        <f t="shared" ref="H456:H464" si="35">CONCATENATE("`",D456,"` ",E456,IF(F456=0,"",_xlfn.CONCAT("(",F456,")"))," comment '",G456,"',")</f>
        <v>`id` varchar(32) comment 'id',</v>
      </c>
      <c r="I456" s="128" t="str">
        <f>_xlfn.CONCAT("DROP TABLE IF EXISTS `",A456,"`;create table `",A456,"`
(",H456:H464,"
  PRIMARY KEY (`id`))  ENGINE = ",C456," CHARACTER SET = utf8 comment '",B456,"';")</f>
        <v>DROP TABLE IF EXISTS `gs_market_merchant_discount_goods`;create table `gs_market_merchant_discount_goods`
(`id` varchar(32) comment 'id',`discount_id` varchar(32) comment '商家满折活动ID',`merchant_id` varchar(32) comment '商家ID',`shop_id` varchar(32) comment '店铺ID',`goods_id` varchar(32) comment 'SPU_ID',`sku_ids` text comment 'SKU_ID集合',`cdate` datetime comment '创建时间',`udate` datetime comment '更新时间',`flag` tinyint(1) comment '逻辑删除标记',
  PRIMARY KEY (`id`))  ENGINE = InnoDB CHARACTER SET = utf8 comment '商家满折促销关联商品';</v>
      </c>
      <c r="J456" s="135"/>
    </row>
    <row r="457" spans="1:10" ht="14.25" x14ac:dyDescent="0.15">
      <c r="A457" s="83"/>
      <c r="B457" s="105"/>
      <c r="C457" s="108"/>
      <c r="D457" s="7" t="s">
        <v>1352</v>
      </c>
      <c r="E457" s="7" t="s">
        <v>14</v>
      </c>
      <c r="F457" s="7">
        <v>32</v>
      </c>
      <c r="G457" s="7" t="s">
        <v>1353</v>
      </c>
      <c r="H457" s="7" t="str">
        <f t="shared" si="35"/>
        <v>`discount_id` varchar(32) comment '商家满折活动ID',</v>
      </c>
      <c r="I457" s="129"/>
      <c r="J457" s="135"/>
    </row>
    <row r="458" spans="1:10" ht="14.25" x14ac:dyDescent="0.15">
      <c r="A458" s="83"/>
      <c r="B458" s="105"/>
      <c r="C458" s="108"/>
      <c r="D458" s="7" t="s">
        <v>72</v>
      </c>
      <c r="E458" s="7" t="s">
        <v>14</v>
      </c>
      <c r="F458" s="7">
        <v>32</v>
      </c>
      <c r="G458" s="7" t="s">
        <v>358</v>
      </c>
      <c r="H458" s="7" t="str">
        <f t="shared" si="35"/>
        <v>`merchant_id` varchar(32) comment '商家ID',</v>
      </c>
      <c r="I458" s="129"/>
      <c r="J458" s="135"/>
    </row>
    <row r="459" spans="1:10" ht="14.25" x14ac:dyDescent="0.15">
      <c r="A459" s="83"/>
      <c r="B459" s="105"/>
      <c r="C459" s="108"/>
      <c r="D459" s="7" t="s">
        <v>68</v>
      </c>
      <c r="E459" s="7" t="s">
        <v>14</v>
      </c>
      <c r="F459" s="7">
        <v>32</v>
      </c>
      <c r="G459" s="7" t="s">
        <v>69</v>
      </c>
      <c r="H459" s="7" t="str">
        <f t="shared" si="35"/>
        <v>`shop_id` varchar(32) comment '店铺ID',</v>
      </c>
      <c r="I459" s="129"/>
      <c r="J459" s="135"/>
    </row>
    <row r="460" spans="1:10" ht="14.25" x14ac:dyDescent="0.15">
      <c r="A460" s="83"/>
      <c r="B460" s="105"/>
      <c r="C460" s="108"/>
      <c r="D460" s="7" t="s">
        <v>117</v>
      </c>
      <c r="E460" s="7" t="s">
        <v>14</v>
      </c>
      <c r="F460" s="7">
        <v>32</v>
      </c>
      <c r="G460" s="7" t="s">
        <v>1341</v>
      </c>
      <c r="H460" s="7" t="str">
        <f t="shared" si="35"/>
        <v>`goods_id` varchar(32) comment 'SPU_ID',</v>
      </c>
      <c r="I460" s="129"/>
      <c r="J460" s="135"/>
    </row>
    <row r="461" spans="1:10" ht="14.25" x14ac:dyDescent="0.15">
      <c r="A461" s="83"/>
      <c r="B461" s="105"/>
      <c r="C461" s="108"/>
      <c r="D461" s="7" t="s">
        <v>1342</v>
      </c>
      <c r="E461" s="7" t="s">
        <v>39</v>
      </c>
      <c r="F461" s="7"/>
      <c r="G461" s="7" t="s">
        <v>1343</v>
      </c>
      <c r="H461" s="7" t="str">
        <f t="shared" si="35"/>
        <v>`sku_ids` text comment 'SKU_ID集合',</v>
      </c>
      <c r="I461" s="129"/>
      <c r="J461" s="135"/>
    </row>
    <row r="462" spans="1:10" ht="14.25" x14ac:dyDescent="0.15">
      <c r="A462" s="83"/>
      <c r="B462" s="105"/>
      <c r="C462" s="108"/>
      <c r="D462" s="7" t="s">
        <v>26</v>
      </c>
      <c r="E462" s="7" t="s">
        <v>27</v>
      </c>
      <c r="F462" s="7">
        <v>0</v>
      </c>
      <c r="G462" s="7" t="s">
        <v>28</v>
      </c>
      <c r="H462" s="7" t="str">
        <f t="shared" si="35"/>
        <v>`cdate` datetime comment '创建时间',</v>
      </c>
      <c r="I462" s="129"/>
      <c r="J462" s="135"/>
    </row>
    <row r="463" spans="1:10" ht="14.25" x14ac:dyDescent="0.15">
      <c r="A463" s="83"/>
      <c r="B463" s="105"/>
      <c r="C463" s="108"/>
      <c r="D463" s="7" t="s">
        <v>29</v>
      </c>
      <c r="E463" s="7" t="s">
        <v>27</v>
      </c>
      <c r="F463" s="7">
        <v>0</v>
      </c>
      <c r="G463" s="7" t="s">
        <v>30</v>
      </c>
      <c r="H463" s="7" t="str">
        <f t="shared" si="35"/>
        <v>`udate` datetime comment '更新时间',</v>
      </c>
      <c r="I463" s="129"/>
      <c r="J463" s="135"/>
    </row>
    <row r="464" spans="1:10" ht="14.25" x14ac:dyDescent="0.15">
      <c r="A464" s="83"/>
      <c r="B464" s="106"/>
      <c r="C464" s="109"/>
      <c r="D464" s="7" t="s">
        <v>31</v>
      </c>
      <c r="E464" s="7" t="s">
        <v>32</v>
      </c>
      <c r="F464" s="7">
        <v>1</v>
      </c>
      <c r="G464" s="7" t="s">
        <v>33</v>
      </c>
      <c r="H464" s="7" t="str">
        <f t="shared" si="35"/>
        <v>`flag` tinyint(1) comment '逻辑删除标记',</v>
      </c>
      <c r="I464" s="130"/>
      <c r="J464" s="135"/>
    </row>
    <row r="465" spans="1:10" x14ac:dyDescent="0.15">
      <c r="A465" s="188" t="s">
        <v>1354</v>
      </c>
      <c r="B465" s="190"/>
      <c r="C465" s="190"/>
      <c r="D465" s="190"/>
      <c r="E465" s="190"/>
      <c r="F465" s="190"/>
      <c r="G465" s="190"/>
      <c r="H465" s="190"/>
      <c r="I465" s="190"/>
      <c r="J465" s="190"/>
    </row>
    <row r="466" spans="1:10" ht="14.25" x14ac:dyDescent="0.15">
      <c r="A466" s="6" t="s">
        <v>0</v>
      </c>
      <c r="B466" s="6" t="s">
        <v>1</v>
      </c>
      <c r="C466" s="5" t="s">
        <v>2</v>
      </c>
      <c r="D466" s="5" t="s">
        <v>3</v>
      </c>
      <c r="E466" s="5" t="s">
        <v>4</v>
      </c>
      <c r="F466" s="5" t="s">
        <v>5</v>
      </c>
      <c r="G466" s="5" t="s">
        <v>6</v>
      </c>
      <c r="H466" s="5" t="s">
        <v>7</v>
      </c>
      <c r="I466" s="5" t="s">
        <v>8</v>
      </c>
      <c r="J466" s="5" t="s">
        <v>9</v>
      </c>
    </row>
    <row r="467" spans="1:10" ht="14.25" x14ac:dyDescent="0.15">
      <c r="A467" s="83" t="s">
        <v>1355</v>
      </c>
      <c r="B467" s="104" t="s">
        <v>1354</v>
      </c>
      <c r="C467" s="107" t="s">
        <v>12</v>
      </c>
      <c r="D467" s="7" t="s">
        <v>13</v>
      </c>
      <c r="E467" s="7" t="s">
        <v>14</v>
      </c>
      <c r="F467" s="7">
        <v>32</v>
      </c>
      <c r="G467" s="7" t="s">
        <v>13</v>
      </c>
      <c r="H467" s="7" t="str">
        <f t="shared" ref="H467:H485" si="36">CONCATENATE("`",D467,"` ",E467,IF(F467=0,"",_xlfn.CONCAT("(",F467,")"))," comment '",G467,"',")</f>
        <v>`id` varchar(32) comment 'id',</v>
      </c>
      <c r="I467" s="128" t="str">
        <f>_xlfn.CONCAT("DROP TABLE IF EXISTS `",A467,"`;create table `",A467,"`
(",H467:H485,"
  PRIMARY KEY (`id`))  ENGINE = ",C467," CHARACTER SET = utf8 comment '",B467,"';")</f>
        <v>DROP TABLE IF EXISTS `gs_market_merchant_gift`;create table `gs_market_merchant_gift`
(`id` varchar(32) comment 'id',`merchant_id` varchar(32) comment '商家ID',`shop_id` varchar(32) comment '店铺ID',`gift_name` varchar(120) comment '满赠活动名称',`describe` varchar(200) comment '描述',`terminal` int(2) comment '适用平台[10=2b 20=2c]',`on_user_leve` varchar(200) comment '适用会员等级(1,2,3,4,5,6)',`user_do_number` int comment '会员可参与次数',`scount_rule` text comment '满减规则(JSON)',`valid_start_time` datetime comment '活动有效时间段-开始',`valid_end_time` datetime comment '活动有效时间段-结束',`state` int(2) comment '平台审核状态[10=待审 20=通过 30=拒审]',`return_gift` int(2) comment '退回赠品[10=退回 20=不退回]',`is_commit` tinyint(1) comment '逻辑提交审核标记',`is_cancel` tinyint(1) comment '逻辑取消标记',`revoke_why` varchar(200) comment '拒审原因',`cdate` datetime comment '创建时间',`udate` datetime comment '更新时间',`flag` tinyint(1) comment '逻辑删除标记',
  PRIMARY KEY (`id`))  ENGINE = InnoDB CHARACTER SET = utf8 comment '商家满赠促销';</v>
      </c>
      <c r="J467" s="135"/>
    </row>
    <row r="468" spans="1:10" ht="14.25" x14ac:dyDescent="0.15">
      <c r="A468" s="83"/>
      <c r="B468" s="105"/>
      <c r="C468" s="108"/>
      <c r="D468" s="7" t="s">
        <v>72</v>
      </c>
      <c r="E468" s="7" t="s">
        <v>14</v>
      </c>
      <c r="F468" s="7">
        <v>32</v>
      </c>
      <c r="G468" s="7" t="s">
        <v>358</v>
      </c>
      <c r="H468" s="7" t="str">
        <f t="shared" si="36"/>
        <v>`merchant_id` varchar(32) comment '商家ID',</v>
      </c>
      <c r="I468" s="129"/>
      <c r="J468" s="135"/>
    </row>
    <row r="469" spans="1:10" ht="14.25" x14ac:dyDescent="0.15">
      <c r="A469" s="83"/>
      <c r="B469" s="105"/>
      <c r="C469" s="108"/>
      <c r="D469" s="7" t="s">
        <v>68</v>
      </c>
      <c r="E469" s="7" t="s">
        <v>14</v>
      </c>
      <c r="F469" s="7">
        <v>32</v>
      </c>
      <c r="G469" s="7" t="s">
        <v>69</v>
      </c>
      <c r="H469" s="7" t="str">
        <f t="shared" si="36"/>
        <v>`shop_id` varchar(32) comment '店铺ID',</v>
      </c>
      <c r="I469" s="129"/>
      <c r="J469" s="135"/>
    </row>
    <row r="470" spans="1:10" ht="14.25" x14ac:dyDescent="0.15">
      <c r="A470" s="83"/>
      <c r="B470" s="105"/>
      <c r="C470" s="108"/>
      <c r="D470" s="7" t="s">
        <v>1356</v>
      </c>
      <c r="E470" s="7" t="s">
        <v>14</v>
      </c>
      <c r="F470" s="7">
        <v>120</v>
      </c>
      <c r="G470" s="7" t="s">
        <v>1357</v>
      </c>
      <c r="H470" s="7" t="str">
        <f t="shared" si="36"/>
        <v>`gift_name` varchar(120) comment '满赠活动名称',</v>
      </c>
      <c r="I470" s="129"/>
      <c r="J470" s="135"/>
    </row>
    <row r="471" spans="1:10" ht="14.25" x14ac:dyDescent="0.15">
      <c r="A471" s="83"/>
      <c r="B471" s="105"/>
      <c r="C471" s="108"/>
      <c r="D471" s="7" t="s">
        <v>1252</v>
      </c>
      <c r="E471" s="7" t="s">
        <v>14</v>
      </c>
      <c r="F471" s="7">
        <v>200</v>
      </c>
      <c r="G471" s="7" t="s">
        <v>239</v>
      </c>
      <c r="H471" s="7" t="str">
        <f t="shared" si="36"/>
        <v>`describe` varchar(200) comment '描述',</v>
      </c>
      <c r="I471" s="129"/>
      <c r="J471" s="135"/>
    </row>
    <row r="472" spans="1:10" ht="14.25" x14ac:dyDescent="0.15">
      <c r="A472" s="83"/>
      <c r="B472" s="105"/>
      <c r="C472" s="108"/>
      <c r="D472" s="7" t="s">
        <v>19</v>
      </c>
      <c r="E472" s="7" t="s">
        <v>20</v>
      </c>
      <c r="F472" s="7">
        <v>2</v>
      </c>
      <c r="G472" s="7" t="s">
        <v>1320</v>
      </c>
      <c r="H472" s="7" t="str">
        <f t="shared" si="36"/>
        <v>`terminal` int(2) comment '适用平台[10=2b 20=2c]',</v>
      </c>
      <c r="I472" s="129"/>
      <c r="J472" s="135"/>
    </row>
    <row r="473" spans="1:10" ht="14.25" x14ac:dyDescent="0.15">
      <c r="A473" s="83"/>
      <c r="B473" s="105"/>
      <c r="C473" s="108"/>
      <c r="D473" s="7" t="s">
        <v>1275</v>
      </c>
      <c r="E473" s="7" t="s">
        <v>14</v>
      </c>
      <c r="F473" s="7">
        <v>200</v>
      </c>
      <c r="G473" s="7" t="s">
        <v>1299</v>
      </c>
      <c r="H473" s="7" t="str">
        <f t="shared" si="36"/>
        <v>`on_user_leve` varchar(200) comment '适用会员等级(1,2,3,4,5,6)',</v>
      </c>
      <c r="I473" s="129"/>
      <c r="J473" s="135"/>
    </row>
    <row r="474" spans="1:10" ht="14.25" x14ac:dyDescent="0.15">
      <c r="A474" s="83"/>
      <c r="B474" s="105"/>
      <c r="C474" s="108"/>
      <c r="D474" s="7" t="s">
        <v>1329</v>
      </c>
      <c r="E474" s="7" t="s">
        <v>20</v>
      </c>
      <c r="F474" s="7"/>
      <c r="G474" s="7" t="s">
        <v>1330</v>
      </c>
      <c r="H474" s="7" t="str">
        <f t="shared" si="36"/>
        <v>`user_do_number` int comment '会员可参与次数',</v>
      </c>
      <c r="I474" s="129"/>
      <c r="J474" s="135"/>
    </row>
    <row r="475" spans="1:10" ht="14.25" x14ac:dyDescent="0.15">
      <c r="A475" s="83"/>
      <c r="B475" s="105"/>
      <c r="C475" s="108"/>
      <c r="D475" s="7" t="s">
        <v>1349</v>
      </c>
      <c r="E475" s="7" t="s">
        <v>39</v>
      </c>
      <c r="F475" s="7"/>
      <c r="G475" s="7" t="s">
        <v>1332</v>
      </c>
      <c r="H475" s="7" t="str">
        <f t="shared" si="36"/>
        <v>`scount_rule` text comment '满减规则(JSON)',</v>
      </c>
      <c r="I475" s="129"/>
      <c r="J475" s="135"/>
    </row>
    <row r="476" spans="1:10" ht="14.25" x14ac:dyDescent="0.15">
      <c r="A476" s="83"/>
      <c r="B476" s="105"/>
      <c r="C476" s="108"/>
      <c r="D476" s="7" t="s">
        <v>1271</v>
      </c>
      <c r="E476" s="7" t="s">
        <v>27</v>
      </c>
      <c r="F476" s="7">
        <v>0</v>
      </c>
      <c r="G476" s="7" t="s">
        <v>1335</v>
      </c>
      <c r="H476" s="7" t="str">
        <f t="shared" si="36"/>
        <v>`valid_start_time` datetime comment '活动有效时间段-开始',</v>
      </c>
      <c r="I476" s="129"/>
      <c r="J476" s="135"/>
    </row>
    <row r="477" spans="1:10" ht="14.25" x14ac:dyDescent="0.15">
      <c r="A477" s="83"/>
      <c r="B477" s="105"/>
      <c r="C477" s="108"/>
      <c r="D477" s="7" t="s">
        <v>1273</v>
      </c>
      <c r="E477" s="7" t="s">
        <v>27</v>
      </c>
      <c r="F477" s="7">
        <v>0</v>
      </c>
      <c r="G477" s="7" t="s">
        <v>1336</v>
      </c>
      <c r="H477" s="7" t="str">
        <f t="shared" si="36"/>
        <v>`valid_end_time` datetime comment '活动有效时间段-结束',</v>
      </c>
      <c r="I477" s="129"/>
      <c r="J477" s="135"/>
    </row>
    <row r="478" spans="1:10" ht="14.25" x14ac:dyDescent="0.15">
      <c r="A478" s="83"/>
      <c r="B478" s="105"/>
      <c r="C478" s="108"/>
      <c r="D478" s="7" t="s">
        <v>70</v>
      </c>
      <c r="E478" s="7" t="s">
        <v>20</v>
      </c>
      <c r="F478" s="7">
        <v>2</v>
      </c>
      <c r="G478" s="7" t="s">
        <v>1282</v>
      </c>
      <c r="H478" s="7" t="str">
        <f t="shared" si="36"/>
        <v>`state` int(2) comment '平台审核状态[10=待审 20=通过 30=拒审]',</v>
      </c>
      <c r="I478" s="129"/>
      <c r="J478" s="135"/>
    </row>
    <row r="479" spans="1:10" ht="14.25" x14ac:dyDescent="0.15">
      <c r="A479" s="83"/>
      <c r="B479" s="105"/>
      <c r="C479" s="108"/>
      <c r="D479" s="7" t="s">
        <v>1358</v>
      </c>
      <c r="E479" s="7" t="s">
        <v>20</v>
      </c>
      <c r="F479" s="7">
        <v>2</v>
      </c>
      <c r="G479" s="7" t="s">
        <v>1359</v>
      </c>
      <c r="H479" s="7" t="str">
        <f t="shared" si="36"/>
        <v>`return_gift` int(2) comment '退回赠品[10=退回 20=不退回]',</v>
      </c>
      <c r="I479" s="129"/>
      <c r="J479" s="135"/>
    </row>
    <row r="480" spans="1:10" ht="14.25" x14ac:dyDescent="0.15">
      <c r="A480" s="83"/>
      <c r="B480" s="105"/>
      <c r="C480" s="108"/>
      <c r="D480" s="7" t="s">
        <v>1309</v>
      </c>
      <c r="E480" s="7" t="s">
        <v>32</v>
      </c>
      <c r="F480" s="7">
        <v>1</v>
      </c>
      <c r="G480" s="7" t="s">
        <v>1310</v>
      </c>
      <c r="H480" s="7" t="str">
        <f t="shared" si="36"/>
        <v>`is_commit` tinyint(1) comment '逻辑提交审核标记',</v>
      </c>
      <c r="I480" s="129"/>
      <c r="J480" s="135"/>
    </row>
    <row r="481" spans="1:10" ht="14.25" x14ac:dyDescent="0.15">
      <c r="A481" s="83"/>
      <c r="B481" s="105"/>
      <c r="C481" s="108"/>
      <c r="D481" s="7" t="s">
        <v>1311</v>
      </c>
      <c r="E481" s="7" t="s">
        <v>32</v>
      </c>
      <c r="F481" s="7">
        <v>1</v>
      </c>
      <c r="G481" s="7" t="s">
        <v>1312</v>
      </c>
      <c r="H481" s="7" t="str">
        <f t="shared" si="36"/>
        <v>`is_cancel` tinyint(1) comment '逻辑取消标记',</v>
      </c>
      <c r="I481" s="129"/>
      <c r="J481" s="135"/>
    </row>
    <row r="482" spans="1:10" ht="14.25" x14ac:dyDescent="0.15">
      <c r="A482" s="83"/>
      <c r="B482" s="105"/>
      <c r="C482" s="108"/>
      <c r="D482" s="7" t="s">
        <v>571</v>
      </c>
      <c r="E482" s="7" t="s">
        <v>14</v>
      </c>
      <c r="F482" s="7">
        <v>200</v>
      </c>
      <c r="G482" s="7" t="s">
        <v>539</v>
      </c>
      <c r="H482" s="7" t="str">
        <f t="shared" si="36"/>
        <v>`revoke_why` varchar(200) comment '拒审原因',</v>
      </c>
      <c r="I482" s="129"/>
      <c r="J482" s="135"/>
    </row>
    <row r="483" spans="1:10" ht="14.25" x14ac:dyDescent="0.15">
      <c r="A483" s="83"/>
      <c r="B483" s="105"/>
      <c r="C483" s="108"/>
      <c r="D483" s="7" t="s">
        <v>26</v>
      </c>
      <c r="E483" s="7" t="s">
        <v>27</v>
      </c>
      <c r="F483" s="7">
        <v>0</v>
      </c>
      <c r="G483" s="7" t="s">
        <v>28</v>
      </c>
      <c r="H483" s="7" t="str">
        <f t="shared" si="36"/>
        <v>`cdate` datetime comment '创建时间',</v>
      </c>
      <c r="I483" s="129"/>
      <c r="J483" s="135"/>
    </row>
    <row r="484" spans="1:10" ht="14.25" x14ac:dyDescent="0.15">
      <c r="A484" s="83"/>
      <c r="B484" s="105"/>
      <c r="C484" s="108"/>
      <c r="D484" s="7" t="s">
        <v>29</v>
      </c>
      <c r="E484" s="7" t="s">
        <v>27</v>
      </c>
      <c r="F484" s="7">
        <v>0</v>
      </c>
      <c r="G484" s="7" t="s">
        <v>30</v>
      </c>
      <c r="H484" s="7" t="str">
        <f t="shared" si="36"/>
        <v>`udate` datetime comment '更新时间',</v>
      </c>
      <c r="I484" s="129"/>
      <c r="J484" s="135"/>
    </row>
    <row r="485" spans="1:10" ht="14.25" x14ac:dyDescent="0.15">
      <c r="A485" s="83"/>
      <c r="B485" s="106"/>
      <c r="C485" s="109"/>
      <c r="D485" s="7" t="s">
        <v>31</v>
      </c>
      <c r="E485" s="7" t="s">
        <v>32</v>
      </c>
      <c r="F485" s="7">
        <v>1</v>
      </c>
      <c r="G485" s="7" t="s">
        <v>33</v>
      </c>
      <c r="H485" s="7" t="str">
        <f t="shared" si="36"/>
        <v>`flag` tinyint(1) comment '逻辑删除标记',</v>
      </c>
      <c r="I485" s="130"/>
      <c r="J485" s="135"/>
    </row>
    <row r="486" spans="1:10" x14ac:dyDescent="0.15">
      <c r="A486" s="4"/>
    </row>
    <row r="487" spans="1:10" ht="14.25" x14ac:dyDescent="0.15">
      <c r="A487" s="6" t="s">
        <v>0</v>
      </c>
      <c r="B487" s="6" t="s">
        <v>1</v>
      </c>
      <c r="C487" s="5" t="s">
        <v>2</v>
      </c>
      <c r="D487" s="5" t="s">
        <v>3</v>
      </c>
      <c r="E487" s="5" t="s">
        <v>4</v>
      </c>
      <c r="F487" s="5" t="s">
        <v>5</v>
      </c>
      <c r="G487" s="5" t="s">
        <v>6</v>
      </c>
      <c r="H487" s="5" t="s">
        <v>7</v>
      </c>
      <c r="I487" s="5" t="s">
        <v>8</v>
      </c>
      <c r="J487" s="5" t="s">
        <v>9</v>
      </c>
    </row>
    <row r="488" spans="1:10" ht="14.25" x14ac:dyDescent="0.15">
      <c r="A488" s="83" t="s">
        <v>1360</v>
      </c>
      <c r="B488" s="104" t="s">
        <v>1361</v>
      </c>
      <c r="C488" s="107" t="s">
        <v>12</v>
      </c>
      <c r="D488" s="7" t="s">
        <v>13</v>
      </c>
      <c r="E488" s="7" t="s">
        <v>14</v>
      </c>
      <c r="F488" s="7">
        <v>32</v>
      </c>
      <c r="G488" s="7" t="s">
        <v>13</v>
      </c>
      <c r="H488" s="7" t="str">
        <f t="shared" ref="H488:H496" si="37">CONCATENATE("`",D488,"` ",E488,IF(F488=0,"",_xlfn.CONCAT("(",F488,")"))," comment '",G488,"',")</f>
        <v>`id` varchar(32) comment 'id',</v>
      </c>
      <c r="I488" s="128" t="str">
        <f>_xlfn.CONCAT("DROP TABLE IF EXISTS `",A488,"`;create table `",A488,"`
(",H488:H496,"
  PRIMARY KEY (`id`))  ENGINE = ",C488," CHARACTER SET = utf8 comment '",B488,"';")</f>
        <v>DROP TABLE IF EXISTS `gs_market_merchant_gift_goods`;create table `gs_market_merchant_gift_goods`
(`id` varchar(32) comment 'id',`gift_id` varchar(32) comment '商家满赠活动ID',`merchant_id` varchar(32) comment '商家ID',`shop_id` varchar(32) comment '店铺ID',`goods_id` varchar(32) comment 'SPU_ID',`sku_ids` text comment 'SKU_ID集合',`cdate` datetime comment '创建时间',`udate` datetime comment '更新时间',`flag` tinyint(1) comment '逻辑删除标记',
  PRIMARY KEY (`id`))  ENGINE = InnoDB CHARACTER SET = utf8 comment '商家满赠促销关联商品';</v>
      </c>
      <c r="J488" s="135"/>
    </row>
    <row r="489" spans="1:10" ht="14.25" x14ac:dyDescent="0.15">
      <c r="A489" s="83"/>
      <c r="B489" s="105"/>
      <c r="C489" s="108"/>
      <c r="D489" s="7" t="s">
        <v>1362</v>
      </c>
      <c r="E489" s="7" t="s">
        <v>14</v>
      </c>
      <c r="F489" s="7">
        <v>32</v>
      </c>
      <c r="G489" s="7" t="s">
        <v>1363</v>
      </c>
      <c r="H489" s="7" t="str">
        <f t="shared" si="37"/>
        <v>`gift_id` varchar(32) comment '商家满赠活动ID',</v>
      </c>
      <c r="I489" s="129"/>
      <c r="J489" s="135"/>
    </row>
    <row r="490" spans="1:10" ht="14.25" x14ac:dyDescent="0.15">
      <c r="A490" s="83"/>
      <c r="B490" s="105"/>
      <c r="C490" s="108"/>
      <c r="D490" s="7" t="s">
        <v>72</v>
      </c>
      <c r="E490" s="7" t="s">
        <v>14</v>
      </c>
      <c r="F490" s="7">
        <v>32</v>
      </c>
      <c r="G490" s="7" t="s">
        <v>358</v>
      </c>
      <c r="H490" s="7" t="str">
        <f t="shared" si="37"/>
        <v>`merchant_id` varchar(32) comment '商家ID',</v>
      </c>
      <c r="I490" s="129"/>
      <c r="J490" s="135"/>
    </row>
    <row r="491" spans="1:10" ht="14.25" x14ac:dyDescent="0.15">
      <c r="A491" s="83"/>
      <c r="B491" s="105"/>
      <c r="C491" s="108"/>
      <c r="D491" s="7" t="s">
        <v>68</v>
      </c>
      <c r="E491" s="7" t="s">
        <v>14</v>
      </c>
      <c r="F491" s="7">
        <v>32</v>
      </c>
      <c r="G491" s="7" t="s">
        <v>69</v>
      </c>
      <c r="H491" s="7" t="str">
        <f t="shared" si="37"/>
        <v>`shop_id` varchar(32) comment '店铺ID',</v>
      </c>
      <c r="I491" s="129"/>
      <c r="J491" s="135"/>
    </row>
    <row r="492" spans="1:10" ht="14.25" x14ac:dyDescent="0.15">
      <c r="A492" s="83"/>
      <c r="B492" s="105"/>
      <c r="C492" s="108"/>
      <c r="D492" s="7" t="s">
        <v>117</v>
      </c>
      <c r="E492" s="7" t="s">
        <v>14</v>
      </c>
      <c r="F492" s="7">
        <v>32</v>
      </c>
      <c r="G492" s="7" t="s">
        <v>1341</v>
      </c>
      <c r="H492" s="7" t="str">
        <f t="shared" si="37"/>
        <v>`goods_id` varchar(32) comment 'SPU_ID',</v>
      </c>
      <c r="I492" s="129"/>
      <c r="J492" s="135"/>
    </row>
    <row r="493" spans="1:10" ht="14.25" x14ac:dyDescent="0.15">
      <c r="A493" s="83"/>
      <c r="B493" s="105"/>
      <c r="C493" s="108"/>
      <c r="D493" s="7" t="s">
        <v>1342</v>
      </c>
      <c r="E493" s="7" t="s">
        <v>39</v>
      </c>
      <c r="F493" s="7"/>
      <c r="G493" s="7" t="s">
        <v>1343</v>
      </c>
      <c r="H493" s="7" t="str">
        <f t="shared" si="37"/>
        <v>`sku_ids` text comment 'SKU_ID集合',</v>
      </c>
      <c r="I493" s="129"/>
      <c r="J493" s="135"/>
    </row>
    <row r="494" spans="1:10" ht="14.25" x14ac:dyDescent="0.15">
      <c r="A494" s="83"/>
      <c r="B494" s="105"/>
      <c r="C494" s="108"/>
      <c r="D494" s="7" t="s">
        <v>26</v>
      </c>
      <c r="E494" s="7" t="s">
        <v>27</v>
      </c>
      <c r="F494" s="7">
        <v>0</v>
      </c>
      <c r="G494" s="7" t="s">
        <v>28</v>
      </c>
      <c r="H494" s="7" t="str">
        <f t="shared" si="37"/>
        <v>`cdate` datetime comment '创建时间',</v>
      </c>
      <c r="I494" s="129"/>
      <c r="J494" s="135"/>
    </row>
    <row r="495" spans="1:10" ht="14.25" x14ac:dyDescent="0.15">
      <c r="A495" s="83"/>
      <c r="B495" s="105"/>
      <c r="C495" s="108"/>
      <c r="D495" s="7" t="s">
        <v>29</v>
      </c>
      <c r="E495" s="7" t="s">
        <v>27</v>
      </c>
      <c r="F495" s="7">
        <v>0</v>
      </c>
      <c r="G495" s="7" t="s">
        <v>30</v>
      </c>
      <c r="H495" s="7" t="str">
        <f t="shared" si="37"/>
        <v>`udate` datetime comment '更新时间',</v>
      </c>
      <c r="I495" s="129"/>
      <c r="J495" s="135"/>
    </row>
    <row r="496" spans="1:10" ht="14.25" x14ac:dyDescent="0.15">
      <c r="A496" s="83"/>
      <c r="B496" s="106"/>
      <c r="C496" s="109"/>
      <c r="D496" s="7" t="s">
        <v>31</v>
      </c>
      <c r="E496" s="7" t="s">
        <v>32</v>
      </c>
      <c r="F496" s="7">
        <v>1</v>
      </c>
      <c r="G496" s="7" t="s">
        <v>33</v>
      </c>
      <c r="H496" s="7" t="str">
        <f t="shared" si="37"/>
        <v>`flag` tinyint(1) comment '逻辑删除标记',</v>
      </c>
      <c r="I496" s="130"/>
      <c r="J496" s="135"/>
    </row>
    <row r="497" spans="1:10" ht="14.25" x14ac:dyDescent="0.15">
      <c r="A497" s="6" t="s">
        <v>0</v>
      </c>
      <c r="B497" s="6" t="s">
        <v>1</v>
      </c>
      <c r="C497" s="5" t="s">
        <v>2</v>
      </c>
      <c r="D497" s="5" t="s">
        <v>3</v>
      </c>
      <c r="E497" s="5" t="s">
        <v>4</v>
      </c>
      <c r="F497" s="5" t="s">
        <v>5</v>
      </c>
      <c r="G497" s="5" t="s">
        <v>6</v>
      </c>
      <c r="H497" s="5" t="s">
        <v>7</v>
      </c>
      <c r="I497" s="5" t="s">
        <v>8</v>
      </c>
      <c r="J497" s="5" t="s">
        <v>9</v>
      </c>
    </row>
    <row r="498" spans="1:10" ht="14.25" x14ac:dyDescent="0.15">
      <c r="A498" s="83" t="s">
        <v>1364</v>
      </c>
      <c r="B498" s="104" t="s">
        <v>1365</v>
      </c>
      <c r="C498" s="107" t="s">
        <v>12</v>
      </c>
      <c r="D498" s="7" t="s">
        <v>13</v>
      </c>
      <c r="E498" s="7" t="s">
        <v>14</v>
      </c>
      <c r="F498" s="7">
        <v>32</v>
      </c>
      <c r="G498" s="7" t="s">
        <v>13</v>
      </c>
      <c r="H498" s="7" t="str">
        <f t="shared" ref="H498:H505" si="38">CONCATENATE("`",D498,"` ",E498,IF(F498=0,"",_xlfn.CONCAT("(",F498,")"))," comment '",G498,"',")</f>
        <v>`id` varchar(32) comment 'id',</v>
      </c>
      <c r="I498" s="128" t="str">
        <f>_xlfn.CONCAT("DROP TABLE IF EXISTS `",A498,"`;create table `",A498,"`
(",H498:H505,"
  PRIMARY KEY (`id`))  ENGINE = ",C498," CHARACTER SET = utf8 comment '",B498,"';")</f>
        <v>DROP TABLE IF EXISTS `gs_market_merchant_gift_goods_give`;create table `gs_market_merchant_gift_goods_give`
(`id` varchar(32) comment 'id',`gift_id` varchar(32) comment '商家满赠活动ID',`merchant_id` varchar(32) comment '商家ID',`shop_id` varchar(32) comment '店铺ID',`sku_id` text comment 'SKU_ID',`cdate` datetime comment '创建时间',`udate` datetime comment '更新时间',`flag` tinyint(1) comment '逻辑删除标记',
  PRIMARY KEY (`id`))  ENGINE = InnoDB CHARACTER SET = utf8 comment '商家满赠促销关联赠品';</v>
      </c>
      <c r="J498" s="135"/>
    </row>
    <row r="499" spans="1:10" ht="14.25" x14ac:dyDescent="0.15">
      <c r="A499" s="83"/>
      <c r="B499" s="105"/>
      <c r="C499" s="108"/>
      <c r="D499" s="7" t="s">
        <v>1362</v>
      </c>
      <c r="E499" s="7" t="s">
        <v>14</v>
      </c>
      <c r="F499" s="7">
        <v>32</v>
      </c>
      <c r="G499" s="7" t="s">
        <v>1363</v>
      </c>
      <c r="H499" s="7" t="str">
        <f t="shared" si="38"/>
        <v>`gift_id` varchar(32) comment '商家满赠活动ID',</v>
      </c>
      <c r="I499" s="129"/>
      <c r="J499" s="135"/>
    </row>
    <row r="500" spans="1:10" ht="14.25" x14ac:dyDescent="0.15">
      <c r="A500" s="83"/>
      <c r="B500" s="105"/>
      <c r="C500" s="108"/>
      <c r="D500" s="7" t="s">
        <v>72</v>
      </c>
      <c r="E500" s="7" t="s">
        <v>14</v>
      </c>
      <c r="F500" s="7">
        <v>32</v>
      </c>
      <c r="G500" s="7" t="s">
        <v>358</v>
      </c>
      <c r="H500" s="7" t="str">
        <f t="shared" si="38"/>
        <v>`merchant_id` varchar(32) comment '商家ID',</v>
      </c>
      <c r="I500" s="129"/>
      <c r="J500" s="135"/>
    </row>
    <row r="501" spans="1:10" ht="14.25" x14ac:dyDescent="0.15">
      <c r="A501" s="83"/>
      <c r="B501" s="105"/>
      <c r="C501" s="108"/>
      <c r="D501" s="7" t="s">
        <v>68</v>
      </c>
      <c r="E501" s="7" t="s">
        <v>14</v>
      </c>
      <c r="F501" s="7">
        <v>32</v>
      </c>
      <c r="G501" s="7" t="s">
        <v>69</v>
      </c>
      <c r="H501" s="7" t="str">
        <f t="shared" si="38"/>
        <v>`shop_id` varchar(32) comment '店铺ID',</v>
      </c>
      <c r="I501" s="129"/>
      <c r="J501" s="135"/>
    </row>
    <row r="502" spans="1:10" ht="14.25" x14ac:dyDescent="0.15">
      <c r="A502" s="83"/>
      <c r="B502" s="105"/>
      <c r="C502" s="108"/>
      <c r="D502" s="7" t="s">
        <v>691</v>
      </c>
      <c r="E502" s="7" t="s">
        <v>39</v>
      </c>
      <c r="F502" s="7"/>
      <c r="G502" s="7" t="s">
        <v>1317</v>
      </c>
      <c r="H502" s="7" t="str">
        <f t="shared" si="38"/>
        <v>`sku_id` text comment 'SKU_ID',</v>
      </c>
      <c r="I502" s="129"/>
      <c r="J502" s="135"/>
    </row>
    <row r="503" spans="1:10" ht="14.25" x14ac:dyDescent="0.15">
      <c r="A503" s="83"/>
      <c r="B503" s="105"/>
      <c r="C503" s="108"/>
      <c r="D503" s="7" t="s">
        <v>26</v>
      </c>
      <c r="E503" s="7" t="s">
        <v>27</v>
      </c>
      <c r="F503" s="7">
        <v>0</v>
      </c>
      <c r="G503" s="7" t="s">
        <v>28</v>
      </c>
      <c r="H503" s="7" t="str">
        <f t="shared" si="38"/>
        <v>`cdate` datetime comment '创建时间',</v>
      </c>
      <c r="I503" s="129"/>
      <c r="J503" s="135"/>
    </row>
    <row r="504" spans="1:10" ht="14.25" x14ac:dyDescent="0.15">
      <c r="A504" s="83"/>
      <c r="B504" s="105"/>
      <c r="C504" s="108"/>
      <c r="D504" s="7" t="s">
        <v>29</v>
      </c>
      <c r="E504" s="7" t="s">
        <v>27</v>
      </c>
      <c r="F504" s="7">
        <v>0</v>
      </c>
      <c r="G504" s="7" t="s">
        <v>30</v>
      </c>
      <c r="H504" s="7" t="str">
        <f t="shared" si="38"/>
        <v>`udate` datetime comment '更新时间',</v>
      </c>
      <c r="I504" s="129"/>
      <c r="J504" s="135"/>
    </row>
    <row r="505" spans="1:10" ht="14.25" x14ac:dyDescent="0.15">
      <c r="A505" s="83"/>
      <c r="B505" s="106"/>
      <c r="C505" s="109"/>
      <c r="D505" s="7" t="s">
        <v>31</v>
      </c>
      <c r="E505" s="7" t="s">
        <v>32</v>
      </c>
      <c r="F505" s="7">
        <v>1</v>
      </c>
      <c r="G505" s="7" t="s">
        <v>33</v>
      </c>
      <c r="H505" s="7" t="str">
        <f t="shared" si="38"/>
        <v>`flag` tinyint(1) comment '逻辑删除标记',</v>
      </c>
      <c r="I505" s="130"/>
      <c r="J505" s="135"/>
    </row>
    <row r="506" spans="1:10" x14ac:dyDescent="0.15">
      <c r="A506" s="188" t="s">
        <v>1366</v>
      </c>
      <c r="B506" s="190"/>
      <c r="C506" s="190"/>
      <c r="D506" s="190"/>
      <c r="E506" s="190"/>
      <c r="F506" s="190"/>
      <c r="G506" s="190"/>
      <c r="H506" s="190"/>
      <c r="I506" s="190"/>
      <c r="J506" s="190"/>
    </row>
    <row r="507" spans="1:10" ht="14.25" x14ac:dyDescent="0.15">
      <c r="A507" s="6" t="s">
        <v>0</v>
      </c>
      <c r="B507" s="6" t="s">
        <v>1</v>
      </c>
      <c r="C507" s="5" t="s">
        <v>2</v>
      </c>
      <c r="D507" s="5" t="s">
        <v>3</v>
      </c>
      <c r="E507" s="5" t="s">
        <v>4</v>
      </c>
      <c r="F507" s="5" t="s">
        <v>5</v>
      </c>
      <c r="G507" s="5" t="s">
        <v>6</v>
      </c>
      <c r="H507" s="5" t="s">
        <v>7</v>
      </c>
      <c r="I507" s="5" t="s">
        <v>8</v>
      </c>
      <c r="J507" s="5" t="s">
        <v>9</v>
      </c>
    </row>
    <row r="508" spans="1:10" ht="14.25" x14ac:dyDescent="0.15">
      <c r="A508" s="83" t="s">
        <v>1367</v>
      </c>
      <c r="B508" s="104" t="s">
        <v>1366</v>
      </c>
      <c r="C508" s="107" t="s">
        <v>12</v>
      </c>
      <c r="D508" s="7" t="s">
        <v>13</v>
      </c>
      <c r="E508" s="7" t="s">
        <v>14</v>
      </c>
      <c r="F508" s="7">
        <v>32</v>
      </c>
      <c r="G508" s="7" t="s">
        <v>13</v>
      </c>
      <c r="H508" s="7" t="str">
        <f t="shared" ref="H508:H520" si="39">CONCATENATE("`",D508,"` ",E508,IF(F508=0,"",_xlfn.CONCAT("(",F508,")"))," comment '",G508,"',")</f>
        <v>`id` varchar(32) comment 'id',</v>
      </c>
      <c r="I508" s="128" t="str">
        <f>_xlfn.CONCAT("DROP TABLE IF EXISTS `",A508,"`;create table `",A508,"`
(",H508:H524,"
  PRIMARY KEY (`id`))  ENGINE = ",C508," CHARACTER SET = utf8 comment '",B508,"';")</f>
        <v>DROP TABLE IF EXISTS `gs_market_merchant_groupbuy`;create table `gs_market_merchant_groupbuy`
(`id` varchar(32) comment 'id',`merchant_id` varchar(32) comment '商家ID',`shop_id` varchar(32) comment '店铺ID',`groupbuy_name` varchar(120) comment '团购活动名称',`groupbuy_describe` varchar(200) comment '描述',`terminal` int(2) comment '适用平台[10=2b 20=2c]',`on_user_leve` int(2) comment '适用会员等级(1,2,3,4,5,6)',`user_do_number` int(2) comment '参与次数',`valid_start_time` datetime comment '活动有效时间段-开始',`valid_end_time` datetime comment '活动有效时间段-结束',`state` int(2) comment '平台审核状态[10=待审 20=通过 30=拒审]',`is_commit` tinyint(1) comment '逻辑提交审核标记',`is_cancel` tinyint(1) comment '逻辑取消标记',`why` varchar(200) comment '拒审原因',`cdate` datetime comment '创建时间',`udate` datetime comment '更新时间',`flag` tinyint(1) comment '逻辑删除标记',
  PRIMARY KEY (`id`))  ENGINE = InnoDB CHARACTER SET = utf8 comment '商家团购促销';</v>
      </c>
      <c r="J508" s="135"/>
    </row>
    <row r="509" spans="1:10" ht="14.25" x14ac:dyDescent="0.15">
      <c r="A509" s="83"/>
      <c r="B509" s="105"/>
      <c r="C509" s="108"/>
      <c r="D509" s="7" t="s">
        <v>72</v>
      </c>
      <c r="E509" s="7" t="s">
        <v>14</v>
      </c>
      <c r="F509" s="7">
        <v>32</v>
      </c>
      <c r="G509" s="7" t="s">
        <v>358</v>
      </c>
      <c r="H509" s="7" t="str">
        <f t="shared" si="39"/>
        <v>`merchant_id` varchar(32) comment '商家ID',</v>
      </c>
      <c r="I509" s="129"/>
      <c r="J509" s="135"/>
    </row>
    <row r="510" spans="1:10" ht="14.25" x14ac:dyDescent="0.15">
      <c r="A510" s="83"/>
      <c r="B510" s="105"/>
      <c r="C510" s="108"/>
      <c r="D510" s="7" t="s">
        <v>68</v>
      </c>
      <c r="E510" s="7" t="s">
        <v>14</v>
      </c>
      <c r="F510" s="7">
        <v>32</v>
      </c>
      <c r="G510" s="7" t="s">
        <v>69</v>
      </c>
      <c r="H510" s="7" t="str">
        <f t="shared" si="39"/>
        <v>`shop_id` varchar(32) comment '店铺ID',</v>
      </c>
      <c r="I510" s="129"/>
      <c r="J510" s="135"/>
    </row>
    <row r="511" spans="1:10" ht="14.25" x14ac:dyDescent="0.15">
      <c r="A511" s="83"/>
      <c r="B511" s="105"/>
      <c r="C511" s="108"/>
      <c r="D511" s="7" t="s">
        <v>1368</v>
      </c>
      <c r="E511" s="7" t="s">
        <v>14</v>
      </c>
      <c r="F511" s="7">
        <v>120</v>
      </c>
      <c r="G511" s="7" t="s">
        <v>1369</v>
      </c>
      <c r="H511" s="7" t="str">
        <f t="shared" si="39"/>
        <v>`groupbuy_name` varchar(120) comment '团购活动名称',</v>
      </c>
      <c r="I511" s="129"/>
      <c r="J511" s="135"/>
    </row>
    <row r="512" spans="1:10" ht="14.25" x14ac:dyDescent="0.15">
      <c r="A512" s="83"/>
      <c r="B512" s="105"/>
      <c r="C512" s="108"/>
      <c r="D512" s="7" t="s">
        <v>1370</v>
      </c>
      <c r="E512" s="7" t="s">
        <v>14</v>
      </c>
      <c r="F512" s="7">
        <v>200</v>
      </c>
      <c r="G512" s="7" t="s">
        <v>239</v>
      </c>
      <c r="H512" s="7" t="str">
        <f t="shared" si="39"/>
        <v>`groupbuy_describe` varchar(200) comment '描述',</v>
      </c>
      <c r="I512" s="129"/>
      <c r="J512" s="135"/>
    </row>
    <row r="513" spans="1:10" ht="14.25" x14ac:dyDescent="0.15">
      <c r="A513" s="83"/>
      <c r="B513" s="105"/>
      <c r="C513" s="108"/>
      <c r="D513" s="7" t="s">
        <v>19</v>
      </c>
      <c r="E513" s="7" t="s">
        <v>20</v>
      </c>
      <c r="F513" s="7">
        <v>2</v>
      </c>
      <c r="G513" s="7" t="s">
        <v>1320</v>
      </c>
      <c r="H513" s="7" t="str">
        <f t="shared" si="39"/>
        <v>`terminal` int(2) comment '适用平台[10=2b 20=2c]',</v>
      </c>
      <c r="I513" s="129"/>
      <c r="J513" s="135"/>
    </row>
    <row r="514" spans="1:10" ht="14.25" x14ac:dyDescent="0.15">
      <c r="A514" s="83"/>
      <c r="B514" s="105"/>
      <c r="C514" s="108"/>
      <c r="D514" s="7" t="s">
        <v>1275</v>
      </c>
      <c r="E514" s="7" t="s">
        <v>20</v>
      </c>
      <c r="F514" s="7">
        <v>2</v>
      </c>
      <c r="G514" s="7" t="s">
        <v>1299</v>
      </c>
      <c r="H514" s="7" t="str">
        <f t="shared" si="39"/>
        <v>`on_user_leve` int(2) comment '适用会员等级(1,2,3,4,5,6)',</v>
      </c>
      <c r="I514" s="129"/>
      <c r="J514" s="135"/>
    </row>
    <row r="515" spans="1:10" ht="14.25" x14ac:dyDescent="0.15">
      <c r="A515" s="83"/>
      <c r="B515" s="105"/>
      <c r="C515" s="108"/>
      <c r="D515" s="7" t="s">
        <v>1329</v>
      </c>
      <c r="E515" s="7" t="s">
        <v>20</v>
      </c>
      <c r="F515" s="7">
        <v>2</v>
      </c>
      <c r="G515" s="7" t="s">
        <v>1371</v>
      </c>
      <c r="H515" s="7" t="str">
        <f t="shared" si="39"/>
        <v>`user_do_number` int(2) comment '参与次数',</v>
      </c>
      <c r="I515" s="129"/>
      <c r="J515" s="135"/>
    </row>
    <row r="516" spans="1:10" ht="14.25" x14ac:dyDescent="0.15">
      <c r="A516" s="83"/>
      <c r="B516" s="105"/>
      <c r="C516" s="108"/>
      <c r="D516" s="7" t="s">
        <v>1271</v>
      </c>
      <c r="E516" s="7" t="s">
        <v>27</v>
      </c>
      <c r="F516" s="7">
        <v>0</v>
      </c>
      <c r="G516" s="7" t="s">
        <v>1335</v>
      </c>
      <c r="H516" s="7" t="str">
        <f t="shared" si="39"/>
        <v>`valid_start_time` datetime comment '活动有效时间段-开始',</v>
      </c>
      <c r="I516" s="129"/>
      <c r="J516" s="135"/>
    </row>
    <row r="517" spans="1:10" ht="14.25" x14ac:dyDescent="0.15">
      <c r="A517" s="83"/>
      <c r="B517" s="105"/>
      <c r="C517" s="108"/>
      <c r="D517" s="7" t="s">
        <v>1273</v>
      </c>
      <c r="E517" s="7" t="s">
        <v>27</v>
      </c>
      <c r="F517" s="7">
        <v>0</v>
      </c>
      <c r="G517" s="7" t="s">
        <v>1336</v>
      </c>
      <c r="H517" s="7" t="str">
        <f t="shared" si="39"/>
        <v>`valid_end_time` datetime comment '活动有效时间段-结束',</v>
      </c>
      <c r="I517" s="129"/>
      <c r="J517" s="135"/>
    </row>
    <row r="518" spans="1:10" ht="14.25" x14ac:dyDescent="0.15">
      <c r="A518" s="83"/>
      <c r="B518" s="105"/>
      <c r="C518" s="108"/>
      <c r="D518" s="7" t="s">
        <v>70</v>
      </c>
      <c r="E518" s="7" t="s">
        <v>20</v>
      </c>
      <c r="F518" s="7">
        <v>2</v>
      </c>
      <c r="G518" s="7" t="s">
        <v>1282</v>
      </c>
      <c r="H518" s="7" t="str">
        <f t="shared" si="39"/>
        <v>`state` int(2) comment '平台审核状态[10=待审 20=通过 30=拒审]',</v>
      </c>
      <c r="I518" s="129"/>
      <c r="J518" s="135"/>
    </row>
    <row r="519" spans="1:10" ht="14.25" x14ac:dyDescent="0.15">
      <c r="A519" s="83"/>
      <c r="B519" s="105"/>
      <c r="C519" s="108"/>
      <c r="D519" s="7" t="s">
        <v>1309</v>
      </c>
      <c r="E519" s="7" t="s">
        <v>32</v>
      </c>
      <c r="F519" s="7">
        <v>1</v>
      </c>
      <c r="G519" s="7" t="s">
        <v>1310</v>
      </c>
      <c r="H519" s="7" t="str">
        <f t="shared" si="39"/>
        <v>`is_commit` tinyint(1) comment '逻辑提交审核标记',</v>
      </c>
      <c r="I519" s="129"/>
      <c r="J519" s="135"/>
    </row>
    <row r="520" spans="1:10" ht="14.25" x14ac:dyDescent="0.15">
      <c r="A520" s="83"/>
      <c r="B520" s="105"/>
      <c r="C520" s="108"/>
      <c r="D520" s="7" t="s">
        <v>1311</v>
      </c>
      <c r="E520" s="7" t="s">
        <v>32</v>
      </c>
      <c r="F520" s="7">
        <v>1</v>
      </c>
      <c r="G520" s="7" t="s">
        <v>1312</v>
      </c>
      <c r="H520" s="7" t="str">
        <f t="shared" si="39"/>
        <v>`is_cancel` tinyint(1) comment '逻辑取消标记',</v>
      </c>
      <c r="I520" s="129"/>
      <c r="J520" s="135"/>
    </row>
    <row r="521" spans="1:10" ht="14.25" x14ac:dyDescent="0.15">
      <c r="A521" s="83"/>
      <c r="B521" s="105"/>
      <c r="C521" s="108"/>
      <c r="D521" s="7" t="s">
        <v>571</v>
      </c>
      <c r="E521" s="7" t="s">
        <v>14</v>
      </c>
      <c r="F521" s="7">
        <v>200</v>
      </c>
      <c r="G521" s="7" t="s">
        <v>539</v>
      </c>
      <c r="H521" s="7" t="s">
        <v>1372</v>
      </c>
      <c r="I521" s="129"/>
      <c r="J521" s="135"/>
    </row>
    <row r="522" spans="1:10" ht="14.25" x14ac:dyDescent="0.15">
      <c r="A522" s="83"/>
      <c r="B522" s="105"/>
      <c r="C522" s="108"/>
      <c r="D522" s="7" t="s">
        <v>26</v>
      </c>
      <c r="E522" s="7" t="s">
        <v>27</v>
      </c>
      <c r="F522" s="7">
        <v>0</v>
      </c>
      <c r="G522" s="7" t="s">
        <v>28</v>
      </c>
      <c r="H522" s="7" t="str">
        <f t="shared" ref="H522:H524" si="40">CONCATENATE("`",D522,"` ",E522,IF(F522=0,"",_xlfn.CONCAT("(",F522,")"))," comment '",G522,"',")</f>
        <v>`cdate` datetime comment '创建时间',</v>
      </c>
      <c r="I522" s="129"/>
      <c r="J522" s="135"/>
    </row>
    <row r="523" spans="1:10" ht="14.25" x14ac:dyDescent="0.15">
      <c r="A523" s="83"/>
      <c r="B523" s="105"/>
      <c r="C523" s="108"/>
      <c r="D523" s="7" t="s">
        <v>29</v>
      </c>
      <c r="E523" s="7" t="s">
        <v>27</v>
      </c>
      <c r="F523" s="7">
        <v>0</v>
      </c>
      <c r="G523" s="7" t="s">
        <v>30</v>
      </c>
      <c r="H523" s="7" t="str">
        <f t="shared" si="40"/>
        <v>`udate` datetime comment '更新时间',</v>
      </c>
      <c r="I523" s="129"/>
      <c r="J523" s="135"/>
    </row>
    <row r="524" spans="1:10" ht="14.25" x14ac:dyDescent="0.15">
      <c r="A524" s="83"/>
      <c r="B524" s="106"/>
      <c r="C524" s="109"/>
      <c r="D524" s="7" t="s">
        <v>31</v>
      </c>
      <c r="E524" s="7" t="s">
        <v>32</v>
      </c>
      <c r="F524" s="7">
        <v>1</v>
      </c>
      <c r="G524" s="7" t="s">
        <v>33</v>
      </c>
      <c r="H524" s="7" t="str">
        <f t="shared" si="40"/>
        <v>`flag` tinyint(1) comment '逻辑删除标记',</v>
      </c>
      <c r="I524" s="130"/>
      <c r="J524" s="135"/>
    </row>
    <row r="525" spans="1:10" x14ac:dyDescent="0.15">
      <c r="A525" s="4"/>
    </row>
    <row r="526" spans="1:10" ht="14.25" x14ac:dyDescent="0.15">
      <c r="A526" s="6" t="s">
        <v>0</v>
      </c>
      <c r="B526" s="6" t="s">
        <v>1</v>
      </c>
      <c r="C526" s="5" t="s">
        <v>2</v>
      </c>
      <c r="D526" s="5" t="s">
        <v>3</v>
      </c>
      <c r="E526" s="5" t="s">
        <v>4</v>
      </c>
      <c r="F526" s="5" t="s">
        <v>5</v>
      </c>
      <c r="G526" s="5" t="s">
        <v>6</v>
      </c>
      <c r="H526" s="5" t="s">
        <v>7</v>
      </c>
      <c r="I526" s="5" t="s">
        <v>8</v>
      </c>
      <c r="J526" s="5" t="s">
        <v>9</v>
      </c>
    </row>
    <row r="527" spans="1:10" ht="14.25" x14ac:dyDescent="0.15">
      <c r="A527" s="187" t="s">
        <v>1388</v>
      </c>
      <c r="B527" s="191" t="s">
        <v>1390</v>
      </c>
      <c r="C527" s="107" t="s">
        <v>12</v>
      </c>
      <c r="D527" s="7" t="s">
        <v>13</v>
      </c>
      <c r="E527" s="7" t="s">
        <v>14</v>
      </c>
      <c r="F527" s="7">
        <v>32</v>
      </c>
      <c r="G527" s="7" t="s">
        <v>13</v>
      </c>
      <c r="H527" s="7" t="str">
        <f t="shared" ref="H527:H537" si="41">CONCATENATE("`",D527,"` ",E527,IF(F527=0,"",_xlfn.CONCAT("(",F527,")"))," comment '",G527,"',")</f>
        <v>`id` varchar(32) comment 'id',</v>
      </c>
      <c r="I527" s="128" t="str">
        <f>_xlfn.CONCAT("DROP TABLE IF EXISTS `",A527,"`;create table `",A527,"`
(",H527:H537,"
  PRIMARY KEY (`id`))  ENGINE = ",C527," CHARACTER SET = utf8 comment '",B527,"';")</f>
        <v>DROP TABLE IF EXISTS `gs_market_merchant_groupbuy_goods`;create table `gs_market_merchant_groupbuy_goods`
(`id` varchar(32) comment 'id',`groupbuy_id` varchar(32) comment '商家团购活动ID',`merchant_id` varchar(32) comment '商家ID',`shop_id` varchar(32) comment '店铺ID',`goods_id` varchar(32) comment 'SPU_ID',`sku_id` varchar(32) comment 'SKU_ID',`original_price` float(2) comment '原价',`groupbuy_price` float(2) comment '活动价',`cdate` datetime comment '创建时间',`udate` datetime comment '更新时间',`flag` tinyint(1) comment '逻辑删除标记',
  PRIMARY KEY (`id`))  ENGINE = InnoDB CHARACTER SET = utf8 comment '商家团购促销关联商品';</v>
      </c>
      <c r="J527" s="135"/>
    </row>
    <row r="528" spans="1:10" ht="14.25" x14ac:dyDescent="0.15">
      <c r="A528" s="83"/>
      <c r="B528" s="105"/>
      <c r="C528" s="108"/>
      <c r="D528" s="7" t="s">
        <v>1373</v>
      </c>
      <c r="E528" s="7" t="s">
        <v>14</v>
      </c>
      <c r="F528" s="7">
        <v>32</v>
      </c>
      <c r="G528" s="82" t="s">
        <v>1392</v>
      </c>
      <c r="H528" s="7" t="str">
        <f t="shared" si="41"/>
        <v>`groupbuy_id` varchar(32) comment '商家团购活动ID',</v>
      </c>
      <c r="I528" s="129"/>
      <c r="J528" s="135"/>
    </row>
    <row r="529" spans="1:10" ht="14.25" x14ac:dyDescent="0.15">
      <c r="A529" s="83"/>
      <c r="B529" s="105"/>
      <c r="C529" s="108"/>
      <c r="D529" s="7" t="s">
        <v>72</v>
      </c>
      <c r="E529" s="7" t="s">
        <v>14</v>
      </c>
      <c r="F529" s="7">
        <v>32</v>
      </c>
      <c r="G529" s="7" t="s">
        <v>358</v>
      </c>
      <c r="H529" s="7" t="str">
        <f t="shared" si="41"/>
        <v>`merchant_id` varchar(32) comment '商家ID',</v>
      </c>
      <c r="I529" s="129"/>
      <c r="J529" s="135"/>
    </row>
    <row r="530" spans="1:10" ht="14.25" x14ac:dyDescent="0.15">
      <c r="A530" s="83"/>
      <c r="B530" s="105"/>
      <c r="C530" s="108"/>
      <c r="D530" s="7" t="s">
        <v>68</v>
      </c>
      <c r="E530" s="7" t="s">
        <v>14</v>
      </c>
      <c r="F530" s="7">
        <v>32</v>
      </c>
      <c r="G530" s="7" t="s">
        <v>69</v>
      </c>
      <c r="H530" s="7" t="str">
        <f t="shared" si="41"/>
        <v>`shop_id` varchar(32) comment '店铺ID',</v>
      </c>
      <c r="I530" s="129"/>
      <c r="J530" s="135"/>
    </row>
    <row r="531" spans="1:10" ht="14.25" x14ac:dyDescent="0.15">
      <c r="A531" s="83"/>
      <c r="B531" s="105"/>
      <c r="C531" s="108"/>
      <c r="D531" s="7" t="s">
        <v>117</v>
      </c>
      <c r="E531" s="7" t="s">
        <v>14</v>
      </c>
      <c r="F531" s="7">
        <v>32</v>
      </c>
      <c r="G531" s="7" t="s">
        <v>1341</v>
      </c>
      <c r="H531" s="7" t="str">
        <f t="shared" si="41"/>
        <v>`goods_id` varchar(32) comment 'SPU_ID',</v>
      </c>
      <c r="I531" s="129"/>
      <c r="J531" s="135"/>
    </row>
    <row r="532" spans="1:10" ht="14.25" x14ac:dyDescent="0.15">
      <c r="A532" s="83"/>
      <c r="B532" s="105"/>
      <c r="C532" s="108"/>
      <c r="D532" s="7" t="s">
        <v>691</v>
      </c>
      <c r="E532" s="7" t="s">
        <v>14</v>
      </c>
      <c r="F532" s="7">
        <v>32</v>
      </c>
      <c r="G532" s="7" t="s">
        <v>1317</v>
      </c>
      <c r="H532" s="7" t="str">
        <f t="shared" si="41"/>
        <v>`sku_id` varchar(32) comment 'SKU_ID',</v>
      </c>
      <c r="I532" s="129"/>
      <c r="J532" s="135"/>
    </row>
    <row r="533" spans="1:10" ht="14.25" x14ac:dyDescent="0.15">
      <c r="A533" s="83"/>
      <c r="B533" s="105"/>
      <c r="C533" s="108"/>
      <c r="D533" s="7" t="s">
        <v>1374</v>
      </c>
      <c r="E533" s="7" t="s">
        <v>97</v>
      </c>
      <c r="F533" s="7">
        <v>2</v>
      </c>
      <c r="G533" s="7" t="s">
        <v>1375</v>
      </c>
      <c r="H533" s="7" t="str">
        <f t="shared" si="41"/>
        <v>`original_price` float(2) comment '原价',</v>
      </c>
      <c r="I533" s="129"/>
      <c r="J533" s="135"/>
    </row>
    <row r="534" spans="1:10" ht="14.25" x14ac:dyDescent="0.15">
      <c r="A534" s="83"/>
      <c r="B534" s="105"/>
      <c r="C534" s="108"/>
      <c r="D534" s="7" t="s">
        <v>1376</v>
      </c>
      <c r="E534" s="7" t="s">
        <v>97</v>
      </c>
      <c r="F534" s="7">
        <v>2</v>
      </c>
      <c r="G534" s="7" t="s">
        <v>1240</v>
      </c>
      <c r="H534" s="7" t="str">
        <f t="shared" si="41"/>
        <v>`groupbuy_price` float(2) comment '活动价',</v>
      </c>
      <c r="I534" s="129"/>
      <c r="J534" s="135"/>
    </row>
    <row r="535" spans="1:10" ht="14.25" x14ac:dyDescent="0.15">
      <c r="A535" s="83"/>
      <c r="B535" s="105"/>
      <c r="C535" s="108"/>
      <c r="D535" s="7" t="s">
        <v>26</v>
      </c>
      <c r="E535" s="7" t="s">
        <v>27</v>
      </c>
      <c r="F535" s="7">
        <v>0</v>
      </c>
      <c r="G535" s="7" t="s">
        <v>28</v>
      </c>
      <c r="H535" s="7" t="str">
        <f t="shared" si="41"/>
        <v>`cdate` datetime comment '创建时间',</v>
      </c>
      <c r="I535" s="129"/>
      <c r="J535" s="135"/>
    </row>
    <row r="536" spans="1:10" ht="14.25" x14ac:dyDescent="0.15">
      <c r="A536" s="83"/>
      <c r="B536" s="105"/>
      <c r="C536" s="108"/>
      <c r="D536" s="7" t="s">
        <v>29</v>
      </c>
      <c r="E536" s="7" t="s">
        <v>27</v>
      </c>
      <c r="F536" s="7">
        <v>0</v>
      </c>
      <c r="G536" s="7" t="s">
        <v>30</v>
      </c>
      <c r="H536" s="7" t="str">
        <f t="shared" si="41"/>
        <v>`udate` datetime comment '更新时间',</v>
      </c>
      <c r="I536" s="129"/>
      <c r="J536" s="135"/>
    </row>
    <row r="537" spans="1:10" ht="14.25" x14ac:dyDescent="0.15">
      <c r="A537" s="83"/>
      <c r="B537" s="106"/>
      <c r="C537" s="109"/>
      <c r="D537" s="7" t="s">
        <v>31</v>
      </c>
      <c r="E537" s="7" t="s">
        <v>32</v>
      </c>
      <c r="F537" s="7">
        <v>1</v>
      </c>
      <c r="G537" s="7" t="s">
        <v>33</v>
      </c>
      <c r="H537" s="7" t="str">
        <f t="shared" si="41"/>
        <v>`flag` tinyint(1) comment '逻辑删除标记',</v>
      </c>
      <c r="I537" s="130"/>
      <c r="J537" s="135"/>
    </row>
    <row r="538" spans="1:10" ht="14.25" x14ac:dyDescent="0.15">
      <c r="A538" s="6" t="s">
        <v>0</v>
      </c>
      <c r="B538" s="6" t="s">
        <v>1</v>
      </c>
      <c r="C538" s="5" t="s">
        <v>2</v>
      </c>
      <c r="D538" s="5" t="s">
        <v>3</v>
      </c>
      <c r="E538" s="5" t="s">
        <v>4</v>
      </c>
      <c r="F538" s="5" t="s">
        <v>5</v>
      </c>
      <c r="G538" s="5" t="s">
        <v>6</v>
      </c>
      <c r="H538" s="5" t="s">
        <v>7</v>
      </c>
      <c r="I538" s="5" t="s">
        <v>8</v>
      </c>
      <c r="J538" s="5" t="s">
        <v>9</v>
      </c>
    </row>
    <row r="539" spans="1:10" ht="14.25" x14ac:dyDescent="0.15">
      <c r="A539" s="187" t="s">
        <v>1389</v>
      </c>
      <c r="B539" s="191" t="s">
        <v>1391</v>
      </c>
      <c r="C539" s="107" t="s">
        <v>12</v>
      </c>
      <c r="D539" s="81" t="s">
        <v>13</v>
      </c>
      <c r="E539" s="81" t="s">
        <v>14</v>
      </c>
      <c r="F539" s="81">
        <v>32</v>
      </c>
      <c r="G539" s="81" t="s">
        <v>13</v>
      </c>
      <c r="H539" s="81" t="str">
        <f t="shared" ref="H539:H549" si="42">CONCATENATE("`",D539,"` ",E539,IF(F539=0,"",_xlfn.CONCAT("(",F539,")"))," comment '",G539,"',")</f>
        <v>`id` varchar(32) comment 'id',</v>
      </c>
      <c r="I539" s="128" t="str">
        <f>_xlfn.CONCAT("DROP TABLE IF EXISTS `",A539,"`;create table `",A539,"`
(",H539:H549,"
  PRIMARY KEY (`id`))  ENGINE = ",C539," CHARACTER SET = utf8 comment '",B539,"';")</f>
        <v>DROP TABLE IF EXISTS `gs_market_merchant_groupbuy_goods_sku`;create table `gs_market_merchant_groupbuy_goods_sku`
(`id` varchar(32) comment 'id',`activity_id` varchar(32) comment '商家团购活动ID',`shop_id` varchar(32) comment '店铺ID',`merchant_id` varchar(32) comment '商家ID',`goods_spu_item_id` varchar(32) comment '商家报名商品SPU项ID',`sku_id` varchar(32) comment 'skuID',`goods_id` varchar(32) comment '商品ID',`groupbuy_sale_sku_price` decimal(12) comment 'sku活动价',`cdate` datetime comment '创建时间',`udate` datetime comment '更新时间',`flag` tinyint(1) comment '逻辑删除标记',
  PRIMARY KEY (`id`))  ENGINE = InnoDB CHARACTER SET = utf8 comment '商家团购促销关联商品(sku)';</v>
      </c>
      <c r="J539" s="135"/>
    </row>
    <row r="540" spans="1:10" ht="14.25" x14ac:dyDescent="0.15">
      <c r="A540" s="83"/>
      <c r="B540" s="105"/>
      <c r="C540" s="108"/>
      <c r="D540" s="81" t="s">
        <v>1227</v>
      </c>
      <c r="E540" s="81" t="s">
        <v>14</v>
      </c>
      <c r="F540" s="81">
        <v>32</v>
      </c>
      <c r="G540" s="82" t="s">
        <v>1392</v>
      </c>
      <c r="H540" s="81" t="str">
        <f t="shared" si="42"/>
        <v>`activity_id` varchar(32) comment '商家团购活动ID',</v>
      </c>
      <c r="I540" s="129"/>
      <c r="J540" s="135"/>
    </row>
    <row r="541" spans="1:10" ht="14.25" x14ac:dyDescent="0.15">
      <c r="A541" s="83"/>
      <c r="B541" s="105"/>
      <c r="C541" s="108"/>
      <c r="D541" s="81" t="s">
        <v>68</v>
      </c>
      <c r="E541" s="81" t="s">
        <v>14</v>
      </c>
      <c r="F541" s="81">
        <v>32</v>
      </c>
      <c r="G541" s="81" t="s">
        <v>69</v>
      </c>
      <c r="H541" s="81" t="str">
        <f t="shared" si="42"/>
        <v>`shop_id` varchar(32) comment '店铺ID',</v>
      </c>
      <c r="I541" s="129"/>
      <c r="J541" s="135"/>
    </row>
    <row r="542" spans="1:10" ht="14.25" x14ac:dyDescent="0.15">
      <c r="A542" s="83"/>
      <c r="B542" s="105"/>
      <c r="C542" s="108"/>
      <c r="D542" s="81" t="s">
        <v>72</v>
      </c>
      <c r="E542" s="81" t="s">
        <v>14</v>
      </c>
      <c r="F542" s="81">
        <v>32</v>
      </c>
      <c r="G542" s="81" t="s">
        <v>358</v>
      </c>
      <c r="H542" s="81" t="str">
        <f t="shared" si="42"/>
        <v>`merchant_id` varchar(32) comment '商家ID',</v>
      </c>
      <c r="I542" s="129"/>
      <c r="J542" s="135"/>
    </row>
    <row r="543" spans="1:10" ht="14.25" x14ac:dyDescent="0.15">
      <c r="A543" s="83"/>
      <c r="B543" s="105"/>
      <c r="C543" s="108"/>
      <c r="D543" s="82" t="s">
        <v>1393</v>
      </c>
      <c r="E543" s="81" t="s">
        <v>14</v>
      </c>
      <c r="F543" s="81">
        <v>32</v>
      </c>
      <c r="G543" s="81" t="s">
        <v>1244</v>
      </c>
      <c r="H543" s="81" t="str">
        <f t="shared" si="42"/>
        <v>`goods_spu_item_id` varchar(32) comment '商家报名商品SPU项ID',</v>
      </c>
      <c r="I543" s="129"/>
      <c r="J543" s="135"/>
    </row>
    <row r="544" spans="1:10" ht="14.25" x14ac:dyDescent="0.15">
      <c r="A544" s="83"/>
      <c r="B544" s="105"/>
      <c r="C544" s="108"/>
      <c r="D544" s="81" t="s">
        <v>691</v>
      </c>
      <c r="E544" s="81" t="s">
        <v>14</v>
      </c>
      <c r="F544" s="81">
        <v>32</v>
      </c>
      <c r="G544" s="81" t="s">
        <v>1245</v>
      </c>
      <c r="H544" s="81" t="str">
        <f t="shared" si="42"/>
        <v>`sku_id` varchar(32) comment 'skuID',</v>
      </c>
      <c r="I544" s="129"/>
      <c r="J544" s="135"/>
    </row>
    <row r="545" spans="1:10" ht="14.25" x14ac:dyDescent="0.15">
      <c r="A545" s="83"/>
      <c r="B545" s="105"/>
      <c r="C545" s="108"/>
      <c r="D545" s="81" t="s">
        <v>117</v>
      </c>
      <c r="E545" s="81" t="s">
        <v>14</v>
      </c>
      <c r="F545" s="81">
        <v>32</v>
      </c>
      <c r="G545" s="81" t="s">
        <v>118</v>
      </c>
      <c r="H545" s="81" t="str">
        <f t="shared" si="42"/>
        <v>`goods_id` varchar(32) comment '商品ID',</v>
      </c>
      <c r="I545" s="129"/>
      <c r="J545" s="135"/>
    </row>
    <row r="546" spans="1:10" ht="14.25" x14ac:dyDescent="0.15">
      <c r="A546" s="83"/>
      <c r="B546" s="105"/>
      <c r="C546" s="108"/>
      <c r="D546" s="82" t="s">
        <v>1394</v>
      </c>
      <c r="E546" s="81" t="s">
        <v>563</v>
      </c>
      <c r="F546" s="81">
        <v>12</v>
      </c>
      <c r="G546" s="82" t="s">
        <v>1395</v>
      </c>
      <c r="H546" s="81" t="str">
        <f t="shared" si="42"/>
        <v>`groupbuy_sale_sku_price` decimal(12) comment 'sku活动价',</v>
      </c>
      <c r="I546" s="129"/>
      <c r="J546" s="135"/>
    </row>
    <row r="547" spans="1:10" ht="14.25" x14ac:dyDescent="0.15">
      <c r="A547" s="83"/>
      <c r="B547" s="105"/>
      <c r="C547" s="108"/>
      <c r="D547" s="81" t="s">
        <v>26</v>
      </c>
      <c r="E547" s="81" t="s">
        <v>27</v>
      </c>
      <c r="F547" s="81">
        <v>0</v>
      </c>
      <c r="G547" s="81" t="s">
        <v>28</v>
      </c>
      <c r="H547" s="81" t="str">
        <f t="shared" si="42"/>
        <v>`cdate` datetime comment '创建时间',</v>
      </c>
      <c r="I547" s="129"/>
      <c r="J547" s="135"/>
    </row>
    <row r="548" spans="1:10" ht="14.25" x14ac:dyDescent="0.15">
      <c r="A548" s="83"/>
      <c r="B548" s="105"/>
      <c r="C548" s="108"/>
      <c r="D548" s="81" t="s">
        <v>29</v>
      </c>
      <c r="E548" s="81" t="s">
        <v>27</v>
      </c>
      <c r="F548" s="81">
        <v>0</v>
      </c>
      <c r="G548" s="81" t="s">
        <v>30</v>
      </c>
      <c r="H548" s="81" t="str">
        <f t="shared" si="42"/>
        <v>`udate` datetime comment '更新时间',</v>
      </c>
      <c r="I548" s="129"/>
      <c r="J548" s="135"/>
    </row>
    <row r="549" spans="1:10" ht="14.25" x14ac:dyDescent="0.15">
      <c r="A549" s="83"/>
      <c r="B549" s="106"/>
      <c r="C549" s="109"/>
      <c r="D549" s="81" t="s">
        <v>31</v>
      </c>
      <c r="E549" s="81" t="s">
        <v>32</v>
      </c>
      <c r="F549" s="81">
        <v>1</v>
      </c>
      <c r="G549" s="81" t="s">
        <v>33</v>
      </c>
      <c r="H549" s="81" t="str">
        <f t="shared" si="42"/>
        <v>`flag` tinyint(1) comment '逻辑删除标记',</v>
      </c>
      <c r="I549" s="130"/>
      <c r="J549" s="135"/>
    </row>
  </sheetData>
  <mergeCells count="172">
    <mergeCell ref="A539:A549"/>
    <mergeCell ref="B539:B549"/>
    <mergeCell ref="C539:C549"/>
    <mergeCell ref="I539:I549"/>
    <mergeCell ref="J539:J549"/>
    <mergeCell ref="A3:A15"/>
    <mergeCell ref="A18:A31"/>
    <mergeCell ref="J456:J464"/>
    <mergeCell ref="J467:J485"/>
    <mergeCell ref="J488:J496"/>
    <mergeCell ref="J498:J505"/>
    <mergeCell ref="J508:J524"/>
    <mergeCell ref="J527:J537"/>
    <mergeCell ref="A33:A38"/>
    <mergeCell ref="B33:B38"/>
    <mergeCell ref="C33:C38"/>
    <mergeCell ref="I33:I38"/>
    <mergeCell ref="J33:J38"/>
    <mergeCell ref="J306:J315"/>
    <mergeCell ref="J318:J325"/>
    <mergeCell ref="J328:J344"/>
    <mergeCell ref="J347:J371"/>
    <mergeCell ref="J374:J382"/>
    <mergeCell ref="J385:J401"/>
    <mergeCell ref="J404:J422"/>
    <mergeCell ref="J425:J433"/>
    <mergeCell ref="J436:J453"/>
    <mergeCell ref="I425:I433"/>
    <mergeCell ref="I436:I453"/>
    <mergeCell ref="J188:J201"/>
    <mergeCell ref="J205:J224"/>
    <mergeCell ref="J226:J231"/>
    <mergeCell ref="J234:J254"/>
    <mergeCell ref="J257:J268"/>
    <mergeCell ref="J271:J281"/>
    <mergeCell ref="J284:J303"/>
    <mergeCell ref="A203:J203"/>
    <mergeCell ref="A282:J282"/>
    <mergeCell ref="J3:J15"/>
    <mergeCell ref="J18:J31"/>
    <mergeCell ref="J41:J59"/>
    <mergeCell ref="J62:J80"/>
    <mergeCell ref="J83:J109"/>
    <mergeCell ref="J112:J127"/>
    <mergeCell ref="J130:J154"/>
    <mergeCell ref="J157:J169"/>
    <mergeCell ref="J172:J185"/>
    <mergeCell ref="I328:I344"/>
    <mergeCell ref="I347:I371"/>
    <mergeCell ref="I374:I382"/>
    <mergeCell ref="I385:I401"/>
    <mergeCell ref="I404:I422"/>
    <mergeCell ref="I488:I496"/>
    <mergeCell ref="I498:I505"/>
    <mergeCell ref="I508:I524"/>
    <mergeCell ref="I527:I537"/>
    <mergeCell ref="I456:I464"/>
    <mergeCell ref="I467:I485"/>
    <mergeCell ref="I188:I201"/>
    <mergeCell ref="I205:I224"/>
    <mergeCell ref="I226:I231"/>
    <mergeCell ref="I234:I254"/>
    <mergeCell ref="I257:I268"/>
    <mergeCell ref="I271:I281"/>
    <mergeCell ref="I284:I303"/>
    <mergeCell ref="I306:I315"/>
    <mergeCell ref="I318:I325"/>
    <mergeCell ref="I3:I15"/>
    <mergeCell ref="I18:I31"/>
    <mergeCell ref="I41:I59"/>
    <mergeCell ref="I62:I80"/>
    <mergeCell ref="I83:I109"/>
    <mergeCell ref="I112:I127"/>
    <mergeCell ref="I130:I154"/>
    <mergeCell ref="I157:I169"/>
    <mergeCell ref="I172:I185"/>
    <mergeCell ref="C425:C433"/>
    <mergeCell ref="C436:C453"/>
    <mergeCell ref="C456:C464"/>
    <mergeCell ref="C467:C485"/>
    <mergeCell ref="C488:C496"/>
    <mergeCell ref="C498:C505"/>
    <mergeCell ref="C508:C524"/>
    <mergeCell ref="A506:J506"/>
    <mergeCell ref="C527:C537"/>
    <mergeCell ref="B467:B485"/>
    <mergeCell ref="B488:B496"/>
    <mergeCell ref="A465:J465"/>
    <mergeCell ref="B498:B505"/>
    <mergeCell ref="B508:B524"/>
    <mergeCell ref="B527:B537"/>
    <mergeCell ref="C3:C15"/>
    <mergeCell ref="C18:C31"/>
    <mergeCell ref="C41:C59"/>
    <mergeCell ref="C62:C80"/>
    <mergeCell ref="C83:C109"/>
    <mergeCell ref="C112:C127"/>
    <mergeCell ref="C130:C154"/>
    <mergeCell ref="C157:C169"/>
    <mergeCell ref="C172:C185"/>
    <mergeCell ref="C188:C201"/>
    <mergeCell ref="C205:C224"/>
    <mergeCell ref="C226:C231"/>
    <mergeCell ref="C234:C254"/>
    <mergeCell ref="C257:C268"/>
    <mergeCell ref="C271:C281"/>
    <mergeCell ref="C284:C303"/>
    <mergeCell ref="C306:C315"/>
    <mergeCell ref="C318:C325"/>
    <mergeCell ref="A467:A485"/>
    <mergeCell ref="A488:A496"/>
    <mergeCell ref="A498:A505"/>
    <mergeCell ref="A508:A524"/>
    <mergeCell ref="A527:A537"/>
    <mergeCell ref="B3:B15"/>
    <mergeCell ref="B18:B31"/>
    <mergeCell ref="B41:B59"/>
    <mergeCell ref="B62:B80"/>
    <mergeCell ref="B83:B109"/>
    <mergeCell ref="B112:B127"/>
    <mergeCell ref="B130:B154"/>
    <mergeCell ref="B157:B169"/>
    <mergeCell ref="B172:B185"/>
    <mergeCell ref="B188:B201"/>
    <mergeCell ref="B205:B224"/>
    <mergeCell ref="B226:B231"/>
    <mergeCell ref="B234:B254"/>
    <mergeCell ref="B257:B268"/>
    <mergeCell ref="B271:B281"/>
    <mergeCell ref="B284:B303"/>
    <mergeCell ref="B306:B315"/>
    <mergeCell ref="B318:B325"/>
    <mergeCell ref="B328:B344"/>
    <mergeCell ref="A318:A325"/>
    <mergeCell ref="A328:A344"/>
    <mergeCell ref="A347:A371"/>
    <mergeCell ref="A374:A382"/>
    <mergeCell ref="A385:A401"/>
    <mergeCell ref="A404:A422"/>
    <mergeCell ref="A425:A433"/>
    <mergeCell ref="A436:A453"/>
    <mergeCell ref="A456:A464"/>
    <mergeCell ref="A345:J345"/>
    <mergeCell ref="A402:J402"/>
    <mergeCell ref="A434:J434"/>
    <mergeCell ref="B347:B371"/>
    <mergeCell ref="B374:B382"/>
    <mergeCell ref="B385:B401"/>
    <mergeCell ref="B404:B422"/>
    <mergeCell ref="B425:B433"/>
    <mergeCell ref="B436:B453"/>
    <mergeCell ref="B456:B464"/>
    <mergeCell ref="C328:C344"/>
    <mergeCell ref="C347:C371"/>
    <mergeCell ref="C374:C382"/>
    <mergeCell ref="C385:C401"/>
    <mergeCell ref="C404:C422"/>
    <mergeCell ref="A226:A231"/>
    <mergeCell ref="A234:A254"/>
    <mergeCell ref="A257:A268"/>
    <mergeCell ref="A271:A281"/>
    <mergeCell ref="A284:A303"/>
    <mergeCell ref="A306:A315"/>
    <mergeCell ref="A41:A59"/>
    <mergeCell ref="A62:A80"/>
    <mergeCell ref="A83:A109"/>
    <mergeCell ref="A112:A127"/>
    <mergeCell ref="A130:A154"/>
    <mergeCell ref="A157:A169"/>
    <mergeCell ref="A172:A185"/>
    <mergeCell ref="A188:A201"/>
    <mergeCell ref="A205:A224"/>
  </mergeCells>
  <phoneticPr fontId="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基础服务中心</vt:lpstr>
      <vt:lpstr>商家中心</vt:lpstr>
      <vt:lpstr>会员中心</vt:lpstr>
      <vt:lpstr>仓库物流中心</vt:lpstr>
      <vt:lpstr>商品中心</vt:lpstr>
      <vt:lpstr>交易中心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lian-</dc:creator>
  <cp:lastModifiedBy>work</cp:lastModifiedBy>
  <dcterms:created xsi:type="dcterms:W3CDTF">2020-09-23T09:27:00Z</dcterms:created>
  <dcterms:modified xsi:type="dcterms:W3CDTF">2021-01-22T09:55:55Z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