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18315" windowHeight="9810" tabRatio="775"/>
  </bookViews>
  <sheets>
    <sheet name="目标数据情况介绍" sheetId="1" r:id="rId1"/>
  </sheets>
  <calcPr calcId="144525"/>
</workbook>
</file>

<file path=xl/calcChain.xml><?xml version="1.0" encoding="utf-8"?>
<calcChain xmlns="http://schemas.openxmlformats.org/spreadsheetml/2006/main">
  <c r="F32" i="1" l="1"/>
  <c r="F33" i="1" s="1"/>
  <c r="F34" i="1" s="1"/>
  <c r="E32" i="1"/>
  <c r="E33" i="1"/>
  <c r="M110" i="1"/>
  <c r="M117" i="1"/>
  <c r="M115" i="1"/>
  <c r="M116"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M144" i="1"/>
  <c r="F192" i="1"/>
  <c r="E192" i="1"/>
  <c r="D192" i="1"/>
  <c r="G180" i="1"/>
  <c r="H180" i="1"/>
  <c r="F180" i="1"/>
  <c r="K110" i="1"/>
  <c r="J110" i="1"/>
  <c r="I110" i="1"/>
  <c r="H110" i="1"/>
  <c r="G110" i="1"/>
  <c r="F110" i="1"/>
  <c r="O109" i="1"/>
  <c r="N109" i="1"/>
  <c r="L109" i="1"/>
  <c r="O108" i="1"/>
  <c r="N108" i="1"/>
  <c r="L108" i="1"/>
  <c r="O107" i="1"/>
  <c r="N107" i="1"/>
  <c r="L107" i="1"/>
  <c r="O106" i="1"/>
  <c r="N106" i="1"/>
  <c r="L106" i="1"/>
  <c r="O105" i="1"/>
  <c r="N105" i="1"/>
  <c r="L105" i="1"/>
  <c r="O104" i="1"/>
  <c r="N104" i="1"/>
  <c r="L104" i="1"/>
  <c r="O103" i="1"/>
  <c r="N103" i="1"/>
  <c r="L103" i="1"/>
  <c r="O102" i="1"/>
  <c r="N102" i="1"/>
  <c r="L102" i="1"/>
  <c r="O101" i="1"/>
  <c r="N101" i="1"/>
  <c r="L101" i="1"/>
  <c r="O100" i="1"/>
  <c r="N100" i="1"/>
  <c r="L10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O89" i="1"/>
  <c r="N89" i="1"/>
  <c r="L89" i="1"/>
  <c r="O88" i="1"/>
  <c r="N88" i="1"/>
  <c r="L88" i="1"/>
  <c r="O87" i="1"/>
  <c r="N87" i="1"/>
  <c r="L87" i="1"/>
  <c r="O86" i="1"/>
  <c r="N86" i="1"/>
  <c r="L86" i="1"/>
  <c r="O85" i="1"/>
  <c r="N85" i="1"/>
  <c r="L85" i="1"/>
  <c r="O84" i="1"/>
  <c r="N84" i="1"/>
  <c r="L84" i="1"/>
  <c r="O83" i="1"/>
  <c r="N83" i="1"/>
  <c r="L83" i="1"/>
  <c r="O82" i="1"/>
  <c r="N82" i="1"/>
  <c r="L82" i="1"/>
  <c r="O81" i="1"/>
  <c r="N81" i="1"/>
  <c r="L81" i="1"/>
  <c r="O80" i="1"/>
  <c r="N80" i="1"/>
  <c r="L80"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G145" i="1"/>
  <c r="H145" i="1"/>
  <c r="I145" i="1"/>
  <c r="J145" i="1"/>
  <c r="K145" i="1"/>
  <c r="F145" i="1"/>
  <c r="E34" i="1" l="1"/>
  <c r="N145" i="1"/>
  <c r="M145" i="1"/>
  <c r="N110" i="1"/>
  <c r="L110" i="1"/>
  <c r="O110" i="1"/>
  <c r="L145" i="1"/>
</calcChain>
</file>

<file path=xl/comments1.xml><?xml version="1.0" encoding="utf-8"?>
<comments xmlns="http://schemas.openxmlformats.org/spreadsheetml/2006/main">
  <authors>
    <author>zyb</author>
  </authors>
  <commentList>
    <comment ref="M89" authorId="0">
      <text>
        <r>
          <rPr>
            <b/>
            <sz val="9"/>
            <color indexed="81"/>
            <rFont val="宋体"/>
            <family val="3"/>
            <charset val="134"/>
          </rPr>
          <t>zyb:</t>
        </r>
        <r>
          <rPr>
            <sz val="9"/>
            <color indexed="81"/>
            <rFont val="宋体"/>
            <family val="3"/>
            <charset val="134"/>
          </rPr>
          <t xml:space="preserve">
实际人次多的原因：本表格未考虑新生儿的情况，升迁程序中已处理。</t>
        </r>
      </text>
    </comment>
    <comment ref="M100" authorId="0">
      <text>
        <r>
          <rPr>
            <b/>
            <sz val="9"/>
            <color indexed="81"/>
            <rFont val="宋体"/>
            <family val="3"/>
            <charset val="134"/>
          </rPr>
          <t>zyb:</t>
        </r>
        <r>
          <rPr>
            <sz val="9"/>
            <color indexed="81"/>
            <rFont val="宋体"/>
            <family val="3"/>
            <charset val="134"/>
          </rPr>
          <t xml:space="preserve">
实际人次少的情况：
1、某些病人存在30天内多次入院的情况；
2、某些病人存在30天内出院，当前在院的情况；
所以合计数有偏差</t>
        </r>
      </text>
    </comment>
  </commentList>
</comments>
</file>

<file path=xl/sharedStrings.xml><?xml version="1.0" encoding="utf-8"?>
<sst xmlns="http://schemas.openxmlformats.org/spreadsheetml/2006/main" count="226" uniqueCount="142">
  <si>
    <t xml:space="preserve">   </t>
  </si>
  <si>
    <t>ID</t>
  </si>
  <si>
    <t>名称</t>
  </si>
  <si>
    <t>内加科</t>
  </si>
  <si>
    <t>神经内科一科</t>
  </si>
  <si>
    <t>外二科病区</t>
  </si>
  <si>
    <t>内分泌内科病区</t>
  </si>
  <si>
    <t>神经内科二科</t>
  </si>
  <si>
    <t>肿瘤科病区</t>
  </si>
  <si>
    <t>新生儿科</t>
  </si>
  <si>
    <t>神经外科病区</t>
  </si>
  <si>
    <t>骨外科病区</t>
  </si>
  <si>
    <t>中医科病区</t>
  </si>
  <si>
    <t>消化内科病区</t>
  </si>
  <si>
    <t>心血管二区病区</t>
  </si>
  <si>
    <t>ICU</t>
  </si>
  <si>
    <t>眼科</t>
  </si>
  <si>
    <t>儿科病区</t>
  </si>
  <si>
    <t>产科病区</t>
  </si>
  <si>
    <t>口腔科</t>
  </si>
  <si>
    <t>耳鼻喉科</t>
  </si>
  <si>
    <t>血透室</t>
  </si>
  <si>
    <t>外一科</t>
  </si>
  <si>
    <t>肾内科</t>
  </si>
  <si>
    <t>针灸推拿正骨科</t>
  </si>
  <si>
    <t>心血管一区病区</t>
  </si>
  <si>
    <t>妇科病区</t>
  </si>
  <si>
    <t>皮肤科</t>
  </si>
  <si>
    <t>泌尿外科</t>
  </si>
  <si>
    <t>主记录数</t>
    <phoneticPr fontId="1" type="noConversion"/>
  </si>
  <si>
    <t>外一科病区</t>
  </si>
  <si>
    <t>日期</t>
    <phoneticPr fontId="1" type="noConversion"/>
  </si>
  <si>
    <t>明细记录数</t>
    <phoneticPr fontId="1" type="noConversion"/>
  </si>
  <si>
    <t>主记录数</t>
    <phoneticPr fontId="1" type="noConversion"/>
  </si>
  <si>
    <t>b)使用模式</t>
    <phoneticPr fontId="1" type="noConversion"/>
  </si>
  <si>
    <t>c)日数据分布</t>
    <phoneticPr fontId="1" type="noConversion"/>
  </si>
  <si>
    <t>2010-11-01 00</t>
  </si>
  <si>
    <t>2010-11-01 01</t>
  </si>
  <si>
    <t>2010-11-01 02</t>
  </si>
  <si>
    <t>2010-11-01 03</t>
  </si>
  <si>
    <t>2010-11-01 04</t>
  </si>
  <si>
    <t>2010-11-01 05</t>
  </si>
  <si>
    <t>2010-11-01 07</t>
  </si>
  <si>
    <t>2010-11-01 08</t>
  </si>
  <si>
    <t>2010-11-01 09</t>
  </si>
  <si>
    <t>2010-11-01 10</t>
  </si>
  <si>
    <t>2010-11-01 11</t>
  </si>
  <si>
    <t>2010-11-01 12</t>
  </si>
  <si>
    <t>2010-11-01 13</t>
  </si>
  <si>
    <t>2010-11-01 14</t>
  </si>
  <si>
    <t>2010-11-01 15</t>
  </si>
  <si>
    <t>2010-11-01 16</t>
  </si>
  <si>
    <t>2010-11-01 17</t>
  </si>
  <si>
    <t>2010-11-01 18</t>
  </si>
  <si>
    <t>2010-11-01 19</t>
  </si>
  <si>
    <t>2010-11-01 20</t>
  </si>
  <si>
    <t>2010-11-01 21</t>
  </si>
  <si>
    <t>2010-11-01 22</t>
  </si>
  <si>
    <t>2010-11-01 23</t>
  </si>
  <si>
    <t>时间段</t>
    <phoneticPr fontId="1" type="noConversion"/>
  </si>
  <si>
    <t>主记录数</t>
    <phoneticPr fontId="1" type="noConversion"/>
  </si>
  <si>
    <t>小高峰时段</t>
    <phoneticPr fontId="1" type="noConversion"/>
  </si>
  <si>
    <t>高峰时段</t>
    <phoneticPr fontId="1" type="noConversion"/>
  </si>
  <si>
    <t>热点</t>
    <phoneticPr fontId="1" type="noConversion"/>
  </si>
  <si>
    <t>11,12,16</t>
    <phoneticPr fontId="1" type="noConversion"/>
  </si>
  <si>
    <t>2010-11-01 06</t>
    <phoneticPr fontId="1" type="noConversion"/>
  </si>
  <si>
    <t>最近30天出院病人</t>
  </si>
  <si>
    <t>导入数据最大的出院日期为2010-11-06,因此从2010-10-06号出院的病人为最近30天出院病人</t>
    <phoneticPr fontId="1" type="noConversion"/>
  </si>
  <si>
    <t>在院病人</t>
    <phoneticPr fontId="1" type="noConversion"/>
  </si>
  <si>
    <t>主记录数</t>
    <phoneticPr fontId="1" type="noConversion"/>
  </si>
  <si>
    <t>明细数</t>
    <phoneticPr fontId="1" type="noConversion"/>
  </si>
  <si>
    <t>病人数</t>
    <phoneticPr fontId="1" type="noConversion"/>
  </si>
  <si>
    <t>合计</t>
    <phoneticPr fontId="1" type="noConversion"/>
  </si>
  <si>
    <t>合计</t>
    <phoneticPr fontId="1" type="noConversion"/>
  </si>
  <si>
    <t>明细数</t>
    <phoneticPr fontId="1" type="noConversion"/>
  </si>
  <si>
    <t>6,7,15,20,23</t>
    <phoneticPr fontId="1" type="noConversion"/>
  </si>
  <si>
    <t>病人数</t>
    <phoneticPr fontId="1" type="noConversion"/>
  </si>
  <si>
    <t>泌尿外科病区</t>
  </si>
  <si>
    <t>肾内科病区</t>
  </si>
  <si>
    <t>眼耳鼻喉病区</t>
  </si>
  <si>
    <t>c)提供工具完成所有历史病人护理数据的升迁工作，按主页ID倒序处理</t>
    <phoneticPr fontId="1" type="noConversion"/>
  </si>
  <si>
    <t>a)提供工具完成当前在院病人及最近30天出院病人的历史护理数据，在系统升级前一周开始运行</t>
    <phoneticPr fontId="1" type="noConversion"/>
  </si>
  <si>
    <t>a)各病区当前在院病人及最近30天出院病人的历史护理数据</t>
    <phoneticPr fontId="1" type="noConversion"/>
  </si>
  <si>
    <t>人次</t>
    <phoneticPr fontId="1" type="noConversion"/>
  </si>
  <si>
    <t>历次人次</t>
    <phoneticPr fontId="1" type="noConversion"/>
  </si>
  <si>
    <t>c)所有历史病人的护理数据</t>
    <phoneticPr fontId="1" type="noConversion"/>
  </si>
  <si>
    <t>历史病人</t>
    <phoneticPr fontId="1" type="noConversion"/>
  </si>
  <si>
    <t>病人护理记录(主表)的总数据量:4084588条,占用304M</t>
    <phoneticPr fontId="1" type="noConversion"/>
  </si>
  <si>
    <t>b)各病区当前在院病人护理数据及最近30天出院病人最后一次住院的护理数据</t>
    <phoneticPr fontId="1" type="noConversion"/>
  </si>
  <si>
    <t>实际人次</t>
    <phoneticPr fontId="1" type="noConversion"/>
  </si>
  <si>
    <t>月均数据量</t>
    <phoneticPr fontId="1" type="noConversion"/>
  </si>
  <si>
    <t>月人均数据量</t>
    <phoneticPr fontId="1" type="noConversion"/>
  </si>
  <si>
    <t>日人均数据量</t>
    <phoneticPr fontId="1" type="noConversion"/>
  </si>
  <si>
    <t>为了解决多个护理记录单数据不重叠：广西采取的是建立多个相同的项目，如体温，Q体温、Z体温、W体温、X体温、危重体温</t>
    <phoneticPr fontId="1" type="noConversion"/>
  </si>
  <si>
    <t>因此他们的护理记录单的格式：一列绑定了多个项目</t>
    <phoneticPr fontId="1" type="noConversion"/>
  </si>
  <si>
    <t>新版护理记录单是按文件保存数据，与广西设置多个相同项目的目的一致</t>
    <phoneticPr fontId="1" type="noConversion"/>
  </si>
  <si>
    <t>b)提供工具在系统升级当天对当前在院病人及最近30天出院病人的所有护理数据进行升迁</t>
    <phoneticPr fontId="1" type="noConversion"/>
  </si>
  <si>
    <t>在第一步有效的情况下，第二步所处理的数据仅仅为当前在院病人本次护理数据以及当天出院病人的历史护理数据，数据量较小</t>
    <phoneticPr fontId="1" type="noConversion"/>
  </si>
  <si>
    <t>表名</t>
    <phoneticPr fontId="1" type="noConversion"/>
  </si>
  <si>
    <t>病人护理文件</t>
    <phoneticPr fontId="1" type="noConversion"/>
  </si>
  <si>
    <t>前言：</t>
    <phoneticPr fontId="1" type="noConversion"/>
  </si>
  <si>
    <t>哪种情况下需要查看病人历次住院的护理记录单与体温单数据呢？</t>
    <phoneticPr fontId="1" type="noConversion"/>
  </si>
  <si>
    <t>一般是不看的，以下6种情况需要查看历次数据：
1、针对病人刚出院又入院；
2、医保病人；
3、做病种和个例探讨；
4、学术论文；
5、死亡病人要保险复印病历这种；
6、对比复查病人的；</t>
    <phoneticPr fontId="1" type="noConversion"/>
  </si>
  <si>
    <t>1、测试数据介绍</t>
    <phoneticPr fontId="1" type="noConversion"/>
  </si>
  <si>
    <t>HIS版本：V10.24</t>
    <phoneticPr fontId="1" type="noConversion"/>
  </si>
  <si>
    <t>用户：广西民族医院</t>
    <phoneticPr fontId="1" type="noConversion"/>
  </si>
  <si>
    <t>数据范围（a）：当前在院病人及最近30天内出院病人的历次住院护理数据（不含当次住院数据）</t>
    <phoneticPr fontId="1" type="noConversion"/>
  </si>
  <si>
    <t>类别</t>
    <phoneticPr fontId="1" type="noConversion"/>
  </si>
  <si>
    <t>新加表</t>
    <phoneticPr fontId="1" type="noConversion"/>
  </si>
  <si>
    <t>新加表</t>
    <phoneticPr fontId="1" type="noConversion"/>
  </si>
  <si>
    <t>与病人护理记录结构类似</t>
    <phoneticPr fontId="1" type="noConversion"/>
  </si>
  <si>
    <t>与病人护理内容结构类似</t>
    <phoneticPr fontId="1" type="noConversion"/>
  </si>
  <si>
    <t>病人护理数据</t>
    <phoneticPr fontId="1" type="noConversion"/>
  </si>
  <si>
    <t>病人护理明细</t>
    <phoneticPr fontId="1" type="noConversion"/>
  </si>
  <si>
    <t>病人护理打印</t>
    <phoneticPr fontId="1" type="noConversion"/>
  </si>
  <si>
    <t>小计</t>
    <phoneticPr fontId="1" type="noConversion"/>
  </si>
  <si>
    <t>2、民族医院日数据量分析</t>
    <phoneticPr fontId="1" type="noConversion"/>
  </si>
  <si>
    <t>3、导入规则：</t>
    <phoneticPr fontId="1" type="noConversion"/>
  </si>
  <si>
    <t>4、数据量统计</t>
    <phoneticPr fontId="1" type="noConversion"/>
  </si>
  <si>
    <t>5、数据升迁后的分析</t>
    <phoneticPr fontId="1" type="noConversion"/>
  </si>
  <si>
    <t>数据量</t>
    <phoneticPr fontId="1" type="noConversion"/>
  </si>
  <si>
    <t>硬盘空间(M)</t>
    <phoneticPr fontId="1" type="noConversion"/>
  </si>
  <si>
    <t>根据各护理记录单格式进行数据解析（分页）：55分钟，2010-12-27 17:45:10至2010-12-27 18:40:30</t>
    <phoneticPr fontId="1" type="noConversion"/>
  </si>
  <si>
    <t>护理数据升迁：104分钟，2010-12-27 16:01:38至2010-12-27 17:45:10</t>
    <phoneticPr fontId="1" type="noConversion"/>
  </si>
  <si>
    <t>病人护理内容(明细表)的总数据量:17884421,占用8483M</t>
    <phoneticPr fontId="1" type="noConversion"/>
  </si>
  <si>
    <t>a)日数据量（根据采样数据计算，假定日均在院人次为1000人）</t>
    <phoneticPr fontId="1" type="noConversion"/>
  </si>
  <si>
    <t xml:space="preserve">    a.住院人次（婴儿算在母亲身上）=3752人次</t>
    <phoneticPr fontId="1" type="noConversion"/>
  </si>
  <si>
    <t xml:space="preserve">    b.每分钟导入住院人次=3752/104=36人次</t>
    <phoneticPr fontId="1" type="noConversion"/>
  </si>
  <si>
    <t xml:space="preserve">    当有多种护理记录单适用于病人时无法得知该使用哪份护理记录单时,程序将所有适合的护理记录单都产生一份相同的数据，以便与V10.24版以前数据模式相符。</t>
    <phoneticPr fontId="1" type="noConversion"/>
  </si>
  <si>
    <t xml:space="preserve">    因此，数据升迁后的数据量比原来的模式大了一些，之后的数据量应与原来的数据量基本一致。</t>
    <phoneticPr fontId="1" type="noConversion"/>
  </si>
  <si>
    <t>df</t>
    <phoneticPr fontId="1" type="noConversion"/>
  </si>
  <si>
    <t>为了保证数据的完整性，我们的护理数据升迁方案仍然决定将所有住院病人的历史护理数据升迁到新版中。</t>
    <phoneticPr fontId="1" type="noConversion"/>
  </si>
  <si>
    <t xml:space="preserve">    c.人均住院数据占用量=666.75/3752=0.18M</t>
    <phoneticPr fontId="1" type="noConversion"/>
  </si>
  <si>
    <t>d.病人护理内容的数据量：119万条，病人护理数据的数据量：145万，增幅：20%</t>
    <phoneticPr fontId="1" type="noConversion"/>
  </si>
  <si>
    <t xml:space="preserve">    e.住院总人次=115645（2007年入院开始计算）</t>
    <phoneticPr fontId="1" type="noConversion"/>
  </si>
  <si>
    <t xml:space="preserve">    f.总耗时=115645/36/60/2=27天（每天进行2小时的护理数据升迁工作）</t>
    <phoneticPr fontId="1" type="noConversion"/>
  </si>
  <si>
    <t xml:space="preserve">    g.所有数据升迁后的硬盘空间占用量=115645*.18M=20816M=21G</t>
    <phoneticPr fontId="1" type="noConversion"/>
  </si>
  <si>
    <t xml:space="preserve">    h.平均每天新入院人次=79（从2007入院开始计算）</t>
    <phoneticPr fontId="1" type="noConversion"/>
  </si>
  <si>
    <t xml:space="preserve">    i.平均每天新出院人次=79（从2007入院开始计算）</t>
    <phoneticPr fontId="1" type="noConversion"/>
  </si>
  <si>
    <t xml:space="preserve">    j.当前在院人数=1208</t>
    <phoneticPr fontId="1" type="noConversion"/>
  </si>
  <si>
    <t xml:space="preserve">    l.签名数据同步复制过来，取消签名只验证了身份未验证数据，因此签名环节无影响</t>
    <phoneticPr fontId="1" type="noConversion"/>
  </si>
  <si>
    <t xml:space="preserve">    k.该院未使用护理记录单的汇总项数据汇总功能，因此升迁后的数据没有汇总数据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</si>
</sst>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charset val="134"/>
      <scheme val="minor"/>
    </font>
    <font>
      <sz val="9"/>
      <name val="宋体"/>
      <family val="2"/>
      <charset val="134"/>
      <scheme val="minor"/>
    </font>
    <font>
      <sz val="11"/>
      <color theme="4"/>
      <name val="宋体"/>
      <family val="2"/>
      <charset val="134"/>
      <scheme val="minor"/>
    </font>
    <font>
      <b/>
      <sz val="11"/>
      <color theme="1"/>
      <name val="宋体"/>
      <family val="3"/>
      <charset val="134"/>
      <scheme val="minor"/>
    </font>
    <font>
      <sz val="11"/>
      <color rgb="FFFF0000"/>
      <name val="宋体"/>
      <family val="2"/>
      <charset val="134"/>
      <scheme val="minor"/>
    </font>
    <font>
      <sz val="11"/>
      <color theme="3"/>
      <name val="宋体"/>
      <family val="2"/>
      <charset val="134"/>
      <scheme val="minor"/>
    </font>
    <font>
      <sz val="11"/>
      <color theme="3"/>
      <name val="宋体"/>
      <family val="3"/>
      <charset val="134"/>
      <scheme val="minor"/>
    </font>
    <font>
      <b/>
      <sz val="11"/>
      <color rgb="FFFF0000"/>
      <name val="宋体"/>
      <family val="3"/>
      <charset val="134"/>
      <scheme val="minor"/>
    </font>
    <font>
      <b/>
      <sz val="11"/>
      <name val="宋体"/>
      <family val="3"/>
      <charset val="134"/>
      <scheme val="minor"/>
    </font>
    <font>
      <sz val="11"/>
      <name val="宋体"/>
      <family val="2"/>
      <charset val="134"/>
      <scheme val="minor"/>
    </font>
    <font>
      <sz val="11"/>
      <name val="宋体"/>
      <family val="3"/>
      <charset val="134"/>
      <scheme val="minor"/>
    </font>
    <font>
      <sz val="11"/>
      <color theme="1"/>
      <name val="宋体"/>
      <family val="3"/>
      <charset val="134"/>
      <scheme val="minor"/>
    </font>
    <font>
      <sz val="9"/>
      <color indexed="81"/>
      <name val="宋体"/>
      <family val="3"/>
      <charset val="134"/>
    </font>
    <font>
      <b/>
      <sz val="9"/>
      <color indexed="81"/>
      <name val="宋体"/>
      <family val="3"/>
      <charset val="134"/>
    </font>
    <font>
      <sz val="11"/>
      <color rgb="FFFF0000"/>
      <name val="宋体"/>
      <family val="3"/>
      <charset val="134"/>
      <scheme val="minor"/>
    </font>
    <font>
      <b/>
      <sz val="11"/>
      <color theme="3" tint="0.39997558519241921"/>
      <name val="宋体"/>
      <family val="3"/>
      <charset val="134"/>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54">
    <xf numFmtId="0" fontId="0" fillId="0" borderId="0" xfId="0">
      <alignment vertical="center"/>
    </xf>
    <xf numFmtId="0" fontId="3" fillId="0" borderId="0" xfId="0" applyFont="1">
      <alignment vertical="center"/>
    </xf>
    <xf numFmtId="0" fontId="2" fillId="2" borderId="1" xfId="0" applyFont="1" applyFill="1" applyBorder="1" applyAlignment="1">
      <alignment horizontal="center" vertical="center"/>
    </xf>
    <xf numFmtId="0" fontId="0" fillId="0" borderId="1" xfId="0" applyBorder="1">
      <alignment vertical="center"/>
    </xf>
    <xf numFmtId="0" fontId="0" fillId="0" borderId="0" xfId="0" applyBorder="1">
      <alignment vertical="center"/>
    </xf>
    <xf numFmtId="0" fontId="2"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4" fillId="0" borderId="0" xfId="0" applyFont="1">
      <alignment vertical="center"/>
    </xf>
    <xf numFmtId="14" fontId="6" fillId="2" borderId="1" xfId="0" applyNumberFormat="1" applyFont="1" applyFill="1" applyBorder="1">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lignment vertical="center"/>
    </xf>
    <xf numFmtId="0" fontId="0" fillId="4" borderId="1" xfId="0" applyFill="1" applyBorder="1" applyAlignment="1">
      <alignment horizontal="center" vertical="center"/>
    </xf>
    <xf numFmtId="0" fontId="0" fillId="4" borderId="1" xfId="0" applyFill="1" applyBorder="1">
      <alignment vertical="center"/>
    </xf>
    <xf numFmtId="0" fontId="0" fillId="5" borderId="1" xfId="0" applyFill="1" applyBorder="1" applyAlignment="1">
      <alignment horizontal="center" vertical="center"/>
    </xf>
    <xf numFmtId="0" fontId="0" fillId="5" borderId="1" xfId="0" applyFill="1" applyBorder="1">
      <alignment vertical="center"/>
    </xf>
    <xf numFmtId="0" fontId="0" fillId="4" borderId="0" xfId="0" applyFill="1">
      <alignment vertical="center"/>
    </xf>
    <xf numFmtId="49" fontId="0" fillId="3" borderId="0" xfId="0" applyNumberFormat="1" applyFill="1">
      <alignment vertical="center"/>
    </xf>
    <xf numFmtId="0" fontId="0" fillId="6" borderId="1" xfId="0" applyFill="1" applyBorder="1">
      <alignment vertical="center"/>
    </xf>
    <xf numFmtId="0" fontId="0" fillId="6" borderId="0" xfId="0" applyFill="1" applyBorder="1">
      <alignment vertical="center"/>
    </xf>
    <xf numFmtId="0" fontId="2" fillId="6" borderId="0" xfId="0" applyFont="1" applyFill="1" applyBorder="1" applyAlignment="1">
      <alignment horizontal="center" vertical="center"/>
    </xf>
    <xf numFmtId="0" fontId="0" fillId="0" borderId="0" xfId="0" applyBorder="1" applyAlignment="1">
      <alignment horizontal="center" vertical="center"/>
    </xf>
    <xf numFmtId="3" fontId="8" fillId="6" borderId="0" xfId="0" applyNumberFormat="1" applyFont="1" applyFill="1" applyBorder="1" applyAlignment="1">
      <alignment vertical="center"/>
    </xf>
    <xf numFmtId="0" fontId="9" fillId="0" borderId="1" xfId="0" applyFont="1" applyBorder="1">
      <alignment vertical="center"/>
    </xf>
    <xf numFmtId="0" fontId="10" fillId="0" borderId="1" xfId="0" applyFont="1" applyBorder="1">
      <alignment vertical="center"/>
    </xf>
    <xf numFmtId="0" fontId="10" fillId="6" borderId="1" xfId="0" applyFont="1" applyFill="1" applyBorder="1">
      <alignment vertical="center"/>
    </xf>
    <xf numFmtId="0" fontId="2" fillId="6" borderId="0" xfId="0" applyNumberFormat="1" applyFont="1" applyFill="1" applyBorder="1" applyAlignment="1">
      <alignment horizontal="center" vertical="center" wrapText="1"/>
    </xf>
    <xf numFmtId="0" fontId="10" fillId="6" borderId="0" xfId="0" applyFont="1" applyFill="1" applyBorder="1">
      <alignment vertical="center"/>
    </xf>
    <xf numFmtId="0" fontId="11" fillId="0" borderId="0" xfId="0" applyFont="1">
      <alignment vertical="center"/>
    </xf>
    <xf numFmtId="0" fontId="4" fillId="0" borderId="1" xfId="0" applyFont="1" applyBorder="1">
      <alignment vertical="center"/>
    </xf>
    <xf numFmtId="0" fontId="7" fillId="0" borderId="1" xfId="0" applyFont="1" applyBorder="1">
      <alignment vertical="center"/>
    </xf>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11" fillId="0" borderId="0" xfId="0" applyFont="1" applyAlignment="1">
      <alignment horizontal="left" vertical="center"/>
    </xf>
    <xf numFmtId="3" fontId="10" fillId="6" borderId="0" xfId="0" applyNumberFormat="1" applyFont="1" applyFill="1" applyBorder="1" applyAlignment="1">
      <alignment vertical="center"/>
    </xf>
    <xf numFmtId="0" fontId="14" fillId="0" borderId="0" xfId="0" applyFont="1" applyAlignment="1">
      <alignment horizontal="left" vertical="center"/>
    </xf>
    <xf numFmtId="0" fontId="3" fillId="0" borderId="0" xfId="0" applyFont="1" applyAlignment="1">
      <alignment horizontal="left" vertical="center"/>
    </xf>
    <xf numFmtId="0" fontId="15" fillId="0" borderId="0" xfId="0" applyFont="1" applyAlignment="1">
      <alignment horizontal="left" vertical="center"/>
    </xf>
    <xf numFmtId="0" fontId="11" fillId="0" borderId="0" xfId="0" applyFont="1" applyAlignment="1">
      <alignment horizontal="left" vertical="center"/>
    </xf>
    <xf numFmtId="0" fontId="15" fillId="0" borderId="0" xfId="0" applyFont="1" applyAlignment="1">
      <alignment horizontal="left"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2" fillId="2" borderId="1" xfId="0" applyNumberFormat="1" applyFont="1" applyFill="1" applyBorder="1" applyAlignment="1">
      <alignment horizontal="center" vertical="center" wrapText="1"/>
    </xf>
    <xf numFmtId="0" fontId="4" fillId="0" borderId="0" xfId="0" applyFont="1" applyAlignment="1">
      <alignment vertical="center" wrapText="1"/>
    </xf>
    <xf numFmtId="3" fontId="10" fillId="6" borderId="0" xfId="0" applyNumberFormat="1" applyFont="1" applyFill="1" applyBorder="1" applyAlignment="1">
      <alignment vertical="center"/>
    </xf>
    <xf numFmtId="0" fontId="14" fillId="0" borderId="0" xfId="0" applyFont="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6" borderId="0" xfId="0" applyFill="1" applyBorder="1" applyAlignment="1">
      <alignment horizontal="center" vertical="center"/>
    </xf>
    <xf numFmtId="0" fontId="2" fillId="6" borderId="0"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目标数据情况介绍!$D$43:$D$66</c:f>
              <c:strCache>
                <c:ptCount val="24"/>
                <c:pt idx="0">
                  <c:v>2010-11-01 00</c:v>
                </c:pt>
                <c:pt idx="1">
                  <c:v>2010-11-01 01</c:v>
                </c:pt>
                <c:pt idx="2">
                  <c:v>2010-11-01 02</c:v>
                </c:pt>
                <c:pt idx="3">
                  <c:v>2010-11-01 03</c:v>
                </c:pt>
                <c:pt idx="4">
                  <c:v>2010-11-01 04</c:v>
                </c:pt>
                <c:pt idx="5">
                  <c:v>2010-11-01 05</c:v>
                </c:pt>
                <c:pt idx="6">
                  <c:v>2010-11-01 06</c:v>
                </c:pt>
                <c:pt idx="7">
                  <c:v>2010-11-01 07</c:v>
                </c:pt>
                <c:pt idx="8">
                  <c:v>2010-11-01 08</c:v>
                </c:pt>
                <c:pt idx="9">
                  <c:v>2010-11-01 09</c:v>
                </c:pt>
                <c:pt idx="10">
                  <c:v>2010-11-01 10</c:v>
                </c:pt>
                <c:pt idx="11">
                  <c:v>2010-11-01 11</c:v>
                </c:pt>
                <c:pt idx="12">
                  <c:v>2010-11-01 12</c:v>
                </c:pt>
                <c:pt idx="13">
                  <c:v>2010-11-01 13</c:v>
                </c:pt>
                <c:pt idx="14">
                  <c:v>2010-11-01 14</c:v>
                </c:pt>
                <c:pt idx="15">
                  <c:v>2010-11-01 15</c:v>
                </c:pt>
                <c:pt idx="16">
                  <c:v>2010-11-01 16</c:v>
                </c:pt>
                <c:pt idx="17">
                  <c:v>2010-11-01 17</c:v>
                </c:pt>
                <c:pt idx="18">
                  <c:v>2010-11-01 18</c:v>
                </c:pt>
                <c:pt idx="19">
                  <c:v>2010-11-01 19</c:v>
                </c:pt>
                <c:pt idx="20">
                  <c:v>2010-11-01 20</c:v>
                </c:pt>
                <c:pt idx="21">
                  <c:v>2010-11-01 21</c:v>
                </c:pt>
                <c:pt idx="22">
                  <c:v>2010-11-01 22</c:v>
                </c:pt>
                <c:pt idx="23">
                  <c:v>2010-11-01 23</c:v>
                </c:pt>
              </c:strCache>
            </c:strRef>
          </c:cat>
          <c:val>
            <c:numRef>
              <c:f>目标数据情况介绍!$E$43:$E$66</c:f>
              <c:numCache>
                <c:formatCode>General</c:formatCode>
                <c:ptCount val="24"/>
                <c:pt idx="0">
                  <c:v>153</c:v>
                </c:pt>
                <c:pt idx="1">
                  <c:v>86</c:v>
                </c:pt>
                <c:pt idx="2">
                  <c:v>78</c:v>
                </c:pt>
                <c:pt idx="3">
                  <c:v>99</c:v>
                </c:pt>
                <c:pt idx="4">
                  <c:v>107</c:v>
                </c:pt>
                <c:pt idx="5">
                  <c:v>73</c:v>
                </c:pt>
                <c:pt idx="6">
                  <c:v>225</c:v>
                </c:pt>
                <c:pt idx="7">
                  <c:v>266</c:v>
                </c:pt>
                <c:pt idx="8">
                  <c:v>171</c:v>
                </c:pt>
                <c:pt idx="9">
                  <c:v>132</c:v>
                </c:pt>
                <c:pt idx="10">
                  <c:v>184</c:v>
                </c:pt>
                <c:pt idx="11">
                  <c:v>393</c:v>
                </c:pt>
                <c:pt idx="12">
                  <c:v>584</c:v>
                </c:pt>
                <c:pt idx="13">
                  <c:v>124</c:v>
                </c:pt>
                <c:pt idx="14">
                  <c:v>140</c:v>
                </c:pt>
                <c:pt idx="15">
                  <c:v>228</c:v>
                </c:pt>
                <c:pt idx="16">
                  <c:v>318</c:v>
                </c:pt>
                <c:pt idx="17">
                  <c:v>145</c:v>
                </c:pt>
                <c:pt idx="18">
                  <c:v>102</c:v>
                </c:pt>
                <c:pt idx="19">
                  <c:v>124</c:v>
                </c:pt>
                <c:pt idx="20">
                  <c:v>273</c:v>
                </c:pt>
                <c:pt idx="21">
                  <c:v>107</c:v>
                </c:pt>
                <c:pt idx="22">
                  <c:v>114</c:v>
                </c:pt>
                <c:pt idx="23">
                  <c:v>209</c:v>
                </c:pt>
              </c:numCache>
            </c:numRef>
          </c:val>
          <c:smooth val="0"/>
        </c:ser>
        <c:dLbls>
          <c:showLegendKey val="0"/>
          <c:showVal val="0"/>
          <c:showCatName val="0"/>
          <c:showSerName val="0"/>
          <c:showPercent val="0"/>
          <c:showBubbleSize val="0"/>
        </c:dLbls>
        <c:marker val="1"/>
        <c:smooth val="0"/>
        <c:axId val="48889856"/>
        <c:axId val="63291776"/>
      </c:lineChart>
      <c:catAx>
        <c:axId val="48889856"/>
        <c:scaling>
          <c:orientation val="minMax"/>
        </c:scaling>
        <c:delete val="0"/>
        <c:axPos val="b"/>
        <c:majorTickMark val="out"/>
        <c:minorTickMark val="none"/>
        <c:tickLblPos val="nextTo"/>
        <c:crossAx val="63291776"/>
        <c:crosses val="autoZero"/>
        <c:auto val="1"/>
        <c:lblAlgn val="ctr"/>
        <c:lblOffset val="100"/>
        <c:noMultiLvlLbl val="0"/>
      </c:catAx>
      <c:valAx>
        <c:axId val="63291776"/>
        <c:scaling>
          <c:orientation val="minMax"/>
        </c:scaling>
        <c:delete val="0"/>
        <c:axPos val="l"/>
        <c:majorGridlines/>
        <c:numFmt formatCode="General" sourceLinked="1"/>
        <c:majorTickMark val="out"/>
        <c:minorTickMark val="none"/>
        <c:tickLblPos val="nextTo"/>
        <c:crossAx val="48889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323850</xdr:colOff>
      <xdr:row>43</xdr:row>
      <xdr:rowOff>4762</xdr:rowOff>
    </xdr:from>
    <xdr:to>
      <xdr:col>11</xdr:col>
      <xdr:colOff>200025</xdr:colOff>
      <xdr:row>59</xdr:row>
      <xdr:rowOff>4762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O249"/>
  <sheetViews>
    <sheetView tabSelected="1" workbookViewId="0">
      <selection activeCell="E113" sqref="E113:E114"/>
    </sheetView>
  </sheetViews>
  <sheetFormatPr defaultRowHeight="13.5"/>
  <cols>
    <col min="1" max="1" width="1.875" customWidth="1"/>
    <col min="2" max="2" width="4" customWidth="1"/>
    <col min="3" max="3" width="4.25" customWidth="1"/>
    <col min="4" max="4" width="17" customWidth="1"/>
    <col min="5" max="5" width="15.375" customWidth="1"/>
    <col min="6" max="6" width="11.25" customWidth="1"/>
    <col min="7" max="7" width="16.25" customWidth="1"/>
    <col min="8" max="8" width="10.125" customWidth="1"/>
    <col min="9" max="9" width="11.875" customWidth="1"/>
    <col min="10" max="10" width="11.25" customWidth="1"/>
    <col min="11" max="11" width="9.5" customWidth="1"/>
    <col min="12" max="12" width="9" customWidth="1"/>
    <col min="13" max="13" width="9.125" customWidth="1"/>
  </cols>
  <sheetData>
    <row r="3" spans="2:12">
      <c r="B3" t="s">
        <v>100</v>
      </c>
    </row>
    <row r="4" spans="2:12">
      <c r="B4" s="8" t="s">
        <v>101</v>
      </c>
    </row>
    <row r="5" spans="2:12" ht="103.5" customHeight="1">
      <c r="B5" s="45" t="s">
        <v>102</v>
      </c>
      <c r="C5" s="45"/>
      <c r="D5" s="45"/>
      <c r="E5" s="45"/>
      <c r="F5" s="45"/>
      <c r="G5" s="45"/>
      <c r="H5" s="45"/>
      <c r="I5" s="45"/>
      <c r="J5" s="45"/>
      <c r="K5" s="45"/>
      <c r="L5" s="45"/>
    </row>
    <row r="6" spans="2:12">
      <c r="B6" t="s">
        <v>131</v>
      </c>
    </row>
    <row r="8" spans="2:12" ht="13.5" customHeight="1"/>
    <row r="9" spans="2:12">
      <c r="B9" s="1" t="s">
        <v>103</v>
      </c>
    </row>
    <row r="10" spans="2:12">
      <c r="B10" s="29" t="s">
        <v>104</v>
      </c>
    </row>
    <row r="11" spans="2:12">
      <c r="B11" s="29" t="s">
        <v>105</v>
      </c>
    </row>
    <row r="12" spans="2:12">
      <c r="B12" s="46" t="s">
        <v>87</v>
      </c>
      <c r="C12" s="46"/>
      <c r="D12" s="46"/>
      <c r="E12" s="46"/>
      <c r="F12" s="46"/>
      <c r="G12" s="46"/>
    </row>
    <row r="13" spans="2:12">
      <c r="B13" s="46" t="s">
        <v>124</v>
      </c>
      <c r="C13" s="46"/>
      <c r="D13" s="46"/>
      <c r="E13" s="46"/>
      <c r="F13" s="46"/>
      <c r="G13" s="46"/>
    </row>
    <row r="14" spans="2:12">
      <c r="B14" s="36"/>
      <c r="C14" s="36"/>
      <c r="D14" s="36"/>
      <c r="E14" s="36"/>
      <c r="F14" s="36"/>
      <c r="G14" s="36"/>
    </row>
    <row r="15" spans="2:12">
      <c r="B15" s="1" t="s">
        <v>116</v>
      </c>
    </row>
    <row r="16" spans="2:12">
      <c r="B16" s="1"/>
      <c r="C16" t="s">
        <v>125</v>
      </c>
    </row>
    <row r="17" spans="2:6">
      <c r="B17" s="1"/>
      <c r="D17" s="6" t="s">
        <v>31</v>
      </c>
      <c r="E17" s="7" t="s">
        <v>33</v>
      </c>
      <c r="F17" s="7" t="s">
        <v>32</v>
      </c>
    </row>
    <row r="18" spans="2:6">
      <c r="D18" s="9">
        <v>39238</v>
      </c>
      <c r="E18" s="3">
        <v>565</v>
      </c>
      <c r="F18" s="3">
        <v>1797</v>
      </c>
    </row>
    <row r="19" spans="2:6">
      <c r="D19" s="9">
        <v>39239</v>
      </c>
      <c r="E19" s="3">
        <v>698</v>
      </c>
      <c r="F19" s="3">
        <v>2202</v>
      </c>
    </row>
    <row r="20" spans="2:6">
      <c r="D20" s="9">
        <v>39240</v>
      </c>
      <c r="E20" s="3">
        <v>724</v>
      </c>
      <c r="F20" s="3">
        <v>2333</v>
      </c>
    </row>
    <row r="21" spans="2:6">
      <c r="D21" s="9">
        <v>39241</v>
      </c>
      <c r="E21" s="3">
        <v>845</v>
      </c>
      <c r="F21" s="3">
        <v>2525</v>
      </c>
    </row>
    <row r="22" spans="2:6">
      <c r="D22" s="9">
        <v>39814</v>
      </c>
      <c r="E22" s="3">
        <v>2430</v>
      </c>
      <c r="F22" s="3">
        <v>7661</v>
      </c>
    </row>
    <row r="23" spans="2:6">
      <c r="D23" s="9">
        <v>39815</v>
      </c>
      <c r="E23" s="3">
        <v>2363</v>
      </c>
      <c r="F23" s="3">
        <v>7655</v>
      </c>
    </row>
    <row r="24" spans="2:6">
      <c r="D24" s="9">
        <v>39816</v>
      </c>
      <c r="E24" s="3">
        <v>2337</v>
      </c>
      <c r="F24" s="3">
        <v>7507</v>
      </c>
    </row>
    <row r="25" spans="2:6">
      <c r="D25" s="9">
        <v>39817</v>
      </c>
      <c r="E25" s="3">
        <v>2407</v>
      </c>
      <c r="F25" s="3">
        <v>7780</v>
      </c>
    </row>
    <row r="26" spans="2:6">
      <c r="D26" s="9">
        <v>39818</v>
      </c>
      <c r="E26" s="3">
        <v>2578</v>
      </c>
      <c r="F26" s="3">
        <v>8224</v>
      </c>
    </row>
    <row r="27" spans="2:6">
      <c r="D27" s="9">
        <v>40179</v>
      </c>
      <c r="E27" s="3">
        <v>5028</v>
      </c>
      <c r="F27" s="3">
        <v>26071</v>
      </c>
    </row>
    <row r="28" spans="2:6">
      <c r="D28" s="9">
        <v>40180</v>
      </c>
      <c r="E28" s="3">
        <v>4893</v>
      </c>
      <c r="F28" s="3">
        <v>25553</v>
      </c>
    </row>
    <row r="29" spans="2:6">
      <c r="D29" s="9">
        <v>40181</v>
      </c>
      <c r="E29" s="3">
        <v>5099</v>
      </c>
      <c r="F29" s="3">
        <v>26371</v>
      </c>
    </row>
    <row r="30" spans="2:6">
      <c r="D30" s="9">
        <v>40182</v>
      </c>
      <c r="E30" s="3">
        <v>5214</v>
      </c>
      <c r="F30" s="3">
        <v>26733</v>
      </c>
    </row>
    <row r="31" spans="2:6">
      <c r="D31" s="9">
        <v>40183</v>
      </c>
      <c r="E31" s="3">
        <v>5621</v>
      </c>
      <c r="F31" s="3">
        <v>28648</v>
      </c>
    </row>
    <row r="32" spans="2:6">
      <c r="D32" s="4" t="s">
        <v>90</v>
      </c>
      <c r="E32" s="4">
        <f>SUM(E18:E31)/14*30</f>
        <v>87432.857142857145</v>
      </c>
      <c r="F32" s="4">
        <f>SUM(F18:F31)/14*30</f>
        <v>387985.71428571432</v>
      </c>
    </row>
    <row r="33" spans="3:6">
      <c r="D33" s="4" t="s">
        <v>91</v>
      </c>
      <c r="E33" s="4">
        <f>ROUND(E32/1000,2)</f>
        <v>87.43</v>
      </c>
      <c r="F33" s="4">
        <f>ROUND(F32/1000,2)</f>
        <v>387.99</v>
      </c>
    </row>
    <row r="34" spans="3:6">
      <c r="D34" s="4" t="s">
        <v>92</v>
      </c>
      <c r="E34" s="4">
        <f>ROUND(E33/30,2)</f>
        <v>2.91</v>
      </c>
      <c r="F34" s="4">
        <f>ROUND(F33/30,2)</f>
        <v>12.93</v>
      </c>
    </row>
    <row r="35" spans="3:6">
      <c r="D35" s="4"/>
      <c r="E35" s="4"/>
      <c r="F35" s="4"/>
    </row>
    <row r="36" spans="3:6">
      <c r="C36" t="s">
        <v>34</v>
      </c>
    </row>
    <row r="37" spans="3:6">
      <c r="C37" t="s">
        <v>93</v>
      </c>
    </row>
    <row r="38" spans="3:6">
      <c r="C38" t="s">
        <v>94</v>
      </c>
    </row>
    <row r="39" spans="3:6">
      <c r="C39" t="s">
        <v>95</v>
      </c>
    </row>
    <row r="41" spans="3:6">
      <c r="C41" t="s">
        <v>35</v>
      </c>
    </row>
    <row r="42" spans="3:6">
      <c r="D42" s="6" t="s">
        <v>59</v>
      </c>
      <c r="E42" s="7" t="s">
        <v>60</v>
      </c>
    </row>
    <row r="43" spans="3:6">
      <c r="D43" s="10" t="s">
        <v>36</v>
      </c>
      <c r="E43" s="3">
        <v>153</v>
      </c>
    </row>
    <row r="44" spans="3:6">
      <c r="D44" s="10" t="s">
        <v>37</v>
      </c>
      <c r="E44" s="3">
        <v>86</v>
      </c>
    </row>
    <row r="45" spans="3:6">
      <c r="D45" s="10" t="s">
        <v>38</v>
      </c>
      <c r="E45" s="3">
        <v>78</v>
      </c>
    </row>
    <row r="46" spans="3:6">
      <c r="D46" s="10" t="s">
        <v>39</v>
      </c>
      <c r="E46" s="3">
        <v>99</v>
      </c>
    </row>
    <row r="47" spans="3:6">
      <c r="D47" s="10" t="s">
        <v>40</v>
      </c>
      <c r="E47" s="3">
        <v>107</v>
      </c>
    </row>
    <row r="48" spans="3:6">
      <c r="D48" s="10" t="s">
        <v>41</v>
      </c>
      <c r="E48" s="3">
        <v>73</v>
      </c>
    </row>
    <row r="49" spans="4:9">
      <c r="D49" s="15" t="s">
        <v>65</v>
      </c>
      <c r="E49" s="16">
        <v>225</v>
      </c>
    </row>
    <row r="50" spans="4:9">
      <c r="D50" s="15" t="s">
        <v>42</v>
      </c>
      <c r="E50" s="16">
        <v>266</v>
      </c>
    </row>
    <row r="51" spans="4:9">
      <c r="D51" s="10" t="s">
        <v>43</v>
      </c>
      <c r="E51" s="3">
        <v>171</v>
      </c>
    </row>
    <row r="52" spans="4:9">
      <c r="D52" s="10" t="s">
        <v>44</v>
      </c>
      <c r="E52" s="3">
        <v>132</v>
      </c>
    </row>
    <row r="53" spans="4:9">
      <c r="D53" s="10" t="s">
        <v>45</v>
      </c>
      <c r="E53" s="3">
        <v>184</v>
      </c>
    </row>
    <row r="54" spans="4:9">
      <c r="D54" s="13" t="s">
        <v>46</v>
      </c>
      <c r="E54" s="14">
        <v>393</v>
      </c>
    </row>
    <row r="55" spans="4:9">
      <c r="D55" s="11" t="s">
        <v>47</v>
      </c>
      <c r="E55" s="12">
        <v>584</v>
      </c>
    </row>
    <row r="56" spans="4:9">
      <c r="D56" s="10" t="s">
        <v>48</v>
      </c>
      <c r="E56" s="3">
        <v>124</v>
      </c>
    </row>
    <row r="57" spans="4:9">
      <c r="D57" s="10" t="s">
        <v>49</v>
      </c>
      <c r="E57" s="3">
        <v>140</v>
      </c>
    </row>
    <row r="58" spans="4:9">
      <c r="D58" s="15" t="s">
        <v>50</v>
      </c>
      <c r="E58" s="16">
        <v>228</v>
      </c>
    </row>
    <row r="59" spans="4:9">
      <c r="D59" s="13" t="s">
        <v>51</v>
      </c>
      <c r="E59" s="14">
        <v>318</v>
      </c>
    </row>
    <row r="60" spans="4:9">
      <c r="D60" s="10" t="s">
        <v>52</v>
      </c>
      <c r="E60" s="3">
        <v>145</v>
      </c>
    </row>
    <row r="61" spans="4:9">
      <c r="D61" s="10" t="s">
        <v>53</v>
      </c>
      <c r="E61" s="3">
        <v>102</v>
      </c>
      <c r="G61" t="s">
        <v>61</v>
      </c>
      <c r="H61" t="s">
        <v>62</v>
      </c>
      <c r="I61" t="s">
        <v>63</v>
      </c>
    </row>
    <row r="62" spans="4:9">
      <c r="D62" s="10" t="s">
        <v>54</v>
      </c>
      <c r="E62" s="3">
        <v>124</v>
      </c>
      <c r="G62" s="17" t="s">
        <v>75</v>
      </c>
      <c r="H62" s="17" t="s">
        <v>64</v>
      </c>
      <c r="I62" s="18">
        <v>12</v>
      </c>
    </row>
    <row r="63" spans="4:9">
      <c r="D63" s="15" t="s">
        <v>55</v>
      </c>
      <c r="E63" s="16">
        <v>273</v>
      </c>
    </row>
    <row r="64" spans="4:9">
      <c r="D64" s="10" t="s">
        <v>56</v>
      </c>
      <c r="E64" s="3">
        <v>107</v>
      </c>
    </row>
    <row r="65" spans="2:15">
      <c r="D65" s="10" t="s">
        <v>57</v>
      </c>
      <c r="E65" s="3">
        <v>114</v>
      </c>
    </row>
    <row r="66" spans="2:15">
      <c r="D66" s="15" t="s">
        <v>58</v>
      </c>
      <c r="E66" s="16">
        <v>209</v>
      </c>
    </row>
    <row r="68" spans="2:15">
      <c r="B68" s="29"/>
    </row>
    <row r="69" spans="2:15">
      <c r="B69" s="1" t="s">
        <v>117</v>
      </c>
    </row>
    <row r="70" spans="2:15">
      <c r="B70" s="1"/>
      <c r="C70" s="41" t="s">
        <v>81</v>
      </c>
      <c r="D70" s="41"/>
      <c r="E70" s="41"/>
      <c r="F70" s="41"/>
      <c r="G70" s="41"/>
      <c r="H70" s="41"/>
      <c r="I70" s="41"/>
      <c r="J70" s="41"/>
      <c r="K70" s="41"/>
      <c r="L70" s="41"/>
      <c r="M70" s="41"/>
      <c r="N70" s="41"/>
      <c r="O70" s="41"/>
    </row>
    <row r="71" spans="2:15">
      <c r="B71" s="1"/>
      <c r="C71" s="41" t="s">
        <v>96</v>
      </c>
      <c r="D71" s="41"/>
      <c r="E71" s="41"/>
      <c r="F71" s="41"/>
      <c r="G71" s="41"/>
      <c r="H71" s="41"/>
      <c r="I71" s="41"/>
      <c r="J71" s="41"/>
      <c r="K71" s="41"/>
      <c r="L71" s="41"/>
      <c r="M71" s="41"/>
      <c r="N71" s="41"/>
      <c r="O71" s="41"/>
    </row>
    <row r="72" spans="2:15">
      <c r="B72" s="1"/>
      <c r="C72" s="39" t="s">
        <v>97</v>
      </c>
      <c r="D72" s="39"/>
      <c r="E72" s="39"/>
      <c r="F72" s="39"/>
      <c r="G72" s="39"/>
      <c r="H72" s="39"/>
      <c r="I72" s="39"/>
      <c r="J72" s="39"/>
      <c r="K72" s="39"/>
      <c r="L72" s="39"/>
      <c r="M72" s="39"/>
      <c r="N72" s="39"/>
      <c r="O72" s="39"/>
    </row>
    <row r="73" spans="2:15">
      <c r="B73" s="1"/>
      <c r="C73" s="41" t="s">
        <v>80</v>
      </c>
      <c r="D73" s="41"/>
      <c r="E73" s="41"/>
      <c r="F73" s="41"/>
      <c r="G73" s="41"/>
      <c r="H73" s="41"/>
      <c r="I73" s="41"/>
      <c r="J73" s="41"/>
      <c r="K73" s="41"/>
      <c r="L73" s="41"/>
      <c r="M73" s="41"/>
      <c r="N73" s="41"/>
      <c r="O73" s="41"/>
    </row>
    <row r="74" spans="2:15">
      <c r="B74" s="1"/>
    </row>
    <row r="75" spans="2:15">
      <c r="B75" s="1" t="s">
        <v>118</v>
      </c>
    </row>
    <row r="76" spans="2:15">
      <c r="B76" s="1"/>
      <c r="C76" t="s">
        <v>67</v>
      </c>
    </row>
    <row r="77" spans="2:15">
      <c r="C77" t="s">
        <v>82</v>
      </c>
    </row>
    <row r="78" spans="2:15">
      <c r="C78" s="42" t="s">
        <v>0</v>
      </c>
      <c r="D78" s="42" t="s">
        <v>1</v>
      </c>
      <c r="E78" s="42" t="s">
        <v>2</v>
      </c>
      <c r="F78" s="43" t="s">
        <v>68</v>
      </c>
      <c r="G78" s="43"/>
      <c r="H78" s="43"/>
      <c r="I78" s="43" t="s">
        <v>66</v>
      </c>
      <c r="J78" s="43"/>
      <c r="K78" s="43"/>
      <c r="L78" s="44" t="s">
        <v>73</v>
      </c>
      <c r="M78" s="44"/>
      <c r="N78" s="44"/>
      <c r="O78" s="44"/>
    </row>
    <row r="79" spans="2:15" ht="29.25" customHeight="1">
      <c r="C79" s="42"/>
      <c r="D79" s="42"/>
      <c r="E79" s="42"/>
      <c r="F79" s="2" t="s">
        <v>84</v>
      </c>
      <c r="G79" s="5" t="s">
        <v>69</v>
      </c>
      <c r="H79" s="5" t="s">
        <v>70</v>
      </c>
      <c r="I79" s="2" t="s">
        <v>84</v>
      </c>
      <c r="J79" s="5" t="s">
        <v>69</v>
      </c>
      <c r="K79" s="5" t="s">
        <v>70</v>
      </c>
      <c r="L79" s="5" t="s">
        <v>76</v>
      </c>
      <c r="M79" s="5" t="s">
        <v>89</v>
      </c>
      <c r="N79" s="5" t="s">
        <v>69</v>
      </c>
      <c r="O79" s="5" t="s">
        <v>74</v>
      </c>
    </row>
    <row r="80" spans="2:15">
      <c r="C80" s="2">
        <v>1</v>
      </c>
      <c r="D80" s="3">
        <v>66</v>
      </c>
      <c r="E80" s="3" t="s">
        <v>15</v>
      </c>
      <c r="F80" s="3">
        <v>18</v>
      </c>
      <c r="G80" s="3">
        <v>4858</v>
      </c>
      <c r="H80" s="3">
        <v>21341</v>
      </c>
      <c r="I80" s="19">
        <v>4</v>
      </c>
      <c r="J80" s="3">
        <v>995</v>
      </c>
      <c r="K80" s="3">
        <v>3397</v>
      </c>
      <c r="L80" s="3">
        <f t="shared" ref="L80:L108" si="0">F80+I80</f>
        <v>22</v>
      </c>
      <c r="M80" s="30">
        <v>22</v>
      </c>
      <c r="N80" s="3">
        <f t="shared" ref="N80:N109" si="1">G80+J80</f>
        <v>5853</v>
      </c>
      <c r="O80" s="3">
        <f t="shared" ref="O80:O109" si="2">H80+K80</f>
        <v>24738</v>
      </c>
    </row>
    <row r="81" spans="3:15">
      <c r="C81" s="2">
        <v>2</v>
      </c>
      <c r="D81" s="3">
        <v>59</v>
      </c>
      <c r="E81" s="3" t="s">
        <v>18</v>
      </c>
      <c r="F81" s="3">
        <v>5</v>
      </c>
      <c r="G81" s="3">
        <v>113</v>
      </c>
      <c r="H81" s="3">
        <v>404</v>
      </c>
      <c r="I81" s="19">
        <v>76</v>
      </c>
      <c r="J81" s="3">
        <v>1646</v>
      </c>
      <c r="K81" s="3">
        <v>5824</v>
      </c>
      <c r="L81" s="3">
        <f t="shared" si="0"/>
        <v>81</v>
      </c>
      <c r="M81" s="30">
        <v>75</v>
      </c>
      <c r="N81" s="3">
        <f t="shared" si="1"/>
        <v>1759</v>
      </c>
      <c r="O81" s="3">
        <f t="shared" si="2"/>
        <v>6228</v>
      </c>
    </row>
    <row r="82" spans="3:15">
      <c r="C82" s="2">
        <v>3</v>
      </c>
      <c r="D82" s="3">
        <v>63</v>
      </c>
      <c r="E82" s="3" t="s">
        <v>17</v>
      </c>
      <c r="F82" s="3">
        <v>56</v>
      </c>
      <c r="G82" s="3">
        <v>1741</v>
      </c>
      <c r="H82" s="3">
        <v>7373</v>
      </c>
      <c r="I82" s="19">
        <v>217</v>
      </c>
      <c r="J82" s="3">
        <v>4454</v>
      </c>
      <c r="K82" s="3">
        <v>18842</v>
      </c>
      <c r="L82" s="3">
        <f t="shared" si="0"/>
        <v>273</v>
      </c>
      <c r="M82" s="30">
        <v>239</v>
      </c>
      <c r="N82" s="3">
        <f t="shared" si="1"/>
        <v>6195</v>
      </c>
      <c r="O82" s="3">
        <f t="shared" si="2"/>
        <v>26215</v>
      </c>
    </row>
    <row r="83" spans="3:15">
      <c r="C83" s="2">
        <v>4</v>
      </c>
      <c r="D83" s="3">
        <v>68</v>
      </c>
      <c r="E83" s="3" t="s">
        <v>20</v>
      </c>
      <c r="F83" s="3"/>
      <c r="G83" s="3"/>
      <c r="H83" s="3"/>
      <c r="I83" s="19"/>
      <c r="J83" s="3"/>
      <c r="K83" s="3"/>
      <c r="L83" s="3">
        <f t="shared" si="0"/>
        <v>0</v>
      </c>
      <c r="M83" s="30"/>
      <c r="N83" s="3">
        <f t="shared" si="1"/>
        <v>0</v>
      </c>
      <c r="O83" s="3">
        <f t="shared" si="2"/>
        <v>0</v>
      </c>
    </row>
    <row r="84" spans="3:15">
      <c r="C84" s="2">
        <v>5</v>
      </c>
      <c r="D84" s="3">
        <v>61</v>
      </c>
      <c r="E84" s="3" t="s">
        <v>26</v>
      </c>
      <c r="F84" s="3">
        <v>18</v>
      </c>
      <c r="G84" s="3">
        <v>1124</v>
      </c>
      <c r="H84" s="3">
        <v>3747</v>
      </c>
      <c r="I84" s="19">
        <v>43</v>
      </c>
      <c r="J84" s="3">
        <v>2433</v>
      </c>
      <c r="K84" s="3">
        <v>8910</v>
      </c>
      <c r="L84" s="3">
        <f t="shared" si="0"/>
        <v>61</v>
      </c>
      <c r="M84" s="30">
        <v>58</v>
      </c>
      <c r="N84" s="3">
        <f t="shared" si="1"/>
        <v>3557</v>
      </c>
      <c r="O84" s="3">
        <f t="shared" si="2"/>
        <v>12657</v>
      </c>
    </row>
    <row r="85" spans="3:15">
      <c r="C85" s="2">
        <v>6</v>
      </c>
      <c r="D85" s="3">
        <v>54</v>
      </c>
      <c r="E85" s="3" t="s">
        <v>11</v>
      </c>
      <c r="F85" s="3">
        <v>36</v>
      </c>
      <c r="G85" s="3">
        <v>1710</v>
      </c>
      <c r="H85" s="3">
        <v>7422</v>
      </c>
      <c r="I85" s="19">
        <v>53</v>
      </c>
      <c r="J85" s="3">
        <v>2286</v>
      </c>
      <c r="K85" s="3">
        <v>8909</v>
      </c>
      <c r="L85" s="3">
        <f t="shared" si="0"/>
        <v>89</v>
      </c>
      <c r="M85" s="30">
        <v>88</v>
      </c>
      <c r="N85" s="3">
        <f t="shared" si="1"/>
        <v>3996</v>
      </c>
      <c r="O85" s="3">
        <f t="shared" si="2"/>
        <v>16331</v>
      </c>
    </row>
    <row r="86" spans="3:15">
      <c r="C86" s="2">
        <v>7</v>
      </c>
      <c r="D86" s="3">
        <v>94</v>
      </c>
      <c r="E86" s="3" t="s">
        <v>19</v>
      </c>
      <c r="F86" s="3"/>
      <c r="G86" s="3"/>
      <c r="H86" s="3"/>
      <c r="I86" s="19"/>
      <c r="J86" s="3"/>
      <c r="K86" s="3"/>
      <c r="L86" s="3">
        <f t="shared" si="0"/>
        <v>0</v>
      </c>
      <c r="M86" s="30"/>
      <c r="N86" s="3">
        <f t="shared" si="1"/>
        <v>0</v>
      </c>
      <c r="O86" s="3">
        <f t="shared" si="2"/>
        <v>0</v>
      </c>
    </row>
    <row r="87" spans="3:15">
      <c r="C87" s="2">
        <v>8</v>
      </c>
      <c r="D87" s="3">
        <v>57</v>
      </c>
      <c r="E87" s="3" t="s">
        <v>28</v>
      </c>
      <c r="F87" s="3"/>
      <c r="G87" s="3"/>
      <c r="H87" s="3"/>
      <c r="I87" s="19"/>
      <c r="J87" s="3"/>
      <c r="K87" s="3"/>
      <c r="L87" s="3">
        <f t="shared" si="0"/>
        <v>0</v>
      </c>
      <c r="M87" s="30"/>
      <c r="N87" s="3">
        <f t="shared" si="1"/>
        <v>0</v>
      </c>
      <c r="O87" s="3">
        <f t="shared" si="2"/>
        <v>0</v>
      </c>
    </row>
    <row r="88" spans="3:15">
      <c r="C88" s="2">
        <v>9</v>
      </c>
      <c r="D88" s="3">
        <v>469</v>
      </c>
      <c r="E88" s="3" t="s">
        <v>77</v>
      </c>
      <c r="F88" s="3">
        <v>6</v>
      </c>
      <c r="G88" s="3">
        <v>171</v>
      </c>
      <c r="H88" s="3">
        <v>726</v>
      </c>
      <c r="I88" s="19">
        <v>53</v>
      </c>
      <c r="J88" s="3">
        <v>3968</v>
      </c>
      <c r="K88" s="3">
        <v>19699</v>
      </c>
      <c r="L88" s="3">
        <f t="shared" si="0"/>
        <v>59</v>
      </c>
      <c r="M88" s="30">
        <v>55</v>
      </c>
      <c r="N88" s="3">
        <f t="shared" si="1"/>
        <v>4139</v>
      </c>
      <c r="O88" s="3">
        <f t="shared" si="2"/>
        <v>20425</v>
      </c>
    </row>
    <row r="89" spans="3:15">
      <c r="C89" s="2">
        <v>10</v>
      </c>
      <c r="D89" s="24">
        <v>50</v>
      </c>
      <c r="E89" s="24" t="s">
        <v>6</v>
      </c>
      <c r="F89" s="25">
        <v>81</v>
      </c>
      <c r="G89" s="25">
        <v>5829</v>
      </c>
      <c r="H89" s="25">
        <v>33315</v>
      </c>
      <c r="I89" s="26">
        <v>120</v>
      </c>
      <c r="J89" s="25">
        <v>4277</v>
      </c>
      <c r="K89" s="25">
        <v>17423</v>
      </c>
      <c r="L89" s="3">
        <f t="shared" si="0"/>
        <v>201</v>
      </c>
      <c r="M89" s="31">
        <v>203</v>
      </c>
      <c r="N89" s="3">
        <f t="shared" si="1"/>
        <v>10106</v>
      </c>
      <c r="O89" s="3">
        <f t="shared" si="2"/>
        <v>50738</v>
      </c>
    </row>
    <row r="90" spans="3:15">
      <c r="C90" s="2">
        <v>11</v>
      </c>
      <c r="D90" s="3">
        <v>71</v>
      </c>
      <c r="E90" s="3" t="s">
        <v>3</v>
      </c>
      <c r="F90" s="3">
        <v>264</v>
      </c>
      <c r="G90" s="3">
        <v>6841</v>
      </c>
      <c r="H90" s="3">
        <v>52031</v>
      </c>
      <c r="I90" s="19">
        <v>153</v>
      </c>
      <c r="J90" s="3">
        <v>4874</v>
      </c>
      <c r="K90" s="3">
        <v>22842</v>
      </c>
      <c r="L90" s="3">
        <f t="shared" si="0"/>
        <v>417</v>
      </c>
      <c r="M90" s="30">
        <v>382</v>
      </c>
      <c r="N90" s="3">
        <f t="shared" si="1"/>
        <v>11715</v>
      </c>
      <c r="O90" s="3">
        <f t="shared" si="2"/>
        <v>74873</v>
      </c>
    </row>
    <row r="91" spans="3:15">
      <c r="C91" s="2">
        <v>12</v>
      </c>
      <c r="D91" s="3">
        <v>93</v>
      </c>
      <c r="E91" s="3" t="s">
        <v>27</v>
      </c>
      <c r="F91" s="3"/>
      <c r="G91" s="3"/>
      <c r="H91" s="3"/>
      <c r="I91" s="19"/>
      <c r="J91" s="3"/>
      <c r="K91" s="3"/>
      <c r="L91" s="3">
        <f t="shared" si="0"/>
        <v>0</v>
      </c>
      <c r="M91" s="30"/>
      <c r="N91" s="3">
        <f t="shared" si="1"/>
        <v>0</v>
      </c>
      <c r="O91" s="3">
        <f t="shared" si="2"/>
        <v>0</v>
      </c>
    </row>
    <row r="92" spans="3:15">
      <c r="C92" s="2">
        <v>13</v>
      </c>
      <c r="D92" s="3">
        <v>928</v>
      </c>
      <c r="E92" s="3" t="s">
        <v>7</v>
      </c>
      <c r="F92" s="3">
        <v>138</v>
      </c>
      <c r="G92" s="3">
        <v>23413</v>
      </c>
      <c r="H92" s="3">
        <v>139285</v>
      </c>
      <c r="I92" s="19">
        <v>147</v>
      </c>
      <c r="J92" s="3">
        <v>4698</v>
      </c>
      <c r="K92" s="3">
        <v>22492</v>
      </c>
      <c r="L92" s="3">
        <f t="shared" si="0"/>
        <v>285</v>
      </c>
      <c r="M92" s="30">
        <v>278</v>
      </c>
      <c r="N92" s="3">
        <f t="shared" si="1"/>
        <v>28111</v>
      </c>
      <c r="O92" s="3">
        <f t="shared" si="2"/>
        <v>161777</v>
      </c>
    </row>
    <row r="93" spans="3:15">
      <c r="C93" s="2">
        <v>14</v>
      </c>
      <c r="D93" s="3">
        <v>52</v>
      </c>
      <c r="E93" s="3" t="s">
        <v>4</v>
      </c>
      <c r="F93" s="3">
        <v>127</v>
      </c>
      <c r="G93" s="3">
        <v>15991</v>
      </c>
      <c r="H93" s="3">
        <v>94484</v>
      </c>
      <c r="I93" s="19">
        <v>175</v>
      </c>
      <c r="J93" s="3">
        <v>17295</v>
      </c>
      <c r="K93" s="3">
        <v>104872</v>
      </c>
      <c r="L93" s="3">
        <f t="shared" si="0"/>
        <v>302</v>
      </c>
      <c r="M93" s="30">
        <v>283</v>
      </c>
      <c r="N93" s="3">
        <f t="shared" si="1"/>
        <v>33286</v>
      </c>
      <c r="O93" s="3">
        <f t="shared" si="2"/>
        <v>199356</v>
      </c>
    </row>
    <row r="94" spans="3:15">
      <c r="C94" s="2">
        <v>15</v>
      </c>
      <c r="D94" s="3">
        <v>58</v>
      </c>
      <c r="E94" s="3" t="s">
        <v>10</v>
      </c>
      <c r="F94" s="3">
        <v>24</v>
      </c>
      <c r="G94" s="3">
        <v>6081</v>
      </c>
      <c r="H94" s="3">
        <v>48955</v>
      </c>
      <c r="I94" s="19">
        <v>12</v>
      </c>
      <c r="J94" s="3">
        <v>2915</v>
      </c>
      <c r="K94" s="3">
        <v>34154</v>
      </c>
      <c r="L94" s="3">
        <f t="shared" si="0"/>
        <v>36</v>
      </c>
      <c r="M94" s="30">
        <v>33</v>
      </c>
      <c r="N94" s="3">
        <f t="shared" si="1"/>
        <v>8996</v>
      </c>
      <c r="O94" s="3">
        <f t="shared" si="2"/>
        <v>83109</v>
      </c>
    </row>
    <row r="95" spans="3:15">
      <c r="C95" s="2">
        <v>16</v>
      </c>
      <c r="D95" s="3">
        <v>575</v>
      </c>
      <c r="E95" s="3" t="s">
        <v>23</v>
      </c>
      <c r="F95" s="3"/>
      <c r="G95" s="3"/>
      <c r="H95" s="3"/>
      <c r="I95" s="19"/>
      <c r="J95" s="3"/>
      <c r="K95" s="3"/>
      <c r="L95" s="3">
        <f t="shared" si="0"/>
        <v>0</v>
      </c>
      <c r="M95" s="30"/>
      <c r="N95" s="3">
        <f t="shared" si="1"/>
        <v>0</v>
      </c>
      <c r="O95" s="3">
        <f t="shared" si="2"/>
        <v>0</v>
      </c>
    </row>
    <row r="96" spans="3:15">
      <c r="C96" s="2">
        <v>17</v>
      </c>
      <c r="D96" s="3">
        <v>808</v>
      </c>
      <c r="E96" s="3" t="s">
        <v>78</v>
      </c>
      <c r="F96" s="3">
        <v>40</v>
      </c>
      <c r="G96" s="3">
        <v>2456</v>
      </c>
      <c r="H96" s="3">
        <v>13140</v>
      </c>
      <c r="I96" s="19">
        <v>62</v>
      </c>
      <c r="J96" s="3">
        <v>3845</v>
      </c>
      <c r="K96" s="3">
        <v>17862</v>
      </c>
      <c r="L96" s="3">
        <f t="shared" si="0"/>
        <v>102</v>
      </c>
      <c r="M96" s="30">
        <v>94</v>
      </c>
      <c r="N96" s="3">
        <f t="shared" si="1"/>
        <v>6301</v>
      </c>
      <c r="O96" s="3">
        <f t="shared" si="2"/>
        <v>31002</v>
      </c>
    </row>
    <row r="97" spans="3:15">
      <c r="C97" s="2">
        <v>18</v>
      </c>
      <c r="D97" s="3">
        <v>56</v>
      </c>
      <c r="E97" s="3" t="s">
        <v>5</v>
      </c>
      <c r="F97" s="3">
        <v>27</v>
      </c>
      <c r="G97" s="3">
        <v>1925</v>
      </c>
      <c r="H97" s="3">
        <v>5954</v>
      </c>
      <c r="I97" s="19">
        <v>67</v>
      </c>
      <c r="J97" s="3">
        <v>3260</v>
      </c>
      <c r="K97" s="3">
        <v>11654</v>
      </c>
      <c r="L97" s="3">
        <f t="shared" si="0"/>
        <v>94</v>
      </c>
      <c r="M97" s="30">
        <v>87</v>
      </c>
      <c r="N97" s="3">
        <f t="shared" si="1"/>
        <v>5185</v>
      </c>
      <c r="O97" s="3">
        <f t="shared" si="2"/>
        <v>17608</v>
      </c>
    </row>
    <row r="98" spans="3:15">
      <c r="C98" s="2">
        <v>19</v>
      </c>
      <c r="D98" s="3">
        <v>970</v>
      </c>
      <c r="E98" s="3" t="s">
        <v>22</v>
      </c>
      <c r="F98" s="3"/>
      <c r="G98" s="3"/>
      <c r="H98" s="3"/>
      <c r="I98" s="19"/>
      <c r="J98" s="3"/>
      <c r="K98" s="3"/>
      <c r="L98" s="3">
        <f t="shared" si="0"/>
        <v>0</v>
      </c>
      <c r="M98" s="30"/>
      <c r="N98" s="3">
        <f t="shared" si="1"/>
        <v>0</v>
      </c>
      <c r="O98" s="3">
        <f t="shared" si="2"/>
        <v>0</v>
      </c>
    </row>
    <row r="99" spans="3:15">
      <c r="C99" s="2">
        <v>20</v>
      </c>
      <c r="D99" s="3">
        <v>55</v>
      </c>
      <c r="E99" s="3" t="s">
        <v>30</v>
      </c>
      <c r="F99" s="3">
        <v>43</v>
      </c>
      <c r="G99" s="3">
        <v>2122</v>
      </c>
      <c r="H99" s="3">
        <v>7534</v>
      </c>
      <c r="I99" s="19">
        <v>74</v>
      </c>
      <c r="J99" s="3">
        <v>2716</v>
      </c>
      <c r="K99" s="3">
        <v>9856</v>
      </c>
      <c r="L99" s="3">
        <f t="shared" si="0"/>
        <v>117</v>
      </c>
      <c r="M99" s="30">
        <v>97</v>
      </c>
      <c r="N99" s="3">
        <f t="shared" si="1"/>
        <v>4838</v>
      </c>
      <c r="O99" s="3">
        <f t="shared" si="2"/>
        <v>17390</v>
      </c>
    </row>
    <row r="100" spans="3:15">
      <c r="C100" s="2">
        <v>21</v>
      </c>
      <c r="D100" s="3">
        <v>51</v>
      </c>
      <c r="E100" s="3" t="s">
        <v>13</v>
      </c>
      <c r="F100" s="3">
        <v>64</v>
      </c>
      <c r="G100" s="3">
        <v>5274</v>
      </c>
      <c r="H100" s="3">
        <v>20903</v>
      </c>
      <c r="I100" s="19">
        <v>121</v>
      </c>
      <c r="J100" s="3">
        <v>4008</v>
      </c>
      <c r="K100" s="3">
        <v>15600</v>
      </c>
      <c r="L100" s="3">
        <f t="shared" si="0"/>
        <v>185</v>
      </c>
      <c r="M100" s="30">
        <v>170</v>
      </c>
      <c r="N100" s="3">
        <f t="shared" si="1"/>
        <v>9282</v>
      </c>
      <c r="O100" s="3">
        <f t="shared" si="2"/>
        <v>36503</v>
      </c>
    </row>
    <row r="101" spans="3:15">
      <c r="C101" s="2">
        <v>22</v>
      </c>
      <c r="D101" s="3">
        <v>1769</v>
      </c>
      <c r="E101" s="3" t="s">
        <v>9</v>
      </c>
      <c r="F101" s="3"/>
      <c r="G101" s="3"/>
      <c r="H101" s="3"/>
      <c r="I101" s="19">
        <v>11</v>
      </c>
      <c r="J101" s="3">
        <v>253</v>
      </c>
      <c r="K101" s="3">
        <v>1286</v>
      </c>
      <c r="L101" s="3">
        <f t="shared" si="0"/>
        <v>11</v>
      </c>
      <c r="M101" s="30">
        <v>7</v>
      </c>
      <c r="N101" s="3">
        <f t="shared" si="1"/>
        <v>253</v>
      </c>
      <c r="O101" s="3">
        <f t="shared" si="2"/>
        <v>1286</v>
      </c>
    </row>
    <row r="102" spans="3:15">
      <c r="C102" s="2">
        <v>23</v>
      </c>
      <c r="D102" s="3">
        <v>49</v>
      </c>
      <c r="E102" s="3" t="s">
        <v>14</v>
      </c>
      <c r="F102" s="3">
        <v>197</v>
      </c>
      <c r="G102" s="3">
        <v>8430</v>
      </c>
      <c r="H102" s="3">
        <v>34647</v>
      </c>
      <c r="I102" s="19">
        <v>229</v>
      </c>
      <c r="J102" s="3">
        <v>10880</v>
      </c>
      <c r="K102" s="3">
        <v>54917</v>
      </c>
      <c r="L102" s="3">
        <f t="shared" si="0"/>
        <v>426</v>
      </c>
      <c r="M102" s="30">
        <v>414</v>
      </c>
      <c r="N102" s="3">
        <f t="shared" si="1"/>
        <v>19310</v>
      </c>
      <c r="O102" s="3">
        <f t="shared" si="2"/>
        <v>89564</v>
      </c>
    </row>
    <row r="103" spans="3:15">
      <c r="C103" s="2">
        <v>24</v>
      </c>
      <c r="D103" s="3">
        <v>48</v>
      </c>
      <c r="E103" s="3" t="s">
        <v>25</v>
      </c>
      <c r="F103" s="3">
        <v>203</v>
      </c>
      <c r="G103" s="3">
        <v>18323</v>
      </c>
      <c r="H103" s="3">
        <v>64974</v>
      </c>
      <c r="I103" s="19">
        <v>240</v>
      </c>
      <c r="J103" s="3">
        <v>15080</v>
      </c>
      <c r="K103" s="3">
        <v>57233</v>
      </c>
      <c r="L103" s="3">
        <f t="shared" si="0"/>
        <v>443</v>
      </c>
      <c r="M103" s="30">
        <v>432</v>
      </c>
      <c r="N103" s="3">
        <f t="shared" si="1"/>
        <v>33403</v>
      </c>
      <c r="O103" s="3">
        <f t="shared" si="2"/>
        <v>122207</v>
      </c>
    </row>
    <row r="104" spans="3:15">
      <c r="C104" s="2">
        <v>25</v>
      </c>
      <c r="D104" s="3">
        <v>74</v>
      </c>
      <c r="E104" s="3" t="s">
        <v>21</v>
      </c>
      <c r="F104" s="3">
        <v>96</v>
      </c>
      <c r="G104" s="3">
        <v>1953</v>
      </c>
      <c r="H104" s="3">
        <v>10479</v>
      </c>
      <c r="I104" s="19">
        <v>65</v>
      </c>
      <c r="J104" s="3">
        <v>408</v>
      </c>
      <c r="K104" s="3">
        <v>2105</v>
      </c>
      <c r="L104" s="3">
        <f t="shared" si="0"/>
        <v>161</v>
      </c>
      <c r="M104" s="30">
        <v>111</v>
      </c>
      <c r="N104" s="3">
        <f t="shared" si="1"/>
        <v>2361</v>
      </c>
      <c r="O104" s="3">
        <f t="shared" si="2"/>
        <v>12584</v>
      </c>
    </row>
    <row r="105" spans="3:15">
      <c r="C105" s="2">
        <v>26</v>
      </c>
      <c r="D105" s="3">
        <v>468</v>
      </c>
      <c r="E105" s="3" t="s">
        <v>79</v>
      </c>
      <c r="F105" s="3">
        <v>10</v>
      </c>
      <c r="G105" s="3">
        <v>565</v>
      </c>
      <c r="H105" s="3">
        <v>1919</v>
      </c>
      <c r="I105" s="19">
        <v>45</v>
      </c>
      <c r="J105" s="3">
        <v>1179</v>
      </c>
      <c r="K105" s="3">
        <v>4733</v>
      </c>
      <c r="L105" s="3">
        <f t="shared" si="0"/>
        <v>55</v>
      </c>
      <c r="M105" s="30">
        <v>45</v>
      </c>
      <c r="N105" s="3">
        <f t="shared" si="1"/>
        <v>1744</v>
      </c>
      <c r="O105" s="3">
        <f t="shared" si="2"/>
        <v>6652</v>
      </c>
    </row>
    <row r="106" spans="3:15">
      <c r="C106" s="2">
        <v>27</v>
      </c>
      <c r="D106" s="3">
        <v>95</v>
      </c>
      <c r="E106" s="3" t="s">
        <v>16</v>
      </c>
      <c r="F106" s="3"/>
      <c r="G106" s="3"/>
      <c r="H106" s="3"/>
      <c r="I106" s="19"/>
      <c r="J106" s="3"/>
      <c r="K106" s="3"/>
      <c r="L106" s="3">
        <f t="shared" si="0"/>
        <v>0</v>
      </c>
      <c r="M106" s="30"/>
      <c r="N106" s="3">
        <f t="shared" si="1"/>
        <v>0</v>
      </c>
      <c r="O106" s="3">
        <f t="shared" si="2"/>
        <v>0</v>
      </c>
    </row>
    <row r="107" spans="3:15">
      <c r="C107" s="2">
        <v>28</v>
      </c>
      <c r="D107" s="3">
        <v>84</v>
      </c>
      <c r="E107" s="3" t="s">
        <v>24</v>
      </c>
      <c r="F107" s="3">
        <v>26</v>
      </c>
      <c r="G107" s="3">
        <v>947</v>
      </c>
      <c r="H107" s="3">
        <v>3836</v>
      </c>
      <c r="I107" s="3">
        <v>66</v>
      </c>
      <c r="J107" s="3">
        <v>1926</v>
      </c>
      <c r="K107" s="3">
        <v>7170</v>
      </c>
      <c r="L107" s="3">
        <f t="shared" si="0"/>
        <v>92</v>
      </c>
      <c r="M107" s="30">
        <v>88</v>
      </c>
      <c r="N107" s="3">
        <f t="shared" si="1"/>
        <v>2873</v>
      </c>
      <c r="O107" s="3">
        <f t="shared" si="2"/>
        <v>11006</v>
      </c>
    </row>
    <row r="108" spans="3:15">
      <c r="C108" s="2">
        <v>29</v>
      </c>
      <c r="D108" s="3">
        <v>67</v>
      </c>
      <c r="E108" s="3" t="s">
        <v>12</v>
      </c>
      <c r="F108" s="3">
        <v>165</v>
      </c>
      <c r="G108" s="3">
        <v>19764</v>
      </c>
      <c r="H108" s="3">
        <v>82386</v>
      </c>
      <c r="I108" s="3">
        <v>131</v>
      </c>
      <c r="J108" s="3">
        <v>7667</v>
      </c>
      <c r="K108" s="3">
        <v>36690</v>
      </c>
      <c r="L108" s="3">
        <f t="shared" si="0"/>
        <v>296</v>
      </c>
      <c r="M108" s="30">
        <v>261</v>
      </c>
      <c r="N108" s="3">
        <f t="shared" si="1"/>
        <v>27431</v>
      </c>
      <c r="O108" s="3">
        <f t="shared" si="2"/>
        <v>119076</v>
      </c>
    </row>
    <row r="109" spans="3:15">
      <c r="C109" s="2">
        <v>30</v>
      </c>
      <c r="D109" s="3">
        <v>1008</v>
      </c>
      <c r="E109" s="3" t="s">
        <v>8</v>
      </c>
      <c r="F109" s="3">
        <v>109</v>
      </c>
      <c r="G109" s="3">
        <v>9203</v>
      </c>
      <c r="H109" s="3">
        <v>38981</v>
      </c>
      <c r="I109" s="3">
        <v>147</v>
      </c>
      <c r="J109" s="3">
        <v>4267</v>
      </c>
      <c r="K109" s="3">
        <v>16869</v>
      </c>
      <c r="L109" s="3">
        <f>F109+I109</f>
        <v>256</v>
      </c>
      <c r="M109" s="30">
        <v>230</v>
      </c>
      <c r="N109" s="3">
        <f t="shared" si="1"/>
        <v>13470</v>
      </c>
      <c r="O109" s="3">
        <f t="shared" si="2"/>
        <v>55850</v>
      </c>
    </row>
    <row r="110" spans="3:15">
      <c r="C110" s="2">
        <v>31</v>
      </c>
      <c r="D110" s="3"/>
      <c r="E110" s="3" t="s">
        <v>72</v>
      </c>
      <c r="F110" s="3">
        <f>SUM(F80:F109)</f>
        <v>1753</v>
      </c>
      <c r="G110" s="3">
        <f t="shared" ref="G110" si="3">SUM(G80:G109)</f>
        <v>138834</v>
      </c>
      <c r="H110" s="3">
        <f t="shared" ref="H110" si="4">SUM(H80:H109)</f>
        <v>693836</v>
      </c>
      <c r="I110" s="3">
        <f t="shared" ref="I110" si="5">SUM(I80:I109)</f>
        <v>2311</v>
      </c>
      <c r="J110" s="3">
        <f t="shared" ref="J110" si="6">SUM(J80:J109)</f>
        <v>105330</v>
      </c>
      <c r="K110" s="3">
        <f t="shared" ref="K110" si="7">SUM(K80:K109)</f>
        <v>503339</v>
      </c>
      <c r="L110" s="3">
        <f t="shared" ref="L110:M110" si="8">SUM(L80:L109)</f>
        <v>4064</v>
      </c>
      <c r="M110" s="30">
        <f t="shared" si="8"/>
        <v>3752</v>
      </c>
      <c r="N110" s="3">
        <f t="shared" ref="N110" si="9">SUM(N80:N109)</f>
        <v>244164</v>
      </c>
      <c r="O110" s="3">
        <f t="shared" ref="O110" si="10">SUM(O80:O109)</f>
        <v>1197175</v>
      </c>
    </row>
    <row r="111" spans="3:15">
      <c r="C111" s="21"/>
      <c r="D111" s="4"/>
      <c r="E111" s="4"/>
      <c r="F111" s="4"/>
      <c r="G111" s="4"/>
      <c r="H111" s="4"/>
      <c r="I111" s="4"/>
      <c r="J111" s="4"/>
      <c r="K111" s="4"/>
      <c r="L111" s="4"/>
      <c r="M111" s="4"/>
      <c r="N111" s="4"/>
      <c r="O111" s="4"/>
    </row>
    <row r="112" spans="3:15">
      <c r="C112" t="s">
        <v>88</v>
      </c>
    </row>
    <row r="113" spans="3:14">
      <c r="C113" s="42" t="s">
        <v>0</v>
      </c>
      <c r="D113" s="42" t="s">
        <v>1</v>
      </c>
      <c r="E113" s="42" t="s">
        <v>2</v>
      </c>
      <c r="F113" s="43" t="s">
        <v>68</v>
      </c>
      <c r="G113" s="43"/>
      <c r="H113" s="43"/>
      <c r="I113" s="43" t="s">
        <v>66</v>
      </c>
      <c r="J113" s="43"/>
      <c r="K113" s="43"/>
      <c r="L113" s="44" t="s">
        <v>73</v>
      </c>
      <c r="M113" s="44"/>
      <c r="N113" s="44"/>
    </row>
    <row r="114" spans="3:14" ht="29.25" customHeight="1">
      <c r="C114" s="42"/>
      <c r="D114" s="42"/>
      <c r="E114" s="42"/>
      <c r="F114" s="2" t="s">
        <v>71</v>
      </c>
      <c r="G114" s="5" t="s">
        <v>69</v>
      </c>
      <c r="H114" s="5" t="s">
        <v>70</v>
      </c>
      <c r="I114" s="5" t="s">
        <v>76</v>
      </c>
      <c r="J114" s="5" t="s">
        <v>69</v>
      </c>
      <c r="K114" s="5" t="s">
        <v>70</v>
      </c>
      <c r="L114" s="5" t="s">
        <v>71</v>
      </c>
      <c r="M114" s="5" t="s">
        <v>69</v>
      </c>
      <c r="N114" s="5" t="s">
        <v>74</v>
      </c>
    </row>
    <row r="115" spans="3:14">
      <c r="C115" s="2">
        <v>1</v>
      </c>
      <c r="D115" s="3">
        <v>66</v>
      </c>
      <c r="E115" s="3" t="s">
        <v>15</v>
      </c>
      <c r="F115" s="3">
        <v>7</v>
      </c>
      <c r="G115" s="3">
        <v>780</v>
      </c>
      <c r="H115" s="3">
        <v>3622</v>
      </c>
      <c r="I115" s="19">
        <v>8</v>
      </c>
      <c r="J115" s="3">
        <v>1564</v>
      </c>
      <c r="K115" s="3">
        <v>5863</v>
      </c>
      <c r="L115" s="3">
        <f t="shared" ref="L115:L143" si="11">F115+I115</f>
        <v>15</v>
      </c>
      <c r="M115" s="3">
        <f>G115+J115</f>
        <v>2344</v>
      </c>
      <c r="N115" s="3">
        <f t="shared" ref="N115:N143" si="12">H115+K115</f>
        <v>9485</v>
      </c>
    </row>
    <row r="116" spans="3:14">
      <c r="C116" s="2">
        <v>2</v>
      </c>
      <c r="D116" s="3">
        <v>59</v>
      </c>
      <c r="E116" s="3" t="s">
        <v>18</v>
      </c>
      <c r="F116" s="3">
        <v>52</v>
      </c>
      <c r="G116" s="3">
        <v>1285</v>
      </c>
      <c r="H116" s="3">
        <v>5807</v>
      </c>
      <c r="I116" s="19">
        <v>357</v>
      </c>
      <c r="J116" s="3">
        <v>14267</v>
      </c>
      <c r="K116" s="3">
        <v>54339</v>
      </c>
      <c r="L116" s="3">
        <f t="shared" si="11"/>
        <v>409</v>
      </c>
      <c r="M116" s="3">
        <f t="shared" ref="M116:M143" si="13">G116+J116</f>
        <v>15552</v>
      </c>
      <c r="N116" s="3">
        <f t="shared" si="12"/>
        <v>60146</v>
      </c>
    </row>
    <row r="117" spans="3:14">
      <c r="C117" s="2">
        <v>3</v>
      </c>
      <c r="D117" s="3">
        <v>63</v>
      </c>
      <c r="E117" s="3" t="s">
        <v>17</v>
      </c>
      <c r="F117" s="3">
        <v>74</v>
      </c>
      <c r="G117" s="3">
        <v>1243</v>
      </c>
      <c r="H117" s="3">
        <v>5403</v>
      </c>
      <c r="I117" s="19">
        <v>351</v>
      </c>
      <c r="J117" s="3">
        <v>8492</v>
      </c>
      <c r="K117" s="3">
        <v>40793</v>
      </c>
      <c r="L117" s="3">
        <f t="shared" si="11"/>
        <v>425</v>
      </c>
      <c r="M117" s="3">
        <f>G117+J117</f>
        <v>9735</v>
      </c>
      <c r="N117" s="3">
        <f t="shared" si="12"/>
        <v>46196</v>
      </c>
    </row>
    <row r="118" spans="3:14">
      <c r="C118" s="2">
        <v>4</v>
      </c>
      <c r="D118" s="3">
        <v>68</v>
      </c>
      <c r="E118" s="3" t="s">
        <v>20</v>
      </c>
      <c r="F118" s="3"/>
      <c r="G118" s="3"/>
      <c r="H118" s="3"/>
      <c r="I118" s="19"/>
      <c r="J118" s="3"/>
      <c r="K118" s="3"/>
      <c r="L118" s="3">
        <f t="shared" si="11"/>
        <v>0</v>
      </c>
      <c r="M118" s="3">
        <f t="shared" si="13"/>
        <v>0</v>
      </c>
      <c r="N118" s="3">
        <f t="shared" si="12"/>
        <v>0</v>
      </c>
    </row>
    <row r="119" spans="3:14">
      <c r="C119" s="2">
        <v>5</v>
      </c>
      <c r="D119" s="3">
        <v>61</v>
      </c>
      <c r="E119" s="3" t="s">
        <v>26</v>
      </c>
      <c r="F119" s="3">
        <v>42</v>
      </c>
      <c r="G119" s="3">
        <v>1528</v>
      </c>
      <c r="H119" s="3">
        <v>6017</v>
      </c>
      <c r="I119" s="19">
        <v>234</v>
      </c>
      <c r="J119" s="3">
        <v>7818</v>
      </c>
      <c r="K119" s="3">
        <v>33386</v>
      </c>
      <c r="L119" s="3">
        <f t="shared" si="11"/>
        <v>276</v>
      </c>
      <c r="M119" s="3">
        <f t="shared" si="13"/>
        <v>9346</v>
      </c>
      <c r="N119" s="3">
        <f t="shared" si="12"/>
        <v>39403</v>
      </c>
    </row>
    <row r="120" spans="3:14">
      <c r="C120" s="2">
        <v>6</v>
      </c>
      <c r="D120" s="3">
        <v>54</v>
      </c>
      <c r="E120" s="3" t="s">
        <v>11</v>
      </c>
      <c r="F120" s="3">
        <v>72</v>
      </c>
      <c r="G120" s="3">
        <v>4103</v>
      </c>
      <c r="H120" s="3">
        <v>22437</v>
      </c>
      <c r="I120" s="19">
        <v>164</v>
      </c>
      <c r="J120" s="3">
        <v>7517</v>
      </c>
      <c r="K120" s="3">
        <v>39217</v>
      </c>
      <c r="L120" s="3">
        <f t="shared" si="11"/>
        <v>236</v>
      </c>
      <c r="M120" s="3">
        <f t="shared" si="13"/>
        <v>11620</v>
      </c>
      <c r="N120" s="3">
        <f t="shared" si="12"/>
        <v>61654</v>
      </c>
    </row>
    <row r="121" spans="3:14">
      <c r="C121" s="2">
        <v>7</v>
      </c>
      <c r="D121" s="3">
        <v>94</v>
      </c>
      <c r="E121" s="3" t="s">
        <v>19</v>
      </c>
      <c r="F121" s="3"/>
      <c r="G121" s="3"/>
      <c r="H121" s="3"/>
      <c r="I121" s="19"/>
      <c r="J121" s="3"/>
      <c r="K121" s="3"/>
      <c r="L121" s="3">
        <f t="shared" si="11"/>
        <v>0</v>
      </c>
      <c r="M121" s="3">
        <f t="shared" si="13"/>
        <v>0</v>
      </c>
      <c r="N121" s="3">
        <f t="shared" si="12"/>
        <v>0</v>
      </c>
    </row>
    <row r="122" spans="3:14">
      <c r="C122" s="2">
        <v>8</v>
      </c>
      <c r="D122" s="3">
        <v>57</v>
      </c>
      <c r="E122" s="3" t="s">
        <v>28</v>
      </c>
      <c r="F122" s="3"/>
      <c r="G122" s="3"/>
      <c r="H122" s="3"/>
      <c r="I122" s="19"/>
      <c r="J122" s="3"/>
      <c r="K122" s="3"/>
      <c r="L122" s="3">
        <f t="shared" si="11"/>
        <v>0</v>
      </c>
      <c r="M122" s="3">
        <f t="shared" si="13"/>
        <v>0</v>
      </c>
      <c r="N122" s="3">
        <f t="shared" si="12"/>
        <v>0</v>
      </c>
    </row>
    <row r="123" spans="3:14">
      <c r="C123" s="2">
        <v>9</v>
      </c>
      <c r="D123" s="3">
        <v>469</v>
      </c>
      <c r="E123" s="3" t="s">
        <v>77</v>
      </c>
      <c r="F123" s="3">
        <v>25</v>
      </c>
      <c r="G123" s="3">
        <v>751</v>
      </c>
      <c r="H123" s="3">
        <v>4216</v>
      </c>
      <c r="I123" s="19">
        <v>107</v>
      </c>
      <c r="J123" s="3">
        <v>4043</v>
      </c>
      <c r="K123" s="3">
        <v>21464</v>
      </c>
      <c r="L123" s="3">
        <f t="shared" si="11"/>
        <v>132</v>
      </c>
      <c r="M123" s="3">
        <f t="shared" si="13"/>
        <v>4794</v>
      </c>
      <c r="N123" s="3">
        <f t="shared" si="12"/>
        <v>25680</v>
      </c>
    </row>
    <row r="124" spans="3:14">
      <c r="C124" s="2">
        <v>10</v>
      </c>
      <c r="D124" s="24">
        <v>50</v>
      </c>
      <c r="E124" s="24" t="s">
        <v>6</v>
      </c>
      <c r="F124" s="25">
        <v>60</v>
      </c>
      <c r="G124" s="25">
        <v>3914</v>
      </c>
      <c r="H124" s="25">
        <v>22964</v>
      </c>
      <c r="I124" s="26">
        <v>120</v>
      </c>
      <c r="J124" s="25">
        <v>10192</v>
      </c>
      <c r="K124" s="25">
        <v>58371</v>
      </c>
      <c r="L124" s="3">
        <f t="shared" si="11"/>
        <v>180</v>
      </c>
      <c r="M124" s="3">
        <f t="shared" si="13"/>
        <v>14106</v>
      </c>
      <c r="N124" s="3">
        <f t="shared" si="12"/>
        <v>81335</v>
      </c>
    </row>
    <row r="125" spans="3:14">
      <c r="C125" s="2">
        <v>11</v>
      </c>
      <c r="D125" s="3">
        <v>71</v>
      </c>
      <c r="E125" s="3" t="s">
        <v>3</v>
      </c>
      <c r="F125" s="3">
        <v>140</v>
      </c>
      <c r="G125" s="3"/>
      <c r="H125" s="3"/>
      <c r="I125" s="19">
        <v>79</v>
      </c>
      <c r="J125" s="3"/>
      <c r="K125" s="3"/>
      <c r="L125" s="3">
        <f t="shared" si="11"/>
        <v>219</v>
      </c>
      <c r="M125" s="3">
        <f t="shared" si="13"/>
        <v>0</v>
      </c>
      <c r="N125" s="3">
        <f t="shared" si="12"/>
        <v>0</v>
      </c>
    </row>
    <row r="126" spans="3:14">
      <c r="C126" s="2">
        <v>12</v>
      </c>
      <c r="D126" s="3">
        <v>93</v>
      </c>
      <c r="E126" s="3" t="s">
        <v>27</v>
      </c>
      <c r="F126" s="3"/>
      <c r="G126" s="3"/>
      <c r="H126" s="3"/>
      <c r="I126" s="19"/>
      <c r="J126" s="3"/>
      <c r="K126" s="3"/>
      <c r="L126" s="3">
        <f t="shared" si="11"/>
        <v>0</v>
      </c>
      <c r="M126" s="3">
        <f t="shared" si="13"/>
        <v>0</v>
      </c>
      <c r="N126" s="3">
        <f t="shared" si="12"/>
        <v>0</v>
      </c>
    </row>
    <row r="127" spans="3:14">
      <c r="C127" s="2">
        <v>13</v>
      </c>
      <c r="D127" s="3">
        <v>928</v>
      </c>
      <c r="E127" s="3" t="s">
        <v>7</v>
      </c>
      <c r="F127" s="3">
        <v>70</v>
      </c>
      <c r="G127" s="3">
        <v>10456</v>
      </c>
      <c r="H127" s="3">
        <v>84309</v>
      </c>
      <c r="I127" s="19">
        <v>214</v>
      </c>
      <c r="J127" s="3">
        <v>5840</v>
      </c>
      <c r="K127" s="3">
        <v>42119</v>
      </c>
      <c r="L127" s="3">
        <f t="shared" si="11"/>
        <v>284</v>
      </c>
      <c r="M127" s="3">
        <f t="shared" si="13"/>
        <v>16296</v>
      </c>
      <c r="N127" s="3">
        <f t="shared" si="12"/>
        <v>126428</v>
      </c>
    </row>
    <row r="128" spans="3:14">
      <c r="C128" s="2">
        <v>14</v>
      </c>
      <c r="D128" s="3">
        <v>52</v>
      </c>
      <c r="E128" s="3" t="s">
        <v>4</v>
      </c>
      <c r="F128" s="3">
        <v>70</v>
      </c>
      <c r="G128" s="3">
        <v>9123</v>
      </c>
      <c r="H128" s="3">
        <v>70288</v>
      </c>
      <c r="I128" s="19">
        <v>182</v>
      </c>
      <c r="J128" s="3">
        <v>5021</v>
      </c>
      <c r="K128" s="3">
        <v>37694</v>
      </c>
      <c r="L128" s="3">
        <f t="shared" si="11"/>
        <v>252</v>
      </c>
      <c r="M128" s="3">
        <f t="shared" si="13"/>
        <v>14144</v>
      </c>
      <c r="N128" s="3">
        <f t="shared" si="12"/>
        <v>107982</v>
      </c>
    </row>
    <row r="129" spans="3:14">
      <c r="C129" s="2">
        <v>15</v>
      </c>
      <c r="D129" s="3">
        <v>58</v>
      </c>
      <c r="E129" s="3" t="s">
        <v>10</v>
      </c>
      <c r="F129" s="3">
        <v>56</v>
      </c>
      <c r="G129" s="3">
        <v>12622</v>
      </c>
      <c r="H129" s="3">
        <v>128494</v>
      </c>
      <c r="I129" s="19">
        <v>73</v>
      </c>
      <c r="J129" s="3">
        <v>15361</v>
      </c>
      <c r="K129" s="3">
        <v>150717</v>
      </c>
      <c r="L129" s="3">
        <f t="shared" si="11"/>
        <v>129</v>
      </c>
      <c r="M129" s="3">
        <f t="shared" si="13"/>
        <v>27983</v>
      </c>
      <c r="N129" s="3">
        <f t="shared" si="12"/>
        <v>279211</v>
      </c>
    </row>
    <row r="130" spans="3:14">
      <c r="C130" s="2">
        <v>16</v>
      </c>
      <c r="D130" s="3">
        <v>575</v>
      </c>
      <c r="E130" s="3" t="s">
        <v>23</v>
      </c>
      <c r="F130" s="3"/>
      <c r="G130" s="3"/>
      <c r="H130" s="3"/>
      <c r="I130" s="19"/>
      <c r="J130" s="3"/>
      <c r="K130" s="3"/>
      <c r="L130" s="3">
        <f t="shared" si="11"/>
        <v>0</v>
      </c>
      <c r="M130" s="3">
        <f t="shared" si="13"/>
        <v>0</v>
      </c>
      <c r="N130" s="3">
        <f t="shared" si="12"/>
        <v>0</v>
      </c>
    </row>
    <row r="131" spans="3:14">
      <c r="C131" s="2">
        <v>17</v>
      </c>
      <c r="D131" s="3">
        <v>808</v>
      </c>
      <c r="E131" s="3" t="s">
        <v>78</v>
      </c>
      <c r="F131" s="3">
        <v>29</v>
      </c>
      <c r="G131" s="3">
        <v>1793</v>
      </c>
      <c r="H131" s="3">
        <v>9788</v>
      </c>
      <c r="I131" s="19">
        <v>85</v>
      </c>
      <c r="J131" s="3">
        <v>3042</v>
      </c>
      <c r="K131" s="3">
        <v>16744</v>
      </c>
      <c r="L131" s="3">
        <f t="shared" si="11"/>
        <v>114</v>
      </c>
      <c r="M131" s="3">
        <f t="shared" si="13"/>
        <v>4835</v>
      </c>
      <c r="N131" s="3">
        <f t="shared" si="12"/>
        <v>26532</v>
      </c>
    </row>
    <row r="132" spans="3:14">
      <c r="C132" s="2">
        <v>18</v>
      </c>
      <c r="D132" s="3">
        <v>56</v>
      </c>
      <c r="E132" s="3" t="s">
        <v>5</v>
      </c>
      <c r="F132" s="3">
        <v>38</v>
      </c>
      <c r="G132" s="3">
        <v>1445</v>
      </c>
      <c r="H132" s="3">
        <v>4333</v>
      </c>
      <c r="I132" s="19">
        <v>114</v>
      </c>
      <c r="J132" s="3">
        <v>4616</v>
      </c>
      <c r="K132" s="3">
        <v>14841</v>
      </c>
      <c r="L132" s="3">
        <f t="shared" si="11"/>
        <v>152</v>
      </c>
      <c r="M132" s="3">
        <f t="shared" si="13"/>
        <v>6061</v>
      </c>
      <c r="N132" s="3">
        <f t="shared" si="12"/>
        <v>19174</v>
      </c>
    </row>
    <row r="133" spans="3:14">
      <c r="C133" s="2">
        <v>19</v>
      </c>
      <c r="D133" s="3">
        <v>970</v>
      </c>
      <c r="E133" s="3" t="s">
        <v>22</v>
      </c>
      <c r="F133" s="3"/>
      <c r="G133" s="3"/>
      <c r="H133" s="3"/>
      <c r="I133" s="19"/>
      <c r="J133" s="3"/>
      <c r="K133" s="3"/>
      <c r="L133" s="3">
        <f t="shared" si="11"/>
        <v>0</v>
      </c>
      <c r="M133" s="3">
        <f t="shared" si="13"/>
        <v>0</v>
      </c>
      <c r="N133" s="3">
        <f t="shared" si="12"/>
        <v>0</v>
      </c>
    </row>
    <row r="134" spans="3:14">
      <c r="C134" s="2">
        <v>20</v>
      </c>
      <c r="D134" s="3">
        <v>55</v>
      </c>
      <c r="E134" s="3" t="s">
        <v>30</v>
      </c>
      <c r="F134" s="3">
        <v>38</v>
      </c>
      <c r="G134" s="3">
        <v>1331</v>
      </c>
      <c r="H134" s="3">
        <v>4491</v>
      </c>
      <c r="I134" s="19">
        <v>91</v>
      </c>
      <c r="J134" s="3">
        <v>2231</v>
      </c>
      <c r="K134" s="3">
        <v>8080</v>
      </c>
      <c r="L134" s="3">
        <f t="shared" si="11"/>
        <v>129</v>
      </c>
      <c r="M134" s="3">
        <f t="shared" si="13"/>
        <v>3562</v>
      </c>
      <c r="N134" s="3">
        <f t="shared" si="12"/>
        <v>12571</v>
      </c>
    </row>
    <row r="135" spans="3:14">
      <c r="C135" s="2">
        <v>21</v>
      </c>
      <c r="D135" s="3">
        <v>51</v>
      </c>
      <c r="E135" s="3" t="s">
        <v>13</v>
      </c>
      <c r="F135" s="3">
        <v>48</v>
      </c>
      <c r="G135" s="3">
        <v>1955</v>
      </c>
      <c r="H135" s="3">
        <v>8831</v>
      </c>
      <c r="I135" s="19">
        <v>122</v>
      </c>
      <c r="J135" s="3">
        <v>2720</v>
      </c>
      <c r="K135" s="3">
        <v>11395</v>
      </c>
      <c r="L135" s="3">
        <f t="shared" si="11"/>
        <v>170</v>
      </c>
      <c r="M135" s="3">
        <f t="shared" si="13"/>
        <v>4675</v>
      </c>
      <c r="N135" s="3">
        <f t="shared" si="12"/>
        <v>20226</v>
      </c>
    </row>
    <row r="136" spans="3:14">
      <c r="C136" s="2">
        <v>22</v>
      </c>
      <c r="D136" s="3">
        <v>1769</v>
      </c>
      <c r="E136" s="3" t="s">
        <v>9</v>
      </c>
      <c r="F136" s="3">
        <v>21</v>
      </c>
      <c r="G136" s="3">
        <v>2232</v>
      </c>
      <c r="H136" s="3">
        <v>15761</v>
      </c>
      <c r="I136" s="19">
        <v>163</v>
      </c>
      <c r="J136" s="3">
        <v>7411</v>
      </c>
      <c r="K136" s="3">
        <v>49116</v>
      </c>
      <c r="L136" s="3">
        <f t="shared" si="11"/>
        <v>184</v>
      </c>
      <c r="M136" s="3">
        <f t="shared" si="13"/>
        <v>9643</v>
      </c>
      <c r="N136" s="3">
        <f t="shared" si="12"/>
        <v>64877</v>
      </c>
    </row>
    <row r="137" spans="3:14">
      <c r="C137" s="2">
        <v>23</v>
      </c>
      <c r="D137" s="3">
        <v>49</v>
      </c>
      <c r="E137" s="3" t="s">
        <v>14</v>
      </c>
      <c r="F137" s="3">
        <v>69</v>
      </c>
      <c r="G137" s="3">
        <v>2327</v>
      </c>
      <c r="H137" s="3">
        <v>12770</v>
      </c>
      <c r="I137" s="19">
        <v>149</v>
      </c>
      <c r="J137" s="3">
        <v>7611</v>
      </c>
      <c r="K137" s="3">
        <v>41736</v>
      </c>
      <c r="L137" s="3">
        <f t="shared" si="11"/>
        <v>218</v>
      </c>
      <c r="M137" s="3">
        <f t="shared" si="13"/>
        <v>9938</v>
      </c>
      <c r="N137" s="3">
        <f t="shared" si="12"/>
        <v>54506</v>
      </c>
    </row>
    <row r="138" spans="3:14">
      <c r="C138" s="2">
        <v>24</v>
      </c>
      <c r="D138" s="3">
        <v>48</v>
      </c>
      <c r="E138" s="3" t="s">
        <v>25</v>
      </c>
      <c r="F138" s="3">
        <v>71</v>
      </c>
      <c r="G138" s="3">
        <v>4396</v>
      </c>
      <c r="H138" s="3">
        <v>17778</v>
      </c>
      <c r="I138" s="19">
        <v>134</v>
      </c>
      <c r="J138" s="3">
        <v>12237</v>
      </c>
      <c r="K138" s="3">
        <v>48784</v>
      </c>
      <c r="L138" s="3">
        <f t="shared" si="11"/>
        <v>205</v>
      </c>
      <c r="M138" s="3">
        <f t="shared" si="13"/>
        <v>16633</v>
      </c>
      <c r="N138" s="3">
        <f t="shared" si="12"/>
        <v>66562</v>
      </c>
    </row>
    <row r="139" spans="3:14">
      <c r="C139" s="2">
        <v>25</v>
      </c>
      <c r="D139" s="3">
        <v>74</v>
      </c>
      <c r="E139" s="3" t="s">
        <v>21</v>
      </c>
      <c r="F139" s="3">
        <v>22</v>
      </c>
      <c r="G139" s="3">
        <v>350</v>
      </c>
      <c r="H139" s="3">
        <v>2197</v>
      </c>
      <c r="I139" s="19">
        <v>11</v>
      </c>
      <c r="J139" s="3"/>
      <c r="K139" s="3"/>
      <c r="L139" s="3">
        <f t="shared" si="11"/>
        <v>33</v>
      </c>
      <c r="M139" s="3">
        <f t="shared" si="13"/>
        <v>350</v>
      </c>
      <c r="N139" s="3">
        <f t="shared" si="12"/>
        <v>2197</v>
      </c>
    </row>
    <row r="140" spans="3:14">
      <c r="C140" s="2">
        <v>26</v>
      </c>
      <c r="D140" s="3">
        <v>468</v>
      </c>
      <c r="E140" s="3" t="s">
        <v>79</v>
      </c>
      <c r="F140" s="3">
        <v>37</v>
      </c>
      <c r="G140" s="3">
        <v>630</v>
      </c>
      <c r="H140" s="3">
        <v>3293</v>
      </c>
      <c r="I140" s="19">
        <v>149</v>
      </c>
      <c r="J140" s="3">
        <v>3695</v>
      </c>
      <c r="K140" s="3">
        <v>20366</v>
      </c>
      <c r="L140" s="3">
        <f t="shared" si="11"/>
        <v>186</v>
      </c>
      <c r="M140" s="3">
        <f t="shared" si="13"/>
        <v>4325</v>
      </c>
      <c r="N140" s="3">
        <f t="shared" si="12"/>
        <v>23659</v>
      </c>
    </row>
    <row r="141" spans="3:14">
      <c r="C141" s="2">
        <v>27</v>
      </c>
      <c r="D141" s="3">
        <v>95</v>
      </c>
      <c r="E141" s="3" t="s">
        <v>16</v>
      </c>
      <c r="F141" s="3"/>
      <c r="G141" s="3"/>
      <c r="H141" s="3"/>
      <c r="I141" s="19"/>
      <c r="J141" s="3"/>
      <c r="K141" s="3"/>
      <c r="L141" s="3">
        <f t="shared" si="11"/>
        <v>0</v>
      </c>
      <c r="M141" s="3">
        <f t="shared" si="13"/>
        <v>0</v>
      </c>
      <c r="N141" s="3">
        <f t="shared" si="12"/>
        <v>0</v>
      </c>
    </row>
    <row r="142" spans="3:14">
      <c r="C142" s="2">
        <v>28</v>
      </c>
      <c r="D142" s="3">
        <v>84</v>
      </c>
      <c r="E142" s="3" t="s">
        <v>24</v>
      </c>
      <c r="F142" s="3">
        <v>38</v>
      </c>
      <c r="G142" s="3">
        <v>2117</v>
      </c>
      <c r="H142" s="3">
        <v>13055</v>
      </c>
      <c r="I142" s="3">
        <v>49</v>
      </c>
      <c r="J142" s="3">
        <v>2470</v>
      </c>
      <c r="K142" s="3">
        <v>13908</v>
      </c>
      <c r="L142" s="3">
        <f t="shared" si="11"/>
        <v>87</v>
      </c>
      <c r="M142" s="3">
        <f t="shared" si="13"/>
        <v>4587</v>
      </c>
      <c r="N142" s="3">
        <f t="shared" si="12"/>
        <v>26963</v>
      </c>
    </row>
    <row r="143" spans="3:14">
      <c r="C143" s="2">
        <v>29</v>
      </c>
      <c r="D143" s="3">
        <v>67</v>
      </c>
      <c r="E143" s="3" t="s">
        <v>12</v>
      </c>
      <c r="F143" s="3">
        <v>59</v>
      </c>
      <c r="G143" s="3">
        <v>2859</v>
      </c>
      <c r="H143" s="3">
        <v>17704</v>
      </c>
      <c r="I143" s="3">
        <v>141</v>
      </c>
      <c r="J143" s="3">
        <v>5140</v>
      </c>
      <c r="K143" s="3">
        <v>29981</v>
      </c>
      <c r="L143" s="3">
        <f t="shared" si="11"/>
        <v>200</v>
      </c>
      <c r="M143" s="3">
        <f t="shared" si="13"/>
        <v>7999</v>
      </c>
      <c r="N143" s="3">
        <f t="shared" si="12"/>
        <v>47685</v>
      </c>
    </row>
    <row r="144" spans="3:14">
      <c r="C144" s="2">
        <v>30</v>
      </c>
      <c r="D144" s="3">
        <v>1008</v>
      </c>
      <c r="E144" s="3" t="s">
        <v>8</v>
      </c>
      <c r="F144" s="3">
        <v>58</v>
      </c>
      <c r="G144" s="3">
        <v>4598</v>
      </c>
      <c r="H144" s="3">
        <v>20636</v>
      </c>
      <c r="I144" s="3">
        <v>82</v>
      </c>
      <c r="J144" s="3">
        <v>4501</v>
      </c>
      <c r="K144" s="3">
        <v>20163</v>
      </c>
      <c r="L144" s="3">
        <f>F144+I144</f>
        <v>140</v>
      </c>
      <c r="M144" s="3">
        <f>G144+J144</f>
        <v>9099</v>
      </c>
      <c r="N144" s="3">
        <f>H144+K144</f>
        <v>40799</v>
      </c>
    </row>
    <row r="145" spans="3:15">
      <c r="C145" s="2">
        <v>31</v>
      </c>
      <c r="D145" s="3"/>
      <c r="E145" s="3" t="s">
        <v>72</v>
      </c>
      <c r="F145" s="3">
        <f>SUM(F115:F144)</f>
        <v>1196</v>
      </c>
      <c r="G145" s="3">
        <f t="shared" ref="G145:L145" si="14">SUM(G115:G144)</f>
        <v>71838</v>
      </c>
      <c r="H145" s="3">
        <f t="shared" si="14"/>
        <v>484194</v>
      </c>
      <c r="I145" s="3">
        <f t="shared" si="14"/>
        <v>3179</v>
      </c>
      <c r="J145" s="3">
        <f t="shared" si="14"/>
        <v>135789</v>
      </c>
      <c r="K145" s="3">
        <f t="shared" si="14"/>
        <v>759077</v>
      </c>
      <c r="L145" s="3">
        <f t="shared" si="14"/>
        <v>4375</v>
      </c>
      <c r="M145" s="3">
        <f>SUM(M115:M144)</f>
        <v>207627</v>
      </c>
      <c r="N145" s="3">
        <f>SUM(N115:N144)</f>
        <v>1243271</v>
      </c>
    </row>
    <row r="146" spans="3:15">
      <c r="C146" s="21"/>
      <c r="D146" s="4"/>
      <c r="E146" s="4"/>
      <c r="F146" s="4"/>
      <c r="G146" s="4"/>
      <c r="H146" s="4"/>
      <c r="I146" s="4"/>
      <c r="J146" s="4"/>
      <c r="K146" s="4"/>
      <c r="L146" s="4"/>
      <c r="M146" s="4"/>
      <c r="N146" s="4"/>
      <c r="O146" s="4"/>
    </row>
    <row r="147" spans="3:15">
      <c r="C147" t="s">
        <v>85</v>
      </c>
    </row>
    <row r="148" spans="3:15">
      <c r="C148" s="42" t="s">
        <v>0</v>
      </c>
      <c r="D148" s="42" t="s">
        <v>1</v>
      </c>
      <c r="E148" s="42" t="s">
        <v>2</v>
      </c>
      <c r="F148" s="43" t="s">
        <v>86</v>
      </c>
      <c r="G148" s="43"/>
      <c r="H148" s="43"/>
      <c r="I148" s="52"/>
      <c r="J148" s="52"/>
      <c r="K148" s="52"/>
      <c r="L148" s="53"/>
      <c r="M148" s="53"/>
      <c r="N148" s="53"/>
      <c r="O148" s="53"/>
    </row>
    <row r="149" spans="3:15" ht="29.25" customHeight="1">
      <c r="C149" s="42"/>
      <c r="D149" s="42"/>
      <c r="E149" s="42"/>
      <c r="F149" s="2" t="s">
        <v>83</v>
      </c>
      <c r="G149" s="5" t="s">
        <v>29</v>
      </c>
      <c r="H149" s="5" t="s">
        <v>32</v>
      </c>
      <c r="I149" s="27"/>
      <c r="J149" s="27"/>
      <c r="K149" s="27"/>
      <c r="L149" s="27"/>
      <c r="M149" s="27"/>
      <c r="N149" s="27"/>
      <c r="O149" s="27"/>
    </row>
    <row r="150" spans="3:15">
      <c r="C150" s="2">
        <v>1</v>
      </c>
      <c r="D150" s="3">
        <v>66</v>
      </c>
      <c r="E150" s="3" t="s">
        <v>15</v>
      </c>
      <c r="F150" s="3">
        <v>142</v>
      </c>
      <c r="G150" s="3">
        <v>13785</v>
      </c>
      <c r="H150" s="3">
        <v>65515</v>
      </c>
      <c r="I150" s="20"/>
      <c r="J150" s="20"/>
      <c r="K150" s="20"/>
      <c r="L150" s="20"/>
      <c r="M150" s="20"/>
      <c r="N150" s="20"/>
      <c r="O150" s="20"/>
    </row>
    <row r="151" spans="3:15">
      <c r="C151" s="2">
        <v>2</v>
      </c>
      <c r="D151" s="3">
        <v>59</v>
      </c>
      <c r="E151" s="3" t="s">
        <v>18</v>
      </c>
      <c r="F151" s="3">
        <v>12816</v>
      </c>
      <c r="G151" s="3">
        <v>334081</v>
      </c>
      <c r="H151" s="3">
        <v>1234134</v>
      </c>
      <c r="I151" s="20"/>
      <c r="J151" s="20"/>
      <c r="K151" s="20"/>
      <c r="L151" s="20"/>
      <c r="M151" s="20"/>
      <c r="N151" s="20"/>
      <c r="O151" s="20"/>
    </row>
    <row r="152" spans="3:15">
      <c r="C152" s="2">
        <v>3</v>
      </c>
      <c r="D152" s="3">
        <v>63</v>
      </c>
      <c r="E152" s="3" t="s">
        <v>17</v>
      </c>
      <c r="F152" s="3">
        <v>18052</v>
      </c>
      <c r="G152" s="3">
        <v>308015</v>
      </c>
      <c r="H152" s="3">
        <v>1076232</v>
      </c>
      <c r="I152" s="20"/>
      <c r="J152" s="20"/>
      <c r="K152" s="20"/>
      <c r="L152" s="20"/>
      <c r="M152" s="20"/>
      <c r="N152" s="20"/>
      <c r="O152" s="20"/>
    </row>
    <row r="153" spans="3:15">
      <c r="C153" s="2">
        <v>4</v>
      </c>
      <c r="D153" s="3">
        <v>68</v>
      </c>
      <c r="E153" s="3" t="s">
        <v>20</v>
      </c>
      <c r="F153" s="3"/>
      <c r="G153" s="3"/>
      <c r="H153" s="3"/>
      <c r="I153" s="20"/>
      <c r="J153" s="20"/>
      <c r="K153" s="20"/>
      <c r="L153" s="20"/>
      <c r="M153" s="20"/>
      <c r="N153" s="20"/>
      <c r="O153" s="20"/>
    </row>
    <row r="154" spans="3:15">
      <c r="C154" s="2">
        <v>5</v>
      </c>
      <c r="D154" s="3">
        <v>61</v>
      </c>
      <c r="E154" s="3" t="s">
        <v>26</v>
      </c>
      <c r="F154" s="3">
        <v>9408</v>
      </c>
      <c r="G154" s="3">
        <v>250470</v>
      </c>
      <c r="H154" s="3">
        <v>901810</v>
      </c>
      <c r="I154" s="20"/>
      <c r="J154" s="20"/>
      <c r="K154" s="20"/>
      <c r="L154" s="20"/>
      <c r="M154" s="20"/>
      <c r="N154" s="20"/>
      <c r="O154" s="20"/>
    </row>
    <row r="155" spans="3:15">
      <c r="C155" s="2">
        <v>6</v>
      </c>
      <c r="D155" s="3">
        <v>54</v>
      </c>
      <c r="E155" s="3" t="s">
        <v>11</v>
      </c>
      <c r="F155" s="3">
        <v>7003</v>
      </c>
      <c r="G155" s="3">
        <v>249494</v>
      </c>
      <c r="H155" s="3">
        <v>965615</v>
      </c>
      <c r="I155" s="20"/>
      <c r="J155" s="20"/>
      <c r="K155" s="20"/>
      <c r="L155" s="20"/>
      <c r="M155" s="20"/>
      <c r="N155" s="20"/>
      <c r="O155" s="20"/>
    </row>
    <row r="156" spans="3:15">
      <c r="C156" s="2">
        <v>7</v>
      </c>
      <c r="D156" s="3">
        <v>94</v>
      </c>
      <c r="E156" s="3" t="s">
        <v>19</v>
      </c>
      <c r="F156" s="3"/>
      <c r="G156" s="3"/>
      <c r="H156" s="3"/>
      <c r="I156" s="20"/>
      <c r="J156" s="20"/>
      <c r="K156" s="20"/>
      <c r="L156" s="20"/>
      <c r="M156" s="20"/>
      <c r="N156" s="20"/>
      <c r="O156" s="20"/>
    </row>
    <row r="157" spans="3:15">
      <c r="C157" s="2">
        <v>8</v>
      </c>
      <c r="D157" s="3">
        <v>57</v>
      </c>
      <c r="E157" s="3" t="s">
        <v>28</v>
      </c>
      <c r="F157" s="3"/>
      <c r="G157" s="3"/>
      <c r="H157" s="3"/>
      <c r="I157" s="20"/>
      <c r="J157" s="20"/>
      <c r="K157" s="20"/>
      <c r="L157" s="20"/>
      <c r="M157" s="20"/>
      <c r="N157" s="20"/>
      <c r="O157" s="20"/>
    </row>
    <row r="158" spans="3:15">
      <c r="C158" s="2">
        <v>9</v>
      </c>
      <c r="D158" s="3">
        <v>469</v>
      </c>
      <c r="E158" s="3" t="s">
        <v>77</v>
      </c>
      <c r="F158" s="3">
        <v>4575</v>
      </c>
      <c r="G158" s="3">
        <v>134298</v>
      </c>
      <c r="H158" s="3">
        <v>538395</v>
      </c>
      <c r="I158" s="20"/>
      <c r="J158" s="20"/>
      <c r="K158" s="20"/>
      <c r="L158" s="20"/>
      <c r="M158" s="20"/>
      <c r="N158" s="20"/>
      <c r="O158" s="20"/>
    </row>
    <row r="159" spans="3:15">
      <c r="C159" s="2">
        <v>10</v>
      </c>
      <c r="D159" s="24">
        <v>50</v>
      </c>
      <c r="E159" s="24" t="s">
        <v>6</v>
      </c>
      <c r="F159" s="25">
        <v>5233</v>
      </c>
      <c r="G159" s="25">
        <v>207823</v>
      </c>
      <c r="H159" s="25">
        <v>922833</v>
      </c>
      <c r="I159" s="28"/>
      <c r="J159" s="28"/>
      <c r="K159" s="28"/>
      <c r="L159" s="20"/>
      <c r="M159" s="20"/>
      <c r="N159" s="20"/>
      <c r="O159" s="20"/>
    </row>
    <row r="160" spans="3:15">
      <c r="C160" s="2">
        <v>11</v>
      </c>
      <c r="D160" s="3">
        <v>71</v>
      </c>
      <c r="E160" s="3" t="s">
        <v>3</v>
      </c>
      <c r="F160" s="3">
        <v>2879</v>
      </c>
      <c r="G160" s="3">
        <v>188</v>
      </c>
      <c r="H160" s="3">
        <v>584</v>
      </c>
      <c r="I160" s="20"/>
      <c r="J160" s="20"/>
      <c r="K160" s="20"/>
      <c r="L160" s="20"/>
      <c r="M160" s="20"/>
      <c r="N160" s="20"/>
      <c r="O160" s="20"/>
    </row>
    <row r="161" spans="3:15">
      <c r="C161" s="2">
        <v>12</v>
      </c>
      <c r="D161" s="3">
        <v>93</v>
      </c>
      <c r="E161" s="3" t="s">
        <v>27</v>
      </c>
      <c r="F161" s="3">
        <v>26</v>
      </c>
      <c r="G161" s="3"/>
      <c r="H161" s="3"/>
      <c r="I161" s="20"/>
      <c r="J161" s="20"/>
      <c r="K161" s="20"/>
      <c r="L161" s="20"/>
      <c r="M161" s="20"/>
      <c r="N161" s="20"/>
      <c r="O161" s="20"/>
    </row>
    <row r="162" spans="3:15">
      <c r="C162" s="2">
        <v>13</v>
      </c>
      <c r="D162" s="3">
        <v>928</v>
      </c>
      <c r="E162" s="3" t="s">
        <v>7</v>
      </c>
      <c r="F162" s="3">
        <v>7656</v>
      </c>
      <c r="G162" s="3">
        <v>199777</v>
      </c>
      <c r="H162" s="3">
        <v>1147855</v>
      </c>
      <c r="I162" s="20"/>
      <c r="J162" s="20"/>
      <c r="K162" s="20"/>
      <c r="L162" s="20"/>
      <c r="M162" s="20"/>
      <c r="N162" s="20"/>
      <c r="O162" s="20"/>
    </row>
    <row r="163" spans="3:15">
      <c r="C163" s="2">
        <v>14</v>
      </c>
      <c r="D163" s="3">
        <v>52</v>
      </c>
      <c r="E163" s="3" t="s">
        <v>4</v>
      </c>
      <c r="F163" s="3">
        <v>6414</v>
      </c>
      <c r="G163" s="3">
        <v>242335</v>
      </c>
      <c r="H163" s="3">
        <v>1289843</v>
      </c>
      <c r="I163" s="20"/>
      <c r="J163" s="20"/>
      <c r="K163" s="20"/>
      <c r="L163" s="20"/>
      <c r="M163" s="20"/>
      <c r="N163" s="20"/>
      <c r="O163" s="20"/>
    </row>
    <row r="164" spans="3:15">
      <c r="C164" s="2">
        <v>15</v>
      </c>
      <c r="D164" s="3">
        <v>58</v>
      </c>
      <c r="E164" s="3" t="s">
        <v>10</v>
      </c>
      <c r="F164" s="3">
        <v>3400</v>
      </c>
      <c r="G164" s="3">
        <v>244025</v>
      </c>
      <c r="H164" s="3">
        <v>1788823</v>
      </c>
      <c r="I164" s="20"/>
      <c r="J164" s="20"/>
      <c r="K164" s="20"/>
      <c r="L164" s="20"/>
      <c r="M164" s="20"/>
      <c r="N164" s="20"/>
      <c r="O164" s="20"/>
    </row>
    <row r="165" spans="3:15">
      <c r="C165" s="2">
        <v>16</v>
      </c>
      <c r="D165" s="3">
        <v>575</v>
      </c>
      <c r="E165" s="3" t="s">
        <v>23</v>
      </c>
      <c r="F165" s="3"/>
      <c r="G165" s="3"/>
      <c r="H165" s="3"/>
      <c r="I165" s="20"/>
      <c r="J165" s="20"/>
      <c r="K165" s="20"/>
      <c r="L165" s="20"/>
      <c r="M165" s="20"/>
      <c r="N165" s="20"/>
      <c r="O165" s="20"/>
    </row>
    <row r="166" spans="3:15">
      <c r="C166" s="2">
        <v>17</v>
      </c>
      <c r="D166" s="3">
        <v>808</v>
      </c>
      <c r="E166" s="3" t="s">
        <v>78</v>
      </c>
      <c r="F166" s="3">
        <v>4673</v>
      </c>
      <c r="G166" s="3">
        <v>142875</v>
      </c>
      <c r="H166" s="3">
        <v>653630</v>
      </c>
      <c r="I166" s="20"/>
      <c r="J166" s="20"/>
      <c r="K166" s="20"/>
      <c r="L166" s="20"/>
      <c r="M166" s="20"/>
      <c r="N166" s="20"/>
      <c r="O166" s="20"/>
    </row>
    <row r="167" spans="3:15">
      <c r="C167" s="2">
        <v>18</v>
      </c>
      <c r="D167" s="3">
        <v>56</v>
      </c>
      <c r="E167" s="3" t="s">
        <v>5</v>
      </c>
      <c r="F167" s="3">
        <v>4978</v>
      </c>
      <c r="G167" s="3">
        <v>153167</v>
      </c>
      <c r="H167" s="3">
        <v>477034</v>
      </c>
      <c r="I167" s="20"/>
      <c r="J167" s="20"/>
      <c r="K167" s="20"/>
      <c r="L167" s="20"/>
      <c r="M167" s="20"/>
      <c r="N167" s="20"/>
      <c r="O167" s="20"/>
    </row>
    <row r="168" spans="3:15">
      <c r="C168" s="2">
        <v>19</v>
      </c>
      <c r="D168" s="3">
        <v>970</v>
      </c>
      <c r="E168" s="3" t="s">
        <v>22</v>
      </c>
      <c r="F168" s="3"/>
      <c r="G168" s="3"/>
      <c r="H168" s="3"/>
      <c r="I168" s="20"/>
      <c r="J168" s="20"/>
      <c r="K168" s="20"/>
      <c r="L168" s="20"/>
      <c r="M168" s="20"/>
      <c r="N168" s="20"/>
      <c r="O168" s="20"/>
    </row>
    <row r="169" spans="3:15">
      <c r="C169" s="2">
        <v>20</v>
      </c>
      <c r="D169" s="3">
        <v>55</v>
      </c>
      <c r="E169" s="3" t="s">
        <v>30</v>
      </c>
      <c r="F169" s="3">
        <v>4317</v>
      </c>
      <c r="G169" s="3">
        <v>124040</v>
      </c>
      <c r="H169" s="3">
        <v>399189</v>
      </c>
      <c r="I169" s="20"/>
      <c r="J169" s="20"/>
      <c r="K169" s="20"/>
      <c r="L169" s="20"/>
      <c r="M169" s="20"/>
      <c r="N169" s="20"/>
      <c r="O169" s="20"/>
    </row>
    <row r="170" spans="3:15">
      <c r="C170" s="2">
        <v>21</v>
      </c>
      <c r="D170" s="3">
        <v>51</v>
      </c>
      <c r="E170" s="3" t="s">
        <v>13</v>
      </c>
      <c r="F170" s="3">
        <v>5881</v>
      </c>
      <c r="G170" s="3">
        <v>107026</v>
      </c>
      <c r="H170" s="3">
        <v>368439</v>
      </c>
      <c r="I170" s="20"/>
      <c r="J170" s="20"/>
      <c r="K170" s="20"/>
      <c r="L170" s="20"/>
      <c r="M170" s="20"/>
      <c r="N170" s="20"/>
      <c r="O170" s="20"/>
    </row>
    <row r="171" spans="3:15">
      <c r="C171" s="2">
        <v>22</v>
      </c>
      <c r="D171" s="3">
        <v>1769</v>
      </c>
      <c r="E171" s="3" t="s">
        <v>9</v>
      </c>
      <c r="F171" s="3">
        <v>1142</v>
      </c>
      <c r="G171" s="3">
        <v>52480</v>
      </c>
      <c r="H171" s="3">
        <v>295992</v>
      </c>
      <c r="I171" s="20"/>
      <c r="J171" s="20"/>
      <c r="K171" s="20"/>
      <c r="L171" s="20"/>
      <c r="M171" s="20"/>
      <c r="N171" s="20"/>
      <c r="O171" s="20"/>
    </row>
    <row r="172" spans="3:15">
      <c r="C172" s="2">
        <v>23</v>
      </c>
      <c r="D172" s="3">
        <v>49</v>
      </c>
      <c r="E172" s="3" t="s">
        <v>14</v>
      </c>
      <c r="F172" s="3">
        <v>6273</v>
      </c>
      <c r="G172" s="3">
        <v>167788</v>
      </c>
      <c r="H172" s="3">
        <v>681154</v>
      </c>
      <c r="I172" s="20"/>
      <c r="J172" s="20"/>
      <c r="K172" s="20"/>
      <c r="L172" s="20"/>
      <c r="M172" s="20"/>
      <c r="N172" s="20"/>
      <c r="O172" s="20"/>
    </row>
    <row r="173" spans="3:15">
      <c r="C173" s="2">
        <v>24</v>
      </c>
      <c r="D173" s="3">
        <v>48</v>
      </c>
      <c r="E173" s="3" t="s">
        <v>25</v>
      </c>
      <c r="F173" s="3">
        <v>6437</v>
      </c>
      <c r="G173" s="3">
        <v>262236</v>
      </c>
      <c r="H173" s="3">
        <v>969334</v>
      </c>
      <c r="I173" s="20"/>
      <c r="J173" s="20"/>
      <c r="K173" s="20"/>
      <c r="L173" s="20"/>
      <c r="M173" s="20"/>
      <c r="N173" s="20"/>
      <c r="O173" s="20"/>
    </row>
    <row r="174" spans="3:15">
      <c r="C174" s="2">
        <v>25</v>
      </c>
      <c r="D174" s="3">
        <v>74</v>
      </c>
      <c r="E174" s="3" t="s">
        <v>21</v>
      </c>
      <c r="F174" s="3">
        <v>75</v>
      </c>
      <c r="G174" s="3">
        <v>8</v>
      </c>
      <c r="H174" s="3">
        <v>26</v>
      </c>
      <c r="I174" s="20"/>
      <c r="J174" s="20"/>
      <c r="K174" s="20"/>
      <c r="L174" s="20"/>
      <c r="M174" s="20"/>
      <c r="N174" s="20"/>
      <c r="O174" s="20"/>
    </row>
    <row r="175" spans="3:15">
      <c r="C175" s="2">
        <v>26</v>
      </c>
      <c r="D175" s="3">
        <v>468</v>
      </c>
      <c r="E175" s="3" t="s">
        <v>79</v>
      </c>
      <c r="F175" s="3">
        <v>6496</v>
      </c>
      <c r="G175" s="3">
        <v>144465</v>
      </c>
      <c r="H175" s="3">
        <v>529757</v>
      </c>
      <c r="I175" s="20"/>
      <c r="J175" s="20"/>
      <c r="K175" s="20"/>
      <c r="L175" s="20"/>
      <c r="M175" s="20"/>
      <c r="N175" s="20"/>
      <c r="O175" s="20"/>
    </row>
    <row r="176" spans="3:15">
      <c r="C176" s="2">
        <v>27</v>
      </c>
      <c r="D176" s="3">
        <v>95</v>
      </c>
      <c r="E176" s="3" t="s">
        <v>16</v>
      </c>
      <c r="F176" s="3"/>
      <c r="G176" s="3"/>
      <c r="H176" s="3"/>
      <c r="I176" s="20"/>
      <c r="J176" s="20"/>
      <c r="K176" s="20"/>
      <c r="L176" s="20"/>
      <c r="M176" s="20"/>
      <c r="N176" s="20"/>
      <c r="O176" s="20"/>
    </row>
    <row r="177" spans="2:15">
      <c r="C177" s="2">
        <v>28</v>
      </c>
      <c r="D177" s="3">
        <v>84</v>
      </c>
      <c r="E177" s="3" t="s">
        <v>24</v>
      </c>
      <c r="F177" s="3">
        <v>1908</v>
      </c>
      <c r="G177" s="3">
        <v>70840</v>
      </c>
      <c r="H177" s="3">
        <v>245747</v>
      </c>
      <c r="I177" s="20"/>
      <c r="J177" s="20"/>
      <c r="K177" s="20"/>
      <c r="L177" s="20"/>
      <c r="M177" s="20"/>
      <c r="N177" s="20"/>
      <c r="O177" s="20"/>
    </row>
    <row r="178" spans="2:15">
      <c r="C178" s="2">
        <v>29</v>
      </c>
      <c r="D178" s="3">
        <v>67</v>
      </c>
      <c r="E178" s="3" t="s">
        <v>12</v>
      </c>
      <c r="F178" s="3">
        <v>5782</v>
      </c>
      <c r="G178" s="3">
        <v>132804</v>
      </c>
      <c r="H178" s="3">
        <v>639609</v>
      </c>
      <c r="I178" s="20"/>
      <c r="J178" s="20"/>
      <c r="K178" s="20"/>
      <c r="L178" s="20"/>
      <c r="M178" s="20"/>
      <c r="N178" s="20"/>
      <c r="O178" s="20"/>
    </row>
    <row r="179" spans="2:15">
      <c r="C179" s="2">
        <v>30</v>
      </c>
      <c r="D179" s="3">
        <v>1008</v>
      </c>
      <c r="E179" s="3" t="s">
        <v>8</v>
      </c>
      <c r="F179" s="3">
        <v>2733</v>
      </c>
      <c r="G179" s="3">
        <v>115247</v>
      </c>
      <c r="H179" s="3">
        <v>374596</v>
      </c>
      <c r="I179" s="20"/>
      <c r="J179" s="20"/>
      <c r="K179" s="20"/>
      <c r="L179" s="20"/>
      <c r="M179" s="20"/>
      <c r="N179" s="20"/>
      <c r="O179" s="20"/>
    </row>
    <row r="180" spans="2:15">
      <c r="C180" s="2">
        <v>31</v>
      </c>
      <c r="D180" s="3"/>
      <c r="E180" s="3" t="s">
        <v>72</v>
      </c>
      <c r="F180" s="3">
        <f>SUM(F150:F179)</f>
        <v>128299</v>
      </c>
      <c r="G180" s="3">
        <f t="shared" ref="G180:H180" si="15">SUM(G150:G179)</f>
        <v>3657267</v>
      </c>
      <c r="H180" s="3">
        <f t="shared" si="15"/>
        <v>15566146</v>
      </c>
      <c r="I180" s="20"/>
      <c r="J180" s="20"/>
      <c r="K180" s="20"/>
      <c r="L180" s="20"/>
      <c r="M180" s="20"/>
      <c r="N180" s="20"/>
      <c r="O180" s="20"/>
    </row>
    <row r="181" spans="2:15">
      <c r="C181" s="21"/>
      <c r="D181" s="4"/>
      <c r="E181" s="4"/>
      <c r="F181" s="4"/>
      <c r="G181" s="4"/>
      <c r="H181" s="4"/>
      <c r="I181" s="4"/>
      <c r="J181" s="4"/>
      <c r="K181" s="4"/>
      <c r="L181" s="4"/>
      <c r="M181" s="4"/>
      <c r="N181" s="4"/>
      <c r="O181" s="4"/>
    </row>
    <row r="182" spans="2:15">
      <c r="F182" s="23"/>
      <c r="K182" s="4"/>
    </row>
    <row r="183" spans="2:15">
      <c r="B183" s="1" t="s">
        <v>119</v>
      </c>
    </row>
    <row r="184" spans="2:15">
      <c r="B184" s="1"/>
      <c r="C184" t="s">
        <v>106</v>
      </c>
    </row>
    <row r="185" spans="2:15">
      <c r="C185" t="s">
        <v>123</v>
      </c>
    </row>
    <row r="186" spans="2:15">
      <c r="C186" t="s">
        <v>122</v>
      </c>
    </row>
    <row r="187" spans="2:15">
      <c r="C187" s="51" t="s">
        <v>98</v>
      </c>
      <c r="D187" s="51"/>
      <c r="E187" s="34" t="s">
        <v>120</v>
      </c>
      <c r="F187" s="34" t="s">
        <v>121</v>
      </c>
      <c r="G187" s="48" t="s">
        <v>107</v>
      </c>
      <c r="H187" s="49"/>
    </row>
    <row r="188" spans="2:15">
      <c r="C188" s="51" t="s">
        <v>99</v>
      </c>
      <c r="D188" s="51"/>
      <c r="E188" s="3">
        <v>6700</v>
      </c>
      <c r="F188" s="3">
        <v>0.75</v>
      </c>
      <c r="G188" s="50" t="s">
        <v>108</v>
      </c>
      <c r="H188" s="50"/>
      <c r="I188" s="32"/>
      <c r="J188" s="32"/>
    </row>
    <row r="189" spans="2:15">
      <c r="C189" s="51" t="s">
        <v>112</v>
      </c>
      <c r="D189" s="51"/>
      <c r="E189" s="3">
        <v>342115</v>
      </c>
      <c r="F189" s="3">
        <v>17</v>
      </c>
      <c r="G189" s="50" t="s">
        <v>110</v>
      </c>
      <c r="H189" s="50"/>
      <c r="I189" s="32"/>
      <c r="J189" s="32"/>
    </row>
    <row r="190" spans="2:15">
      <c r="B190" s="1"/>
      <c r="C190" s="51" t="s">
        <v>113</v>
      </c>
      <c r="D190" s="51"/>
      <c r="E190" s="3">
        <v>1452390</v>
      </c>
      <c r="F190" s="3">
        <v>640</v>
      </c>
      <c r="G190" s="50" t="s">
        <v>111</v>
      </c>
      <c r="H190" s="50"/>
      <c r="I190" s="32"/>
      <c r="J190" s="32"/>
    </row>
    <row r="191" spans="2:15">
      <c r="B191" s="29"/>
      <c r="C191" s="51" t="s">
        <v>114</v>
      </c>
      <c r="D191" s="51"/>
      <c r="E191" s="3">
        <v>201757</v>
      </c>
      <c r="F191" s="33">
        <v>9</v>
      </c>
      <c r="G191" s="50" t="s">
        <v>109</v>
      </c>
      <c r="H191" s="50"/>
      <c r="I191" s="32"/>
      <c r="J191" s="32"/>
    </row>
    <row r="192" spans="2:15">
      <c r="B192" s="1"/>
      <c r="C192" s="51" t="s">
        <v>115</v>
      </c>
      <c r="D192" s="51">
        <f>SUM(D188:D191)</f>
        <v>0</v>
      </c>
      <c r="E192" s="3">
        <f>SUM(E188:E191)</f>
        <v>2002962</v>
      </c>
      <c r="F192" s="3">
        <f>SUM(F188:F191)</f>
        <v>666.75</v>
      </c>
      <c r="G192" s="48"/>
      <c r="H192" s="49"/>
    </row>
    <row r="193" spans="2:9">
      <c r="B193" s="1"/>
      <c r="C193" s="22"/>
      <c r="D193" s="22"/>
      <c r="E193" s="4"/>
      <c r="F193" s="4"/>
      <c r="G193" s="4"/>
      <c r="H193" s="22"/>
      <c r="I193" s="22"/>
    </row>
    <row r="194" spans="2:9">
      <c r="B194" s="40" t="s">
        <v>126</v>
      </c>
      <c r="C194" s="40"/>
      <c r="D194" s="40"/>
      <c r="E194" s="40"/>
      <c r="F194" s="40"/>
      <c r="G194" s="40"/>
      <c r="H194" s="40"/>
    </row>
    <row r="195" spans="2:9">
      <c r="B195" s="40" t="s">
        <v>127</v>
      </c>
      <c r="C195" s="40"/>
      <c r="D195" s="40"/>
      <c r="E195" s="40"/>
      <c r="F195" s="40"/>
      <c r="G195" s="40"/>
      <c r="H195" s="40"/>
    </row>
    <row r="196" spans="2:9">
      <c r="B196" s="40" t="s">
        <v>132</v>
      </c>
      <c r="C196" s="40"/>
      <c r="D196" s="40"/>
      <c r="E196" s="40"/>
      <c r="F196" s="40"/>
      <c r="G196" s="40"/>
      <c r="H196" s="40"/>
    </row>
    <row r="197" spans="2:9">
      <c r="B197" s="35"/>
      <c r="C197" s="35" t="s">
        <v>133</v>
      </c>
      <c r="D197" s="35"/>
      <c r="E197" s="35"/>
      <c r="F197" s="35"/>
      <c r="G197" s="35"/>
      <c r="H197" s="35"/>
    </row>
    <row r="198" spans="2:9">
      <c r="B198" s="40" t="s">
        <v>134</v>
      </c>
      <c r="C198" s="40"/>
      <c r="D198" s="40"/>
      <c r="E198" s="40"/>
      <c r="F198" s="40"/>
      <c r="G198" s="40"/>
      <c r="H198" s="40"/>
    </row>
    <row r="199" spans="2:9">
      <c r="B199" s="40" t="s">
        <v>135</v>
      </c>
      <c r="C199" s="40" t="s">
        <v>130</v>
      </c>
      <c r="D199" s="40"/>
      <c r="E199" s="40"/>
      <c r="F199" s="40"/>
      <c r="G199" s="40"/>
      <c r="H199" s="40"/>
    </row>
    <row r="200" spans="2:9">
      <c r="B200" s="40" t="s">
        <v>136</v>
      </c>
      <c r="C200" s="40"/>
      <c r="D200" s="40"/>
      <c r="E200" s="40"/>
      <c r="F200" s="40"/>
      <c r="G200" s="40"/>
      <c r="H200" s="40"/>
    </row>
    <row r="201" spans="2:9">
      <c r="B201" s="40" t="s">
        <v>137</v>
      </c>
      <c r="C201" s="40"/>
      <c r="D201" s="40"/>
      <c r="E201" s="40"/>
      <c r="F201" s="40"/>
      <c r="G201" s="40"/>
      <c r="H201" s="40"/>
    </row>
    <row r="202" spans="2:9">
      <c r="B202" s="40" t="s">
        <v>138</v>
      </c>
      <c r="C202" s="40"/>
      <c r="D202" s="40"/>
      <c r="E202" s="40"/>
      <c r="F202" s="40"/>
      <c r="G202" s="40"/>
      <c r="H202" s="40"/>
    </row>
    <row r="203" spans="2:9">
      <c r="B203" s="40" t="s">
        <v>139</v>
      </c>
      <c r="C203" s="40"/>
      <c r="D203" s="40"/>
      <c r="E203" s="40"/>
      <c r="F203" s="40"/>
      <c r="G203" s="40"/>
      <c r="H203" s="40"/>
    </row>
    <row r="204" spans="2:9">
      <c r="B204" s="40" t="s">
        <v>141</v>
      </c>
      <c r="C204" s="40"/>
      <c r="D204" s="40"/>
      <c r="E204" s="40"/>
      <c r="F204" s="40"/>
      <c r="G204" s="40"/>
      <c r="H204" s="40"/>
    </row>
    <row r="205" spans="2:9">
      <c r="B205" s="40" t="s">
        <v>140</v>
      </c>
      <c r="C205" s="40"/>
      <c r="D205" s="40"/>
      <c r="E205" s="40"/>
      <c r="F205" s="40"/>
      <c r="G205" s="40"/>
      <c r="H205" s="40"/>
    </row>
    <row r="206" spans="2:9">
      <c r="B206" s="8" t="s">
        <v>128</v>
      </c>
      <c r="C206" s="37"/>
      <c r="D206" s="37"/>
      <c r="E206" s="37"/>
    </row>
    <row r="207" spans="2:9">
      <c r="B207" s="47" t="s">
        <v>129</v>
      </c>
      <c r="C207" s="47"/>
      <c r="D207" s="47"/>
      <c r="E207" s="47"/>
    </row>
    <row r="208" spans="2:9">
      <c r="B208" s="40"/>
      <c r="C208" s="40"/>
      <c r="D208" s="40"/>
    </row>
    <row r="209" spans="2:4">
      <c r="B209" s="35"/>
      <c r="C209" s="35"/>
      <c r="D209" s="35"/>
    </row>
    <row r="210" spans="2:4">
      <c r="B210" s="38"/>
      <c r="C210" s="35"/>
      <c r="D210" s="35"/>
    </row>
    <row r="211" spans="2:4">
      <c r="B211" s="35"/>
      <c r="C211" s="35"/>
      <c r="D211" s="35"/>
    </row>
    <row r="212" spans="2:4">
      <c r="B212" s="35"/>
      <c r="C212" s="35"/>
      <c r="D212" s="35"/>
    </row>
    <row r="213" spans="2:4">
      <c r="B213" s="35"/>
      <c r="C213" s="35"/>
      <c r="D213" s="35"/>
    </row>
    <row r="214" spans="2:4">
      <c r="B214" s="35"/>
      <c r="C214" s="35"/>
      <c r="D214" s="35"/>
    </row>
    <row r="215" spans="2:4">
      <c r="B215" s="35"/>
      <c r="C215" s="35"/>
      <c r="D215" s="35"/>
    </row>
    <row r="216" spans="2:4">
      <c r="B216" s="38"/>
      <c r="C216" s="35"/>
      <c r="D216" s="35"/>
    </row>
    <row r="217" spans="2:4">
      <c r="B217" s="35"/>
      <c r="C217" s="35"/>
      <c r="D217" s="35"/>
    </row>
    <row r="218" spans="2:4">
      <c r="B218" s="35"/>
      <c r="C218" s="35"/>
      <c r="D218" s="35"/>
    </row>
    <row r="219" spans="2:4">
      <c r="B219" s="35"/>
      <c r="C219" s="35"/>
      <c r="D219" s="35"/>
    </row>
    <row r="220" spans="2:4">
      <c r="B220" s="35"/>
      <c r="C220" s="35"/>
      <c r="D220" s="35"/>
    </row>
    <row r="221" spans="2:4">
      <c r="B221" s="35"/>
      <c r="C221" s="35"/>
      <c r="D221" s="35"/>
    </row>
    <row r="222" spans="2:4">
      <c r="B222" s="35"/>
      <c r="C222" s="35"/>
      <c r="D222" s="35"/>
    </row>
    <row r="223" spans="2:4">
      <c r="B223" s="35"/>
      <c r="C223" s="35"/>
      <c r="D223" s="35"/>
    </row>
    <row r="224" spans="2:4">
      <c r="B224" s="35"/>
      <c r="C224" s="35"/>
      <c r="D224" s="35"/>
    </row>
    <row r="225" spans="2:4">
      <c r="B225" s="35"/>
      <c r="C225" s="35"/>
      <c r="D225" s="35"/>
    </row>
    <row r="226" spans="2:4">
      <c r="B226" s="35"/>
      <c r="C226" s="35"/>
      <c r="D226" s="35"/>
    </row>
    <row r="227" spans="2:4">
      <c r="B227" s="35"/>
      <c r="C227" s="35"/>
      <c r="D227" s="35"/>
    </row>
    <row r="228" spans="2:4">
      <c r="B228" s="35"/>
      <c r="C228" s="35"/>
      <c r="D228" s="35"/>
    </row>
    <row r="229" spans="2:4">
      <c r="B229" s="35"/>
      <c r="C229" s="35"/>
      <c r="D229" s="35"/>
    </row>
    <row r="231" spans="2:4">
      <c r="B231" s="1"/>
    </row>
    <row r="249" spans="2:2">
      <c r="B249" s="1"/>
    </row>
  </sheetData>
  <mergeCells count="49">
    <mergeCell ref="L113:N113"/>
    <mergeCell ref="B194:H194"/>
    <mergeCell ref="B195:H195"/>
    <mergeCell ref="B196:H196"/>
    <mergeCell ref="B198:H198"/>
    <mergeCell ref="C148:C149"/>
    <mergeCell ref="D148:D149"/>
    <mergeCell ref="E148:E149"/>
    <mergeCell ref="F148:H148"/>
    <mergeCell ref="I148:K148"/>
    <mergeCell ref="L148:O148"/>
    <mergeCell ref="C113:C114"/>
    <mergeCell ref="D113:D114"/>
    <mergeCell ref="E113:E114"/>
    <mergeCell ref="F113:H113"/>
    <mergeCell ref="I113:K113"/>
    <mergeCell ref="G192:H192"/>
    <mergeCell ref="C187:D187"/>
    <mergeCell ref="C188:D188"/>
    <mergeCell ref="C189:D189"/>
    <mergeCell ref="C190:D190"/>
    <mergeCell ref="C191:D191"/>
    <mergeCell ref="C192:D192"/>
    <mergeCell ref="G187:H187"/>
    <mergeCell ref="G188:H188"/>
    <mergeCell ref="G189:H189"/>
    <mergeCell ref="G190:H190"/>
    <mergeCell ref="G191:H191"/>
    <mergeCell ref="B5:L5"/>
    <mergeCell ref="B12:G12"/>
    <mergeCell ref="B13:G13"/>
    <mergeCell ref="C70:O70"/>
    <mergeCell ref="C71:O71"/>
    <mergeCell ref="B208:D208"/>
    <mergeCell ref="C73:O73"/>
    <mergeCell ref="C78:C79"/>
    <mergeCell ref="D78:D79"/>
    <mergeCell ref="E78:E79"/>
    <mergeCell ref="F78:H78"/>
    <mergeCell ref="I78:K78"/>
    <mergeCell ref="L78:O78"/>
    <mergeCell ref="B207:E207"/>
    <mergeCell ref="B202:H202"/>
    <mergeCell ref="B203:H203"/>
    <mergeCell ref="B204:H204"/>
    <mergeCell ref="B205:H205"/>
    <mergeCell ref="B200:H200"/>
    <mergeCell ref="B201:H201"/>
    <mergeCell ref="B199:H199"/>
  </mergeCells>
  <phoneticPr fontId="1" type="noConversion"/>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目标数据情况介绍</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zyb</dc:creator>
  <cp:lastModifiedBy>zyb</cp:lastModifiedBy>
  <dcterms:created xsi:type="dcterms:W3CDTF">2010-12-20T04:58:56Z</dcterms:created>
  <dcterms:modified xsi:type="dcterms:W3CDTF">2010-12-31T07:41:40Z</dcterms:modified>
</cp:coreProperties>
</file>