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D:\大学\RM\校内赛\"/>
    </mc:Choice>
  </mc:AlternateContent>
  <xr:revisionPtr revIDLastSave="0" documentId="13_ncr:1_{20644CAD-20F9-493F-8FA0-B6B2BFC8BF4C}" xr6:coauthVersionLast="47" xr6:coauthVersionMax="47" xr10:uidLastSave="{00000000-0000-0000-0000-000000000000}"/>
  <bookViews>
    <workbookView xWindow="2950" yWindow="1190" windowWidth="20610" windowHeight="13000" tabRatio="748" xr2:uid="{00000000-000D-0000-FFFF-FFFF00000000}"/>
  </bookViews>
  <sheets>
    <sheet name="轮足小车" sheetId="1" r:id="rId1"/>
    <sheet name="注意事项" sheetId="12" r:id="rId2"/>
    <sheet name="撰写人员总览" sheetId="14" r:id="rId3"/>
    <sheet name="工艺类别总览" sheetId="5" r:id="rId4"/>
    <sheet name="下拉菜单选项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3" i="1" l="1"/>
  <c r="N24" i="1"/>
  <c r="O24" i="1" s="1"/>
  <c r="N25" i="1"/>
  <c r="O25" i="1" s="1"/>
  <c r="N26" i="1"/>
  <c r="O26" i="1" s="1"/>
  <c r="N27" i="1"/>
  <c r="O27" i="1"/>
  <c r="N22" i="1"/>
  <c r="O22" i="1" s="1"/>
  <c r="N23" i="1"/>
  <c r="O23" i="1" s="1"/>
  <c r="N28" i="1"/>
  <c r="O28" i="1" s="1"/>
  <c r="N29" i="1"/>
  <c r="O29" i="1" s="1"/>
  <c r="N30" i="1"/>
  <c r="O30" i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O13" i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3" i="1"/>
  <c r="O3" i="1" s="1"/>
  <c r="N4" i="1"/>
  <c r="O4" i="1" s="1"/>
  <c r="N5" i="1"/>
  <c r="O5" i="1" s="1"/>
  <c r="N31" i="1"/>
  <c r="O31" i="1" s="1"/>
  <c r="N32" i="1"/>
  <c r="O32" i="1" s="1"/>
  <c r="N2" i="1"/>
  <c r="O2" i="1" s="1"/>
  <c r="C14" i="5"/>
  <c r="B14" i="5"/>
  <c r="O33" i="1" l="1"/>
  <c r="D9" i="5"/>
  <c r="D11" i="5"/>
  <c r="D10" i="5"/>
  <c r="D3" i="5"/>
  <c r="D4" i="5"/>
  <c r="D8" i="5"/>
  <c r="D5" i="5"/>
  <c r="D6" i="5"/>
  <c r="D7" i="5"/>
  <c r="D2" i="5"/>
  <c r="D14" i="5"/>
</calcChain>
</file>

<file path=xl/sharedStrings.xml><?xml version="1.0" encoding="utf-8"?>
<sst xmlns="http://schemas.openxmlformats.org/spreadsheetml/2006/main" count="147" uniqueCount="79">
  <si>
    <t>撰写注意事项：</t>
  </si>
  <si>
    <t>1、参考BOM表模板内的已有内容，根据队伍实际情况进行填写，要求内容真实完整</t>
  </si>
  <si>
    <t>2、BOM表请勿合并单元格，以便于后期分析数据</t>
  </si>
  <si>
    <t>BOM表类别</t>
  </si>
  <si>
    <t>撰写人员1</t>
  </si>
  <si>
    <t>撰写人员2</t>
  </si>
  <si>
    <t>参赛机器人</t>
  </si>
  <si>
    <t>未使用备件</t>
  </si>
  <si>
    <t>工艺类别</t>
  </si>
  <si>
    <t>总价</t>
  </si>
  <si>
    <t>车&amp;铣</t>
  </si>
  <si>
    <t>钣金</t>
  </si>
  <si>
    <t>2D雕刻</t>
  </si>
  <si>
    <t>3D打印</t>
  </si>
  <si>
    <t>型材焊接</t>
  </si>
  <si>
    <t>线材</t>
  </si>
  <si>
    <t>机械标准件</t>
  </si>
  <si>
    <t>非官方成品模块</t>
  </si>
  <si>
    <t>官方成品模块</t>
  </si>
  <si>
    <t>其他</t>
  </si>
  <si>
    <t>单机合计</t>
  </si>
  <si>
    <t>序号</t>
  </si>
  <si>
    <t>所属父模块
（自定义文本）</t>
  </si>
  <si>
    <t>所属子模块
（自定义文本）</t>
  </si>
  <si>
    <t>子模块数量
（自定义数字）</t>
  </si>
  <si>
    <t>物料名称
（自定义文本）</t>
  </si>
  <si>
    <t>子模块内该物料数量
（自定义数字）</t>
  </si>
  <si>
    <t>属性
（下拉菜单）</t>
  </si>
  <si>
    <t>工艺类别
（下拉菜单）</t>
  </si>
  <si>
    <t>采购方式
（下拉菜单）</t>
  </si>
  <si>
    <t>规格/型号
(填写标准型号)
自制和定制件填自定义型号或不填</t>
  </si>
  <si>
    <t>品牌
（自定义文本）
自制和定制件填自制和定制</t>
  </si>
  <si>
    <t>材料/尺寸/其他
（自定义文本）
没有可不填</t>
  </si>
  <si>
    <t>备注</t>
  </si>
  <si>
    <t>机械</t>
  </si>
  <si>
    <t>采购（定制）</t>
  </si>
  <si>
    <t>采购（非定制）</t>
  </si>
  <si>
    <t>其他机械定制件</t>
  </si>
  <si>
    <t>硬件</t>
  </si>
  <si>
    <t>机械自制</t>
  </si>
  <si>
    <t>PCBA</t>
  </si>
  <si>
    <t>硬件自制</t>
  </si>
  <si>
    <t>算法</t>
  </si>
  <si>
    <t>赞助</t>
  </si>
  <si>
    <t xml:space="preserve">     </t>
  </si>
  <si>
    <t>属性</t>
  </si>
  <si>
    <t>采购方式</t>
  </si>
  <si>
    <t>自行添加或修改</t>
  </si>
  <si>
    <t xml:space="preserve"> </t>
    <phoneticPr fontId="10" type="noConversion"/>
  </si>
  <si>
    <t>PH2.0MM间距端子线</t>
  </si>
  <si>
    <t>XT30 90 150 公头</t>
  </si>
  <si>
    <t>680UF 25V 10*10.5MM</t>
  </si>
  <si>
    <t>购买花费</t>
    <phoneticPr fontId="10" type="noConversion"/>
  </si>
  <si>
    <t>购买数量</t>
    <phoneticPr fontId="10" type="noConversion"/>
  </si>
  <si>
    <t>0603 100NF 0.1UF 10% 25V</t>
  </si>
  <si>
    <t>DC-005插座 5.5*2.1圆头</t>
  </si>
  <si>
    <t>(1*6)P弯针</t>
  </si>
  <si>
    <t>蓝色;100个包邮0603 贴片LED</t>
  </si>
  <si>
    <t>TB6612FNG电机驱动模块（黑板-不焊）</t>
  </si>
  <si>
    <t>CH340 USB转TTL CH340模块小板</t>
  </si>
  <si>
    <t>DC插头 5.5*2.1 短9MM</t>
  </si>
  <si>
    <t>PH2.0 弯针座+胶壳+端子 6 P</t>
  </si>
  <si>
    <t>JGB37-520编码器减速电机12V530RPM带固定座</t>
  </si>
  <si>
    <t>LM2596S DC-DC直流可调降压电源模块5 V</t>
  </si>
  <si>
    <t>1N5824肖特基二极管</t>
  </si>
  <si>
    <t>FXL0630-330uh电感 6.6x7mn</t>
  </si>
  <si>
    <t>钽电容220uf</t>
  </si>
  <si>
    <t>PCB主板</t>
    <phoneticPr fontId="10" type="noConversion"/>
  </si>
  <si>
    <t>嘉立创免费打板</t>
    <phoneticPr fontId="10" type="noConversion"/>
  </si>
  <si>
    <t>嘉立创购买包含下两个</t>
    <phoneticPr fontId="10" type="noConversion"/>
  </si>
  <si>
    <t>lm2596芯片</t>
    <phoneticPr fontId="10" type="noConversion"/>
  </si>
  <si>
    <t>船型开关</t>
  </si>
  <si>
    <t>电池盒</t>
  </si>
  <si>
    <t>电池</t>
  </si>
  <si>
    <t>xt60</t>
    <phoneticPr fontId="10" type="noConversion"/>
  </si>
  <si>
    <t>来源实验室</t>
    <phoneticPr fontId="10" type="noConversion"/>
  </si>
  <si>
    <t>车上用到的</t>
    <phoneticPr fontId="10" type="noConversion"/>
  </si>
  <si>
    <t>父模块该物料总价
（计算）</t>
    <phoneticPr fontId="10" type="noConversion"/>
  </si>
  <si>
    <r>
      <t>单价</t>
    </r>
    <r>
      <rPr>
        <sz val="11"/>
        <rFont val="Microsoft YaHei UI"/>
        <family val="2"/>
        <charset val="134"/>
      </rPr>
      <t>（小数点后两位个别四舍五入）</t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</si>
</sst>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_ "/>
    <numFmt numFmtId="178" formatCode="\¥#,##0.00;[Red]\¥\-#,##0.00"/>
  </numFmts>
  <fonts count="17">
    <font>
      <sz val="11"/>
      <color theme="1"/>
      <name val="宋体"/>
      <charset val="134"/>
      <scheme val="minor"/>
    </font>
    <font>
      <sz val="11"/>
      <name val="思源宋体"/>
      <charset val="134"/>
    </font>
    <font>
      <sz val="11"/>
      <color theme="1"/>
      <name val="思源宋体"/>
      <charset val="134"/>
    </font>
    <font>
      <i/>
      <sz val="11"/>
      <color rgb="FF7F7F7F"/>
      <name val="思源宋体"/>
      <charset val="134"/>
    </font>
    <font>
      <b/>
      <sz val="11"/>
      <color theme="1"/>
      <name val="思源宋体"/>
      <charset val="134"/>
    </font>
    <font>
      <b/>
      <sz val="11"/>
      <name val="思源宋体"/>
      <charset val="134"/>
    </font>
    <font>
      <sz val="12"/>
      <color rgb="FFFF0000"/>
      <name val="思源宋体"/>
      <charset val="134"/>
    </font>
    <font>
      <sz val="11"/>
      <color rgb="FF000000"/>
      <name val="思源宋体"/>
      <charset val="134"/>
    </font>
    <font>
      <i/>
      <sz val="11"/>
      <color rgb="FF7F7F7F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i/>
      <sz val="11"/>
      <color rgb="FF7F7F7F"/>
      <name val="思源宋体"/>
      <family val="1"/>
      <charset val="134"/>
    </font>
    <font>
      <i/>
      <sz val="11"/>
      <color rgb="FF7F7F7F"/>
      <name val="微软雅黑"/>
      <family val="1"/>
      <charset val="134"/>
    </font>
    <font>
      <i/>
      <sz val="11"/>
      <color rgb="FF7F7F7F"/>
      <name val="宋体"/>
      <family val="1"/>
      <charset val="134"/>
    </font>
    <font>
      <i/>
      <sz val="11"/>
      <color rgb="FF7F7F7F"/>
      <name val="Microsoft YaHei UI"/>
      <family val="1"/>
      <charset val="134"/>
    </font>
    <font>
      <sz val="11"/>
      <name val="Microsoft YaHei UI"/>
      <family val="2"/>
      <charset val="134"/>
    </font>
    <font>
      <sz val="11"/>
      <name val="Microsoft YaHei U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</cellStyleXfs>
  <cellXfs count="2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2" applyFont="1" applyBorder="1" applyAlignment="1" applyProtection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2" fillId="0" borderId="0" xfId="0" applyFont="1" applyAlignment="1">
      <alignment horizontal="center"/>
    </xf>
    <xf numFmtId="176" fontId="1" fillId="2" borderId="1" xfId="2" applyNumberFormat="1" applyFont="1" applyBorder="1" applyAlignment="1" applyProtection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2" borderId="1" xfId="2" applyFont="1" applyBorder="1" applyAlignment="1" applyProtection="1">
      <alignment horizontal="center" vertical="center"/>
    </xf>
    <xf numFmtId="178" fontId="1" fillId="2" borderId="1" xfId="2" applyNumberFormat="1" applyFont="1" applyBorder="1" applyAlignment="1" applyProtection="1">
      <alignment horizontal="center" vertical="center" wrapText="1"/>
    </xf>
    <xf numFmtId="0" fontId="1" fillId="2" borderId="2" xfId="2" applyFont="1" applyBorder="1" applyAlignment="1" applyProtection="1">
      <alignment horizontal="center" vertical="center" wrapText="1"/>
    </xf>
    <xf numFmtId="0" fontId="1" fillId="2" borderId="3" xfId="2" applyFont="1" applyBorder="1" applyAlignment="1" applyProtection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/>
    <xf numFmtId="0" fontId="5" fillId="2" borderId="3" xfId="2" applyFont="1" applyBorder="1" applyAlignment="1">
      <alignment horizontal="center" vertical="center" wrapText="1"/>
    </xf>
    <xf numFmtId="0" fontId="2" fillId="0" borderId="1" xfId="0" applyFont="1" applyBorder="1"/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1" fillId="0" borderId="0" xfId="1" applyFont="1" applyAlignment="1">
      <alignment horizontal="center" vertical="center"/>
    </xf>
    <xf numFmtId="177" fontId="11" fillId="0" borderId="0" xfId="1" applyNumberFormat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5" fillId="2" borderId="2" xfId="2" applyFont="1" applyBorder="1" applyAlignment="1" applyProtection="1">
      <alignment horizontal="center" vertical="center" wrapText="1"/>
    </xf>
    <xf numFmtId="0" fontId="16" fillId="2" borderId="2" xfId="2" applyFont="1" applyBorder="1" applyAlignment="1" applyProtection="1">
      <alignment horizontal="center" vertical="center" wrapText="1"/>
    </xf>
  </cellXfs>
  <cellStyles count="3">
    <cellStyle name="常规" xfId="0" builtinId="0"/>
    <cellStyle name="解释性文本" xfId="1" builtinId="53"/>
    <cellStyle name="着色 1" xfId="2" builtinId="29"/>
  </cellStyles>
  <dxfs count="22">
    <dxf>
      <font>
        <b val="0"/>
        <i val="0"/>
        <strike val="0"/>
        <u val="none"/>
        <sz val="11"/>
        <color theme="1"/>
        <name val="思源宋体"/>
        <family val="1"/>
        <charset val="134"/>
        <scheme val="none"/>
      </font>
      <alignment horizontal="center" vertical="center"/>
    </dxf>
    <dxf>
      <font>
        <b val="0"/>
        <i val="0"/>
        <strike val="0"/>
        <u val="none"/>
        <sz val="11"/>
        <color theme="1"/>
        <name val="思源宋体"/>
        <family val="1"/>
        <charset val="134"/>
        <scheme val="none"/>
      </font>
      <alignment horizontal="center" vertical="center"/>
    </dxf>
    <dxf>
      <font>
        <b val="0"/>
        <i val="0"/>
        <strike val="0"/>
        <u val="none"/>
        <sz val="11"/>
        <color theme="1"/>
        <name val="思源宋体"/>
        <family val="1"/>
        <charset val="134"/>
        <scheme val="none"/>
      </font>
      <alignment horizontal="center" vertical="center"/>
    </dxf>
    <dxf>
      <font>
        <b val="0"/>
        <i val="0"/>
        <strike val="0"/>
        <u val="none"/>
        <sz val="11"/>
        <color theme="1"/>
        <name val="思源宋体"/>
        <family val="1"/>
        <charset val="134"/>
        <scheme val="none"/>
      </font>
      <alignment horizontal="center" vertical="center"/>
    </dxf>
    <dxf>
      <font>
        <strike val="0"/>
        <u val="none"/>
        <sz val="11"/>
        <color rgb="FF7F7F7F"/>
        <name val="思源宋体"/>
        <family val="1"/>
        <charset val="134"/>
        <scheme val="none"/>
      </font>
      <alignment horizontal="center" vertical="center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7F7F7F"/>
        <name val="思源宋体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7F7F7F"/>
        <name val="思源宋体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u val="none"/>
        <sz val="11"/>
        <color rgb="FF7F7F7F"/>
        <name val="思源宋体"/>
        <family val="1"/>
        <charset val="134"/>
        <scheme val="none"/>
      </font>
      <alignment horizontal="center" vertical="center"/>
    </dxf>
    <dxf>
      <font>
        <strike val="0"/>
        <u val="none"/>
        <sz val="11"/>
        <color rgb="FF7F7F7F"/>
        <name val="思源宋体"/>
        <family val="1"/>
        <charset val="134"/>
        <scheme val="none"/>
      </font>
      <alignment horizontal="center" vertical="center"/>
    </dxf>
    <dxf>
      <font>
        <strike val="0"/>
        <u val="none"/>
        <sz val="11"/>
        <color rgb="FF7F7F7F"/>
        <name val="思源宋体"/>
        <family val="1"/>
        <charset val="134"/>
        <scheme val="none"/>
      </font>
      <alignment horizontal="center" vertical="center"/>
    </dxf>
    <dxf>
      <font>
        <strike val="0"/>
        <u val="none"/>
        <sz val="11"/>
        <color rgb="FF7F7F7F"/>
        <name val="思源宋体"/>
        <family val="1"/>
        <charset val="134"/>
        <scheme val="none"/>
      </font>
      <alignment horizontal="center" vertical="center"/>
    </dxf>
    <dxf>
      <font>
        <strike val="0"/>
        <u val="none"/>
        <sz val="11"/>
        <color rgb="FF7F7F7F"/>
        <name val="思源宋体"/>
        <family val="1"/>
        <charset val="134"/>
        <scheme val="none"/>
      </font>
      <alignment horizontal="center" vertical="center"/>
    </dxf>
    <dxf>
      <font>
        <strike val="0"/>
        <u val="none"/>
        <sz val="11"/>
        <color rgb="FF7F7F7F"/>
        <name val="思源宋体"/>
        <family val="1"/>
        <charset val="134"/>
        <scheme val="none"/>
      </font>
      <alignment horizontal="center" vertical="center"/>
    </dxf>
    <dxf>
      <font>
        <strike val="0"/>
        <u val="none"/>
        <sz val="11"/>
        <color rgb="FF7F7F7F"/>
        <name val="思源宋体"/>
        <family val="1"/>
        <charset val="134"/>
        <scheme val="none"/>
      </font>
      <alignment horizontal="center" vertical="center"/>
    </dxf>
    <dxf>
      <font>
        <strike val="0"/>
        <u val="none"/>
        <sz val="11"/>
        <color rgb="FF7F7F7F"/>
        <name val="思源宋体"/>
        <family val="1"/>
        <charset val="134"/>
        <scheme val="none"/>
      </font>
      <alignment horizontal="center" vertical="center"/>
    </dxf>
    <dxf>
      <font>
        <strike val="0"/>
        <u val="none"/>
        <sz val="11"/>
        <color rgb="FF7F7F7F"/>
        <name val="思源宋体"/>
        <family val="1"/>
        <charset val="134"/>
        <scheme val="none"/>
      </font>
      <alignment horizontal="center" vertical="center"/>
    </dxf>
    <dxf>
      <font>
        <strike val="0"/>
        <u val="none"/>
        <sz val="11"/>
        <color rgb="FF7F7F7F"/>
        <name val="思源宋体"/>
        <family val="1"/>
        <charset val="134"/>
        <scheme val="none"/>
      </font>
      <numFmt numFmtId="177" formatCode="0_ "/>
      <alignment horizontal="center" vertical="center"/>
    </dxf>
    <dxf>
      <font>
        <strike val="0"/>
        <u val="none"/>
        <sz val="11"/>
        <color rgb="FF7F7F7F"/>
        <name val="思源宋体"/>
        <family val="1"/>
        <charset val="134"/>
        <scheme val="none"/>
      </font>
      <alignment horizontal="center" vertical="center"/>
    </dxf>
    <dxf>
      <font>
        <strike val="0"/>
        <u val="none"/>
        <sz val="11"/>
        <color rgb="FF7F7F7F"/>
        <name val="思源宋体"/>
        <family val="1"/>
        <charset val="134"/>
        <scheme val="none"/>
      </font>
      <alignment horizontal="center" vertical="center"/>
    </dxf>
    <dxf>
      <font>
        <strike val="0"/>
        <u val="none"/>
        <sz val="11"/>
        <color rgb="FF7F7F7F"/>
        <name val="思源宋体"/>
        <family val="1"/>
        <charset val="134"/>
        <scheme val="none"/>
      </font>
      <alignment horizontal="center" vertical="center"/>
    </dxf>
    <dxf>
      <font>
        <strike val="0"/>
        <u val="none"/>
        <sz val="11"/>
        <color rgb="FF7F7F7F"/>
        <name val="思源宋体"/>
        <family val="1"/>
        <charset val="134"/>
        <scheme val="none"/>
      </font>
      <alignment horizontal="center" vertical="center"/>
    </dxf>
    <dxf>
      <font>
        <strike val="0"/>
        <u val="none"/>
        <sz val="11"/>
        <color rgb="FF7F7F7F"/>
        <name val="思源宋体"/>
        <family val="1"/>
        <charset val="134"/>
        <scheme val="none"/>
      </font>
      <alignment horizontal="center" vertic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各工艺类别占比表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CF5-4432-A65F-FE065C8D3B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CF5-4432-A65F-FE065C8D3BA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CF5-4432-A65F-FE065C8D3BA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CF5-4432-A65F-FE065C8D3BA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FCF5-4432-A65F-FE065C8D3BA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FCF5-4432-A65F-FE065C8D3BA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FCF5-4432-A65F-FE065C8D3BA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FCF5-4432-A65F-FE065C8D3BA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FCF5-4432-A65F-FE065C8D3BA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FCF5-4432-A65F-FE065C8D3BAC}"/>
              </c:ext>
            </c:extLst>
          </c:dPt>
          <c:dLbls>
            <c:dLbl>
              <c:idx val="7"/>
              <c:layout>
                <c:manualLayout>
                  <c:x val="2.3289151356080499E-2"/>
                  <c:y val="-0.17466798686092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CF5-4432-A65F-FE065C8D3B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工艺类别总览!$A$2:$A$11</c:f>
              <c:strCache>
                <c:ptCount val="10"/>
                <c:pt idx="0">
                  <c:v>车&amp;铣</c:v>
                </c:pt>
                <c:pt idx="1">
                  <c:v>钣金</c:v>
                </c:pt>
                <c:pt idx="2">
                  <c:v>2D雕刻</c:v>
                </c:pt>
                <c:pt idx="3">
                  <c:v>3D打印</c:v>
                </c:pt>
                <c:pt idx="4">
                  <c:v>型材焊接</c:v>
                </c:pt>
                <c:pt idx="5">
                  <c:v>线材</c:v>
                </c:pt>
                <c:pt idx="6">
                  <c:v>机械标准件</c:v>
                </c:pt>
                <c:pt idx="7">
                  <c:v>非官方成品模块</c:v>
                </c:pt>
                <c:pt idx="8">
                  <c:v>官方成品模块</c:v>
                </c:pt>
                <c:pt idx="9">
                  <c:v>其他</c:v>
                </c:pt>
              </c:strCache>
            </c:strRef>
          </c:cat>
          <c:val>
            <c:numRef>
              <c:f>工艺类别总览!$D$2:$D$11</c:f>
              <c:numCache>
                <c:formatCode>General</c:formatCode>
                <c:ptCount val="10"/>
                <c:pt idx="0">
                  <c:v>2400</c:v>
                </c:pt>
                <c:pt idx="1">
                  <c:v>0</c:v>
                </c:pt>
                <c:pt idx="2">
                  <c:v>40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2400.8000000000002</c:v>
                </c:pt>
                <c:pt idx="7">
                  <c:v>43236</c:v>
                </c:pt>
                <c:pt idx="8">
                  <c:v>3192</c:v>
                </c:pt>
                <c:pt idx="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CF5-4432-A65F-FE065C8D3BA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4aa3688-a0d7-492c-b5c8-d3adef05436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22225</xdr:colOff>
      <xdr:row>0</xdr:row>
      <xdr:rowOff>635</xdr:rowOff>
    </xdr:from>
    <xdr:to>
      <xdr:col>12</xdr:col>
      <xdr:colOff>327025</xdr:colOff>
      <xdr:row>12</xdr:row>
      <xdr:rowOff>149225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表1" displayName="表1" ref="A1:R32" totalsRowShown="0">
  <autoFilter ref="A1:R32" xr:uid="{00000000-0009-0000-0100-000001000000}"/>
  <tableColumns count="18">
    <tableColumn id="1" xr3:uid="{00000000-0010-0000-0100-000001000000}" name="序号" dataDxfId="21"/>
    <tableColumn id="2" xr3:uid="{00000000-0010-0000-0100-000002000000}" name="所属父模块_x000a_（自定义文本）" dataDxfId="20"/>
    <tableColumn id="3" xr3:uid="{00000000-0010-0000-0100-000003000000}" name="所属子模块_x000a_（自定义文本）" dataDxfId="19"/>
    <tableColumn id="4" xr3:uid="{00000000-0010-0000-0100-000004000000}" name="子模块数量_x000a_（自定义数字）" dataDxfId="18"/>
    <tableColumn id="5" xr3:uid="{00000000-0010-0000-0100-000005000000}" name="物料名称_x000a_（自定义文本）" dataDxfId="17"/>
    <tableColumn id="6" xr3:uid="{00000000-0010-0000-0100-000006000000}" name="子模块内该物料数量_x000a_（自定义数字）" dataDxfId="16"/>
    <tableColumn id="7" xr3:uid="{00000000-0010-0000-0100-000007000000}" name="属性_x000a_（下拉菜单）" dataDxfId="15"/>
    <tableColumn id="8" xr3:uid="{00000000-0010-0000-0100-000008000000}" name="工艺类别_x000a_（下拉菜单）" dataDxfId="14"/>
    <tableColumn id="9" xr3:uid="{00000000-0010-0000-0100-000009000000}" name="采购方式_x000a_（下拉菜单）" dataDxfId="13"/>
    <tableColumn id="10" xr3:uid="{00000000-0010-0000-0100-00000A000000}" name="规格/型号_x000a_(填写标准型号)_x000a_自制和定制件填自定义型号或不填" dataDxfId="12"/>
    <tableColumn id="11" xr3:uid="{00000000-0010-0000-0100-00000B000000}" name="品牌_x000a_（自定义文本）_x000a_自制和定制件填自制和定制" dataDxfId="11"/>
    <tableColumn id="12" xr3:uid="{00000000-0010-0000-0100-00000C000000}" name="材料/尺寸/其他_x000a_（自定义文本）_x000a_没有可不填" dataDxfId="10"/>
    <tableColumn id="13" xr3:uid="{00000000-0010-0000-0100-00000D000000}" name="单价（小数点后两位个别四舍五入）" dataDxfId="9"/>
    <tableColumn id="14" xr3:uid="{00000000-0010-0000-0100-00000E000000}" name="车上用到的" dataDxfId="8">
      <calculatedColumnFormula>D2*F2</calculatedColumnFormula>
    </tableColumn>
    <tableColumn id="15" xr3:uid="{00000000-0010-0000-0100-00000F000000}" name="父模块该物料总价_x000a_（计算）" dataDxfId="7">
      <calculatedColumnFormula>M2*N2</calculatedColumnFormula>
    </tableColumn>
    <tableColumn id="18" xr3:uid="{1C9CFE7F-226E-4F14-9FCC-8C9F5E6DE1BA}" name="购买数量" dataDxfId="6" dataCellStyle="解释性文本"/>
    <tableColumn id="19" xr3:uid="{A2FA7048-E26F-4E56-936F-90FDA1CF187C}" name="购买花费" dataDxfId="5" dataCellStyle="解释性文本"/>
    <tableColumn id="16" xr3:uid="{00000000-0010-0000-0100-000010000000}" name="备注" dataDxfId="4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表4" displayName="表4" ref="A1:D11" totalsRowShown="0">
  <autoFilter ref="A1:D11" xr:uid="{00000000-0009-0000-0100-000004000000}"/>
  <tableColumns count="4">
    <tableColumn id="1" xr3:uid="{00000000-0010-0000-0000-000001000000}" name="工艺类别" dataDxfId="3"/>
    <tableColumn id="2" xr3:uid="{00000000-0010-0000-0000-000002000000}" name="参赛机器人" dataDxfId="2"/>
    <tableColumn id="3" xr3:uid="{00000000-0010-0000-0000-000003000000}" name="未使用备件" dataDxfId="1"/>
    <tableColumn id="4" xr3:uid="{00000000-0010-0000-0000-000004000000}" name="总价" dataDxfId="0">
      <calculatedColumnFormula>SUM(表4[[#This Row],[参赛机器人]:[总价]])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7"/>
  <sheetViews>
    <sheetView tabSelected="1" topLeftCell="J1" zoomScale="115" zoomScaleNormal="115" workbookViewId="0">
      <pane ySplit="1" topLeftCell="A20" activePane="bottomLeft" state="frozen"/>
      <selection pane="bottomLeft" activeCell="S27" sqref="S27"/>
    </sheetView>
  </sheetViews>
  <sheetFormatPr defaultColWidth="12.08984375" defaultRowHeight="14"/>
  <cols>
    <col min="1" max="1" width="11" style="2" customWidth="1"/>
    <col min="2" max="4" width="12.08984375" style="2"/>
    <col min="5" max="5" width="40.26953125" style="2" customWidth="1"/>
    <col min="6" max="7" width="12.08984375" style="2"/>
    <col min="8" max="9" width="15.08984375" style="2" customWidth="1"/>
    <col min="10" max="10" width="17.08984375" style="2" customWidth="1"/>
    <col min="11" max="11" width="15.08984375" style="2" customWidth="1"/>
    <col min="12" max="12" width="20.08984375" style="2" customWidth="1"/>
    <col min="13" max="13" width="14.08984375" style="2" customWidth="1"/>
    <col min="14" max="14" width="12.08984375" style="7"/>
    <col min="15" max="17" width="12.08984375" style="2"/>
    <col min="18" max="18" width="14.6328125" style="2" customWidth="1"/>
    <col min="19" max="16384" width="12.08984375" style="2"/>
  </cols>
  <sheetData>
    <row r="1" spans="1:18" ht="56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8" t="s">
        <v>26</v>
      </c>
      <c r="G1" s="3" t="s">
        <v>27</v>
      </c>
      <c r="H1" s="3" t="s">
        <v>28</v>
      </c>
      <c r="I1" s="3" t="s">
        <v>29</v>
      </c>
      <c r="J1" s="3" t="s">
        <v>30</v>
      </c>
      <c r="K1" s="3" t="s">
        <v>31</v>
      </c>
      <c r="L1" s="10" t="s">
        <v>32</v>
      </c>
      <c r="M1" s="11" t="s">
        <v>78</v>
      </c>
      <c r="N1" s="28" t="s">
        <v>76</v>
      </c>
      <c r="O1" s="12" t="s">
        <v>77</v>
      </c>
      <c r="P1" s="27" t="s">
        <v>53</v>
      </c>
      <c r="Q1" s="27" t="s">
        <v>52</v>
      </c>
      <c r="R1" s="3" t="s">
        <v>33</v>
      </c>
    </row>
    <row r="2" spans="1:18" s="6" customFormat="1" ht="16.5">
      <c r="A2" s="22">
        <v>1</v>
      </c>
      <c r="B2" s="22"/>
      <c r="C2" s="22"/>
      <c r="D2" s="24">
        <v>1</v>
      </c>
      <c r="E2" s="6" t="s">
        <v>49</v>
      </c>
      <c r="F2" s="23">
        <v>1</v>
      </c>
      <c r="G2" s="22" t="s">
        <v>38</v>
      </c>
      <c r="H2" s="22"/>
      <c r="I2" s="22" t="s">
        <v>36</v>
      </c>
      <c r="J2" s="26" t="s">
        <v>48</v>
      </c>
      <c r="K2" s="22"/>
      <c r="L2" s="22"/>
      <c r="M2" s="22">
        <v>0.4</v>
      </c>
      <c r="N2" s="22">
        <f t="shared" ref="N2:N12" si="0">D2*F2</f>
        <v>1</v>
      </c>
      <c r="O2" s="22">
        <f t="shared" ref="O2:O32" si="1">M2*N2</f>
        <v>0.4</v>
      </c>
      <c r="P2" s="22">
        <v>10</v>
      </c>
      <c r="Q2" s="22">
        <v>4</v>
      </c>
      <c r="R2" s="22"/>
    </row>
    <row r="3" spans="1:18" s="6" customFormat="1" ht="16.5">
      <c r="A3" s="22">
        <v>2</v>
      </c>
      <c r="B3" s="22"/>
      <c r="C3" s="22"/>
      <c r="D3" s="24">
        <v>1</v>
      </c>
      <c r="E3" s="22" t="s">
        <v>50</v>
      </c>
      <c r="F3" s="23">
        <v>1</v>
      </c>
      <c r="G3" s="22" t="s">
        <v>38</v>
      </c>
      <c r="H3" s="22"/>
      <c r="I3" s="22" t="s">
        <v>36</v>
      </c>
      <c r="J3" s="26" t="s">
        <v>48</v>
      </c>
      <c r="K3" s="22"/>
      <c r="L3" s="22"/>
      <c r="M3" s="22">
        <v>3.08</v>
      </c>
      <c r="N3" s="22">
        <f t="shared" si="0"/>
        <v>1</v>
      </c>
      <c r="O3" s="22">
        <f t="shared" si="1"/>
        <v>3.08</v>
      </c>
      <c r="P3" s="22">
        <v>1</v>
      </c>
      <c r="Q3" s="22">
        <v>3.08</v>
      </c>
      <c r="R3" s="22"/>
    </row>
    <row r="4" spans="1:18" s="6" customFormat="1" ht="16.5">
      <c r="A4" s="22">
        <v>3</v>
      </c>
      <c r="B4" s="25"/>
      <c r="C4" s="26" t="s">
        <v>48</v>
      </c>
      <c r="D4" s="24">
        <v>1</v>
      </c>
      <c r="E4" s="22" t="s">
        <v>51</v>
      </c>
      <c r="F4" s="23">
        <v>1</v>
      </c>
      <c r="G4" s="22" t="s">
        <v>38</v>
      </c>
      <c r="H4" s="22"/>
      <c r="I4" s="22" t="s">
        <v>36</v>
      </c>
      <c r="J4" s="26" t="s">
        <v>48</v>
      </c>
      <c r="K4" s="22"/>
      <c r="L4" s="22"/>
      <c r="M4" s="22">
        <v>0.42</v>
      </c>
      <c r="N4" s="22">
        <f t="shared" si="0"/>
        <v>1</v>
      </c>
      <c r="O4" s="22">
        <f t="shared" si="1"/>
        <v>0.42</v>
      </c>
      <c r="P4" s="22">
        <v>10</v>
      </c>
      <c r="Q4" s="22">
        <v>4.2</v>
      </c>
      <c r="R4" s="22"/>
    </row>
    <row r="5" spans="1:18" s="6" customFormat="1" ht="16.5">
      <c r="A5" s="22">
        <v>4</v>
      </c>
      <c r="B5" s="22"/>
      <c r="C5" s="22"/>
      <c r="D5" s="24">
        <v>1</v>
      </c>
      <c r="E5" s="22" t="s">
        <v>54</v>
      </c>
      <c r="F5" s="23">
        <v>1</v>
      </c>
      <c r="G5" s="22" t="s">
        <v>38</v>
      </c>
      <c r="H5" s="22"/>
      <c r="I5" s="22" t="s">
        <v>36</v>
      </c>
      <c r="J5" s="26" t="s">
        <v>48</v>
      </c>
      <c r="K5" s="22"/>
      <c r="L5" s="22"/>
      <c r="M5" s="22">
        <v>0.02</v>
      </c>
      <c r="N5" s="22">
        <f t="shared" si="0"/>
        <v>1</v>
      </c>
      <c r="O5" s="22">
        <f t="shared" si="1"/>
        <v>0.02</v>
      </c>
      <c r="P5" s="22">
        <v>100</v>
      </c>
      <c r="Q5" s="22">
        <v>1.5</v>
      </c>
      <c r="R5" s="22"/>
    </row>
    <row r="6" spans="1:18" s="6" customFormat="1" ht="16.5">
      <c r="A6" s="22">
        <v>5</v>
      </c>
      <c r="B6" s="22"/>
      <c r="C6" s="22"/>
      <c r="D6" s="24">
        <v>1</v>
      </c>
      <c r="E6" s="22" t="s">
        <v>55</v>
      </c>
      <c r="F6" s="23">
        <v>1</v>
      </c>
      <c r="G6" s="22" t="s">
        <v>38</v>
      </c>
      <c r="H6" s="22"/>
      <c r="I6" s="22" t="s">
        <v>36</v>
      </c>
      <c r="J6" s="22"/>
      <c r="K6" s="22"/>
      <c r="L6" s="22"/>
      <c r="M6" s="22">
        <v>0.113</v>
      </c>
      <c r="N6" s="22">
        <f t="shared" si="0"/>
        <v>1</v>
      </c>
      <c r="O6" s="22">
        <f t="shared" ref="O6:O30" si="2">M6*N6</f>
        <v>0.113</v>
      </c>
      <c r="P6" s="6">
        <v>20</v>
      </c>
      <c r="Q6" s="6">
        <v>2.2599999999999998</v>
      </c>
      <c r="R6" s="22"/>
    </row>
    <row r="7" spans="1:18" s="6" customFormat="1" ht="16.5">
      <c r="A7" s="22">
        <v>6</v>
      </c>
      <c r="B7" s="22"/>
      <c r="C7" s="22"/>
      <c r="D7" s="24">
        <v>1</v>
      </c>
      <c r="E7" s="22" t="s">
        <v>56</v>
      </c>
      <c r="F7" s="23">
        <v>2</v>
      </c>
      <c r="G7" s="22" t="s">
        <v>38</v>
      </c>
      <c r="H7" s="22"/>
      <c r="I7" s="22" t="s">
        <v>36</v>
      </c>
      <c r="J7" s="22"/>
      <c r="K7" s="22"/>
      <c r="L7" s="22"/>
      <c r="M7" s="22">
        <v>0.05</v>
      </c>
      <c r="N7" s="22">
        <f t="shared" si="0"/>
        <v>2</v>
      </c>
      <c r="O7" s="22">
        <f t="shared" si="2"/>
        <v>0.1</v>
      </c>
      <c r="P7" s="6">
        <v>30</v>
      </c>
      <c r="Q7" s="6">
        <v>1.34</v>
      </c>
      <c r="R7" s="22"/>
    </row>
    <row r="8" spans="1:18" s="6" customFormat="1" ht="16.5">
      <c r="A8" s="22">
        <v>7</v>
      </c>
      <c r="B8" s="22"/>
      <c r="C8" s="22"/>
      <c r="D8" s="24">
        <v>1</v>
      </c>
      <c r="E8" s="22" t="s">
        <v>57</v>
      </c>
      <c r="F8" s="23">
        <v>3</v>
      </c>
      <c r="G8" s="22" t="s">
        <v>38</v>
      </c>
      <c r="H8" s="22"/>
      <c r="I8" s="22" t="s">
        <v>36</v>
      </c>
      <c r="J8" s="22"/>
      <c r="K8" s="22"/>
      <c r="L8" s="22"/>
      <c r="M8" s="22">
        <v>0.02</v>
      </c>
      <c r="N8" s="22">
        <f t="shared" si="0"/>
        <v>3</v>
      </c>
      <c r="O8" s="22">
        <f t="shared" si="2"/>
        <v>0.06</v>
      </c>
      <c r="P8" s="6">
        <v>100</v>
      </c>
      <c r="Q8" s="6">
        <v>1.07</v>
      </c>
      <c r="R8" s="22"/>
    </row>
    <row r="9" spans="1:18" s="6" customFormat="1" ht="16.5">
      <c r="A9" s="22">
        <v>8</v>
      </c>
      <c r="B9" s="22"/>
      <c r="C9" s="22"/>
      <c r="D9" s="24">
        <v>1</v>
      </c>
      <c r="E9" s="22" t="s">
        <v>58</v>
      </c>
      <c r="F9" s="23">
        <v>2</v>
      </c>
      <c r="G9" s="22" t="s">
        <v>38</v>
      </c>
      <c r="H9" s="22"/>
      <c r="I9" s="22" t="s">
        <v>36</v>
      </c>
      <c r="J9" s="22"/>
      <c r="K9" s="22"/>
      <c r="L9" s="22"/>
      <c r="M9" s="22">
        <v>7.1</v>
      </c>
      <c r="N9" s="22">
        <f t="shared" si="0"/>
        <v>2</v>
      </c>
      <c r="O9" s="22">
        <f t="shared" si="2"/>
        <v>14.2</v>
      </c>
      <c r="P9" s="6">
        <v>2</v>
      </c>
      <c r="Q9" s="6">
        <v>14.2</v>
      </c>
      <c r="R9" s="22"/>
    </row>
    <row r="10" spans="1:18" s="6" customFormat="1" ht="16.5">
      <c r="A10" s="22">
        <v>9</v>
      </c>
      <c r="B10" s="22"/>
      <c r="C10" s="22"/>
      <c r="D10" s="24">
        <v>1</v>
      </c>
      <c r="E10" s="22" t="s">
        <v>59</v>
      </c>
      <c r="F10" s="23">
        <v>1</v>
      </c>
      <c r="G10" s="22" t="s">
        <v>38</v>
      </c>
      <c r="H10" s="22"/>
      <c r="I10" s="22" t="s">
        <v>36</v>
      </c>
      <c r="J10" s="22"/>
      <c r="K10" s="22"/>
      <c r="L10" s="22"/>
      <c r="M10" s="22">
        <v>3.69</v>
      </c>
      <c r="N10" s="22">
        <f t="shared" si="0"/>
        <v>1</v>
      </c>
      <c r="O10" s="22">
        <f t="shared" si="2"/>
        <v>3.69</v>
      </c>
      <c r="P10" s="6">
        <v>1</v>
      </c>
      <c r="Q10" s="6">
        <v>5.38</v>
      </c>
      <c r="R10" s="22"/>
    </row>
    <row r="11" spans="1:18" s="6" customFormat="1" ht="16.5">
      <c r="A11" s="22">
        <v>10</v>
      </c>
      <c r="B11" s="22"/>
      <c r="C11" s="22"/>
      <c r="D11" s="24">
        <v>1</v>
      </c>
      <c r="E11" s="22" t="s">
        <v>60</v>
      </c>
      <c r="F11" s="23">
        <v>2</v>
      </c>
      <c r="G11" s="22" t="s">
        <v>38</v>
      </c>
      <c r="H11" s="22"/>
      <c r="I11" s="22" t="s">
        <v>36</v>
      </c>
      <c r="J11" s="22"/>
      <c r="K11" s="22"/>
      <c r="L11" s="22"/>
      <c r="M11" s="22">
        <v>0.04</v>
      </c>
      <c r="N11" s="22">
        <f t="shared" si="0"/>
        <v>2</v>
      </c>
      <c r="O11" s="22">
        <f t="shared" si="2"/>
        <v>0.08</v>
      </c>
      <c r="P11" s="6">
        <v>5</v>
      </c>
      <c r="Q11" s="6">
        <v>0.16</v>
      </c>
      <c r="R11" s="22"/>
    </row>
    <row r="12" spans="1:18" s="6" customFormat="1" ht="16.5">
      <c r="A12" s="22">
        <v>11</v>
      </c>
      <c r="B12" s="22"/>
      <c r="C12" s="22"/>
      <c r="D12" s="24">
        <v>1</v>
      </c>
      <c r="E12" s="22" t="s">
        <v>61</v>
      </c>
      <c r="F12" s="23">
        <v>4</v>
      </c>
      <c r="G12" s="22" t="s">
        <v>38</v>
      </c>
      <c r="H12" s="22"/>
      <c r="I12" s="22" t="s">
        <v>36</v>
      </c>
      <c r="J12" s="22"/>
      <c r="K12" s="22"/>
      <c r="L12" s="22"/>
      <c r="M12" s="22">
        <v>0.2</v>
      </c>
      <c r="N12" s="22">
        <f t="shared" si="0"/>
        <v>4</v>
      </c>
      <c r="O12" s="22">
        <f t="shared" si="2"/>
        <v>0.8</v>
      </c>
      <c r="P12" s="6">
        <v>20</v>
      </c>
      <c r="Q12" s="6">
        <v>3.98</v>
      </c>
      <c r="R12" s="22"/>
    </row>
    <row r="13" spans="1:18" s="6" customFormat="1" ht="16.5">
      <c r="A13" s="22">
        <v>12</v>
      </c>
      <c r="B13" s="22"/>
      <c r="C13" s="22"/>
      <c r="D13" s="24">
        <v>1</v>
      </c>
      <c r="E13" s="22" t="s">
        <v>62</v>
      </c>
      <c r="F13" s="23">
        <v>1</v>
      </c>
      <c r="G13" s="22" t="s">
        <v>38</v>
      </c>
      <c r="H13" s="22"/>
      <c r="I13" s="22" t="s">
        <v>36</v>
      </c>
      <c r="J13" s="22"/>
      <c r="K13" s="22"/>
      <c r="L13" s="22"/>
      <c r="M13" s="22">
        <v>31.7</v>
      </c>
      <c r="N13" s="22">
        <v>4</v>
      </c>
      <c r="O13" s="22">
        <f t="shared" si="2"/>
        <v>126.8</v>
      </c>
      <c r="P13" s="6">
        <v>4</v>
      </c>
      <c r="Q13" s="6">
        <v>126.61</v>
      </c>
      <c r="R13" s="22"/>
    </row>
    <row r="14" spans="1:18" s="6" customFormat="1" ht="16.5">
      <c r="A14" s="22">
        <v>13</v>
      </c>
      <c r="B14" s="22"/>
      <c r="C14" s="22"/>
      <c r="D14" s="24">
        <v>1</v>
      </c>
      <c r="E14" s="22" t="s">
        <v>63</v>
      </c>
      <c r="F14" s="23">
        <v>0</v>
      </c>
      <c r="G14" s="22" t="s">
        <v>38</v>
      </c>
      <c r="H14" s="22"/>
      <c r="I14" s="22" t="s">
        <v>36</v>
      </c>
      <c r="J14" s="22"/>
      <c r="K14" s="22"/>
      <c r="L14" s="22"/>
      <c r="M14" s="22">
        <v>0.7</v>
      </c>
      <c r="N14" s="22">
        <f t="shared" ref="N14:N32" si="3">D14*F14</f>
        <v>0</v>
      </c>
      <c r="O14" s="22">
        <f t="shared" si="2"/>
        <v>0</v>
      </c>
      <c r="P14" s="6">
        <v>1</v>
      </c>
      <c r="Q14" s="6">
        <v>0.7</v>
      </c>
      <c r="R14" s="22"/>
    </row>
    <row r="15" spans="1:18" s="6" customFormat="1" ht="16.5">
      <c r="A15" s="22">
        <v>14</v>
      </c>
      <c r="B15" s="22"/>
      <c r="C15" s="22"/>
      <c r="D15" s="24">
        <v>1</v>
      </c>
      <c r="E15" s="22" t="s">
        <v>64</v>
      </c>
      <c r="F15" s="23">
        <v>1</v>
      </c>
      <c r="G15" s="22" t="s">
        <v>38</v>
      </c>
      <c r="H15" s="22"/>
      <c r="I15" s="22" t="s">
        <v>36</v>
      </c>
      <c r="J15" s="22"/>
      <c r="K15" s="22"/>
      <c r="L15" s="22"/>
      <c r="M15" s="22">
        <v>4.0919999999999996</v>
      </c>
      <c r="N15" s="22">
        <f t="shared" si="3"/>
        <v>1</v>
      </c>
      <c r="O15" s="22">
        <f t="shared" si="2"/>
        <v>4.0919999999999996</v>
      </c>
      <c r="P15" s="6">
        <v>5</v>
      </c>
      <c r="Q15" s="6">
        <v>20.46</v>
      </c>
      <c r="R15" s="26" t="s">
        <v>69</v>
      </c>
    </row>
    <row r="16" spans="1:18" s="6" customFormat="1" ht="16.5">
      <c r="A16" s="22">
        <v>15</v>
      </c>
      <c r="B16" s="22"/>
      <c r="C16" s="22"/>
      <c r="D16" s="24">
        <v>1</v>
      </c>
      <c r="E16" s="22" t="s">
        <v>65</v>
      </c>
      <c r="F16" s="23">
        <v>1</v>
      </c>
      <c r="G16" s="22" t="s">
        <v>38</v>
      </c>
      <c r="H16" s="22"/>
      <c r="I16" s="22" t="s">
        <v>36</v>
      </c>
      <c r="J16" s="22"/>
      <c r="K16" s="22"/>
      <c r="L16" s="22"/>
      <c r="M16" s="22">
        <v>0</v>
      </c>
      <c r="N16" s="22">
        <f t="shared" si="3"/>
        <v>1</v>
      </c>
      <c r="O16" s="22">
        <f t="shared" si="2"/>
        <v>0</v>
      </c>
      <c r="P16" s="6">
        <v>5</v>
      </c>
      <c r="Q16" s="6">
        <v>0</v>
      </c>
      <c r="R16" s="22"/>
    </row>
    <row r="17" spans="1:18" s="6" customFormat="1" ht="16.5">
      <c r="A17" s="22">
        <v>16</v>
      </c>
      <c r="B17" s="22"/>
      <c r="C17" s="22"/>
      <c r="D17" s="24">
        <v>1</v>
      </c>
      <c r="E17" s="22" t="s">
        <v>66</v>
      </c>
      <c r="F17" s="23">
        <v>1</v>
      </c>
      <c r="G17" s="22" t="s">
        <v>38</v>
      </c>
      <c r="H17" s="22"/>
      <c r="I17" s="22" t="s">
        <v>36</v>
      </c>
      <c r="J17" s="22"/>
      <c r="K17" s="22"/>
      <c r="L17" s="22"/>
      <c r="M17" s="22">
        <v>0</v>
      </c>
      <c r="N17" s="22">
        <f t="shared" si="3"/>
        <v>1</v>
      </c>
      <c r="O17" s="22">
        <f t="shared" si="2"/>
        <v>0</v>
      </c>
      <c r="P17" s="6">
        <v>5</v>
      </c>
      <c r="Q17" s="6">
        <v>0</v>
      </c>
      <c r="R17" s="22"/>
    </row>
    <row r="18" spans="1:18" s="6" customFormat="1" ht="16.5">
      <c r="A18" s="22">
        <v>17</v>
      </c>
      <c r="B18" s="22"/>
      <c r="C18" s="22"/>
      <c r="D18" s="24">
        <v>1</v>
      </c>
      <c r="E18" s="26" t="s">
        <v>67</v>
      </c>
      <c r="F18" s="23">
        <v>1</v>
      </c>
      <c r="G18" s="22" t="s">
        <v>38</v>
      </c>
      <c r="H18" s="22"/>
      <c r="I18" s="22" t="s">
        <v>35</v>
      </c>
      <c r="J18" s="22"/>
      <c r="K18" s="22"/>
      <c r="L18" s="22"/>
      <c r="M18" s="22">
        <v>0</v>
      </c>
      <c r="N18" s="22">
        <f t="shared" si="3"/>
        <v>1</v>
      </c>
      <c r="O18" s="22">
        <f t="shared" si="2"/>
        <v>0</v>
      </c>
      <c r="P18" s="6">
        <v>10</v>
      </c>
      <c r="Q18" s="6">
        <v>0</v>
      </c>
      <c r="R18" s="26" t="s">
        <v>68</v>
      </c>
    </row>
    <row r="19" spans="1:18" s="6" customFormat="1" ht="16.5">
      <c r="A19" s="22">
        <v>18</v>
      </c>
      <c r="B19" s="22"/>
      <c r="C19" s="22"/>
      <c r="D19" s="24">
        <v>1</v>
      </c>
      <c r="E19" s="26" t="s">
        <v>70</v>
      </c>
      <c r="F19" s="23">
        <v>1</v>
      </c>
      <c r="G19" s="22" t="s">
        <v>38</v>
      </c>
      <c r="H19" s="22"/>
      <c r="I19" s="22" t="s">
        <v>19</v>
      </c>
      <c r="J19" s="22"/>
      <c r="K19" s="22"/>
      <c r="L19" s="22"/>
      <c r="M19" s="22">
        <v>2</v>
      </c>
      <c r="N19" s="22">
        <f t="shared" si="3"/>
        <v>1</v>
      </c>
      <c r="O19" s="22">
        <f t="shared" si="2"/>
        <v>2</v>
      </c>
      <c r="P19" s="6">
        <v>0</v>
      </c>
      <c r="Q19" s="6">
        <v>0</v>
      </c>
      <c r="R19" s="26" t="s">
        <v>75</v>
      </c>
    </row>
    <row r="20" spans="1:18" s="6" customFormat="1" ht="16.5">
      <c r="A20" s="22">
        <v>19</v>
      </c>
      <c r="B20" s="22"/>
      <c r="C20" s="22"/>
      <c r="D20" s="24">
        <v>1</v>
      </c>
      <c r="E20" s="22" t="s">
        <v>71</v>
      </c>
      <c r="F20" s="23">
        <v>1</v>
      </c>
      <c r="G20" s="22" t="s">
        <v>38</v>
      </c>
      <c r="H20" s="22"/>
      <c r="I20" s="22" t="s">
        <v>19</v>
      </c>
      <c r="J20" s="22"/>
      <c r="K20" s="22"/>
      <c r="L20" s="22"/>
      <c r="M20" s="22">
        <v>0.8</v>
      </c>
      <c r="N20" s="22">
        <f t="shared" si="3"/>
        <v>1</v>
      </c>
      <c r="O20" s="22">
        <f t="shared" si="2"/>
        <v>0.8</v>
      </c>
      <c r="P20" s="6">
        <v>0</v>
      </c>
      <c r="Q20" s="6">
        <v>0</v>
      </c>
      <c r="R20" s="26" t="s">
        <v>75</v>
      </c>
    </row>
    <row r="21" spans="1:18" s="6" customFormat="1" ht="16.5">
      <c r="A21" s="22">
        <v>20</v>
      </c>
      <c r="B21" s="22"/>
      <c r="C21" s="22"/>
      <c r="D21" s="24">
        <v>1</v>
      </c>
      <c r="E21" s="22" t="s">
        <v>72</v>
      </c>
      <c r="F21" s="23">
        <v>1</v>
      </c>
      <c r="G21" s="22" t="s">
        <v>38</v>
      </c>
      <c r="H21" s="22"/>
      <c r="I21" s="22" t="s">
        <v>19</v>
      </c>
      <c r="J21" s="22"/>
      <c r="K21" s="22"/>
      <c r="L21" s="22"/>
      <c r="M21" s="22">
        <v>2</v>
      </c>
      <c r="N21" s="22">
        <f t="shared" si="3"/>
        <v>1</v>
      </c>
      <c r="O21" s="22">
        <f t="shared" si="2"/>
        <v>2</v>
      </c>
      <c r="P21" s="6">
        <v>0</v>
      </c>
      <c r="Q21" s="6">
        <v>0</v>
      </c>
      <c r="R21" s="26" t="s">
        <v>75</v>
      </c>
    </row>
    <row r="22" spans="1:18" s="6" customFormat="1" ht="16.5">
      <c r="A22" s="22">
        <v>21</v>
      </c>
      <c r="B22" s="22"/>
      <c r="C22" s="22"/>
      <c r="D22" s="24">
        <v>1</v>
      </c>
      <c r="E22" s="22" t="s">
        <v>73</v>
      </c>
      <c r="F22" s="23">
        <v>3</v>
      </c>
      <c r="G22" s="22" t="s">
        <v>38</v>
      </c>
      <c r="H22" s="22"/>
      <c r="I22" s="22" t="s">
        <v>19</v>
      </c>
      <c r="J22" s="22"/>
      <c r="K22" s="22"/>
      <c r="L22" s="22"/>
      <c r="M22" s="22">
        <v>5</v>
      </c>
      <c r="N22" s="22">
        <f t="shared" si="3"/>
        <v>3</v>
      </c>
      <c r="O22" s="22">
        <f t="shared" si="2"/>
        <v>15</v>
      </c>
      <c r="P22" s="6">
        <v>0</v>
      </c>
      <c r="Q22" s="6">
        <v>0</v>
      </c>
      <c r="R22" s="26" t="s">
        <v>75</v>
      </c>
    </row>
    <row r="23" spans="1:18" s="6" customFormat="1" ht="16.5">
      <c r="A23" s="22">
        <v>22</v>
      </c>
      <c r="B23" s="22"/>
      <c r="C23" s="22"/>
      <c r="D23" s="24">
        <v>1</v>
      </c>
      <c r="E23" s="26" t="s">
        <v>74</v>
      </c>
      <c r="F23" s="23">
        <v>1</v>
      </c>
      <c r="G23" s="22" t="s">
        <v>38</v>
      </c>
      <c r="H23" s="22"/>
      <c r="I23" s="22" t="s">
        <v>19</v>
      </c>
      <c r="J23" s="22"/>
      <c r="K23" s="22"/>
      <c r="L23" s="22"/>
      <c r="M23" s="22">
        <v>2</v>
      </c>
      <c r="N23" s="22">
        <f t="shared" si="3"/>
        <v>1</v>
      </c>
      <c r="O23" s="22">
        <f t="shared" si="2"/>
        <v>2</v>
      </c>
      <c r="P23" s="6">
        <v>0</v>
      </c>
      <c r="Q23" s="6">
        <v>0</v>
      </c>
      <c r="R23" s="26" t="s">
        <v>75</v>
      </c>
    </row>
    <row r="24" spans="1:18" s="6" customFormat="1" ht="16.5">
      <c r="A24" s="22"/>
      <c r="B24" s="22"/>
      <c r="C24" s="22"/>
      <c r="D24" s="24"/>
      <c r="E24" s="22"/>
      <c r="F24" s="23"/>
      <c r="G24" s="22"/>
      <c r="H24" s="22"/>
      <c r="I24" s="22"/>
      <c r="J24" s="22"/>
      <c r="K24" s="22"/>
      <c r="L24" s="22"/>
      <c r="M24" s="22"/>
      <c r="N24" s="22">
        <f t="shared" si="3"/>
        <v>0</v>
      </c>
      <c r="O24" s="22">
        <f t="shared" si="2"/>
        <v>0</v>
      </c>
      <c r="R24" s="22"/>
    </row>
    <row r="25" spans="1:18" s="6" customFormat="1" ht="16.5">
      <c r="A25" s="22"/>
      <c r="B25" s="22"/>
      <c r="C25" s="22"/>
      <c r="D25" s="24"/>
      <c r="E25" s="22"/>
      <c r="F25" s="23"/>
      <c r="G25" s="22"/>
      <c r="H25" s="22"/>
      <c r="I25" s="22"/>
      <c r="J25" s="22"/>
      <c r="K25" s="22"/>
      <c r="L25" s="22"/>
      <c r="M25" s="22"/>
      <c r="N25" s="22">
        <f t="shared" si="3"/>
        <v>0</v>
      </c>
      <c r="O25" s="22">
        <f t="shared" si="2"/>
        <v>0</v>
      </c>
      <c r="R25" s="22"/>
    </row>
    <row r="26" spans="1:18" s="6" customFormat="1">
      <c r="A26" s="22"/>
      <c r="B26" s="22"/>
      <c r="C26" s="22"/>
      <c r="D26" s="22"/>
      <c r="E26" s="22"/>
      <c r="F26" s="23"/>
      <c r="G26" s="22"/>
      <c r="H26" s="22"/>
      <c r="I26" s="22"/>
      <c r="J26" s="22"/>
      <c r="K26" s="22"/>
      <c r="L26" s="22"/>
      <c r="M26" s="22"/>
      <c r="N26" s="22">
        <f t="shared" si="3"/>
        <v>0</v>
      </c>
      <c r="O26" s="22">
        <f t="shared" si="2"/>
        <v>0</v>
      </c>
      <c r="R26" s="22"/>
    </row>
    <row r="27" spans="1:18" s="6" customFormat="1">
      <c r="A27" s="22"/>
      <c r="B27" s="22"/>
      <c r="C27" s="22"/>
      <c r="D27" s="22"/>
      <c r="E27" s="22"/>
      <c r="F27" s="23"/>
      <c r="G27" s="22"/>
      <c r="H27" s="22"/>
      <c r="I27" s="22"/>
      <c r="J27" s="22"/>
      <c r="K27" s="22"/>
      <c r="L27" s="22"/>
      <c r="M27" s="22"/>
      <c r="N27" s="22">
        <f t="shared" si="3"/>
        <v>0</v>
      </c>
      <c r="O27" s="22">
        <f t="shared" si="2"/>
        <v>0</v>
      </c>
      <c r="R27" s="22"/>
    </row>
    <row r="28" spans="1:18" s="6" customFormat="1">
      <c r="A28" s="22"/>
      <c r="B28" s="22"/>
      <c r="C28" s="22"/>
      <c r="D28" s="22"/>
      <c r="E28" s="22"/>
      <c r="F28" s="23"/>
      <c r="G28" s="22"/>
      <c r="H28" s="22"/>
      <c r="I28" s="22"/>
      <c r="J28" s="22"/>
      <c r="K28" s="22"/>
      <c r="L28" s="22"/>
      <c r="M28" s="22"/>
      <c r="N28" s="22">
        <f t="shared" si="3"/>
        <v>0</v>
      </c>
      <c r="O28" s="22">
        <f t="shared" si="2"/>
        <v>0</v>
      </c>
      <c r="R28" s="22"/>
    </row>
    <row r="29" spans="1:18" s="6" customFormat="1">
      <c r="A29" s="22"/>
      <c r="B29" s="22"/>
      <c r="C29" s="22"/>
      <c r="D29" s="22"/>
      <c r="E29" s="22"/>
      <c r="F29" s="23"/>
      <c r="G29" s="22"/>
      <c r="H29" s="22"/>
      <c r="I29" s="22"/>
      <c r="J29" s="22"/>
      <c r="K29" s="22"/>
      <c r="L29" s="22"/>
      <c r="M29" s="22"/>
      <c r="N29" s="22">
        <f t="shared" si="3"/>
        <v>0</v>
      </c>
      <c r="O29" s="22">
        <f t="shared" si="2"/>
        <v>0</v>
      </c>
      <c r="R29" s="22"/>
    </row>
    <row r="30" spans="1:18" s="6" customFormat="1">
      <c r="A30" s="22"/>
      <c r="B30" s="22"/>
      <c r="C30" s="22"/>
      <c r="D30" s="22"/>
      <c r="E30" s="22"/>
      <c r="F30" s="23"/>
      <c r="G30" s="22"/>
      <c r="H30" s="22"/>
      <c r="I30" s="22"/>
      <c r="J30" s="22"/>
      <c r="K30" s="22"/>
      <c r="L30" s="22"/>
      <c r="M30" s="22"/>
      <c r="N30" s="22">
        <f t="shared" si="3"/>
        <v>0</v>
      </c>
      <c r="O30" s="22">
        <f t="shared" si="2"/>
        <v>0</v>
      </c>
      <c r="R30" s="22"/>
    </row>
    <row r="31" spans="1:18" s="6" customFormat="1">
      <c r="A31" s="22"/>
      <c r="B31" s="22"/>
      <c r="C31" s="22"/>
      <c r="D31" s="22"/>
      <c r="E31" s="22"/>
      <c r="F31" s="23"/>
      <c r="G31" s="22"/>
      <c r="H31" s="22"/>
      <c r="I31" s="22"/>
      <c r="J31" s="22"/>
      <c r="K31" s="22"/>
      <c r="L31" s="22"/>
      <c r="M31" s="22"/>
      <c r="N31" s="22">
        <f t="shared" si="3"/>
        <v>0</v>
      </c>
      <c r="O31" s="22">
        <f t="shared" si="1"/>
        <v>0</v>
      </c>
      <c r="P31" s="22"/>
      <c r="Q31" s="22"/>
      <c r="R31" s="22"/>
    </row>
    <row r="32" spans="1:18" s="6" customFormat="1">
      <c r="A32" s="22"/>
      <c r="B32" s="22"/>
      <c r="C32" s="22"/>
      <c r="D32" s="22"/>
      <c r="E32" s="22"/>
      <c r="F32" s="23"/>
      <c r="G32" s="22"/>
      <c r="H32" s="22"/>
      <c r="I32" s="22"/>
      <c r="J32" s="22"/>
      <c r="K32" s="22"/>
      <c r="L32" s="22"/>
      <c r="M32" s="22"/>
      <c r="N32" s="22">
        <f t="shared" si="3"/>
        <v>0</v>
      </c>
      <c r="O32" s="22">
        <f t="shared" si="1"/>
        <v>0</v>
      </c>
      <c r="P32" s="22"/>
      <c r="Q32" s="22"/>
      <c r="R32" s="22"/>
    </row>
    <row r="33" spans="1:20">
      <c r="N33" s="7" t="s">
        <v>9</v>
      </c>
      <c r="O33" s="2">
        <f>SUM(O2:O32)</f>
        <v>175.65500000000003</v>
      </c>
      <c r="Q33" s="2">
        <f>SUM(表1[购买花费])</f>
        <v>188.94</v>
      </c>
    </row>
    <row r="35" spans="1:20">
      <c r="A35" s="9"/>
    </row>
    <row r="37" spans="1:20">
      <c r="T37" s="2" t="s">
        <v>44</v>
      </c>
    </row>
  </sheetData>
  <sheetProtection formatCells="0" insertHyperlinks="0" autoFilter="0"/>
  <phoneticPr fontId="10" type="noConversion"/>
  <pageMargins left="0.7" right="0.7" top="0.75" bottom="0.75" header="0.3" footer="0.3"/>
  <pageSetup paperSize="9" orientation="portrait" horizontalDpi="300" verticalDpi="30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0000000}">
          <x14:formula1>
            <xm:f>下拉菜单选项!$A$2:$A$5</xm:f>
          </x14:formula1>
          <xm:sqref>G2:G32</xm:sqref>
        </x14:dataValidation>
        <x14:dataValidation type="list" allowBlank="1" showInputMessage="1" showErrorMessage="1" xr:uid="{00000000-0002-0000-0300-000001000000}">
          <x14:formula1>
            <xm:f>下拉菜单选项!$B$2:$B$14</xm:f>
          </x14:formula1>
          <xm:sqref>H2:H32</xm:sqref>
        </x14:dataValidation>
        <x14:dataValidation type="list" allowBlank="1" showInputMessage="1" showErrorMessage="1" xr:uid="{00000000-0002-0000-0300-000002000000}">
          <x14:formula1>
            <xm:f>下拉菜单选项!$C$2:$C$7</xm:f>
          </x14:formula1>
          <xm:sqref>I2:I32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"/>
  <sheetViews>
    <sheetView workbookViewId="0">
      <selection activeCell="B36" sqref="B36"/>
    </sheetView>
  </sheetViews>
  <sheetFormatPr defaultColWidth="9" defaultRowHeight="14"/>
  <cols>
    <col min="1" max="16384" width="9" style="15"/>
  </cols>
  <sheetData>
    <row r="1" spans="1:1" ht="15">
      <c r="A1" s="18" t="s">
        <v>0</v>
      </c>
    </row>
    <row r="2" spans="1:1">
      <c r="A2" s="19" t="s">
        <v>1</v>
      </c>
    </row>
    <row r="3" spans="1:1">
      <c r="A3" s="20" t="s">
        <v>2</v>
      </c>
    </row>
    <row r="4" spans="1:1">
      <c r="A4" s="21"/>
    </row>
    <row r="6" spans="1:1">
      <c r="A6" s="7"/>
    </row>
  </sheetData>
  <sheetProtection formatCells="0" insertHyperlinks="0" autoFilter="0"/>
  <phoneticPr fontId="10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activeCell="B2" sqref="B2"/>
    </sheetView>
  </sheetViews>
  <sheetFormatPr defaultColWidth="9" defaultRowHeight="14"/>
  <cols>
    <col min="1" max="1" width="23.453125" style="15" customWidth="1"/>
    <col min="2" max="2" width="15.36328125" style="15" customWidth="1"/>
    <col min="3" max="3" width="14.6328125" style="15" customWidth="1"/>
    <col min="4" max="4" width="11.08984375" style="15" customWidth="1"/>
    <col min="5" max="16384" width="9" style="15"/>
  </cols>
  <sheetData>
    <row r="1" spans="1:3">
      <c r="A1" s="16" t="s">
        <v>3</v>
      </c>
      <c r="B1" s="16" t="s">
        <v>4</v>
      </c>
      <c r="C1" s="16" t="s">
        <v>5</v>
      </c>
    </row>
    <row r="2" spans="1:3">
      <c r="A2" s="4" t="s">
        <v>6</v>
      </c>
      <c r="B2" s="17"/>
      <c r="C2" s="17"/>
    </row>
    <row r="3" spans="1:3">
      <c r="A3" s="4" t="s">
        <v>7</v>
      </c>
      <c r="B3" s="4"/>
      <c r="C3" s="4"/>
    </row>
    <row r="4" spans="1:3">
      <c r="A4" s="2"/>
      <c r="B4" s="2"/>
      <c r="C4" s="2"/>
    </row>
    <row r="5" spans="1:3">
      <c r="A5" s="2"/>
      <c r="B5" s="2"/>
      <c r="C5" s="2"/>
    </row>
  </sheetData>
  <sheetProtection formatCells="0" insertHyperlinks="0" autoFilter="0"/>
  <phoneticPr fontId="10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"/>
  <sheetViews>
    <sheetView zoomScale="115" zoomScaleNormal="115" workbookViewId="0">
      <selection activeCell="B10" sqref="B10"/>
    </sheetView>
  </sheetViews>
  <sheetFormatPr defaultColWidth="9" defaultRowHeight="14"/>
  <cols>
    <col min="1" max="1" width="30.6328125" style="2" customWidth="1"/>
    <col min="2" max="2" width="21.08984375" style="2" customWidth="1"/>
    <col min="3" max="3" width="15.90625" style="2" customWidth="1"/>
    <col min="4" max="4" width="14.6328125" style="2" customWidth="1"/>
    <col min="5" max="16384" width="9" style="2"/>
  </cols>
  <sheetData>
    <row r="1" spans="1:4">
      <c r="A1" s="13" t="s">
        <v>8</v>
      </c>
      <c r="B1" s="13" t="s">
        <v>6</v>
      </c>
      <c r="C1" s="13" t="s">
        <v>7</v>
      </c>
      <c r="D1" s="13" t="s">
        <v>9</v>
      </c>
    </row>
    <row r="2" spans="1:4">
      <c r="A2" s="2" t="s">
        <v>10</v>
      </c>
      <c r="B2" s="2">
        <v>600</v>
      </c>
      <c r="C2" s="2">
        <v>600</v>
      </c>
      <c r="D2" s="2">
        <f ca="1">SUM(表4[[#This Row],[参赛机器人]:[总价]])</f>
        <v>2400</v>
      </c>
    </row>
    <row r="3" spans="1:4">
      <c r="A3" s="2" t="s">
        <v>11</v>
      </c>
      <c r="B3" s="2">
        <v>0</v>
      </c>
      <c r="C3" s="2">
        <v>0</v>
      </c>
      <c r="D3" s="2">
        <f ca="1">SUM(表4[[#This Row],[参赛机器人]:[总价]])</f>
        <v>0</v>
      </c>
    </row>
    <row r="4" spans="1:4">
      <c r="A4" s="2" t="s">
        <v>12</v>
      </c>
      <c r="B4" s="2">
        <v>10</v>
      </c>
      <c r="C4" s="2">
        <v>10</v>
      </c>
      <c r="D4" s="2">
        <f ca="1">SUM(表4[[#This Row],[参赛机器人]:[总价]])</f>
        <v>40</v>
      </c>
    </row>
    <row r="5" spans="1:4">
      <c r="A5" s="2" t="s">
        <v>13</v>
      </c>
      <c r="B5" s="2">
        <v>0</v>
      </c>
      <c r="C5" s="2">
        <v>0</v>
      </c>
      <c r="D5" s="2">
        <f ca="1">SUM(表4[[#This Row],[参赛机器人]:[总价]])</f>
        <v>0</v>
      </c>
    </row>
    <row r="6" spans="1:4">
      <c r="A6" s="2" t="s">
        <v>14</v>
      </c>
      <c r="B6" s="2">
        <v>0</v>
      </c>
      <c r="C6" s="2">
        <v>0</v>
      </c>
      <c r="D6" s="2">
        <f ca="1">SUM(表4[[#This Row],[参赛机器人]:[总价]])</f>
        <v>0</v>
      </c>
    </row>
    <row r="7" spans="1:4">
      <c r="A7" s="2" t="s">
        <v>15</v>
      </c>
      <c r="B7" s="2">
        <v>0</v>
      </c>
      <c r="C7" s="2">
        <v>0</v>
      </c>
      <c r="D7" s="2">
        <f ca="1">SUM(表4[[#This Row],[参赛机器人]:[总价]])</f>
        <v>0</v>
      </c>
    </row>
    <row r="8" spans="1:4">
      <c r="A8" s="2" t="s">
        <v>16</v>
      </c>
      <c r="B8" s="2">
        <v>600.20000000000005</v>
      </c>
      <c r="C8" s="2">
        <v>600.20000000000005</v>
      </c>
      <c r="D8" s="2">
        <f ca="1">SUM(表4[[#This Row],[参赛机器人]:[总价]])</f>
        <v>2400.8000000000002</v>
      </c>
    </row>
    <row r="9" spans="1:4">
      <c r="A9" s="2" t="s">
        <v>17</v>
      </c>
      <c r="B9" s="2">
        <v>10809</v>
      </c>
      <c r="C9" s="2">
        <v>10809</v>
      </c>
      <c r="D9" s="2">
        <f ca="1">SUM(表4[[#This Row],[参赛机器人]:[总价]])</f>
        <v>43236</v>
      </c>
    </row>
    <row r="10" spans="1:4">
      <c r="A10" s="2" t="s">
        <v>18</v>
      </c>
      <c r="B10" s="2">
        <v>798</v>
      </c>
      <c r="C10" s="2">
        <v>798</v>
      </c>
      <c r="D10" s="2">
        <f ca="1">SUM(表4[[#This Row],[参赛机器人]:[总价]])</f>
        <v>3192</v>
      </c>
    </row>
    <row r="11" spans="1:4">
      <c r="A11" s="2" t="s">
        <v>19</v>
      </c>
      <c r="B11" s="2">
        <v>10</v>
      </c>
      <c r="C11" s="2">
        <v>10</v>
      </c>
      <c r="D11" s="2">
        <f ca="1">SUM(表4[[#This Row],[参赛机器人]:[总价]])</f>
        <v>40</v>
      </c>
    </row>
    <row r="12" spans="1:4">
      <c r="A12" s="14"/>
      <c r="B12" s="14"/>
      <c r="C12" s="14"/>
      <c r="D12" s="14"/>
    </row>
    <row r="14" spans="1:4">
      <c r="A14" s="2" t="s">
        <v>20</v>
      </c>
      <c r="B14" s="2">
        <f>SUM(B2:B10)</f>
        <v>12817.2</v>
      </c>
      <c r="C14" s="2">
        <f>SUM(C2:C10)</f>
        <v>12817.2</v>
      </c>
      <c r="D14" s="2">
        <f ca="1">SUM(D2:D10)</f>
        <v>51268.800000000003</v>
      </c>
    </row>
  </sheetData>
  <sheetProtection formatCells="0" insertHyperlinks="0" autoFilter="0"/>
  <phoneticPr fontId="10" type="noConversion"/>
  <pageMargins left="0.7" right="0.7" top="0.75" bottom="0.75" header="0.3" footer="0.3"/>
  <pageSetup paperSize="9" orientation="portrait" horizontalDpi="300" verticalDpi="300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"/>
  <sheetViews>
    <sheetView workbookViewId="0">
      <selection activeCell="D6" sqref="D6"/>
    </sheetView>
  </sheetViews>
  <sheetFormatPr defaultColWidth="9" defaultRowHeight="14"/>
  <cols>
    <col min="1" max="1" width="12.6328125" style="2" customWidth="1"/>
    <col min="2" max="2" width="17.6328125" style="2" customWidth="1"/>
    <col min="3" max="3" width="15.6328125" style="2" customWidth="1"/>
    <col min="4" max="16384" width="9" style="2"/>
  </cols>
  <sheetData>
    <row r="1" spans="1:3" s="1" customFormat="1" ht="16.5" customHeight="1">
      <c r="A1" s="3" t="s">
        <v>45</v>
      </c>
      <c r="B1" s="3" t="s">
        <v>8</v>
      </c>
      <c r="C1" s="3" t="s">
        <v>46</v>
      </c>
    </row>
    <row r="2" spans="1:3">
      <c r="A2" s="4" t="s">
        <v>34</v>
      </c>
      <c r="B2" s="4" t="s">
        <v>10</v>
      </c>
      <c r="C2" s="4" t="s">
        <v>41</v>
      </c>
    </row>
    <row r="3" spans="1:3">
      <c r="A3" s="5" t="s">
        <v>38</v>
      </c>
      <c r="B3" s="4" t="s">
        <v>11</v>
      </c>
      <c r="C3" s="4" t="s">
        <v>39</v>
      </c>
    </row>
    <row r="4" spans="1:3">
      <c r="A4" s="4" t="s">
        <v>42</v>
      </c>
      <c r="B4" s="4" t="s">
        <v>12</v>
      </c>
      <c r="C4" s="4" t="s">
        <v>35</v>
      </c>
    </row>
    <row r="5" spans="1:3">
      <c r="A5" s="4" t="s">
        <v>19</v>
      </c>
      <c r="B5" s="4" t="s">
        <v>13</v>
      </c>
      <c r="C5" s="4" t="s">
        <v>36</v>
      </c>
    </row>
    <row r="6" spans="1:3">
      <c r="A6" s="4"/>
      <c r="B6" s="4" t="s">
        <v>14</v>
      </c>
      <c r="C6" s="4" t="s">
        <v>43</v>
      </c>
    </row>
    <row r="7" spans="1:3">
      <c r="A7" s="4"/>
      <c r="B7" s="4" t="s">
        <v>37</v>
      </c>
      <c r="C7" s="4" t="s">
        <v>19</v>
      </c>
    </row>
    <row r="8" spans="1:3">
      <c r="A8" s="4"/>
      <c r="B8" s="4" t="s">
        <v>16</v>
      </c>
      <c r="C8" s="4"/>
    </row>
    <row r="9" spans="1:3">
      <c r="A9" s="4"/>
      <c r="B9" s="4" t="s">
        <v>15</v>
      </c>
      <c r="C9" s="4"/>
    </row>
    <row r="10" spans="1:3">
      <c r="A10" s="4"/>
      <c r="B10" s="4" t="s">
        <v>40</v>
      </c>
      <c r="C10" s="4"/>
    </row>
    <row r="11" spans="1:3">
      <c r="A11" s="4"/>
      <c r="B11" s="4" t="s">
        <v>17</v>
      </c>
      <c r="C11" s="4"/>
    </row>
    <row r="12" spans="1:3">
      <c r="A12" s="4"/>
      <c r="B12" s="4" t="s">
        <v>18</v>
      </c>
      <c r="C12" s="4"/>
    </row>
    <row r="13" spans="1:3">
      <c r="A13" s="4"/>
      <c r="B13" s="4" t="s">
        <v>19</v>
      </c>
      <c r="C13" s="4"/>
    </row>
    <row r="14" spans="1:3">
      <c r="A14" s="4"/>
      <c r="B14" s="5" t="s">
        <v>47</v>
      </c>
      <c r="C14" s="4"/>
    </row>
    <row r="20" ht="12" customHeight="1"/>
  </sheetData>
  <sheetProtection formatCells="0" insertHyperlinks="0" autoFilter="0"/>
  <phoneticPr fontId="10" type="noConversion"/>
  <pageMargins left="0.7" right="0.7" top="0.75" bottom="0.75" header="0.3" footer="0.3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2" interlineOnOff="0" interlineColor="0" isDbSheet="0" isDashBoardSheet="0">
      <cellprotection/>
    </woSheetProps>
    <woSheetProps sheetStid="14" interlineOnOff="0" interlineColor="0" isDbSheet="0" isDashBoardSheet="0">
      <cellprotection/>
    </woSheetProps>
    <woSheetProps sheetStid="5" interlineOnOff="0" interlineColor="0" isDbSheet="0" isDashBoardSheet="0">
      <cellprotection/>
    </woSheetProps>
    <woSheetProps sheetStid="1" interlineOnOff="0" interlineColor="0" isDbSheet="0" isDashBoardSheet="0">
      <cellprotection/>
    </woSheetProps>
    <woSheetProps sheetStid="9" interlineOnOff="0" interlineColor="0" isDbSheet="0" isDashBoardSheet="0">
      <cellprotection/>
    </woSheetProps>
    <woSheetProps sheetStid="8" interlineOnOff="0" interlineColor="0" isDbSheet="0" isDashBoardSheet="0">
      <cellprotection/>
    </woSheetProps>
    <woSheetProps sheetStid="10" interlineOnOff="0" interlineColor="0" isDbSheet="0" isDashBoardSheet="0">
      <cellprotection/>
    </woSheetProps>
    <woSheetProps sheetStid="6" interlineOnOff="0" interlineColor="0" isDbSheet="0" isDashBoardSheet="0">
      <cellprotection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2"/>
  <pixelatorList sheetStid="14"/>
  <pixelatorList sheetStid="5"/>
  <pixelatorList sheetStid="1"/>
  <pixelatorList sheetStid="9"/>
  <pixelatorList sheetStid="8"/>
  <pixelatorList sheetStid="10"/>
  <pixelatorList sheetStid="6"/>
  <pixelatorList sheetStid="15"/>
</pixelators>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轮足小车</vt:lpstr>
      <vt:lpstr>注意事项</vt:lpstr>
      <vt:lpstr>撰写人员总览</vt:lpstr>
      <vt:lpstr>工艺类别总览</vt:lpstr>
      <vt:lpstr>下拉菜单选项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Gem Alex</cp:lastModifiedBy>
  <dcterms:created xsi:type="dcterms:W3CDTF">2006-09-18T08:00:00Z</dcterms:created>
  <dcterms:modified xsi:type="dcterms:W3CDTF">2024-12-03T01:24:01Z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1446B7A27E644261A99F63B789E9C3DC_12</vt:lpwstr>
  </property>
</Properties>
</file>