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ozimu/Desktop/hikikomori論文/Data/"/>
    </mc:Choice>
  </mc:AlternateContent>
  <xr:revisionPtr revIDLastSave="0" documentId="13_ncr:1_{9D5664C5-A057-8E4E-A147-978B5D8F0420}" xr6:coauthVersionLast="47" xr6:coauthVersionMax="47" xr10:uidLastSave="{00000000-0000-0000-0000-000000000000}"/>
  <bookViews>
    <workbookView xWindow="0" yWindow="680" windowWidth="35840" windowHeight="21360" xr2:uid="{00000000-000D-0000-FFFF-FFFF00000000}"/>
  </bookViews>
  <sheets>
    <sheet name="健常者群" sheetId="4" r:id="rId1"/>
    <sheet name="大うつ病群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D8" i="1" l="1"/>
  <c r="ZD41" i="1"/>
  <c r="ZD31" i="4"/>
  <c r="DZ29" i="4"/>
  <c r="DZ28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5" i="4"/>
  <c r="BD42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5" i="1"/>
  <c r="ZA33" i="4"/>
  <c r="ZD33" i="4" s="1"/>
  <c r="ZB33" i="4"/>
  <c r="ZC33" i="4"/>
  <c r="ZA34" i="4"/>
  <c r="ZD34" i="4" s="1"/>
  <c r="ZB34" i="4"/>
  <c r="ZC34" i="4"/>
  <c r="ZA35" i="4"/>
  <c r="ZD35" i="4" s="1"/>
  <c r="ZB35" i="4"/>
  <c r="ZC35" i="4"/>
  <c r="ZA36" i="4"/>
  <c r="ZD36" i="4" s="1"/>
  <c r="ZB36" i="4"/>
  <c r="ZC36" i="4"/>
  <c r="ZA37" i="4"/>
  <c r="ZD37" i="4" s="1"/>
  <c r="ZB37" i="4"/>
  <c r="ZC37" i="4"/>
  <c r="ZA38" i="4"/>
  <c r="ZD38" i="4" s="1"/>
  <c r="ZB38" i="4"/>
  <c r="ZC38" i="4"/>
  <c r="ZA39" i="4"/>
  <c r="ZD39" i="4" s="1"/>
  <c r="ZB39" i="4"/>
  <c r="ZC39" i="4"/>
  <c r="ZA40" i="4"/>
  <c r="ZD40" i="4" s="1"/>
  <c r="ZB40" i="4"/>
  <c r="ZC40" i="4"/>
  <c r="ZA41" i="4"/>
  <c r="ZD41" i="4" s="1"/>
  <c r="ZB41" i="4"/>
  <c r="ZC41" i="4"/>
  <c r="ZA42" i="4"/>
  <c r="ZD42" i="4" s="1"/>
  <c r="ZB42" i="4"/>
  <c r="ZC42" i="4"/>
  <c r="ZA32" i="4"/>
  <c r="ZD32" i="4" s="1"/>
  <c r="ZB32" i="4"/>
  <c r="ZC32" i="4"/>
  <c r="ZA6" i="4"/>
  <c r="ZD6" i="4" s="1"/>
  <c r="ZB6" i="4"/>
  <c r="ZC6" i="4"/>
  <c r="ZA7" i="4"/>
  <c r="ZD7" i="4" s="1"/>
  <c r="ZB7" i="4"/>
  <c r="ZC7" i="4"/>
  <c r="ZA8" i="4"/>
  <c r="ZD8" i="4" s="1"/>
  <c r="ZB8" i="4"/>
  <c r="ZC8" i="4"/>
  <c r="ZA9" i="4"/>
  <c r="ZD9" i="4" s="1"/>
  <c r="ZB9" i="4"/>
  <c r="ZC9" i="4"/>
  <c r="ZA10" i="4"/>
  <c r="ZD10" i="4" s="1"/>
  <c r="ZB10" i="4"/>
  <c r="ZC10" i="4"/>
  <c r="ZA11" i="4"/>
  <c r="ZD11" i="4" s="1"/>
  <c r="ZB11" i="4"/>
  <c r="ZC11" i="4"/>
  <c r="ZA12" i="4"/>
  <c r="ZD12" i="4" s="1"/>
  <c r="ZB12" i="4"/>
  <c r="ZC12" i="4"/>
  <c r="ZA13" i="4"/>
  <c r="ZD13" i="4" s="1"/>
  <c r="ZB13" i="4"/>
  <c r="ZC13" i="4"/>
  <c r="ZA14" i="4"/>
  <c r="ZD14" i="4" s="1"/>
  <c r="ZB14" i="4"/>
  <c r="ZC14" i="4"/>
  <c r="ZA15" i="4"/>
  <c r="ZD15" i="4" s="1"/>
  <c r="ZB15" i="4"/>
  <c r="ZC15" i="4"/>
  <c r="ZA16" i="4"/>
  <c r="ZD16" i="4" s="1"/>
  <c r="ZB16" i="4"/>
  <c r="ZC16" i="4"/>
  <c r="ZA17" i="4"/>
  <c r="ZD17" i="4" s="1"/>
  <c r="ZB17" i="4"/>
  <c r="ZC17" i="4"/>
  <c r="ZA18" i="4"/>
  <c r="ZD18" i="4" s="1"/>
  <c r="ZB18" i="4"/>
  <c r="ZC18" i="4"/>
  <c r="ZA19" i="4"/>
  <c r="ZD19" i="4" s="1"/>
  <c r="ZB19" i="4"/>
  <c r="ZC19" i="4"/>
  <c r="ZA20" i="4"/>
  <c r="ZD20" i="4" s="1"/>
  <c r="ZB20" i="4"/>
  <c r="ZC20" i="4"/>
  <c r="ZA21" i="4"/>
  <c r="ZD21" i="4" s="1"/>
  <c r="ZB21" i="4"/>
  <c r="ZC21" i="4"/>
  <c r="ZA22" i="4"/>
  <c r="ZD22" i="4" s="1"/>
  <c r="ZB22" i="4"/>
  <c r="ZC22" i="4"/>
  <c r="ZA23" i="4"/>
  <c r="ZD23" i="4" s="1"/>
  <c r="ZB23" i="4"/>
  <c r="ZC23" i="4"/>
  <c r="ZA24" i="4"/>
  <c r="ZD24" i="4" s="1"/>
  <c r="ZB24" i="4"/>
  <c r="ZC24" i="4"/>
  <c r="ZA25" i="4"/>
  <c r="ZD25" i="4" s="1"/>
  <c r="ZB25" i="4"/>
  <c r="ZC25" i="4"/>
  <c r="ZA26" i="4"/>
  <c r="ZD26" i="4" s="1"/>
  <c r="ZB26" i="4"/>
  <c r="ZC26" i="4"/>
  <c r="ZA27" i="4"/>
  <c r="ZD27" i="4" s="1"/>
  <c r="ZB27" i="4"/>
  <c r="ZC27" i="4"/>
  <c r="ZA28" i="4"/>
  <c r="ZD28" i="4" s="1"/>
  <c r="ZB28" i="4"/>
  <c r="ZC28" i="4"/>
  <c r="ZA29" i="4"/>
  <c r="ZD29" i="4" s="1"/>
  <c r="ZB29" i="4"/>
  <c r="ZC29" i="4"/>
  <c r="ZA30" i="4"/>
  <c r="ZD30" i="4" s="1"/>
  <c r="ZB30" i="4"/>
  <c r="ZC30" i="4"/>
  <c r="ZA5" i="4"/>
  <c r="ZD5" i="4" s="1"/>
  <c r="ZB5" i="4"/>
  <c r="ZC5" i="4"/>
  <c r="ZA42" i="1"/>
  <c r="ZD42" i="1" s="1"/>
  <c r="ZB42" i="1"/>
  <c r="ZC42" i="1"/>
  <c r="ZA10" i="1"/>
  <c r="ZB10" i="1"/>
  <c r="ZC10" i="1"/>
  <c r="ZA11" i="1"/>
  <c r="ZB11" i="1"/>
  <c r="ZC11" i="1"/>
  <c r="ZA12" i="1"/>
  <c r="ZB12" i="1"/>
  <c r="ZC12" i="1"/>
  <c r="ZA13" i="1"/>
  <c r="ZD13" i="1" s="1"/>
  <c r="ZB13" i="1"/>
  <c r="ZC13" i="1"/>
  <c r="ZA14" i="1"/>
  <c r="ZB14" i="1"/>
  <c r="ZC14" i="1"/>
  <c r="ZA15" i="1"/>
  <c r="ZB15" i="1"/>
  <c r="ZC15" i="1"/>
  <c r="ZA16" i="1"/>
  <c r="ZB16" i="1"/>
  <c r="ZC16" i="1"/>
  <c r="ZA17" i="1"/>
  <c r="ZB17" i="1"/>
  <c r="ZC17" i="1"/>
  <c r="ZA18" i="1"/>
  <c r="ZB18" i="1"/>
  <c r="ZC18" i="1"/>
  <c r="ZA19" i="1"/>
  <c r="ZB19" i="1"/>
  <c r="ZC19" i="1"/>
  <c r="ZA20" i="1"/>
  <c r="ZB20" i="1"/>
  <c r="ZC20" i="1"/>
  <c r="ZA21" i="1"/>
  <c r="ZB21" i="1"/>
  <c r="ZC21" i="1"/>
  <c r="ZA22" i="1"/>
  <c r="ZB22" i="1"/>
  <c r="ZC22" i="1"/>
  <c r="ZA23" i="1"/>
  <c r="ZB23" i="1"/>
  <c r="ZC23" i="1"/>
  <c r="ZA24" i="1"/>
  <c r="ZB24" i="1"/>
  <c r="ZC24" i="1"/>
  <c r="ZA25" i="1"/>
  <c r="ZD25" i="1" s="1"/>
  <c r="ZB25" i="1"/>
  <c r="ZC25" i="1"/>
  <c r="ZA26" i="1"/>
  <c r="ZB26" i="1"/>
  <c r="ZC26" i="1"/>
  <c r="ZA27" i="1"/>
  <c r="ZB27" i="1"/>
  <c r="ZC27" i="1"/>
  <c r="ZA28" i="1"/>
  <c r="ZB28" i="1"/>
  <c r="ZC28" i="1"/>
  <c r="ZA29" i="1"/>
  <c r="ZB29" i="1"/>
  <c r="ZC29" i="1"/>
  <c r="ZA30" i="1"/>
  <c r="ZB30" i="1"/>
  <c r="ZC30" i="1"/>
  <c r="ZA31" i="1"/>
  <c r="ZD31" i="1" s="1"/>
  <c r="ZB31" i="1"/>
  <c r="ZC31" i="1"/>
  <c r="ZA32" i="1"/>
  <c r="ZB32" i="1"/>
  <c r="ZC32" i="1"/>
  <c r="ZA33" i="1"/>
  <c r="ZB33" i="1"/>
  <c r="ZC33" i="1"/>
  <c r="ZA34" i="1"/>
  <c r="ZB34" i="1"/>
  <c r="ZC34" i="1"/>
  <c r="ZA35" i="1"/>
  <c r="ZB35" i="1"/>
  <c r="ZC35" i="1"/>
  <c r="ZA36" i="1"/>
  <c r="ZB36" i="1"/>
  <c r="ZC36" i="1"/>
  <c r="ZA37" i="1"/>
  <c r="ZB37" i="1"/>
  <c r="ZC37" i="1"/>
  <c r="ZA38" i="1"/>
  <c r="ZB38" i="1"/>
  <c r="ZC38" i="1"/>
  <c r="ZA39" i="1"/>
  <c r="ZB39" i="1"/>
  <c r="ZC39" i="1"/>
  <c r="ZA40" i="1"/>
  <c r="ZB40" i="1"/>
  <c r="ZC40" i="1"/>
  <c r="ZA9" i="1"/>
  <c r="ZD9" i="1" s="1"/>
  <c r="ZB9" i="1"/>
  <c r="ZC9" i="1"/>
  <c r="ZA6" i="1"/>
  <c r="ZB6" i="1"/>
  <c r="ZC6" i="1"/>
  <c r="ZA7" i="1"/>
  <c r="ZB7" i="1"/>
  <c r="ZC7" i="1"/>
  <c r="ZA5" i="1"/>
  <c r="ZB5" i="1"/>
  <c r="ZC5" i="1"/>
  <c r="GB22" i="1"/>
  <c r="EO5" i="4"/>
  <c r="EO6" i="4"/>
  <c r="EO7" i="4"/>
  <c r="EO8" i="4"/>
  <c r="EO9" i="4"/>
  <c r="EO10" i="4"/>
  <c r="EO11" i="4"/>
  <c r="EO12" i="4"/>
  <c r="EO13" i="4"/>
  <c r="EO14" i="4"/>
  <c r="EO15" i="4"/>
  <c r="EO16" i="4"/>
  <c r="EO17" i="4"/>
  <c r="EO18" i="4"/>
  <c r="EO19" i="4"/>
  <c r="EO20" i="4"/>
  <c r="EO21" i="4"/>
  <c r="EO22" i="4"/>
  <c r="EO23" i="4"/>
  <c r="EO24" i="4"/>
  <c r="EO25" i="4"/>
  <c r="EO26" i="4"/>
  <c r="EO27" i="4"/>
  <c r="EO28" i="4"/>
  <c r="EO29" i="4"/>
  <c r="EO30" i="4"/>
  <c r="EO31" i="4"/>
  <c r="EO32" i="4"/>
  <c r="EO33" i="4"/>
  <c r="EO34" i="4"/>
  <c r="EO35" i="4"/>
  <c r="EO36" i="4"/>
  <c r="EO37" i="4"/>
  <c r="EO38" i="4"/>
  <c r="EO39" i="4"/>
  <c r="EO40" i="4"/>
  <c r="EO41" i="4"/>
  <c r="EO42" i="4"/>
  <c r="EP5" i="4"/>
  <c r="EP6" i="4"/>
  <c r="EP7" i="4"/>
  <c r="EP8" i="4"/>
  <c r="EP9" i="4"/>
  <c r="EP10" i="4"/>
  <c r="EP11" i="4"/>
  <c r="EP12" i="4"/>
  <c r="EP13" i="4"/>
  <c r="EP14" i="4"/>
  <c r="EP15" i="4"/>
  <c r="EP16" i="4"/>
  <c r="EP17" i="4"/>
  <c r="EP18" i="4"/>
  <c r="EP19" i="4"/>
  <c r="EP20" i="4"/>
  <c r="EP21" i="4"/>
  <c r="EP22" i="4"/>
  <c r="EP23" i="4"/>
  <c r="EP24" i="4"/>
  <c r="EP25" i="4"/>
  <c r="EP26" i="4"/>
  <c r="EP27" i="4"/>
  <c r="EP28" i="4"/>
  <c r="EP29" i="4"/>
  <c r="EP30" i="4"/>
  <c r="EP31" i="4"/>
  <c r="EP32" i="4"/>
  <c r="EP33" i="4"/>
  <c r="EP34" i="4"/>
  <c r="EP35" i="4"/>
  <c r="EP36" i="4"/>
  <c r="EP37" i="4"/>
  <c r="EP38" i="4"/>
  <c r="EP39" i="4"/>
  <c r="EP40" i="4"/>
  <c r="EP41" i="4"/>
  <c r="EP42" i="4"/>
  <c r="EQ5" i="4"/>
  <c r="EQ6" i="4"/>
  <c r="EQ7" i="4"/>
  <c r="EQ8" i="4"/>
  <c r="EQ9" i="4"/>
  <c r="EQ10" i="4"/>
  <c r="EQ11" i="4"/>
  <c r="EQ12" i="4"/>
  <c r="EQ13" i="4"/>
  <c r="EQ14" i="4"/>
  <c r="EQ15" i="4"/>
  <c r="EQ16" i="4"/>
  <c r="EQ17" i="4"/>
  <c r="EQ18" i="4"/>
  <c r="EQ19" i="4"/>
  <c r="EQ20" i="4"/>
  <c r="EQ21" i="4"/>
  <c r="EQ22" i="4"/>
  <c r="EQ23" i="4"/>
  <c r="EQ24" i="4"/>
  <c r="EQ25" i="4"/>
  <c r="EQ26" i="4"/>
  <c r="EQ27" i="4"/>
  <c r="EQ28" i="4"/>
  <c r="EQ29" i="4"/>
  <c r="EQ30" i="4"/>
  <c r="EQ31" i="4"/>
  <c r="EQ32" i="4"/>
  <c r="EQ33" i="4"/>
  <c r="EQ34" i="4"/>
  <c r="EQ35" i="4"/>
  <c r="EQ36" i="4"/>
  <c r="EQ37" i="4"/>
  <c r="EQ38" i="4"/>
  <c r="EQ39" i="4"/>
  <c r="EQ40" i="4"/>
  <c r="EQ41" i="4"/>
  <c r="EQ42" i="4"/>
  <c r="EO5" i="1"/>
  <c r="EO6" i="1"/>
  <c r="EO7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2" i="1"/>
  <c r="EP5" i="1"/>
  <c r="EP6" i="1"/>
  <c r="EP7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2" i="1"/>
  <c r="EQ5" i="1"/>
  <c r="EQ6" i="1"/>
  <c r="EQ7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2" i="1"/>
  <c r="EA6" i="4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5" i="4"/>
  <c r="DZ6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5" i="4"/>
  <c r="EA6" i="1"/>
  <c r="EA7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2" i="1"/>
  <c r="EA5" i="1"/>
  <c r="DZ6" i="1"/>
  <c r="DZ7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2" i="1"/>
  <c r="DZ5" i="1"/>
  <c r="YA5" i="4"/>
  <c r="YA6" i="4"/>
  <c r="YA7" i="4"/>
  <c r="YA8" i="4"/>
  <c r="YA9" i="4"/>
  <c r="YA10" i="4"/>
  <c r="YA11" i="4"/>
  <c r="YA12" i="4"/>
  <c r="YA13" i="4"/>
  <c r="YA14" i="4"/>
  <c r="YA15" i="4"/>
  <c r="YA16" i="4"/>
  <c r="YA17" i="4"/>
  <c r="YA18" i="4"/>
  <c r="YA19" i="4"/>
  <c r="YA20" i="4"/>
  <c r="YA21" i="4"/>
  <c r="YA22" i="4"/>
  <c r="YA23" i="4"/>
  <c r="YA24" i="4"/>
  <c r="YA25" i="4"/>
  <c r="YA26" i="4"/>
  <c r="YA27" i="4"/>
  <c r="YA28" i="4"/>
  <c r="YA29" i="4"/>
  <c r="YA30" i="4"/>
  <c r="YA31" i="4"/>
  <c r="YA32" i="4"/>
  <c r="YA33" i="4"/>
  <c r="YA34" i="4"/>
  <c r="YA35" i="4"/>
  <c r="YA36" i="4"/>
  <c r="YA37" i="4"/>
  <c r="YA38" i="4"/>
  <c r="YA39" i="4"/>
  <c r="YA40" i="4"/>
  <c r="YA41" i="4"/>
  <c r="YA42" i="4"/>
  <c r="XZ5" i="4"/>
  <c r="XZ6" i="4"/>
  <c r="XZ7" i="4"/>
  <c r="XZ8" i="4"/>
  <c r="XZ9" i="4"/>
  <c r="XZ10" i="4"/>
  <c r="XZ11" i="4"/>
  <c r="XZ12" i="4"/>
  <c r="XZ13" i="4"/>
  <c r="XZ14" i="4"/>
  <c r="XZ15" i="4"/>
  <c r="XZ16" i="4"/>
  <c r="XZ17" i="4"/>
  <c r="XZ18" i="4"/>
  <c r="XZ19" i="4"/>
  <c r="XZ20" i="4"/>
  <c r="XZ21" i="4"/>
  <c r="XZ22" i="4"/>
  <c r="XZ23" i="4"/>
  <c r="XZ24" i="4"/>
  <c r="XZ25" i="4"/>
  <c r="XZ26" i="4"/>
  <c r="XZ27" i="4"/>
  <c r="XZ28" i="4"/>
  <c r="XZ29" i="4"/>
  <c r="XZ30" i="4"/>
  <c r="XZ31" i="4"/>
  <c r="XZ32" i="4"/>
  <c r="XZ33" i="4"/>
  <c r="XZ34" i="4"/>
  <c r="XZ35" i="4"/>
  <c r="XZ36" i="4"/>
  <c r="XZ37" i="4"/>
  <c r="XZ38" i="4"/>
  <c r="XZ39" i="4"/>
  <c r="XZ40" i="4"/>
  <c r="XZ41" i="4"/>
  <c r="XZ42" i="4"/>
  <c r="XY5" i="4"/>
  <c r="XY6" i="4"/>
  <c r="XY7" i="4"/>
  <c r="XY8" i="4"/>
  <c r="XY9" i="4"/>
  <c r="XY10" i="4"/>
  <c r="XY11" i="4"/>
  <c r="XY12" i="4"/>
  <c r="XY13" i="4"/>
  <c r="XY14" i="4"/>
  <c r="XY15" i="4"/>
  <c r="XY16" i="4"/>
  <c r="XY17" i="4"/>
  <c r="XY18" i="4"/>
  <c r="XY19" i="4"/>
  <c r="XY20" i="4"/>
  <c r="XY21" i="4"/>
  <c r="XY22" i="4"/>
  <c r="XY23" i="4"/>
  <c r="XY24" i="4"/>
  <c r="XY25" i="4"/>
  <c r="XY26" i="4"/>
  <c r="XY27" i="4"/>
  <c r="XY28" i="4"/>
  <c r="XY29" i="4"/>
  <c r="XY30" i="4"/>
  <c r="XY31" i="4"/>
  <c r="XY32" i="4"/>
  <c r="XY33" i="4"/>
  <c r="XY34" i="4"/>
  <c r="XY35" i="4"/>
  <c r="XY36" i="4"/>
  <c r="XY37" i="4"/>
  <c r="XY38" i="4"/>
  <c r="XY39" i="4"/>
  <c r="XY40" i="4"/>
  <c r="XY41" i="4"/>
  <c r="XY42" i="4"/>
  <c r="XX5" i="4"/>
  <c r="XX6" i="4"/>
  <c r="XX7" i="4"/>
  <c r="XX8" i="4"/>
  <c r="XX9" i="4"/>
  <c r="XX10" i="4"/>
  <c r="XX11" i="4"/>
  <c r="XX12" i="4"/>
  <c r="XX13" i="4"/>
  <c r="XX14" i="4"/>
  <c r="XX15" i="4"/>
  <c r="XX16" i="4"/>
  <c r="XX17" i="4"/>
  <c r="XX18" i="4"/>
  <c r="XX19" i="4"/>
  <c r="XX20" i="4"/>
  <c r="XX21" i="4"/>
  <c r="XX22" i="4"/>
  <c r="XX23" i="4"/>
  <c r="XX24" i="4"/>
  <c r="XX25" i="4"/>
  <c r="XX26" i="4"/>
  <c r="XX27" i="4"/>
  <c r="XX28" i="4"/>
  <c r="XX29" i="4"/>
  <c r="XX30" i="4"/>
  <c r="XX31" i="4"/>
  <c r="XX32" i="4"/>
  <c r="XX33" i="4"/>
  <c r="XX34" i="4"/>
  <c r="XX35" i="4"/>
  <c r="XX36" i="4"/>
  <c r="XX37" i="4"/>
  <c r="XX38" i="4"/>
  <c r="XX39" i="4"/>
  <c r="XX40" i="4"/>
  <c r="XX41" i="4"/>
  <c r="XX42" i="4"/>
  <c r="XW5" i="4"/>
  <c r="XW6" i="4"/>
  <c r="XW7" i="4"/>
  <c r="XW8" i="4"/>
  <c r="XW9" i="4"/>
  <c r="XW10" i="4"/>
  <c r="XW11" i="4"/>
  <c r="XW12" i="4"/>
  <c r="XW13" i="4"/>
  <c r="XW14" i="4"/>
  <c r="XW15" i="4"/>
  <c r="XW16" i="4"/>
  <c r="XW17" i="4"/>
  <c r="XW18" i="4"/>
  <c r="XW19" i="4"/>
  <c r="XW20" i="4"/>
  <c r="XW21" i="4"/>
  <c r="XW22" i="4"/>
  <c r="XW23" i="4"/>
  <c r="XW24" i="4"/>
  <c r="XW25" i="4"/>
  <c r="XW26" i="4"/>
  <c r="XW27" i="4"/>
  <c r="XW28" i="4"/>
  <c r="XW29" i="4"/>
  <c r="XW30" i="4"/>
  <c r="XW31" i="4"/>
  <c r="XW32" i="4"/>
  <c r="XW33" i="4"/>
  <c r="XW34" i="4"/>
  <c r="XW35" i="4"/>
  <c r="XW36" i="4"/>
  <c r="XW37" i="4"/>
  <c r="XW38" i="4"/>
  <c r="XW39" i="4"/>
  <c r="XW40" i="4"/>
  <c r="XW41" i="4"/>
  <c r="XW42" i="4"/>
  <c r="XV5" i="4"/>
  <c r="XV6" i="4"/>
  <c r="XV7" i="4"/>
  <c r="XV8" i="4"/>
  <c r="XV9" i="4"/>
  <c r="XV10" i="4"/>
  <c r="XV11" i="4"/>
  <c r="XV12" i="4"/>
  <c r="XV13" i="4"/>
  <c r="XV14" i="4"/>
  <c r="XV15" i="4"/>
  <c r="XV16" i="4"/>
  <c r="XV17" i="4"/>
  <c r="XV18" i="4"/>
  <c r="XV19" i="4"/>
  <c r="XV20" i="4"/>
  <c r="XV21" i="4"/>
  <c r="XV22" i="4"/>
  <c r="XV23" i="4"/>
  <c r="XV24" i="4"/>
  <c r="XV25" i="4"/>
  <c r="XV26" i="4"/>
  <c r="XV27" i="4"/>
  <c r="XV28" i="4"/>
  <c r="XV29" i="4"/>
  <c r="XV30" i="4"/>
  <c r="XV31" i="4"/>
  <c r="XV32" i="4"/>
  <c r="XV33" i="4"/>
  <c r="XV34" i="4"/>
  <c r="XV35" i="4"/>
  <c r="XV36" i="4"/>
  <c r="XV37" i="4"/>
  <c r="XV38" i="4"/>
  <c r="XV39" i="4"/>
  <c r="XV40" i="4"/>
  <c r="XV41" i="4"/>
  <c r="XV42" i="4"/>
  <c r="XU5" i="4"/>
  <c r="XU6" i="4"/>
  <c r="XU7" i="4"/>
  <c r="XU8" i="4"/>
  <c r="XU9" i="4"/>
  <c r="XU10" i="4"/>
  <c r="XU11" i="4"/>
  <c r="XU12" i="4"/>
  <c r="XU13" i="4"/>
  <c r="XU14" i="4"/>
  <c r="XU15" i="4"/>
  <c r="XU16" i="4"/>
  <c r="XU17" i="4"/>
  <c r="XU18" i="4"/>
  <c r="XU19" i="4"/>
  <c r="XU20" i="4"/>
  <c r="XU21" i="4"/>
  <c r="XU22" i="4"/>
  <c r="XU23" i="4"/>
  <c r="XU24" i="4"/>
  <c r="XU25" i="4"/>
  <c r="XU26" i="4"/>
  <c r="XU27" i="4"/>
  <c r="XU28" i="4"/>
  <c r="XU29" i="4"/>
  <c r="XU30" i="4"/>
  <c r="XU31" i="4"/>
  <c r="XU32" i="4"/>
  <c r="XU33" i="4"/>
  <c r="XU34" i="4"/>
  <c r="XU35" i="4"/>
  <c r="XU36" i="4"/>
  <c r="XU37" i="4"/>
  <c r="XU38" i="4"/>
  <c r="XU39" i="4"/>
  <c r="XU40" i="4"/>
  <c r="XU41" i="4"/>
  <c r="XU42" i="4"/>
  <c r="XT5" i="4"/>
  <c r="XT6" i="4"/>
  <c r="XT7" i="4"/>
  <c r="XT8" i="4"/>
  <c r="XT9" i="4"/>
  <c r="XT10" i="4"/>
  <c r="XT11" i="4"/>
  <c r="XT12" i="4"/>
  <c r="XT13" i="4"/>
  <c r="XT14" i="4"/>
  <c r="XT15" i="4"/>
  <c r="XT16" i="4"/>
  <c r="XT17" i="4"/>
  <c r="XT18" i="4"/>
  <c r="XT19" i="4"/>
  <c r="XT20" i="4"/>
  <c r="XT21" i="4"/>
  <c r="XT22" i="4"/>
  <c r="XT23" i="4"/>
  <c r="XT24" i="4"/>
  <c r="XT25" i="4"/>
  <c r="XT26" i="4"/>
  <c r="XT27" i="4"/>
  <c r="XT28" i="4"/>
  <c r="XT29" i="4"/>
  <c r="XT30" i="4"/>
  <c r="XT31" i="4"/>
  <c r="XT32" i="4"/>
  <c r="XT33" i="4"/>
  <c r="XT34" i="4"/>
  <c r="XT35" i="4"/>
  <c r="XT36" i="4"/>
  <c r="XT37" i="4"/>
  <c r="XT38" i="4"/>
  <c r="XT39" i="4"/>
  <c r="XT40" i="4"/>
  <c r="XT41" i="4"/>
  <c r="XT42" i="4"/>
  <c r="XS5" i="4"/>
  <c r="XS6" i="4"/>
  <c r="XS7" i="4"/>
  <c r="XS8" i="4"/>
  <c r="XS9" i="4"/>
  <c r="XS10" i="4"/>
  <c r="XS11" i="4"/>
  <c r="XS12" i="4"/>
  <c r="XS13" i="4"/>
  <c r="XS14" i="4"/>
  <c r="XS15" i="4"/>
  <c r="XS16" i="4"/>
  <c r="XS17" i="4"/>
  <c r="XS18" i="4"/>
  <c r="XS19" i="4"/>
  <c r="XS20" i="4"/>
  <c r="XS21" i="4"/>
  <c r="XS22" i="4"/>
  <c r="XS23" i="4"/>
  <c r="XS24" i="4"/>
  <c r="XS25" i="4"/>
  <c r="XS26" i="4"/>
  <c r="XS27" i="4"/>
  <c r="XS28" i="4"/>
  <c r="XS29" i="4"/>
  <c r="XS30" i="4"/>
  <c r="XS31" i="4"/>
  <c r="XS32" i="4"/>
  <c r="XS33" i="4"/>
  <c r="XS34" i="4"/>
  <c r="XS35" i="4"/>
  <c r="XS36" i="4"/>
  <c r="XS37" i="4"/>
  <c r="XS38" i="4"/>
  <c r="XS39" i="4"/>
  <c r="XS40" i="4"/>
  <c r="XS41" i="4"/>
  <c r="XS42" i="4"/>
  <c r="XR5" i="4"/>
  <c r="XR6" i="4"/>
  <c r="XR7" i="4"/>
  <c r="XR8" i="4"/>
  <c r="XR9" i="4"/>
  <c r="XR10" i="4"/>
  <c r="XR11" i="4"/>
  <c r="XR12" i="4"/>
  <c r="XR13" i="4"/>
  <c r="XR14" i="4"/>
  <c r="XR15" i="4"/>
  <c r="XR16" i="4"/>
  <c r="XR17" i="4"/>
  <c r="XR18" i="4"/>
  <c r="XR19" i="4"/>
  <c r="XR20" i="4"/>
  <c r="XR21" i="4"/>
  <c r="XR22" i="4"/>
  <c r="XR23" i="4"/>
  <c r="XR24" i="4"/>
  <c r="XR25" i="4"/>
  <c r="XR26" i="4"/>
  <c r="XR27" i="4"/>
  <c r="XR28" i="4"/>
  <c r="XR29" i="4"/>
  <c r="XR30" i="4"/>
  <c r="XR31" i="4"/>
  <c r="XR32" i="4"/>
  <c r="XR33" i="4"/>
  <c r="XR34" i="4"/>
  <c r="XR35" i="4"/>
  <c r="XR36" i="4"/>
  <c r="XR37" i="4"/>
  <c r="XR38" i="4"/>
  <c r="XR39" i="4"/>
  <c r="XR40" i="4"/>
  <c r="XR41" i="4"/>
  <c r="XR42" i="4"/>
  <c r="XQ5" i="4"/>
  <c r="XQ6" i="4"/>
  <c r="XQ7" i="4"/>
  <c r="XQ8" i="4"/>
  <c r="XQ9" i="4"/>
  <c r="XQ10" i="4"/>
  <c r="XQ11" i="4"/>
  <c r="XQ12" i="4"/>
  <c r="XQ13" i="4"/>
  <c r="XQ14" i="4"/>
  <c r="XQ15" i="4"/>
  <c r="XQ16" i="4"/>
  <c r="XQ17" i="4"/>
  <c r="XQ18" i="4"/>
  <c r="XQ19" i="4"/>
  <c r="XQ20" i="4"/>
  <c r="XQ21" i="4"/>
  <c r="XQ22" i="4"/>
  <c r="XQ23" i="4"/>
  <c r="XQ24" i="4"/>
  <c r="XQ25" i="4"/>
  <c r="XQ26" i="4"/>
  <c r="XQ27" i="4"/>
  <c r="XQ28" i="4"/>
  <c r="XQ29" i="4"/>
  <c r="XQ30" i="4"/>
  <c r="XQ31" i="4"/>
  <c r="XQ32" i="4"/>
  <c r="XQ33" i="4"/>
  <c r="XQ34" i="4"/>
  <c r="XQ35" i="4"/>
  <c r="XQ36" i="4"/>
  <c r="XQ37" i="4"/>
  <c r="XQ38" i="4"/>
  <c r="XQ39" i="4"/>
  <c r="XQ40" i="4"/>
  <c r="XQ41" i="4"/>
  <c r="XQ42" i="4"/>
  <c r="XP5" i="4"/>
  <c r="XP6" i="4"/>
  <c r="XP7" i="4"/>
  <c r="XP8" i="4"/>
  <c r="XP9" i="4"/>
  <c r="XP10" i="4"/>
  <c r="XP11" i="4"/>
  <c r="XP12" i="4"/>
  <c r="XP13" i="4"/>
  <c r="XP14" i="4"/>
  <c r="XP15" i="4"/>
  <c r="XP16" i="4"/>
  <c r="XP17" i="4"/>
  <c r="XP18" i="4"/>
  <c r="XP19" i="4"/>
  <c r="XP20" i="4"/>
  <c r="XP21" i="4"/>
  <c r="XP22" i="4"/>
  <c r="XP23" i="4"/>
  <c r="XP24" i="4"/>
  <c r="XP25" i="4"/>
  <c r="XP26" i="4"/>
  <c r="XP27" i="4"/>
  <c r="XP28" i="4"/>
  <c r="XP29" i="4"/>
  <c r="XP30" i="4"/>
  <c r="XP31" i="4"/>
  <c r="XP32" i="4"/>
  <c r="XP33" i="4"/>
  <c r="XP34" i="4"/>
  <c r="XP35" i="4"/>
  <c r="XP36" i="4"/>
  <c r="XP37" i="4"/>
  <c r="XP38" i="4"/>
  <c r="XP39" i="4"/>
  <c r="XP40" i="4"/>
  <c r="XP41" i="4"/>
  <c r="XP42" i="4"/>
  <c r="XO5" i="4"/>
  <c r="XO6" i="4"/>
  <c r="XO7" i="4"/>
  <c r="XO8" i="4"/>
  <c r="XO9" i="4"/>
  <c r="XO10" i="4"/>
  <c r="XO11" i="4"/>
  <c r="XO12" i="4"/>
  <c r="XO13" i="4"/>
  <c r="XO14" i="4"/>
  <c r="XO15" i="4"/>
  <c r="XO16" i="4"/>
  <c r="XO17" i="4"/>
  <c r="XO18" i="4"/>
  <c r="XO19" i="4"/>
  <c r="XO20" i="4"/>
  <c r="XO21" i="4"/>
  <c r="XO22" i="4"/>
  <c r="XO23" i="4"/>
  <c r="XO24" i="4"/>
  <c r="XO25" i="4"/>
  <c r="XO26" i="4"/>
  <c r="XO27" i="4"/>
  <c r="XO28" i="4"/>
  <c r="XO29" i="4"/>
  <c r="XO30" i="4"/>
  <c r="XO31" i="4"/>
  <c r="XO32" i="4"/>
  <c r="XO33" i="4"/>
  <c r="XO34" i="4"/>
  <c r="XO35" i="4"/>
  <c r="XO36" i="4"/>
  <c r="XO37" i="4"/>
  <c r="XO38" i="4"/>
  <c r="XO39" i="4"/>
  <c r="XO40" i="4"/>
  <c r="XO41" i="4"/>
  <c r="XO42" i="4"/>
  <c r="XN5" i="4"/>
  <c r="XN6" i="4"/>
  <c r="XN7" i="4"/>
  <c r="XN8" i="4"/>
  <c r="XN9" i="4"/>
  <c r="XN10" i="4"/>
  <c r="XN11" i="4"/>
  <c r="XN12" i="4"/>
  <c r="XN13" i="4"/>
  <c r="XN14" i="4"/>
  <c r="XN15" i="4"/>
  <c r="XN16" i="4"/>
  <c r="XN17" i="4"/>
  <c r="XN18" i="4"/>
  <c r="XN19" i="4"/>
  <c r="XN20" i="4"/>
  <c r="XN21" i="4"/>
  <c r="XN22" i="4"/>
  <c r="XN23" i="4"/>
  <c r="XN24" i="4"/>
  <c r="XN25" i="4"/>
  <c r="XN26" i="4"/>
  <c r="XN27" i="4"/>
  <c r="XN28" i="4"/>
  <c r="XN29" i="4"/>
  <c r="XN30" i="4"/>
  <c r="XN31" i="4"/>
  <c r="XN32" i="4"/>
  <c r="XN33" i="4"/>
  <c r="XN34" i="4"/>
  <c r="XN35" i="4"/>
  <c r="XN36" i="4"/>
  <c r="XN37" i="4"/>
  <c r="XN38" i="4"/>
  <c r="XN39" i="4"/>
  <c r="XN40" i="4"/>
  <c r="XN41" i="4"/>
  <c r="XN42" i="4"/>
  <c r="XM5" i="4"/>
  <c r="XM6" i="4"/>
  <c r="XM7" i="4"/>
  <c r="XM8" i="4"/>
  <c r="XM9" i="4"/>
  <c r="XM10" i="4"/>
  <c r="XM11" i="4"/>
  <c r="XM12" i="4"/>
  <c r="XM13" i="4"/>
  <c r="XM14" i="4"/>
  <c r="XM15" i="4"/>
  <c r="XM16" i="4"/>
  <c r="XM17" i="4"/>
  <c r="XM18" i="4"/>
  <c r="XM19" i="4"/>
  <c r="XM20" i="4"/>
  <c r="XM21" i="4"/>
  <c r="XM22" i="4"/>
  <c r="XM23" i="4"/>
  <c r="XM24" i="4"/>
  <c r="XM25" i="4"/>
  <c r="XM26" i="4"/>
  <c r="XM27" i="4"/>
  <c r="XM28" i="4"/>
  <c r="XM29" i="4"/>
  <c r="XM30" i="4"/>
  <c r="XM31" i="4"/>
  <c r="XM32" i="4"/>
  <c r="XM33" i="4"/>
  <c r="XM34" i="4"/>
  <c r="XM35" i="4"/>
  <c r="XM36" i="4"/>
  <c r="XM37" i="4"/>
  <c r="XM38" i="4"/>
  <c r="XM39" i="4"/>
  <c r="XM40" i="4"/>
  <c r="XM41" i="4"/>
  <c r="XM42" i="4"/>
  <c r="XL5" i="4"/>
  <c r="XL6" i="4"/>
  <c r="XL7" i="4"/>
  <c r="XL8" i="4"/>
  <c r="XL9" i="4"/>
  <c r="XL10" i="4"/>
  <c r="XL11" i="4"/>
  <c r="XL12" i="4"/>
  <c r="XL13" i="4"/>
  <c r="XL14" i="4"/>
  <c r="XL15" i="4"/>
  <c r="XL16" i="4"/>
  <c r="XL17" i="4"/>
  <c r="XL18" i="4"/>
  <c r="XL19" i="4"/>
  <c r="XL20" i="4"/>
  <c r="XL21" i="4"/>
  <c r="XL22" i="4"/>
  <c r="XL23" i="4"/>
  <c r="XL24" i="4"/>
  <c r="XL25" i="4"/>
  <c r="XL26" i="4"/>
  <c r="XL27" i="4"/>
  <c r="XL28" i="4"/>
  <c r="XL29" i="4"/>
  <c r="XL30" i="4"/>
  <c r="XL31" i="4"/>
  <c r="XL32" i="4"/>
  <c r="XL33" i="4"/>
  <c r="XL34" i="4"/>
  <c r="XL35" i="4"/>
  <c r="XL36" i="4"/>
  <c r="XL37" i="4"/>
  <c r="XL38" i="4"/>
  <c r="XL39" i="4"/>
  <c r="XL40" i="4"/>
  <c r="XL41" i="4"/>
  <c r="XL42" i="4"/>
  <c r="XK5" i="4"/>
  <c r="XK6" i="4"/>
  <c r="XK7" i="4"/>
  <c r="XK8" i="4"/>
  <c r="XK9" i="4"/>
  <c r="XK10" i="4"/>
  <c r="XK11" i="4"/>
  <c r="XK12" i="4"/>
  <c r="XK13" i="4"/>
  <c r="XK14" i="4"/>
  <c r="XK15" i="4"/>
  <c r="XK16" i="4"/>
  <c r="XK17" i="4"/>
  <c r="XK18" i="4"/>
  <c r="XK19" i="4"/>
  <c r="XK20" i="4"/>
  <c r="XK21" i="4"/>
  <c r="XK22" i="4"/>
  <c r="XK23" i="4"/>
  <c r="XK24" i="4"/>
  <c r="XK25" i="4"/>
  <c r="XK26" i="4"/>
  <c r="XK27" i="4"/>
  <c r="XK28" i="4"/>
  <c r="XK29" i="4"/>
  <c r="XK30" i="4"/>
  <c r="XK31" i="4"/>
  <c r="XK32" i="4"/>
  <c r="XK33" i="4"/>
  <c r="XK34" i="4"/>
  <c r="XK35" i="4"/>
  <c r="XK36" i="4"/>
  <c r="XK37" i="4"/>
  <c r="XK38" i="4"/>
  <c r="XK39" i="4"/>
  <c r="XK40" i="4"/>
  <c r="XK41" i="4"/>
  <c r="XK42" i="4"/>
  <c r="XJ5" i="4"/>
  <c r="XJ6" i="4"/>
  <c r="XJ7" i="4"/>
  <c r="XJ8" i="4"/>
  <c r="XJ9" i="4"/>
  <c r="XJ10" i="4"/>
  <c r="XJ11" i="4"/>
  <c r="XJ12" i="4"/>
  <c r="XJ13" i="4"/>
  <c r="XJ14" i="4"/>
  <c r="XJ15" i="4"/>
  <c r="XJ16" i="4"/>
  <c r="XJ17" i="4"/>
  <c r="XJ18" i="4"/>
  <c r="XJ19" i="4"/>
  <c r="XJ20" i="4"/>
  <c r="XJ21" i="4"/>
  <c r="XJ22" i="4"/>
  <c r="XJ23" i="4"/>
  <c r="XJ24" i="4"/>
  <c r="XJ25" i="4"/>
  <c r="XJ26" i="4"/>
  <c r="XJ27" i="4"/>
  <c r="XJ28" i="4"/>
  <c r="XJ29" i="4"/>
  <c r="XJ30" i="4"/>
  <c r="XJ31" i="4"/>
  <c r="XJ32" i="4"/>
  <c r="XJ33" i="4"/>
  <c r="XJ34" i="4"/>
  <c r="XJ35" i="4"/>
  <c r="XJ36" i="4"/>
  <c r="XJ37" i="4"/>
  <c r="XJ38" i="4"/>
  <c r="XJ39" i="4"/>
  <c r="XJ40" i="4"/>
  <c r="XJ41" i="4"/>
  <c r="XJ42" i="4"/>
  <c r="XI5" i="4"/>
  <c r="XI6" i="4"/>
  <c r="XI7" i="4"/>
  <c r="XI8" i="4"/>
  <c r="XI9" i="4"/>
  <c r="XI10" i="4"/>
  <c r="XI11" i="4"/>
  <c r="XI12" i="4"/>
  <c r="XI13" i="4"/>
  <c r="XI14" i="4"/>
  <c r="XI15" i="4"/>
  <c r="XI16" i="4"/>
  <c r="XI17" i="4"/>
  <c r="XI18" i="4"/>
  <c r="XI19" i="4"/>
  <c r="XI20" i="4"/>
  <c r="XI21" i="4"/>
  <c r="XI22" i="4"/>
  <c r="XI23" i="4"/>
  <c r="XI24" i="4"/>
  <c r="XI25" i="4"/>
  <c r="XI26" i="4"/>
  <c r="XI27" i="4"/>
  <c r="XI28" i="4"/>
  <c r="XI29" i="4"/>
  <c r="XI30" i="4"/>
  <c r="XI31" i="4"/>
  <c r="XI32" i="4"/>
  <c r="XI33" i="4"/>
  <c r="XI34" i="4"/>
  <c r="XI35" i="4"/>
  <c r="XI36" i="4"/>
  <c r="XI37" i="4"/>
  <c r="XI38" i="4"/>
  <c r="XI39" i="4"/>
  <c r="XI40" i="4"/>
  <c r="XI41" i="4"/>
  <c r="XI42" i="4"/>
  <c r="XH5" i="4"/>
  <c r="XH6" i="4"/>
  <c r="XH7" i="4"/>
  <c r="XH8" i="4"/>
  <c r="XH9" i="4"/>
  <c r="XH10" i="4"/>
  <c r="XH11" i="4"/>
  <c r="XH12" i="4"/>
  <c r="XH13" i="4"/>
  <c r="XH14" i="4"/>
  <c r="XH15" i="4"/>
  <c r="XH16" i="4"/>
  <c r="XH17" i="4"/>
  <c r="XH18" i="4"/>
  <c r="XH19" i="4"/>
  <c r="XH20" i="4"/>
  <c r="XH21" i="4"/>
  <c r="XH22" i="4"/>
  <c r="XH23" i="4"/>
  <c r="XH24" i="4"/>
  <c r="XH25" i="4"/>
  <c r="XH26" i="4"/>
  <c r="XH27" i="4"/>
  <c r="XH28" i="4"/>
  <c r="XH29" i="4"/>
  <c r="XH30" i="4"/>
  <c r="XH31" i="4"/>
  <c r="XH32" i="4"/>
  <c r="XH33" i="4"/>
  <c r="XH34" i="4"/>
  <c r="XH35" i="4"/>
  <c r="XH36" i="4"/>
  <c r="XH37" i="4"/>
  <c r="XH38" i="4"/>
  <c r="XH39" i="4"/>
  <c r="XH40" i="4"/>
  <c r="XH41" i="4"/>
  <c r="XH42" i="4"/>
  <c r="XG5" i="4"/>
  <c r="XG6" i="4"/>
  <c r="XG7" i="4"/>
  <c r="XG8" i="4"/>
  <c r="XG9" i="4"/>
  <c r="XG10" i="4"/>
  <c r="XG11" i="4"/>
  <c r="XG12" i="4"/>
  <c r="XG13" i="4"/>
  <c r="XG14" i="4"/>
  <c r="XG15" i="4"/>
  <c r="XG16" i="4"/>
  <c r="XG17" i="4"/>
  <c r="XG18" i="4"/>
  <c r="XG19" i="4"/>
  <c r="XG20" i="4"/>
  <c r="XG21" i="4"/>
  <c r="XG22" i="4"/>
  <c r="XG23" i="4"/>
  <c r="XG24" i="4"/>
  <c r="XG25" i="4"/>
  <c r="XG26" i="4"/>
  <c r="XG27" i="4"/>
  <c r="XG28" i="4"/>
  <c r="XG29" i="4"/>
  <c r="XG30" i="4"/>
  <c r="XG31" i="4"/>
  <c r="XG32" i="4"/>
  <c r="XG33" i="4"/>
  <c r="XG34" i="4"/>
  <c r="XG35" i="4"/>
  <c r="XG36" i="4"/>
  <c r="XG37" i="4"/>
  <c r="XG38" i="4"/>
  <c r="XG39" i="4"/>
  <c r="XG40" i="4"/>
  <c r="XG41" i="4"/>
  <c r="XG42" i="4"/>
  <c r="XF5" i="4"/>
  <c r="XF6" i="4"/>
  <c r="XF7" i="4"/>
  <c r="XF8" i="4"/>
  <c r="XF9" i="4"/>
  <c r="XF10" i="4"/>
  <c r="XF11" i="4"/>
  <c r="XF12" i="4"/>
  <c r="XF13" i="4"/>
  <c r="XF14" i="4"/>
  <c r="XF15" i="4"/>
  <c r="XF16" i="4"/>
  <c r="XF17" i="4"/>
  <c r="XF18" i="4"/>
  <c r="XF19" i="4"/>
  <c r="XF20" i="4"/>
  <c r="XF21" i="4"/>
  <c r="XF22" i="4"/>
  <c r="XF23" i="4"/>
  <c r="XF24" i="4"/>
  <c r="XF25" i="4"/>
  <c r="XF26" i="4"/>
  <c r="XF27" i="4"/>
  <c r="XF28" i="4"/>
  <c r="XF29" i="4"/>
  <c r="XF30" i="4"/>
  <c r="XF31" i="4"/>
  <c r="XF32" i="4"/>
  <c r="XF33" i="4"/>
  <c r="XF34" i="4"/>
  <c r="XF35" i="4"/>
  <c r="XF36" i="4"/>
  <c r="XF37" i="4"/>
  <c r="XF38" i="4"/>
  <c r="XF39" i="4"/>
  <c r="XF40" i="4"/>
  <c r="XF41" i="4"/>
  <c r="XF42" i="4"/>
  <c r="XE5" i="4"/>
  <c r="XE6" i="4"/>
  <c r="XE7" i="4"/>
  <c r="XE8" i="4"/>
  <c r="XE9" i="4"/>
  <c r="XE10" i="4"/>
  <c r="XE11" i="4"/>
  <c r="XE12" i="4"/>
  <c r="XE13" i="4"/>
  <c r="XE14" i="4"/>
  <c r="XE15" i="4"/>
  <c r="XE16" i="4"/>
  <c r="XE17" i="4"/>
  <c r="XE18" i="4"/>
  <c r="XE19" i="4"/>
  <c r="XE20" i="4"/>
  <c r="XE21" i="4"/>
  <c r="XE22" i="4"/>
  <c r="XE23" i="4"/>
  <c r="XE24" i="4"/>
  <c r="XE25" i="4"/>
  <c r="XE26" i="4"/>
  <c r="XE27" i="4"/>
  <c r="XE28" i="4"/>
  <c r="XE29" i="4"/>
  <c r="XE30" i="4"/>
  <c r="XE31" i="4"/>
  <c r="XE32" i="4"/>
  <c r="XE33" i="4"/>
  <c r="XE34" i="4"/>
  <c r="XE35" i="4"/>
  <c r="XE36" i="4"/>
  <c r="XE37" i="4"/>
  <c r="XE38" i="4"/>
  <c r="XE39" i="4"/>
  <c r="XE40" i="4"/>
  <c r="XE41" i="4"/>
  <c r="XE42" i="4"/>
  <c r="XD5" i="4"/>
  <c r="XD6" i="4"/>
  <c r="XD7" i="4"/>
  <c r="XD8" i="4"/>
  <c r="XD9" i="4"/>
  <c r="XD10" i="4"/>
  <c r="XD11" i="4"/>
  <c r="XD12" i="4"/>
  <c r="XD13" i="4"/>
  <c r="XD14" i="4"/>
  <c r="XD15" i="4"/>
  <c r="XD16" i="4"/>
  <c r="XD17" i="4"/>
  <c r="XD18" i="4"/>
  <c r="XD19" i="4"/>
  <c r="XD20" i="4"/>
  <c r="XD21" i="4"/>
  <c r="XD22" i="4"/>
  <c r="XD23" i="4"/>
  <c r="XD24" i="4"/>
  <c r="XD25" i="4"/>
  <c r="XD26" i="4"/>
  <c r="XD27" i="4"/>
  <c r="XD28" i="4"/>
  <c r="XD29" i="4"/>
  <c r="XD30" i="4"/>
  <c r="XD31" i="4"/>
  <c r="XD32" i="4"/>
  <c r="XD33" i="4"/>
  <c r="XD34" i="4"/>
  <c r="XD35" i="4"/>
  <c r="XD36" i="4"/>
  <c r="XD37" i="4"/>
  <c r="XD38" i="4"/>
  <c r="XD39" i="4"/>
  <c r="XD40" i="4"/>
  <c r="XD41" i="4"/>
  <c r="XD42" i="4"/>
  <c r="XC5" i="4"/>
  <c r="XC6" i="4"/>
  <c r="XC7" i="4"/>
  <c r="XC8" i="4"/>
  <c r="XC9" i="4"/>
  <c r="XC10" i="4"/>
  <c r="XC11" i="4"/>
  <c r="XC12" i="4"/>
  <c r="XC13" i="4"/>
  <c r="XC14" i="4"/>
  <c r="XC15" i="4"/>
  <c r="XC16" i="4"/>
  <c r="XC17" i="4"/>
  <c r="XC18" i="4"/>
  <c r="XC19" i="4"/>
  <c r="XC20" i="4"/>
  <c r="XC21" i="4"/>
  <c r="XC22" i="4"/>
  <c r="XC23" i="4"/>
  <c r="XC24" i="4"/>
  <c r="XC25" i="4"/>
  <c r="XC26" i="4"/>
  <c r="XC27" i="4"/>
  <c r="XC28" i="4"/>
  <c r="XC29" i="4"/>
  <c r="XC30" i="4"/>
  <c r="XC31" i="4"/>
  <c r="XC32" i="4"/>
  <c r="XC33" i="4"/>
  <c r="XC34" i="4"/>
  <c r="XC35" i="4"/>
  <c r="XC36" i="4"/>
  <c r="XC37" i="4"/>
  <c r="XC38" i="4"/>
  <c r="XC39" i="4"/>
  <c r="XC40" i="4"/>
  <c r="XC41" i="4"/>
  <c r="XC42" i="4"/>
  <c r="XB5" i="4"/>
  <c r="XB6" i="4"/>
  <c r="XB7" i="4"/>
  <c r="XB8" i="4"/>
  <c r="XB9" i="4"/>
  <c r="XB10" i="4"/>
  <c r="XB11" i="4"/>
  <c r="XB12" i="4"/>
  <c r="XB13" i="4"/>
  <c r="XB14" i="4"/>
  <c r="XB15" i="4"/>
  <c r="XB16" i="4"/>
  <c r="XB17" i="4"/>
  <c r="XB18" i="4"/>
  <c r="XB19" i="4"/>
  <c r="XB20" i="4"/>
  <c r="XB21" i="4"/>
  <c r="XB22" i="4"/>
  <c r="XB23" i="4"/>
  <c r="XB24" i="4"/>
  <c r="XB25" i="4"/>
  <c r="XB26" i="4"/>
  <c r="XB27" i="4"/>
  <c r="XB28" i="4"/>
  <c r="XB29" i="4"/>
  <c r="XB30" i="4"/>
  <c r="XB31" i="4"/>
  <c r="XB32" i="4"/>
  <c r="XB33" i="4"/>
  <c r="XB34" i="4"/>
  <c r="XB35" i="4"/>
  <c r="XB36" i="4"/>
  <c r="XB37" i="4"/>
  <c r="XB38" i="4"/>
  <c r="XB39" i="4"/>
  <c r="XB40" i="4"/>
  <c r="XB41" i="4"/>
  <c r="XB42" i="4"/>
  <c r="XA5" i="4"/>
  <c r="XA6" i="4"/>
  <c r="XA7" i="4"/>
  <c r="XA8" i="4"/>
  <c r="XA9" i="4"/>
  <c r="XA10" i="4"/>
  <c r="XA11" i="4"/>
  <c r="XA12" i="4"/>
  <c r="XA13" i="4"/>
  <c r="XA14" i="4"/>
  <c r="XA15" i="4"/>
  <c r="XA16" i="4"/>
  <c r="XA17" i="4"/>
  <c r="XA18" i="4"/>
  <c r="XA19" i="4"/>
  <c r="XA20" i="4"/>
  <c r="XA21" i="4"/>
  <c r="XA22" i="4"/>
  <c r="XA23" i="4"/>
  <c r="XA24" i="4"/>
  <c r="XA25" i="4"/>
  <c r="XA26" i="4"/>
  <c r="XA27" i="4"/>
  <c r="XA28" i="4"/>
  <c r="XA29" i="4"/>
  <c r="XA30" i="4"/>
  <c r="XA31" i="4"/>
  <c r="XA32" i="4"/>
  <c r="XA33" i="4"/>
  <c r="XA34" i="4"/>
  <c r="XA35" i="4"/>
  <c r="XA36" i="4"/>
  <c r="XA37" i="4"/>
  <c r="XA38" i="4"/>
  <c r="XA39" i="4"/>
  <c r="XA40" i="4"/>
  <c r="XA41" i="4"/>
  <c r="XA42" i="4"/>
  <c r="WZ5" i="4"/>
  <c r="WZ6" i="4"/>
  <c r="WZ7" i="4"/>
  <c r="WZ8" i="4"/>
  <c r="WZ9" i="4"/>
  <c r="WZ10" i="4"/>
  <c r="WZ11" i="4"/>
  <c r="WZ12" i="4"/>
  <c r="WZ13" i="4"/>
  <c r="WZ14" i="4"/>
  <c r="WZ15" i="4"/>
  <c r="WZ16" i="4"/>
  <c r="WZ17" i="4"/>
  <c r="WZ18" i="4"/>
  <c r="WZ19" i="4"/>
  <c r="WZ20" i="4"/>
  <c r="WZ21" i="4"/>
  <c r="WZ22" i="4"/>
  <c r="WZ23" i="4"/>
  <c r="WZ24" i="4"/>
  <c r="WZ25" i="4"/>
  <c r="WZ26" i="4"/>
  <c r="WZ27" i="4"/>
  <c r="WZ28" i="4"/>
  <c r="WZ29" i="4"/>
  <c r="WZ30" i="4"/>
  <c r="WZ31" i="4"/>
  <c r="WZ32" i="4"/>
  <c r="WZ33" i="4"/>
  <c r="WZ34" i="4"/>
  <c r="WZ35" i="4"/>
  <c r="WZ36" i="4"/>
  <c r="WZ37" i="4"/>
  <c r="WZ38" i="4"/>
  <c r="WZ39" i="4"/>
  <c r="WZ40" i="4"/>
  <c r="WZ41" i="4"/>
  <c r="WZ42" i="4"/>
  <c r="WY5" i="4"/>
  <c r="WY6" i="4"/>
  <c r="WY7" i="4"/>
  <c r="WY8" i="4"/>
  <c r="WY9" i="4"/>
  <c r="WY10" i="4"/>
  <c r="WY11" i="4"/>
  <c r="WY12" i="4"/>
  <c r="WY13" i="4"/>
  <c r="WY14" i="4"/>
  <c r="WY15" i="4"/>
  <c r="WY16" i="4"/>
  <c r="WY17" i="4"/>
  <c r="WY18" i="4"/>
  <c r="WY19" i="4"/>
  <c r="WY20" i="4"/>
  <c r="WY21" i="4"/>
  <c r="WY22" i="4"/>
  <c r="WY23" i="4"/>
  <c r="WY24" i="4"/>
  <c r="WY25" i="4"/>
  <c r="WY26" i="4"/>
  <c r="WY27" i="4"/>
  <c r="WY28" i="4"/>
  <c r="WY29" i="4"/>
  <c r="WY30" i="4"/>
  <c r="WY31" i="4"/>
  <c r="WY32" i="4"/>
  <c r="WY33" i="4"/>
  <c r="WY34" i="4"/>
  <c r="WY35" i="4"/>
  <c r="WY36" i="4"/>
  <c r="WY37" i="4"/>
  <c r="WY38" i="4"/>
  <c r="WY39" i="4"/>
  <c r="WY40" i="4"/>
  <c r="WY41" i="4"/>
  <c r="WY42" i="4"/>
  <c r="WX5" i="4"/>
  <c r="WX6" i="4"/>
  <c r="WX7" i="4"/>
  <c r="WX8" i="4"/>
  <c r="WX9" i="4"/>
  <c r="WX10" i="4"/>
  <c r="WX11" i="4"/>
  <c r="WX12" i="4"/>
  <c r="WX13" i="4"/>
  <c r="WX14" i="4"/>
  <c r="WX15" i="4"/>
  <c r="WX16" i="4"/>
  <c r="WX17" i="4"/>
  <c r="WX18" i="4"/>
  <c r="WX19" i="4"/>
  <c r="WX20" i="4"/>
  <c r="WX21" i="4"/>
  <c r="WX22" i="4"/>
  <c r="WX23" i="4"/>
  <c r="WX24" i="4"/>
  <c r="WX25" i="4"/>
  <c r="WX26" i="4"/>
  <c r="WX27" i="4"/>
  <c r="WX28" i="4"/>
  <c r="WX29" i="4"/>
  <c r="WX30" i="4"/>
  <c r="WX31" i="4"/>
  <c r="WX32" i="4"/>
  <c r="WX33" i="4"/>
  <c r="WX34" i="4"/>
  <c r="WX35" i="4"/>
  <c r="WX36" i="4"/>
  <c r="WX37" i="4"/>
  <c r="WX38" i="4"/>
  <c r="WX39" i="4"/>
  <c r="WX40" i="4"/>
  <c r="WX41" i="4"/>
  <c r="WX42" i="4"/>
  <c r="WW5" i="4"/>
  <c r="WW6" i="4"/>
  <c r="WW7" i="4"/>
  <c r="WW8" i="4"/>
  <c r="WW9" i="4"/>
  <c r="WW10" i="4"/>
  <c r="WW11" i="4"/>
  <c r="WW12" i="4"/>
  <c r="WW13" i="4"/>
  <c r="WW14" i="4"/>
  <c r="WW15" i="4"/>
  <c r="WW16" i="4"/>
  <c r="WW17" i="4"/>
  <c r="WW18" i="4"/>
  <c r="WW19" i="4"/>
  <c r="WW20" i="4"/>
  <c r="WW21" i="4"/>
  <c r="WW22" i="4"/>
  <c r="WW23" i="4"/>
  <c r="WW24" i="4"/>
  <c r="WW25" i="4"/>
  <c r="WW26" i="4"/>
  <c r="WW27" i="4"/>
  <c r="WW28" i="4"/>
  <c r="WW29" i="4"/>
  <c r="WW30" i="4"/>
  <c r="WW31" i="4"/>
  <c r="WW32" i="4"/>
  <c r="WW33" i="4"/>
  <c r="WW34" i="4"/>
  <c r="WW35" i="4"/>
  <c r="WW36" i="4"/>
  <c r="WW37" i="4"/>
  <c r="WW38" i="4"/>
  <c r="WW39" i="4"/>
  <c r="WW40" i="4"/>
  <c r="WW41" i="4"/>
  <c r="WW42" i="4"/>
  <c r="WV5" i="4"/>
  <c r="WV6" i="4"/>
  <c r="WV7" i="4"/>
  <c r="WV8" i="4"/>
  <c r="WV9" i="4"/>
  <c r="WV10" i="4"/>
  <c r="WV11" i="4"/>
  <c r="WV12" i="4"/>
  <c r="WV13" i="4"/>
  <c r="WV14" i="4"/>
  <c r="WV15" i="4"/>
  <c r="WV16" i="4"/>
  <c r="WV17" i="4"/>
  <c r="WV18" i="4"/>
  <c r="WV19" i="4"/>
  <c r="WV20" i="4"/>
  <c r="WV21" i="4"/>
  <c r="WV22" i="4"/>
  <c r="WV23" i="4"/>
  <c r="WV24" i="4"/>
  <c r="WV25" i="4"/>
  <c r="WV26" i="4"/>
  <c r="WV27" i="4"/>
  <c r="WV28" i="4"/>
  <c r="WV29" i="4"/>
  <c r="WV30" i="4"/>
  <c r="WV31" i="4"/>
  <c r="WV32" i="4"/>
  <c r="WV33" i="4"/>
  <c r="WV34" i="4"/>
  <c r="WV35" i="4"/>
  <c r="WV36" i="4"/>
  <c r="WV37" i="4"/>
  <c r="WV38" i="4"/>
  <c r="WV39" i="4"/>
  <c r="WV40" i="4"/>
  <c r="WV41" i="4"/>
  <c r="WV42" i="4"/>
  <c r="WU5" i="4"/>
  <c r="WU6" i="4"/>
  <c r="WU7" i="4"/>
  <c r="WU8" i="4"/>
  <c r="WU9" i="4"/>
  <c r="WU10" i="4"/>
  <c r="WU11" i="4"/>
  <c r="WU12" i="4"/>
  <c r="WU13" i="4"/>
  <c r="WU14" i="4"/>
  <c r="WU15" i="4"/>
  <c r="WU16" i="4"/>
  <c r="WU17" i="4"/>
  <c r="WU18" i="4"/>
  <c r="WU19" i="4"/>
  <c r="WU20" i="4"/>
  <c r="WU21" i="4"/>
  <c r="WU22" i="4"/>
  <c r="WU23" i="4"/>
  <c r="WU24" i="4"/>
  <c r="WU25" i="4"/>
  <c r="WU26" i="4"/>
  <c r="WU27" i="4"/>
  <c r="WU28" i="4"/>
  <c r="WU29" i="4"/>
  <c r="WU30" i="4"/>
  <c r="WU31" i="4"/>
  <c r="WU32" i="4"/>
  <c r="WU33" i="4"/>
  <c r="WU34" i="4"/>
  <c r="WU35" i="4"/>
  <c r="WU36" i="4"/>
  <c r="WU37" i="4"/>
  <c r="WU38" i="4"/>
  <c r="WU39" i="4"/>
  <c r="WU40" i="4"/>
  <c r="WU41" i="4"/>
  <c r="WU42" i="4"/>
  <c r="WT5" i="4"/>
  <c r="WT6" i="4"/>
  <c r="WT7" i="4"/>
  <c r="WT8" i="4"/>
  <c r="WT9" i="4"/>
  <c r="WT10" i="4"/>
  <c r="WT11" i="4"/>
  <c r="WT12" i="4"/>
  <c r="WT13" i="4"/>
  <c r="WT14" i="4"/>
  <c r="WT15" i="4"/>
  <c r="WT16" i="4"/>
  <c r="WT17" i="4"/>
  <c r="WT18" i="4"/>
  <c r="WT19" i="4"/>
  <c r="WT20" i="4"/>
  <c r="WT21" i="4"/>
  <c r="WT22" i="4"/>
  <c r="WT23" i="4"/>
  <c r="WT24" i="4"/>
  <c r="WT25" i="4"/>
  <c r="WT26" i="4"/>
  <c r="WT27" i="4"/>
  <c r="WT28" i="4"/>
  <c r="WT29" i="4"/>
  <c r="WT30" i="4"/>
  <c r="WT31" i="4"/>
  <c r="WT32" i="4"/>
  <c r="WT33" i="4"/>
  <c r="WT34" i="4"/>
  <c r="WT35" i="4"/>
  <c r="WT36" i="4"/>
  <c r="WT37" i="4"/>
  <c r="WT38" i="4"/>
  <c r="WT39" i="4"/>
  <c r="WT40" i="4"/>
  <c r="WT41" i="4"/>
  <c r="WT42" i="4"/>
  <c r="WS5" i="4"/>
  <c r="WS6" i="4"/>
  <c r="WS7" i="4"/>
  <c r="WS8" i="4"/>
  <c r="WS9" i="4"/>
  <c r="WS10" i="4"/>
  <c r="WS11" i="4"/>
  <c r="WS12" i="4"/>
  <c r="WS13" i="4"/>
  <c r="WS14" i="4"/>
  <c r="WS15" i="4"/>
  <c r="WS16" i="4"/>
  <c r="WS17" i="4"/>
  <c r="WS18" i="4"/>
  <c r="WS19" i="4"/>
  <c r="WS20" i="4"/>
  <c r="WS21" i="4"/>
  <c r="WS22" i="4"/>
  <c r="WS23" i="4"/>
  <c r="WS24" i="4"/>
  <c r="WS25" i="4"/>
  <c r="WS26" i="4"/>
  <c r="WS27" i="4"/>
  <c r="WS28" i="4"/>
  <c r="WS29" i="4"/>
  <c r="WS30" i="4"/>
  <c r="WS31" i="4"/>
  <c r="WS32" i="4"/>
  <c r="WS33" i="4"/>
  <c r="WS34" i="4"/>
  <c r="WS35" i="4"/>
  <c r="WS36" i="4"/>
  <c r="WS37" i="4"/>
  <c r="WS38" i="4"/>
  <c r="WS39" i="4"/>
  <c r="WS40" i="4"/>
  <c r="WS41" i="4"/>
  <c r="WS42" i="4"/>
  <c r="WR5" i="4"/>
  <c r="WR6" i="4"/>
  <c r="WR7" i="4"/>
  <c r="WR8" i="4"/>
  <c r="WR9" i="4"/>
  <c r="WR10" i="4"/>
  <c r="WR11" i="4"/>
  <c r="WR12" i="4"/>
  <c r="WR13" i="4"/>
  <c r="WR14" i="4"/>
  <c r="WR15" i="4"/>
  <c r="WR16" i="4"/>
  <c r="WR17" i="4"/>
  <c r="WR18" i="4"/>
  <c r="WR19" i="4"/>
  <c r="WR20" i="4"/>
  <c r="WR21" i="4"/>
  <c r="WR22" i="4"/>
  <c r="WR23" i="4"/>
  <c r="WR24" i="4"/>
  <c r="WR25" i="4"/>
  <c r="WR26" i="4"/>
  <c r="WR27" i="4"/>
  <c r="WR28" i="4"/>
  <c r="WR29" i="4"/>
  <c r="WR30" i="4"/>
  <c r="WR31" i="4"/>
  <c r="WR32" i="4"/>
  <c r="WR33" i="4"/>
  <c r="WR34" i="4"/>
  <c r="WR35" i="4"/>
  <c r="WR36" i="4"/>
  <c r="WR37" i="4"/>
  <c r="WR38" i="4"/>
  <c r="WR39" i="4"/>
  <c r="WR40" i="4"/>
  <c r="WR41" i="4"/>
  <c r="WR42" i="4"/>
  <c r="WQ5" i="4"/>
  <c r="WQ6" i="4"/>
  <c r="WQ7" i="4"/>
  <c r="WQ8" i="4"/>
  <c r="WQ9" i="4"/>
  <c r="WQ10" i="4"/>
  <c r="WQ11" i="4"/>
  <c r="WQ12" i="4"/>
  <c r="WQ13" i="4"/>
  <c r="WQ14" i="4"/>
  <c r="WQ15" i="4"/>
  <c r="WQ16" i="4"/>
  <c r="WQ17" i="4"/>
  <c r="WQ18" i="4"/>
  <c r="WQ19" i="4"/>
  <c r="WQ20" i="4"/>
  <c r="WQ21" i="4"/>
  <c r="WQ22" i="4"/>
  <c r="WQ23" i="4"/>
  <c r="WQ24" i="4"/>
  <c r="WQ25" i="4"/>
  <c r="WQ26" i="4"/>
  <c r="WQ27" i="4"/>
  <c r="WQ28" i="4"/>
  <c r="WQ29" i="4"/>
  <c r="WQ30" i="4"/>
  <c r="WQ31" i="4"/>
  <c r="WQ32" i="4"/>
  <c r="WQ33" i="4"/>
  <c r="WQ34" i="4"/>
  <c r="WQ35" i="4"/>
  <c r="WQ36" i="4"/>
  <c r="WQ37" i="4"/>
  <c r="WQ38" i="4"/>
  <c r="WQ39" i="4"/>
  <c r="WQ40" i="4"/>
  <c r="WQ41" i="4"/>
  <c r="WQ42" i="4"/>
  <c r="WP5" i="4"/>
  <c r="WP6" i="4"/>
  <c r="WP7" i="4"/>
  <c r="WP8" i="4"/>
  <c r="WP9" i="4"/>
  <c r="WP10" i="4"/>
  <c r="WP11" i="4"/>
  <c r="WP12" i="4"/>
  <c r="WP13" i="4"/>
  <c r="WP14" i="4"/>
  <c r="WP15" i="4"/>
  <c r="WP16" i="4"/>
  <c r="WP17" i="4"/>
  <c r="WP18" i="4"/>
  <c r="WP19" i="4"/>
  <c r="WP20" i="4"/>
  <c r="WP21" i="4"/>
  <c r="WP22" i="4"/>
  <c r="WP23" i="4"/>
  <c r="WP24" i="4"/>
  <c r="WP25" i="4"/>
  <c r="WP26" i="4"/>
  <c r="WP27" i="4"/>
  <c r="WP28" i="4"/>
  <c r="WP29" i="4"/>
  <c r="WP30" i="4"/>
  <c r="WP31" i="4"/>
  <c r="WP32" i="4"/>
  <c r="WP33" i="4"/>
  <c r="WP34" i="4"/>
  <c r="WP35" i="4"/>
  <c r="WP36" i="4"/>
  <c r="WP37" i="4"/>
  <c r="WP38" i="4"/>
  <c r="WP39" i="4"/>
  <c r="WP40" i="4"/>
  <c r="WP41" i="4"/>
  <c r="WP42" i="4"/>
  <c r="WO5" i="4"/>
  <c r="WO6" i="4"/>
  <c r="WO7" i="4"/>
  <c r="WO8" i="4"/>
  <c r="WO9" i="4"/>
  <c r="WO10" i="4"/>
  <c r="WO11" i="4"/>
  <c r="WO12" i="4"/>
  <c r="WO13" i="4"/>
  <c r="WO14" i="4"/>
  <c r="WO15" i="4"/>
  <c r="WO16" i="4"/>
  <c r="WO17" i="4"/>
  <c r="WO18" i="4"/>
  <c r="WO19" i="4"/>
  <c r="WO20" i="4"/>
  <c r="WO21" i="4"/>
  <c r="WO22" i="4"/>
  <c r="WO23" i="4"/>
  <c r="WO24" i="4"/>
  <c r="WO25" i="4"/>
  <c r="WO26" i="4"/>
  <c r="WO27" i="4"/>
  <c r="WO28" i="4"/>
  <c r="WO29" i="4"/>
  <c r="WO30" i="4"/>
  <c r="WO31" i="4"/>
  <c r="WO32" i="4"/>
  <c r="WO33" i="4"/>
  <c r="WO34" i="4"/>
  <c r="WO35" i="4"/>
  <c r="WO36" i="4"/>
  <c r="WO37" i="4"/>
  <c r="WO38" i="4"/>
  <c r="WO39" i="4"/>
  <c r="WO40" i="4"/>
  <c r="WO41" i="4"/>
  <c r="WO42" i="4"/>
  <c r="WN5" i="4"/>
  <c r="WN6" i="4"/>
  <c r="WN7" i="4"/>
  <c r="WN8" i="4"/>
  <c r="WN9" i="4"/>
  <c r="WN10" i="4"/>
  <c r="WN11" i="4"/>
  <c r="WN12" i="4"/>
  <c r="WN13" i="4"/>
  <c r="WN14" i="4"/>
  <c r="WN15" i="4"/>
  <c r="WN16" i="4"/>
  <c r="WN17" i="4"/>
  <c r="WN18" i="4"/>
  <c r="WN19" i="4"/>
  <c r="WN20" i="4"/>
  <c r="WN21" i="4"/>
  <c r="WN22" i="4"/>
  <c r="WN23" i="4"/>
  <c r="WN24" i="4"/>
  <c r="WN25" i="4"/>
  <c r="WN26" i="4"/>
  <c r="WN27" i="4"/>
  <c r="WN28" i="4"/>
  <c r="WN29" i="4"/>
  <c r="WN30" i="4"/>
  <c r="WN31" i="4"/>
  <c r="WN32" i="4"/>
  <c r="WN33" i="4"/>
  <c r="WN34" i="4"/>
  <c r="WN35" i="4"/>
  <c r="WN36" i="4"/>
  <c r="WN37" i="4"/>
  <c r="WN38" i="4"/>
  <c r="WN39" i="4"/>
  <c r="WN40" i="4"/>
  <c r="WN41" i="4"/>
  <c r="WN42" i="4"/>
  <c r="WM5" i="4"/>
  <c r="WM6" i="4"/>
  <c r="WM7" i="4"/>
  <c r="WM8" i="4"/>
  <c r="WM9" i="4"/>
  <c r="WM10" i="4"/>
  <c r="WM11" i="4"/>
  <c r="WM12" i="4"/>
  <c r="WM13" i="4"/>
  <c r="WM14" i="4"/>
  <c r="WM15" i="4"/>
  <c r="WM16" i="4"/>
  <c r="WM17" i="4"/>
  <c r="WM18" i="4"/>
  <c r="WM19" i="4"/>
  <c r="WM20" i="4"/>
  <c r="WM21" i="4"/>
  <c r="WM22" i="4"/>
  <c r="WM23" i="4"/>
  <c r="WM24" i="4"/>
  <c r="WM25" i="4"/>
  <c r="WM26" i="4"/>
  <c r="WM27" i="4"/>
  <c r="WM28" i="4"/>
  <c r="WM29" i="4"/>
  <c r="WM30" i="4"/>
  <c r="WM31" i="4"/>
  <c r="WM32" i="4"/>
  <c r="WM33" i="4"/>
  <c r="WM34" i="4"/>
  <c r="WM35" i="4"/>
  <c r="WM36" i="4"/>
  <c r="WM37" i="4"/>
  <c r="WM38" i="4"/>
  <c r="WM39" i="4"/>
  <c r="WM40" i="4"/>
  <c r="WM41" i="4"/>
  <c r="WM42" i="4"/>
  <c r="WL5" i="4"/>
  <c r="WL6" i="4"/>
  <c r="WL7" i="4"/>
  <c r="WL8" i="4"/>
  <c r="WL9" i="4"/>
  <c r="WL10" i="4"/>
  <c r="WL11" i="4"/>
  <c r="WL12" i="4"/>
  <c r="WL13" i="4"/>
  <c r="WL14" i="4"/>
  <c r="WL15" i="4"/>
  <c r="WL16" i="4"/>
  <c r="WL17" i="4"/>
  <c r="WL18" i="4"/>
  <c r="WL19" i="4"/>
  <c r="WL20" i="4"/>
  <c r="WL21" i="4"/>
  <c r="WL22" i="4"/>
  <c r="WL23" i="4"/>
  <c r="WL24" i="4"/>
  <c r="WL25" i="4"/>
  <c r="WL26" i="4"/>
  <c r="WL27" i="4"/>
  <c r="WL28" i="4"/>
  <c r="WL29" i="4"/>
  <c r="WL30" i="4"/>
  <c r="WL31" i="4"/>
  <c r="WL32" i="4"/>
  <c r="WL33" i="4"/>
  <c r="WL34" i="4"/>
  <c r="WL35" i="4"/>
  <c r="WL36" i="4"/>
  <c r="WL37" i="4"/>
  <c r="WL38" i="4"/>
  <c r="WL39" i="4"/>
  <c r="WL40" i="4"/>
  <c r="WL41" i="4"/>
  <c r="WL42" i="4"/>
  <c r="WK5" i="4"/>
  <c r="WK6" i="4"/>
  <c r="WK7" i="4"/>
  <c r="WK8" i="4"/>
  <c r="WK9" i="4"/>
  <c r="WK10" i="4"/>
  <c r="WK11" i="4"/>
  <c r="WK12" i="4"/>
  <c r="WK13" i="4"/>
  <c r="WK14" i="4"/>
  <c r="WK15" i="4"/>
  <c r="WK16" i="4"/>
  <c r="WK17" i="4"/>
  <c r="WK18" i="4"/>
  <c r="WK19" i="4"/>
  <c r="WK20" i="4"/>
  <c r="WK21" i="4"/>
  <c r="WK22" i="4"/>
  <c r="WK23" i="4"/>
  <c r="WK24" i="4"/>
  <c r="WK25" i="4"/>
  <c r="WK26" i="4"/>
  <c r="WK27" i="4"/>
  <c r="WK28" i="4"/>
  <c r="WK29" i="4"/>
  <c r="WK30" i="4"/>
  <c r="WK31" i="4"/>
  <c r="WK32" i="4"/>
  <c r="WK33" i="4"/>
  <c r="WK34" i="4"/>
  <c r="WK35" i="4"/>
  <c r="WK36" i="4"/>
  <c r="WK37" i="4"/>
  <c r="WK38" i="4"/>
  <c r="WK39" i="4"/>
  <c r="WK40" i="4"/>
  <c r="WK41" i="4"/>
  <c r="WK42" i="4"/>
  <c r="WJ5" i="4"/>
  <c r="WJ6" i="4"/>
  <c r="WJ7" i="4"/>
  <c r="WJ8" i="4"/>
  <c r="WJ9" i="4"/>
  <c r="WJ10" i="4"/>
  <c r="WJ11" i="4"/>
  <c r="WJ12" i="4"/>
  <c r="WJ13" i="4"/>
  <c r="WJ14" i="4"/>
  <c r="WJ15" i="4"/>
  <c r="WJ16" i="4"/>
  <c r="WJ17" i="4"/>
  <c r="WJ18" i="4"/>
  <c r="WJ19" i="4"/>
  <c r="WJ20" i="4"/>
  <c r="WJ21" i="4"/>
  <c r="WJ22" i="4"/>
  <c r="WJ23" i="4"/>
  <c r="WJ24" i="4"/>
  <c r="WJ25" i="4"/>
  <c r="WJ26" i="4"/>
  <c r="WJ27" i="4"/>
  <c r="WJ28" i="4"/>
  <c r="WJ29" i="4"/>
  <c r="WJ30" i="4"/>
  <c r="WJ31" i="4"/>
  <c r="WJ32" i="4"/>
  <c r="WJ33" i="4"/>
  <c r="WJ34" i="4"/>
  <c r="WJ35" i="4"/>
  <c r="WJ36" i="4"/>
  <c r="WJ37" i="4"/>
  <c r="WJ38" i="4"/>
  <c r="WJ39" i="4"/>
  <c r="WJ40" i="4"/>
  <c r="WJ41" i="4"/>
  <c r="WJ42" i="4"/>
  <c r="WI5" i="4"/>
  <c r="WI6" i="4"/>
  <c r="WI7" i="4"/>
  <c r="WI8" i="4"/>
  <c r="WI9" i="4"/>
  <c r="WI10" i="4"/>
  <c r="WI11" i="4"/>
  <c r="WI12" i="4"/>
  <c r="WI13" i="4"/>
  <c r="WI14" i="4"/>
  <c r="WI15" i="4"/>
  <c r="WI16" i="4"/>
  <c r="WI17" i="4"/>
  <c r="WI18" i="4"/>
  <c r="WI19" i="4"/>
  <c r="WI20" i="4"/>
  <c r="WI21" i="4"/>
  <c r="WI22" i="4"/>
  <c r="WI23" i="4"/>
  <c r="WI24" i="4"/>
  <c r="WI25" i="4"/>
  <c r="WI26" i="4"/>
  <c r="WI27" i="4"/>
  <c r="WI28" i="4"/>
  <c r="WI29" i="4"/>
  <c r="WI30" i="4"/>
  <c r="WI31" i="4"/>
  <c r="WI32" i="4"/>
  <c r="WI33" i="4"/>
  <c r="WI34" i="4"/>
  <c r="WI35" i="4"/>
  <c r="WI36" i="4"/>
  <c r="WI37" i="4"/>
  <c r="WI38" i="4"/>
  <c r="WI39" i="4"/>
  <c r="WI40" i="4"/>
  <c r="WI41" i="4"/>
  <c r="WI42" i="4"/>
  <c r="WH5" i="4"/>
  <c r="WH6" i="4"/>
  <c r="WH7" i="4"/>
  <c r="WH8" i="4"/>
  <c r="WH9" i="4"/>
  <c r="WH10" i="4"/>
  <c r="WH11" i="4"/>
  <c r="WH12" i="4"/>
  <c r="WH13" i="4"/>
  <c r="WH14" i="4"/>
  <c r="WH15" i="4"/>
  <c r="WH16" i="4"/>
  <c r="WH17" i="4"/>
  <c r="WH18" i="4"/>
  <c r="WH19" i="4"/>
  <c r="WH20" i="4"/>
  <c r="WH21" i="4"/>
  <c r="WH22" i="4"/>
  <c r="WH23" i="4"/>
  <c r="WH24" i="4"/>
  <c r="WH25" i="4"/>
  <c r="WH26" i="4"/>
  <c r="WH27" i="4"/>
  <c r="WH28" i="4"/>
  <c r="WH29" i="4"/>
  <c r="WH30" i="4"/>
  <c r="WH31" i="4"/>
  <c r="WH32" i="4"/>
  <c r="WH33" i="4"/>
  <c r="WH34" i="4"/>
  <c r="WH35" i="4"/>
  <c r="WH36" i="4"/>
  <c r="WH37" i="4"/>
  <c r="WH38" i="4"/>
  <c r="WH39" i="4"/>
  <c r="WH40" i="4"/>
  <c r="WH41" i="4"/>
  <c r="WH42" i="4"/>
  <c r="WG5" i="4"/>
  <c r="WG6" i="4"/>
  <c r="WG7" i="4"/>
  <c r="WG8" i="4"/>
  <c r="WG9" i="4"/>
  <c r="WG10" i="4"/>
  <c r="WG11" i="4"/>
  <c r="WG12" i="4"/>
  <c r="WG13" i="4"/>
  <c r="WG14" i="4"/>
  <c r="WG15" i="4"/>
  <c r="WG16" i="4"/>
  <c r="WG17" i="4"/>
  <c r="WG18" i="4"/>
  <c r="WG19" i="4"/>
  <c r="WG20" i="4"/>
  <c r="WG21" i="4"/>
  <c r="WG22" i="4"/>
  <c r="WG23" i="4"/>
  <c r="WG24" i="4"/>
  <c r="WG25" i="4"/>
  <c r="WG26" i="4"/>
  <c r="WG27" i="4"/>
  <c r="WG28" i="4"/>
  <c r="WG29" i="4"/>
  <c r="WG30" i="4"/>
  <c r="WG31" i="4"/>
  <c r="WG32" i="4"/>
  <c r="WG33" i="4"/>
  <c r="WG34" i="4"/>
  <c r="WG35" i="4"/>
  <c r="WG36" i="4"/>
  <c r="WG37" i="4"/>
  <c r="WG38" i="4"/>
  <c r="WG39" i="4"/>
  <c r="WG40" i="4"/>
  <c r="WG41" i="4"/>
  <c r="WG42" i="4"/>
  <c r="WF5" i="4"/>
  <c r="WF6" i="4"/>
  <c r="WF7" i="4"/>
  <c r="WF8" i="4"/>
  <c r="WF9" i="4"/>
  <c r="WF10" i="4"/>
  <c r="WF11" i="4"/>
  <c r="WF12" i="4"/>
  <c r="WF13" i="4"/>
  <c r="WF14" i="4"/>
  <c r="WF15" i="4"/>
  <c r="WF16" i="4"/>
  <c r="WF17" i="4"/>
  <c r="WF18" i="4"/>
  <c r="WF19" i="4"/>
  <c r="WF20" i="4"/>
  <c r="WF21" i="4"/>
  <c r="WF22" i="4"/>
  <c r="WF23" i="4"/>
  <c r="WF24" i="4"/>
  <c r="WF25" i="4"/>
  <c r="WF26" i="4"/>
  <c r="WF27" i="4"/>
  <c r="WF28" i="4"/>
  <c r="WF29" i="4"/>
  <c r="WF30" i="4"/>
  <c r="WF31" i="4"/>
  <c r="WF32" i="4"/>
  <c r="WF33" i="4"/>
  <c r="WF34" i="4"/>
  <c r="WF35" i="4"/>
  <c r="WF36" i="4"/>
  <c r="WF37" i="4"/>
  <c r="WF38" i="4"/>
  <c r="WF39" i="4"/>
  <c r="WF40" i="4"/>
  <c r="WF41" i="4"/>
  <c r="WF42" i="4"/>
  <c r="WE5" i="4"/>
  <c r="WE6" i="4"/>
  <c r="WE7" i="4"/>
  <c r="WE8" i="4"/>
  <c r="WE9" i="4"/>
  <c r="WE10" i="4"/>
  <c r="WE11" i="4"/>
  <c r="WE12" i="4"/>
  <c r="WE13" i="4"/>
  <c r="WE14" i="4"/>
  <c r="WE15" i="4"/>
  <c r="WE16" i="4"/>
  <c r="WE17" i="4"/>
  <c r="WE18" i="4"/>
  <c r="WE19" i="4"/>
  <c r="WE20" i="4"/>
  <c r="WE21" i="4"/>
  <c r="WE22" i="4"/>
  <c r="WE23" i="4"/>
  <c r="WE24" i="4"/>
  <c r="WE25" i="4"/>
  <c r="WE26" i="4"/>
  <c r="WE27" i="4"/>
  <c r="WE28" i="4"/>
  <c r="WE29" i="4"/>
  <c r="WE30" i="4"/>
  <c r="WE31" i="4"/>
  <c r="WE32" i="4"/>
  <c r="WE33" i="4"/>
  <c r="WE34" i="4"/>
  <c r="WE35" i="4"/>
  <c r="WE36" i="4"/>
  <c r="WE37" i="4"/>
  <c r="WE38" i="4"/>
  <c r="WE39" i="4"/>
  <c r="WE40" i="4"/>
  <c r="WE41" i="4"/>
  <c r="WE42" i="4"/>
  <c r="WD5" i="4"/>
  <c r="WD6" i="4"/>
  <c r="WD7" i="4"/>
  <c r="WD8" i="4"/>
  <c r="WD9" i="4"/>
  <c r="WD10" i="4"/>
  <c r="WD11" i="4"/>
  <c r="WD12" i="4"/>
  <c r="WD13" i="4"/>
  <c r="WD14" i="4"/>
  <c r="WD15" i="4"/>
  <c r="WD16" i="4"/>
  <c r="WD17" i="4"/>
  <c r="WD18" i="4"/>
  <c r="WD19" i="4"/>
  <c r="WD20" i="4"/>
  <c r="WD21" i="4"/>
  <c r="WD22" i="4"/>
  <c r="WD23" i="4"/>
  <c r="WD24" i="4"/>
  <c r="WD25" i="4"/>
  <c r="WD26" i="4"/>
  <c r="WD27" i="4"/>
  <c r="WD28" i="4"/>
  <c r="WD29" i="4"/>
  <c r="WD30" i="4"/>
  <c r="WD31" i="4"/>
  <c r="WD32" i="4"/>
  <c r="WD33" i="4"/>
  <c r="WD34" i="4"/>
  <c r="WD35" i="4"/>
  <c r="WD36" i="4"/>
  <c r="WD37" i="4"/>
  <c r="WD38" i="4"/>
  <c r="WD39" i="4"/>
  <c r="WD40" i="4"/>
  <c r="WD41" i="4"/>
  <c r="WD42" i="4"/>
  <c r="WC5" i="4"/>
  <c r="WC6" i="4"/>
  <c r="WC7" i="4"/>
  <c r="WC8" i="4"/>
  <c r="WC9" i="4"/>
  <c r="WC10" i="4"/>
  <c r="WC11" i="4"/>
  <c r="WC12" i="4"/>
  <c r="WC13" i="4"/>
  <c r="WC14" i="4"/>
  <c r="WC15" i="4"/>
  <c r="WC16" i="4"/>
  <c r="WC17" i="4"/>
  <c r="WC18" i="4"/>
  <c r="WC19" i="4"/>
  <c r="WC20" i="4"/>
  <c r="WC21" i="4"/>
  <c r="WC22" i="4"/>
  <c r="WC23" i="4"/>
  <c r="WC24" i="4"/>
  <c r="WC25" i="4"/>
  <c r="WC26" i="4"/>
  <c r="WC27" i="4"/>
  <c r="WC28" i="4"/>
  <c r="WC29" i="4"/>
  <c r="WC30" i="4"/>
  <c r="WC31" i="4"/>
  <c r="WC32" i="4"/>
  <c r="WC33" i="4"/>
  <c r="WC34" i="4"/>
  <c r="WC35" i="4"/>
  <c r="WC36" i="4"/>
  <c r="WC37" i="4"/>
  <c r="WC38" i="4"/>
  <c r="WC39" i="4"/>
  <c r="WC40" i="4"/>
  <c r="WC41" i="4"/>
  <c r="WC42" i="4"/>
  <c r="WB5" i="4"/>
  <c r="WB6" i="4"/>
  <c r="WB7" i="4"/>
  <c r="WB8" i="4"/>
  <c r="WB9" i="4"/>
  <c r="WB10" i="4"/>
  <c r="WB11" i="4"/>
  <c r="WB12" i="4"/>
  <c r="WB13" i="4"/>
  <c r="WB14" i="4"/>
  <c r="WB15" i="4"/>
  <c r="WB16" i="4"/>
  <c r="WB17" i="4"/>
  <c r="WB18" i="4"/>
  <c r="WB19" i="4"/>
  <c r="WB20" i="4"/>
  <c r="WB21" i="4"/>
  <c r="WB22" i="4"/>
  <c r="WB23" i="4"/>
  <c r="WB24" i="4"/>
  <c r="WB25" i="4"/>
  <c r="WB26" i="4"/>
  <c r="WB27" i="4"/>
  <c r="WB28" i="4"/>
  <c r="WB29" i="4"/>
  <c r="WB30" i="4"/>
  <c r="WB31" i="4"/>
  <c r="WB32" i="4"/>
  <c r="WB33" i="4"/>
  <c r="WB34" i="4"/>
  <c r="WB35" i="4"/>
  <c r="WB36" i="4"/>
  <c r="WB37" i="4"/>
  <c r="WB38" i="4"/>
  <c r="WB39" i="4"/>
  <c r="WB40" i="4"/>
  <c r="WB41" i="4"/>
  <c r="WB42" i="4"/>
  <c r="WA5" i="4"/>
  <c r="WA6" i="4"/>
  <c r="WA7" i="4"/>
  <c r="WA8" i="4"/>
  <c r="WA9" i="4"/>
  <c r="WA10" i="4"/>
  <c r="WA11" i="4"/>
  <c r="WA12" i="4"/>
  <c r="WA13" i="4"/>
  <c r="WA14" i="4"/>
  <c r="WA15" i="4"/>
  <c r="WA16" i="4"/>
  <c r="WA17" i="4"/>
  <c r="WA18" i="4"/>
  <c r="WA19" i="4"/>
  <c r="WA20" i="4"/>
  <c r="WA21" i="4"/>
  <c r="WA22" i="4"/>
  <c r="WA23" i="4"/>
  <c r="WA24" i="4"/>
  <c r="WA25" i="4"/>
  <c r="WA26" i="4"/>
  <c r="WA27" i="4"/>
  <c r="WA28" i="4"/>
  <c r="WA29" i="4"/>
  <c r="WA30" i="4"/>
  <c r="WA31" i="4"/>
  <c r="WA32" i="4"/>
  <c r="WA33" i="4"/>
  <c r="WA34" i="4"/>
  <c r="WA35" i="4"/>
  <c r="WA36" i="4"/>
  <c r="WA37" i="4"/>
  <c r="WA38" i="4"/>
  <c r="WA39" i="4"/>
  <c r="WA40" i="4"/>
  <c r="WA41" i="4"/>
  <c r="WA42" i="4"/>
  <c r="VZ5" i="4"/>
  <c r="VZ6" i="4"/>
  <c r="VZ7" i="4"/>
  <c r="VZ8" i="4"/>
  <c r="VZ9" i="4"/>
  <c r="VZ10" i="4"/>
  <c r="VZ11" i="4"/>
  <c r="VZ12" i="4"/>
  <c r="VZ13" i="4"/>
  <c r="VZ14" i="4"/>
  <c r="VZ15" i="4"/>
  <c r="VZ16" i="4"/>
  <c r="VZ17" i="4"/>
  <c r="VZ18" i="4"/>
  <c r="VZ19" i="4"/>
  <c r="VZ20" i="4"/>
  <c r="VZ21" i="4"/>
  <c r="VZ22" i="4"/>
  <c r="VZ23" i="4"/>
  <c r="VZ24" i="4"/>
  <c r="VZ25" i="4"/>
  <c r="VZ26" i="4"/>
  <c r="VZ27" i="4"/>
  <c r="VZ28" i="4"/>
  <c r="VZ29" i="4"/>
  <c r="VZ30" i="4"/>
  <c r="VZ31" i="4"/>
  <c r="VZ32" i="4"/>
  <c r="VZ33" i="4"/>
  <c r="VZ34" i="4"/>
  <c r="VZ35" i="4"/>
  <c r="VZ36" i="4"/>
  <c r="VZ37" i="4"/>
  <c r="VZ38" i="4"/>
  <c r="VZ39" i="4"/>
  <c r="VZ40" i="4"/>
  <c r="VZ41" i="4"/>
  <c r="VZ42" i="4"/>
  <c r="FQ5" i="4"/>
  <c r="FQ6" i="4"/>
  <c r="FQ7" i="4"/>
  <c r="FQ8" i="4"/>
  <c r="FQ9" i="4"/>
  <c r="FQ10" i="4"/>
  <c r="FQ11" i="4"/>
  <c r="FQ12" i="4"/>
  <c r="FQ13" i="4"/>
  <c r="FQ14" i="4"/>
  <c r="FQ15" i="4"/>
  <c r="FQ16" i="4"/>
  <c r="FQ17" i="4"/>
  <c r="FQ18" i="4"/>
  <c r="FQ19" i="4"/>
  <c r="FQ20" i="4"/>
  <c r="FQ21" i="4"/>
  <c r="FQ22" i="4"/>
  <c r="FQ23" i="4"/>
  <c r="FQ24" i="4"/>
  <c r="FQ25" i="4"/>
  <c r="FQ26" i="4"/>
  <c r="FQ27" i="4"/>
  <c r="FQ28" i="4"/>
  <c r="FQ29" i="4"/>
  <c r="FQ30" i="4"/>
  <c r="FQ31" i="4"/>
  <c r="FQ32" i="4"/>
  <c r="FQ33" i="4"/>
  <c r="FQ34" i="4"/>
  <c r="FQ35" i="4"/>
  <c r="FQ36" i="4"/>
  <c r="FQ37" i="4"/>
  <c r="FQ38" i="4"/>
  <c r="FQ39" i="4"/>
  <c r="FQ40" i="4"/>
  <c r="FQ41" i="4"/>
  <c r="FQ42" i="4"/>
  <c r="EV5" i="4"/>
  <c r="EV6" i="4"/>
  <c r="EV7" i="4"/>
  <c r="EV8" i="4"/>
  <c r="EV9" i="4"/>
  <c r="EV10" i="4"/>
  <c r="EV11" i="4"/>
  <c r="EV12" i="4"/>
  <c r="EV13" i="4"/>
  <c r="EV14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7" i="4"/>
  <c r="EV28" i="4"/>
  <c r="EV29" i="4"/>
  <c r="EV30" i="4"/>
  <c r="EV31" i="4"/>
  <c r="EV32" i="4"/>
  <c r="EV33" i="4"/>
  <c r="EV34" i="4"/>
  <c r="EV35" i="4"/>
  <c r="EV36" i="4"/>
  <c r="EV37" i="4"/>
  <c r="EV38" i="4"/>
  <c r="EV39" i="4"/>
  <c r="EV40" i="4"/>
  <c r="EV41" i="4"/>
  <c r="EV42" i="4"/>
  <c r="ER5" i="4"/>
  <c r="ER6" i="4"/>
  <c r="ER7" i="4"/>
  <c r="ER8" i="4"/>
  <c r="ER9" i="4"/>
  <c r="ER10" i="4"/>
  <c r="ER11" i="4"/>
  <c r="ER12" i="4"/>
  <c r="ER13" i="4"/>
  <c r="ER14" i="4"/>
  <c r="ER15" i="4"/>
  <c r="ER16" i="4"/>
  <c r="ER17" i="4"/>
  <c r="ER18" i="4"/>
  <c r="ER19" i="4"/>
  <c r="ER20" i="4"/>
  <c r="ER21" i="4"/>
  <c r="ER22" i="4"/>
  <c r="ER23" i="4"/>
  <c r="ER24" i="4"/>
  <c r="ER25" i="4"/>
  <c r="ER26" i="4"/>
  <c r="ER27" i="4"/>
  <c r="ER28" i="4"/>
  <c r="ER29" i="4"/>
  <c r="ER30" i="4"/>
  <c r="ER31" i="4"/>
  <c r="ER32" i="4"/>
  <c r="ER33" i="4"/>
  <c r="ER34" i="4"/>
  <c r="ER35" i="4"/>
  <c r="ER36" i="4"/>
  <c r="ER37" i="4"/>
  <c r="ER38" i="4"/>
  <c r="ER39" i="4"/>
  <c r="ER40" i="4"/>
  <c r="ER41" i="4"/>
  <c r="ER42" i="4"/>
  <c r="EB5" i="4"/>
  <c r="EB6" i="4"/>
  <c r="EB7" i="4"/>
  <c r="EB8" i="4"/>
  <c r="EB9" i="4"/>
  <c r="EB10" i="4"/>
  <c r="EB11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L5" i="4"/>
  <c r="DL6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A5" i="4"/>
  <c r="CB5" i="4"/>
  <c r="CD5" i="4" s="1"/>
  <c r="CC5" i="4"/>
  <c r="CA6" i="4"/>
  <c r="CB6" i="4"/>
  <c r="CD6" i="4" s="1"/>
  <c r="CC6" i="4"/>
  <c r="CA7" i="4"/>
  <c r="CD7" i="4" s="1"/>
  <c r="CB7" i="4"/>
  <c r="CC7" i="4"/>
  <c r="CA8" i="4"/>
  <c r="CB8" i="4"/>
  <c r="CC8" i="4"/>
  <c r="CA9" i="4"/>
  <c r="CD9" i="4" s="1"/>
  <c r="CB9" i="4"/>
  <c r="CC9" i="4"/>
  <c r="CA10" i="4"/>
  <c r="CB10" i="4"/>
  <c r="CC10" i="4"/>
  <c r="CA11" i="4"/>
  <c r="CB11" i="4"/>
  <c r="CC11" i="4"/>
  <c r="CA12" i="4"/>
  <c r="CD12" i="4" s="1"/>
  <c r="CB12" i="4"/>
  <c r="CC12" i="4"/>
  <c r="CA13" i="4"/>
  <c r="CB13" i="4"/>
  <c r="CC13" i="4"/>
  <c r="CA14" i="4"/>
  <c r="CD14" i="4" s="1"/>
  <c r="CB14" i="4"/>
  <c r="CC14" i="4"/>
  <c r="CA15" i="4"/>
  <c r="CB15" i="4"/>
  <c r="CC15" i="4"/>
  <c r="CA16" i="4"/>
  <c r="CD16" i="4" s="1"/>
  <c r="CB16" i="4"/>
  <c r="CC16" i="4"/>
  <c r="CA17" i="4"/>
  <c r="CD17" i="4" s="1"/>
  <c r="CB17" i="4"/>
  <c r="CC17" i="4"/>
  <c r="CA18" i="4"/>
  <c r="CB18" i="4"/>
  <c r="CC18" i="4"/>
  <c r="CA19" i="4"/>
  <c r="CB19" i="4"/>
  <c r="CC19" i="4"/>
  <c r="CA20" i="4"/>
  <c r="CB20" i="4"/>
  <c r="CC20" i="4"/>
  <c r="CA21" i="4"/>
  <c r="CB21" i="4"/>
  <c r="CC21" i="4"/>
  <c r="CA22" i="4"/>
  <c r="CB22" i="4"/>
  <c r="CC22" i="4"/>
  <c r="CA23" i="4"/>
  <c r="CD23" i="4" s="1"/>
  <c r="CB23" i="4"/>
  <c r="CC23" i="4"/>
  <c r="CA24" i="4"/>
  <c r="CB24" i="4"/>
  <c r="CC24" i="4"/>
  <c r="CA25" i="4"/>
  <c r="CD25" i="4" s="1"/>
  <c r="CB25" i="4"/>
  <c r="CC25" i="4"/>
  <c r="CA26" i="4"/>
  <c r="CB26" i="4"/>
  <c r="CC26" i="4"/>
  <c r="CA27" i="4"/>
  <c r="CB27" i="4"/>
  <c r="CC27" i="4"/>
  <c r="CA28" i="4"/>
  <c r="CD28" i="4" s="1"/>
  <c r="CB28" i="4"/>
  <c r="CC28" i="4"/>
  <c r="CA29" i="4"/>
  <c r="CB29" i="4"/>
  <c r="CC29" i="4"/>
  <c r="CA30" i="4"/>
  <c r="CD30" i="4" s="1"/>
  <c r="CB30" i="4"/>
  <c r="CC30" i="4"/>
  <c r="CA31" i="4"/>
  <c r="CB31" i="4"/>
  <c r="CC31" i="4"/>
  <c r="CA32" i="4"/>
  <c r="CD32" i="4" s="1"/>
  <c r="CB32" i="4"/>
  <c r="CC32" i="4"/>
  <c r="CA33" i="4"/>
  <c r="CD33" i="4" s="1"/>
  <c r="CB33" i="4"/>
  <c r="CC33" i="4"/>
  <c r="CA34" i="4"/>
  <c r="CB34" i="4"/>
  <c r="CC34" i="4"/>
  <c r="CA35" i="4"/>
  <c r="CB35" i="4"/>
  <c r="CC35" i="4"/>
  <c r="CA36" i="4"/>
  <c r="CB36" i="4"/>
  <c r="CC36" i="4"/>
  <c r="CA37" i="4"/>
  <c r="CD37" i="4" s="1"/>
  <c r="CB37" i="4"/>
  <c r="CC37" i="4"/>
  <c r="CA38" i="4"/>
  <c r="CB38" i="4"/>
  <c r="CC38" i="4"/>
  <c r="CA39" i="4"/>
  <c r="CD39" i="4" s="1"/>
  <c r="CB39" i="4"/>
  <c r="CC39" i="4"/>
  <c r="CA40" i="4"/>
  <c r="CB40" i="4"/>
  <c r="CC40" i="4"/>
  <c r="CA41" i="4"/>
  <c r="CD41" i="4" s="1"/>
  <c r="CB41" i="4"/>
  <c r="CC41" i="4"/>
  <c r="CA42" i="4"/>
  <c r="CB42" i="4"/>
  <c r="CC42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EV5" i="1"/>
  <c r="EV6" i="1"/>
  <c r="EV7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2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A5" i="1"/>
  <c r="CD5" i="1" s="1"/>
  <c r="CA6" i="1"/>
  <c r="CA7" i="1"/>
  <c r="CA8" i="1"/>
  <c r="CD8" i="1" s="1"/>
  <c r="CA9" i="1"/>
  <c r="CD9" i="1" s="1"/>
  <c r="CA10" i="1"/>
  <c r="CA11" i="1"/>
  <c r="CD11" i="1" s="1"/>
  <c r="CA12" i="1"/>
  <c r="CD12" i="1" s="1"/>
  <c r="CA13" i="1"/>
  <c r="CA14" i="1"/>
  <c r="CA15" i="1"/>
  <c r="CA16" i="1"/>
  <c r="CA17" i="1"/>
  <c r="CA18" i="1"/>
  <c r="CA19" i="1"/>
  <c r="CA20" i="1"/>
  <c r="CA21" i="1"/>
  <c r="CD21" i="1" s="1"/>
  <c r="CA22" i="1"/>
  <c r="CA23" i="1"/>
  <c r="CD23" i="1" s="1"/>
  <c r="CA24" i="1"/>
  <c r="CD24" i="1" s="1"/>
  <c r="CA25" i="1"/>
  <c r="CD25" i="1" s="1"/>
  <c r="CA26" i="1"/>
  <c r="CA27" i="1"/>
  <c r="CD27" i="1" s="1"/>
  <c r="CA28" i="1"/>
  <c r="CA29" i="1"/>
  <c r="CA30" i="1"/>
  <c r="CA31" i="1"/>
  <c r="CA32" i="1"/>
  <c r="CA33" i="1"/>
  <c r="CA34" i="1"/>
  <c r="CA35" i="1"/>
  <c r="CA36" i="1"/>
  <c r="CA37" i="1"/>
  <c r="CA38" i="1"/>
  <c r="CD38" i="1" s="1"/>
  <c r="CA39" i="1"/>
  <c r="CD39" i="1" s="1"/>
  <c r="CA40" i="1"/>
  <c r="CD40" i="1" s="1"/>
  <c r="CA41" i="1"/>
  <c r="CD41" i="1" s="1"/>
  <c r="CA42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GB42" i="4"/>
  <c r="GB41" i="4"/>
  <c r="GB40" i="4"/>
  <c r="GB39" i="4"/>
  <c r="GB38" i="4"/>
  <c r="GB37" i="4"/>
  <c r="GB36" i="4"/>
  <c r="GB35" i="4"/>
  <c r="GB34" i="4"/>
  <c r="GB33" i="4"/>
  <c r="GB32" i="4"/>
  <c r="GB31" i="4"/>
  <c r="GB30" i="4"/>
  <c r="GB29" i="4"/>
  <c r="GB28" i="4"/>
  <c r="GB27" i="4"/>
  <c r="GB26" i="4"/>
  <c r="GB25" i="4"/>
  <c r="GB24" i="4"/>
  <c r="GB23" i="4"/>
  <c r="GB22" i="4"/>
  <c r="GB21" i="4"/>
  <c r="GB20" i="4"/>
  <c r="GB19" i="4"/>
  <c r="GB18" i="4"/>
  <c r="GB17" i="4"/>
  <c r="GB16" i="4"/>
  <c r="GB15" i="4"/>
  <c r="GB14" i="4"/>
  <c r="GB13" i="4"/>
  <c r="GB12" i="4"/>
  <c r="GB11" i="4"/>
  <c r="GB10" i="4"/>
  <c r="GB9" i="4"/>
  <c r="GB8" i="4"/>
  <c r="GB7" i="4"/>
  <c r="GB6" i="4"/>
  <c r="GB5" i="4"/>
  <c r="FQ5" i="1"/>
  <c r="FQ6" i="1"/>
  <c r="FQ7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2" i="1"/>
  <c r="ER6" i="1"/>
  <c r="ER7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2" i="1"/>
  <c r="ER5" i="1"/>
  <c r="DL6" i="1"/>
  <c r="DL7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2" i="1"/>
  <c r="DL5" i="1"/>
  <c r="CQ6" i="1"/>
  <c r="CQ7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2" i="1"/>
  <c r="CQ5" i="1"/>
  <c r="EB6" i="1"/>
  <c r="EB7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2" i="1"/>
  <c r="EB5" i="1"/>
  <c r="DS6" i="1"/>
  <c r="DS7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2" i="1"/>
  <c r="DS5" i="1"/>
  <c r="WA5" i="1"/>
  <c r="WA6" i="1"/>
  <c r="WA7" i="1"/>
  <c r="WA8" i="1"/>
  <c r="WA9" i="1"/>
  <c r="WA10" i="1"/>
  <c r="WA11" i="1"/>
  <c r="WA12" i="1"/>
  <c r="WA13" i="1"/>
  <c r="WA14" i="1"/>
  <c r="WA15" i="1"/>
  <c r="WA16" i="1"/>
  <c r="WA17" i="1"/>
  <c r="WA18" i="1"/>
  <c r="WA19" i="1"/>
  <c r="WA20" i="1"/>
  <c r="WA21" i="1"/>
  <c r="WA22" i="1"/>
  <c r="WA23" i="1"/>
  <c r="WA24" i="1"/>
  <c r="WA25" i="1"/>
  <c r="WA26" i="1"/>
  <c r="WA27" i="1"/>
  <c r="WA28" i="1"/>
  <c r="WA29" i="1"/>
  <c r="WA30" i="1"/>
  <c r="WA31" i="1"/>
  <c r="WA32" i="1"/>
  <c r="WA33" i="1"/>
  <c r="WA34" i="1"/>
  <c r="WA35" i="1"/>
  <c r="WA36" i="1"/>
  <c r="WA37" i="1"/>
  <c r="WA38" i="1"/>
  <c r="WA39" i="1"/>
  <c r="WA40" i="1"/>
  <c r="WA41" i="1"/>
  <c r="WA42" i="1"/>
  <c r="WB5" i="1"/>
  <c r="WB6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0" i="1"/>
  <c r="WB21" i="1"/>
  <c r="WB22" i="1"/>
  <c r="WB23" i="1"/>
  <c r="WB24" i="1"/>
  <c r="WB25" i="1"/>
  <c r="WB26" i="1"/>
  <c r="WB27" i="1"/>
  <c r="WB28" i="1"/>
  <c r="WB29" i="1"/>
  <c r="WB30" i="1"/>
  <c r="WB31" i="1"/>
  <c r="WB32" i="1"/>
  <c r="WB33" i="1"/>
  <c r="WB34" i="1"/>
  <c r="WB35" i="1"/>
  <c r="WB36" i="1"/>
  <c r="WB37" i="1"/>
  <c r="WB38" i="1"/>
  <c r="WB39" i="1"/>
  <c r="WB40" i="1"/>
  <c r="WB41" i="1"/>
  <c r="WB42" i="1"/>
  <c r="WC5" i="1"/>
  <c r="WC6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0" i="1"/>
  <c r="WC21" i="1"/>
  <c r="WC22" i="1"/>
  <c r="WC23" i="1"/>
  <c r="WC24" i="1"/>
  <c r="WC25" i="1"/>
  <c r="WC26" i="1"/>
  <c r="WC27" i="1"/>
  <c r="WC28" i="1"/>
  <c r="WC29" i="1"/>
  <c r="WC30" i="1"/>
  <c r="WC31" i="1"/>
  <c r="WC32" i="1"/>
  <c r="WC33" i="1"/>
  <c r="WC34" i="1"/>
  <c r="WC35" i="1"/>
  <c r="WC36" i="1"/>
  <c r="WC37" i="1"/>
  <c r="WC38" i="1"/>
  <c r="WC39" i="1"/>
  <c r="WC40" i="1"/>
  <c r="WC41" i="1"/>
  <c r="WC42" i="1"/>
  <c r="WD5" i="1"/>
  <c r="WD6" i="1"/>
  <c r="WD7" i="1"/>
  <c r="WD8" i="1"/>
  <c r="WD9" i="1"/>
  <c r="WD10" i="1"/>
  <c r="WD11" i="1"/>
  <c r="WD12" i="1"/>
  <c r="WD13" i="1"/>
  <c r="WD14" i="1"/>
  <c r="WD15" i="1"/>
  <c r="WD16" i="1"/>
  <c r="WD17" i="1"/>
  <c r="WD18" i="1"/>
  <c r="WD19" i="1"/>
  <c r="WD20" i="1"/>
  <c r="WD21" i="1"/>
  <c r="WD22" i="1"/>
  <c r="WD23" i="1"/>
  <c r="WD24" i="1"/>
  <c r="WD25" i="1"/>
  <c r="WD26" i="1"/>
  <c r="WD27" i="1"/>
  <c r="WD28" i="1"/>
  <c r="WD29" i="1"/>
  <c r="WD30" i="1"/>
  <c r="WD31" i="1"/>
  <c r="WD32" i="1"/>
  <c r="WD33" i="1"/>
  <c r="WD34" i="1"/>
  <c r="WD35" i="1"/>
  <c r="WD36" i="1"/>
  <c r="WD37" i="1"/>
  <c r="WD38" i="1"/>
  <c r="WD39" i="1"/>
  <c r="WD40" i="1"/>
  <c r="WD41" i="1"/>
  <c r="WD42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E29" i="1"/>
  <c r="WE30" i="1"/>
  <c r="WE31" i="1"/>
  <c r="WE32" i="1"/>
  <c r="WE33" i="1"/>
  <c r="WE34" i="1"/>
  <c r="WE35" i="1"/>
  <c r="WE36" i="1"/>
  <c r="WE37" i="1"/>
  <c r="WE38" i="1"/>
  <c r="WE39" i="1"/>
  <c r="WE40" i="1"/>
  <c r="WE41" i="1"/>
  <c r="WE42" i="1"/>
  <c r="WF5" i="1"/>
  <c r="WF6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0" i="1"/>
  <c r="WF21" i="1"/>
  <c r="WF22" i="1"/>
  <c r="WF23" i="1"/>
  <c r="WF24" i="1"/>
  <c r="WF25" i="1"/>
  <c r="WF26" i="1"/>
  <c r="WF27" i="1"/>
  <c r="WF28" i="1"/>
  <c r="WF29" i="1"/>
  <c r="WF30" i="1"/>
  <c r="WF31" i="1"/>
  <c r="WF32" i="1"/>
  <c r="WF33" i="1"/>
  <c r="WF34" i="1"/>
  <c r="WF35" i="1"/>
  <c r="WF36" i="1"/>
  <c r="WF37" i="1"/>
  <c r="WF38" i="1"/>
  <c r="WF39" i="1"/>
  <c r="WF40" i="1"/>
  <c r="WF41" i="1"/>
  <c r="WF42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G29" i="1"/>
  <c r="WG30" i="1"/>
  <c r="WG31" i="1"/>
  <c r="WG32" i="1"/>
  <c r="WG33" i="1"/>
  <c r="WG34" i="1"/>
  <c r="WG35" i="1"/>
  <c r="WG36" i="1"/>
  <c r="WG37" i="1"/>
  <c r="WG38" i="1"/>
  <c r="WG39" i="1"/>
  <c r="WG40" i="1"/>
  <c r="WG41" i="1"/>
  <c r="WG42" i="1"/>
  <c r="WH5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H21" i="1"/>
  <c r="WH22" i="1"/>
  <c r="WH23" i="1"/>
  <c r="WH24" i="1"/>
  <c r="WH25" i="1"/>
  <c r="WH26" i="1"/>
  <c r="WH27" i="1"/>
  <c r="WH28" i="1"/>
  <c r="WH29" i="1"/>
  <c r="WH30" i="1"/>
  <c r="WH31" i="1"/>
  <c r="WH32" i="1"/>
  <c r="WH33" i="1"/>
  <c r="WH34" i="1"/>
  <c r="WH35" i="1"/>
  <c r="WH36" i="1"/>
  <c r="WH37" i="1"/>
  <c r="WH38" i="1"/>
  <c r="WH39" i="1"/>
  <c r="WH40" i="1"/>
  <c r="WH41" i="1"/>
  <c r="WH42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I29" i="1"/>
  <c r="WI30" i="1"/>
  <c r="WI31" i="1"/>
  <c r="WI32" i="1"/>
  <c r="WI33" i="1"/>
  <c r="WI34" i="1"/>
  <c r="WI35" i="1"/>
  <c r="WI36" i="1"/>
  <c r="WI37" i="1"/>
  <c r="WI38" i="1"/>
  <c r="WI39" i="1"/>
  <c r="WI40" i="1"/>
  <c r="WI41" i="1"/>
  <c r="WI42" i="1"/>
  <c r="WJ5" i="1"/>
  <c r="WJ6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0" i="1"/>
  <c r="WJ21" i="1"/>
  <c r="WJ22" i="1"/>
  <c r="WJ23" i="1"/>
  <c r="WJ24" i="1"/>
  <c r="WJ25" i="1"/>
  <c r="WJ26" i="1"/>
  <c r="WJ27" i="1"/>
  <c r="WJ28" i="1"/>
  <c r="WJ29" i="1"/>
  <c r="WJ30" i="1"/>
  <c r="WJ31" i="1"/>
  <c r="WJ32" i="1"/>
  <c r="WJ33" i="1"/>
  <c r="WJ34" i="1"/>
  <c r="WJ35" i="1"/>
  <c r="WJ36" i="1"/>
  <c r="WJ37" i="1"/>
  <c r="WJ38" i="1"/>
  <c r="WJ39" i="1"/>
  <c r="WJ40" i="1"/>
  <c r="WJ41" i="1"/>
  <c r="WJ42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WK29" i="1"/>
  <c r="WK30" i="1"/>
  <c r="WK31" i="1"/>
  <c r="WK32" i="1"/>
  <c r="WK33" i="1"/>
  <c r="WK34" i="1"/>
  <c r="WK35" i="1"/>
  <c r="WK36" i="1"/>
  <c r="WK37" i="1"/>
  <c r="WK38" i="1"/>
  <c r="WK39" i="1"/>
  <c r="WK40" i="1"/>
  <c r="WK41" i="1"/>
  <c r="WK42" i="1"/>
  <c r="WL5" i="1"/>
  <c r="WL6" i="1"/>
  <c r="WL7" i="1"/>
  <c r="WL8" i="1"/>
  <c r="WL9" i="1"/>
  <c r="WL10" i="1"/>
  <c r="WL11" i="1"/>
  <c r="WL12" i="1"/>
  <c r="WL13" i="1"/>
  <c r="WL14" i="1"/>
  <c r="WL15" i="1"/>
  <c r="WL16" i="1"/>
  <c r="WL17" i="1"/>
  <c r="WL18" i="1"/>
  <c r="WL19" i="1"/>
  <c r="WL20" i="1"/>
  <c r="WL21" i="1"/>
  <c r="WL22" i="1"/>
  <c r="WL23" i="1"/>
  <c r="WL24" i="1"/>
  <c r="WL25" i="1"/>
  <c r="WL26" i="1"/>
  <c r="WL27" i="1"/>
  <c r="WL28" i="1"/>
  <c r="WL29" i="1"/>
  <c r="WL30" i="1"/>
  <c r="WL31" i="1"/>
  <c r="WL32" i="1"/>
  <c r="WL33" i="1"/>
  <c r="WL34" i="1"/>
  <c r="WL35" i="1"/>
  <c r="WL36" i="1"/>
  <c r="WL37" i="1"/>
  <c r="WL38" i="1"/>
  <c r="WL39" i="1"/>
  <c r="WL40" i="1"/>
  <c r="WL41" i="1"/>
  <c r="WL42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M29" i="1"/>
  <c r="WM30" i="1"/>
  <c r="WM31" i="1"/>
  <c r="WM32" i="1"/>
  <c r="WM33" i="1"/>
  <c r="WM34" i="1"/>
  <c r="WM35" i="1"/>
  <c r="WM36" i="1"/>
  <c r="WM37" i="1"/>
  <c r="WM38" i="1"/>
  <c r="WM39" i="1"/>
  <c r="WM40" i="1"/>
  <c r="WM41" i="1"/>
  <c r="WM42" i="1"/>
  <c r="WN5" i="1"/>
  <c r="WN6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0" i="1"/>
  <c r="WN21" i="1"/>
  <c r="WN22" i="1"/>
  <c r="WN23" i="1"/>
  <c r="WN24" i="1"/>
  <c r="WN25" i="1"/>
  <c r="WN26" i="1"/>
  <c r="WN27" i="1"/>
  <c r="WN28" i="1"/>
  <c r="WN29" i="1"/>
  <c r="WN30" i="1"/>
  <c r="WN31" i="1"/>
  <c r="WN32" i="1"/>
  <c r="WN33" i="1"/>
  <c r="WN34" i="1"/>
  <c r="WN35" i="1"/>
  <c r="WN36" i="1"/>
  <c r="WN37" i="1"/>
  <c r="WN38" i="1"/>
  <c r="WN39" i="1"/>
  <c r="WN40" i="1"/>
  <c r="WN41" i="1"/>
  <c r="WN42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O29" i="1"/>
  <c r="WO30" i="1"/>
  <c r="WO31" i="1"/>
  <c r="WO32" i="1"/>
  <c r="WO33" i="1"/>
  <c r="WO34" i="1"/>
  <c r="WO35" i="1"/>
  <c r="WO36" i="1"/>
  <c r="WO37" i="1"/>
  <c r="WO38" i="1"/>
  <c r="WO39" i="1"/>
  <c r="WO40" i="1"/>
  <c r="WO41" i="1"/>
  <c r="WO42" i="1"/>
  <c r="WP5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P21" i="1"/>
  <c r="WP22" i="1"/>
  <c r="WP23" i="1"/>
  <c r="WP24" i="1"/>
  <c r="WP25" i="1"/>
  <c r="WP26" i="1"/>
  <c r="WP27" i="1"/>
  <c r="WP28" i="1"/>
  <c r="WP29" i="1"/>
  <c r="WP30" i="1"/>
  <c r="WP31" i="1"/>
  <c r="WP32" i="1"/>
  <c r="WP33" i="1"/>
  <c r="WP34" i="1"/>
  <c r="WP35" i="1"/>
  <c r="WP36" i="1"/>
  <c r="WP37" i="1"/>
  <c r="WP38" i="1"/>
  <c r="WP39" i="1"/>
  <c r="WP40" i="1"/>
  <c r="WP41" i="1"/>
  <c r="WP42" i="1"/>
  <c r="WQ5" i="1"/>
  <c r="WQ6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0" i="1"/>
  <c r="WQ21" i="1"/>
  <c r="WQ22" i="1"/>
  <c r="WQ23" i="1"/>
  <c r="WQ24" i="1"/>
  <c r="WQ25" i="1"/>
  <c r="WQ26" i="1"/>
  <c r="WQ27" i="1"/>
  <c r="WQ28" i="1"/>
  <c r="WQ29" i="1"/>
  <c r="WQ30" i="1"/>
  <c r="WQ31" i="1"/>
  <c r="WQ32" i="1"/>
  <c r="WQ33" i="1"/>
  <c r="WQ34" i="1"/>
  <c r="WQ35" i="1"/>
  <c r="WQ36" i="1"/>
  <c r="WQ37" i="1"/>
  <c r="WQ38" i="1"/>
  <c r="WQ39" i="1"/>
  <c r="WQ40" i="1"/>
  <c r="WQ41" i="1"/>
  <c r="WQ42" i="1"/>
  <c r="WR5" i="1"/>
  <c r="WR6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0" i="1"/>
  <c r="WR21" i="1"/>
  <c r="WR22" i="1"/>
  <c r="WR23" i="1"/>
  <c r="WR24" i="1"/>
  <c r="WR25" i="1"/>
  <c r="WR26" i="1"/>
  <c r="WR27" i="1"/>
  <c r="WR28" i="1"/>
  <c r="WR29" i="1"/>
  <c r="WR30" i="1"/>
  <c r="WR31" i="1"/>
  <c r="WR32" i="1"/>
  <c r="WR33" i="1"/>
  <c r="WR34" i="1"/>
  <c r="WR35" i="1"/>
  <c r="WR36" i="1"/>
  <c r="WR37" i="1"/>
  <c r="WR38" i="1"/>
  <c r="WR39" i="1"/>
  <c r="WR40" i="1"/>
  <c r="WR41" i="1"/>
  <c r="WR42" i="1"/>
  <c r="WS5" i="1"/>
  <c r="WS6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0" i="1"/>
  <c r="WS21" i="1"/>
  <c r="WS22" i="1"/>
  <c r="WS23" i="1"/>
  <c r="WS24" i="1"/>
  <c r="WS25" i="1"/>
  <c r="WS26" i="1"/>
  <c r="WS27" i="1"/>
  <c r="WS28" i="1"/>
  <c r="WS29" i="1"/>
  <c r="WS30" i="1"/>
  <c r="WS31" i="1"/>
  <c r="WS32" i="1"/>
  <c r="WS33" i="1"/>
  <c r="WS34" i="1"/>
  <c r="WS35" i="1"/>
  <c r="WS36" i="1"/>
  <c r="WS37" i="1"/>
  <c r="WS38" i="1"/>
  <c r="WS39" i="1"/>
  <c r="WS40" i="1"/>
  <c r="WS41" i="1"/>
  <c r="WS42" i="1"/>
  <c r="WT5" i="1"/>
  <c r="WT6" i="1"/>
  <c r="WT7" i="1"/>
  <c r="WT8" i="1"/>
  <c r="WT9" i="1"/>
  <c r="WT10" i="1"/>
  <c r="WT11" i="1"/>
  <c r="WT12" i="1"/>
  <c r="WT13" i="1"/>
  <c r="WT14" i="1"/>
  <c r="WT15" i="1"/>
  <c r="WT16" i="1"/>
  <c r="WT17" i="1"/>
  <c r="WT18" i="1"/>
  <c r="WT19" i="1"/>
  <c r="WT20" i="1"/>
  <c r="WT21" i="1"/>
  <c r="WT22" i="1"/>
  <c r="WT23" i="1"/>
  <c r="WT24" i="1"/>
  <c r="WT25" i="1"/>
  <c r="WT26" i="1"/>
  <c r="WT27" i="1"/>
  <c r="WT28" i="1"/>
  <c r="WT29" i="1"/>
  <c r="WT30" i="1"/>
  <c r="WT31" i="1"/>
  <c r="WT32" i="1"/>
  <c r="WT33" i="1"/>
  <c r="WT34" i="1"/>
  <c r="WT35" i="1"/>
  <c r="WT36" i="1"/>
  <c r="WT37" i="1"/>
  <c r="WT38" i="1"/>
  <c r="WT39" i="1"/>
  <c r="WT40" i="1"/>
  <c r="WT41" i="1"/>
  <c r="WT42" i="1"/>
  <c r="WU5" i="1"/>
  <c r="WU6" i="1"/>
  <c r="WU7" i="1"/>
  <c r="WU8" i="1"/>
  <c r="WU9" i="1"/>
  <c r="WU10" i="1"/>
  <c r="WU11" i="1"/>
  <c r="WU12" i="1"/>
  <c r="WU13" i="1"/>
  <c r="WU14" i="1"/>
  <c r="WU15" i="1"/>
  <c r="WU16" i="1"/>
  <c r="WU17" i="1"/>
  <c r="WU18" i="1"/>
  <c r="WU19" i="1"/>
  <c r="WU20" i="1"/>
  <c r="WU21" i="1"/>
  <c r="WU22" i="1"/>
  <c r="WU23" i="1"/>
  <c r="WU24" i="1"/>
  <c r="WU25" i="1"/>
  <c r="WU26" i="1"/>
  <c r="WU27" i="1"/>
  <c r="WU28" i="1"/>
  <c r="WU29" i="1"/>
  <c r="WU30" i="1"/>
  <c r="WU31" i="1"/>
  <c r="WU32" i="1"/>
  <c r="WU33" i="1"/>
  <c r="WU34" i="1"/>
  <c r="WU35" i="1"/>
  <c r="WU36" i="1"/>
  <c r="WU37" i="1"/>
  <c r="WU38" i="1"/>
  <c r="WU39" i="1"/>
  <c r="WU40" i="1"/>
  <c r="WU41" i="1"/>
  <c r="WU42" i="1"/>
  <c r="WV5" i="1"/>
  <c r="WV6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0" i="1"/>
  <c r="WV21" i="1"/>
  <c r="WV22" i="1"/>
  <c r="WV23" i="1"/>
  <c r="WV24" i="1"/>
  <c r="WV25" i="1"/>
  <c r="WV26" i="1"/>
  <c r="WV27" i="1"/>
  <c r="WV28" i="1"/>
  <c r="WV29" i="1"/>
  <c r="WV30" i="1"/>
  <c r="WV31" i="1"/>
  <c r="WV32" i="1"/>
  <c r="WV33" i="1"/>
  <c r="WV34" i="1"/>
  <c r="WV35" i="1"/>
  <c r="WV36" i="1"/>
  <c r="WV37" i="1"/>
  <c r="WV38" i="1"/>
  <c r="WV39" i="1"/>
  <c r="WV40" i="1"/>
  <c r="WV41" i="1"/>
  <c r="WV42" i="1"/>
  <c r="WW5" i="1"/>
  <c r="WW6" i="1"/>
  <c r="WW7" i="1"/>
  <c r="WW8" i="1"/>
  <c r="WW9" i="1"/>
  <c r="WW10" i="1"/>
  <c r="WW11" i="1"/>
  <c r="WW12" i="1"/>
  <c r="WW13" i="1"/>
  <c r="WW14" i="1"/>
  <c r="WW15" i="1"/>
  <c r="WW16" i="1"/>
  <c r="WW17" i="1"/>
  <c r="WW18" i="1"/>
  <c r="WW19" i="1"/>
  <c r="WW20" i="1"/>
  <c r="WW21" i="1"/>
  <c r="WW22" i="1"/>
  <c r="WW23" i="1"/>
  <c r="WW24" i="1"/>
  <c r="WW25" i="1"/>
  <c r="WW26" i="1"/>
  <c r="WW27" i="1"/>
  <c r="WW28" i="1"/>
  <c r="WW29" i="1"/>
  <c r="WW30" i="1"/>
  <c r="WW31" i="1"/>
  <c r="WW32" i="1"/>
  <c r="WW33" i="1"/>
  <c r="WW34" i="1"/>
  <c r="WW35" i="1"/>
  <c r="WW36" i="1"/>
  <c r="WW37" i="1"/>
  <c r="WW38" i="1"/>
  <c r="WW39" i="1"/>
  <c r="WW40" i="1"/>
  <c r="WW41" i="1"/>
  <c r="WW42" i="1"/>
  <c r="WX5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X21" i="1"/>
  <c r="WX22" i="1"/>
  <c r="WX23" i="1"/>
  <c r="WX24" i="1"/>
  <c r="WX25" i="1"/>
  <c r="WX26" i="1"/>
  <c r="WX27" i="1"/>
  <c r="WX28" i="1"/>
  <c r="WX29" i="1"/>
  <c r="WX30" i="1"/>
  <c r="WX31" i="1"/>
  <c r="WX32" i="1"/>
  <c r="WX33" i="1"/>
  <c r="WX34" i="1"/>
  <c r="WX35" i="1"/>
  <c r="WX36" i="1"/>
  <c r="WX37" i="1"/>
  <c r="WX38" i="1"/>
  <c r="WX39" i="1"/>
  <c r="WX40" i="1"/>
  <c r="WX41" i="1"/>
  <c r="WX42" i="1"/>
  <c r="WY5" i="1"/>
  <c r="WY6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0" i="1"/>
  <c r="WY21" i="1"/>
  <c r="WY22" i="1"/>
  <c r="WY23" i="1"/>
  <c r="WY24" i="1"/>
  <c r="WY25" i="1"/>
  <c r="WY26" i="1"/>
  <c r="WY27" i="1"/>
  <c r="WY28" i="1"/>
  <c r="WY29" i="1"/>
  <c r="WY30" i="1"/>
  <c r="WY31" i="1"/>
  <c r="WY32" i="1"/>
  <c r="WY33" i="1"/>
  <c r="WY34" i="1"/>
  <c r="WY35" i="1"/>
  <c r="WY36" i="1"/>
  <c r="WY37" i="1"/>
  <c r="WY38" i="1"/>
  <c r="WY39" i="1"/>
  <c r="WY40" i="1"/>
  <c r="WY41" i="1"/>
  <c r="WY42" i="1"/>
  <c r="WZ5" i="1"/>
  <c r="WZ6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0" i="1"/>
  <c r="WZ21" i="1"/>
  <c r="WZ22" i="1"/>
  <c r="WZ23" i="1"/>
  <c r="WZ24" i="1"/>
  <c r="WZ25" i="1"/>
  <c r="WZ26" i="1"/>
  <c r="WZ27" i="1"/>
  <c r="WZ28" i="1"/>
  <c r="WZ29" i="1"/>
  <c r="WZ30" i="1"/>
  <c r="WZ31" i="1"/>
  <c r="WZ32" i="1"/>
  <c r="WZ33" i="1"/>
  <c r="WZ34" i="1"/>
  <c r="WZ35" i="1"/>
  <c r="WZ36" i="1"/>
  <c r="WZ37" i="1"/>
  <c r="WZ38" i="1"/>
  <c r="WZ39" i="1"/>
  <c r="WZ40" i="1"/>
  <c r="WZ41" i="1"/>
  <c r="WZ42" i="1"/>
  <c r="XA5" i="1"/>
  <c r="XA6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0" i="1"/>
  <c r="XA21" i="1"/>
  <c r="XA22" i="1"/>
  <c r="XA23" i="1"/>
  <c r="XA24" i="1"/>
  <c r="XA25" i="1"/>
  <c r="XA26" i="1"/>
  <c r="XA27" i="1"/>
  <c r="XA28" i="1"/>
  <c r="XA29" i="1"/>
  <c r="XA30" i="1"/>
  <c r="XA31" i="1"/>
  <c r="XA32" i="1"/>
  <c r="XA33" i="1"/>
  <c r="XA34" i="1"/>
  <c r="XA35" i="1"/>
  <c r="XA36" i="1"/>
  <c r="XA37" i="1"/>
  <c r="XA38" i="1"/>
  <c r="XA39" i="1"/>
  <c r="XA40" i="1"/>
  <c r="XA41" i="1"/>
  <c r="XA42" i="1"/>
  <c r="XB5" i="1"/>
  <c r="XB6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20" i="1"/>
  <c r="XB21" i="1"/>
  <c r="XB22" i="1"/>
  <c r="XB23" i="1"/>
  <c r="XB24" i="1"/>
  <c r="XB25" i="1"/>
  <c r="XB26" i="1"/>
  <c r="XB27" i="1"/>
  <c r="XB28" i="1"/>
  <c r="XB29" i="1"/>
  <c r="XB30" i="1"/>
  <c r="XB31" i="1"/>
  <c r="XB32" i="1"/>
  <c r="XB33" i="1"/>
  <c r="XB34" i="1"/>
  <c r="XB35" i="1"/>
  <c r="XB36" i="1"/>
  <c r="XB37" i="1"/>
  <c r="XB38" i="1"/>
  <c r="XB39" i="1"/>
  <c r="XB40" i="1"/>
  <c r="XB41" i="1"/>
  <c r="XB42" i="1"/>
  <c r="XC5" i="1"/>
  <c r="XC6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0" i="1"/>
  <c r="XC21" i="1"/>
  <c r="XC22" i="1"/>
  <c r="XC23" i="1"/>
  <c r="XC24" i="1"/>
  <c r="XC25" i="1"/>
  <c r="XC26" i="1"/>
  <c r="XC27" i="1"/>
  <c r="XC28" i="1"/>
  <c r="XC29" i="1"/>
  <c r="XC30" i="1"/>
  <c r="XC31" i="1"/>
  <c r="XC32" i="1"/>
  <c r="XC33" i="1"/>
  <c r="XC34" i="1"/>
  <c r="XC35" i="1"/>
  <c r="XC36" i="1"/>
  <c r="XC37" i="1"/>
  <c r="XC38" i="1"/>
  <c r="XC39" i="1"/>
  <c r="XC40" i="1"/>
  <c r="XC41" i="1"/>
  <c r="XC42" i="1"/>
  <c r="XD5" i="1"/>
  <c r="XD6" i="1"/>
  <c r="XD7" i="1"/>
  <c r="XD8" i="1"/>
  <c r="XD9" i="1"/>
  <c r="XD10" i="1"/>
  <c r="XD11" i="1"/>
  <c r="XD12" i="1"/>
  <c r="XD13" i="1"/>
  <c r="XD14" i="1"/>
  <c r="XD15" i="1"/>
  <c r="XD16" i="1"/>
  <c r="XD17" i="1"/>
  <c r="XD18" i="1"/>
  <c r="XD19" i="1"/>
  <c r="XD20" i="1"/>
  <c r="XD21" i="1"/>
  <c r="XD22" i="1"/>
  <c r="XD23" i="1"/>
  <c r="XD24" i="1"/>
  <c r="XD25" i="1"/>
  <c r="XD26" i="1"/>
  <c r="XD27" i="1"/>
  <c r="XD28" i="1"/>
  <c r="XD29" i="1"/>
  <c r="XD30" i="1"/>
  <c r="XD31" i="1"/>
  <c r="XD32" i="1"/>
  <c r="XD33" i="1"/>
  <c r="XD34" i="1"/>
  <c r="XD35" i="1"/>
  <c r="XD36" i="1"/>
  <c r="XD37" i="1"/>
  <c r="XD38" i="1"/>
  <c r="XD39" i="1"/>
  <c r="XD40" i="1"/>
  <c r="XD41" i="1"/>
  <c r="XD42" i="1"/>
  <c r="XE5" i="1"/>
  <c r="XE6" i="1"/>
  <c r="XE7" i="1"/>
  <c r="XE8" i="1"/>
  <c r="XE9" i="1"/>
  <c r="XE10" i="1"/>
  <c r="XE11" i="1"/>
  <c r="XE12" i="1"/>
  <c r="XE13" i="1"/>
  <c r="XE14" i="1"/>
  <c r="XE15" i="1"/>
  <c r="XE16" i="1"/>
  <c r="XE17" i="1"/>
  <c r="XE18" i="1"/>
  <c r="XE19" i="1"/>
  <c r="XE20" i="1"/>
  <c r="XE21" i="1"/>
  <c r="XE22" i="1"/>
  <c r="XE23" i="1"/>
  <c r="XE24" i="1"/>
  <c r="XE25" i="1"/>
  <c r="XE26" i="1"/>
  <c r="XE27" i="1"/>
  <c r="XE28" i="1"/>
  <c r="XE29" i="1"/>
  <c r="XE30" i="1"/>
  <c r="XE31" i="1"/>
  <c r="XE32" i="1"/>
  <c r="XE33" i="1"/>
  <c r="XE34" i="1"/>
  <c r="XE35" i="1"/>
  <c r="XE36" i="1"/>
  <c r="XE37" i="1"/>
  <c r="XE38" i="1"/>
  <c r="XE39" i="1"/>
  <c r="XE40" i="1"/>
  <c r="XE41" i="1"/>
  <c r="XE42" i="1"/>
  <c r="XF5" i="1"/>
  <c r="XF6" i="1"/>
  <c r="XF7" i="1"/>
  <c r="XF8" i="1"/>
  <c r="XF9" i="1"/>
  <c r="XF10" i="1"/>
  <c r="XF11" i="1"/>
  <c r="XF12" i="1"/>
  <c r="XF13" i="1"/>
  <c r="XF14" i="1"/>
  <c r="XF15" i="1"/>
  <c r="XF16" i="1"/>
  <c r="XF17" i="1"/>
  <c r="XF18" i="1"/>
  <c r="XF19" i="1"/>
  <c r="XF20" i="1"/>
  <c r="XF21" i="1"/>
  <c r="XF22" i="1"/>
  <c r="XF23" i="1"/>
  <c r="XF24" i="1"/>
  <c r="XF25" i="1"/>
  <c r="XF26" i="1"/>
  <c r="XF27" i="1"/>
  <c r="XF28" i="1"/>
  <c r="XF29" i="1"/>
  <c r="XF30" i="1"/>
  <c r="XF31" i="1"/>
  <c r="XF32" i="1"/>
  <c r="XF33" i="1"/>
  <c r="XF34" i="1"/>
  <c r="XF35" i="1"/>
  <c r="XF36" i="1"/>
  <c r="XF37" i="1"/>
  <c r="XF38" i="1"/>
  <c r="XF39" i="1"/>
  <c r="XF40" i="1"/>
  <c r="XF41" i="1"/>
  <c r="XF42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G29" i="1"/>
  <c r="XG30" i="1"/>
  <c r="XG31" i="1"/>
  <c r="XG32" i="1"/>
  <c r="XG33" i="1"/>
  <c r="XG34" i="1"/>
  <c r="XG35" i="1"/>
  <c r="XG36" i="1"/>
  <c r="XG37" i="1"/>
  <c r="XG38" i="1"/>
  <c r="XG39" i="1"/>
  <c r="XG40" i="1"/>
  <c r="XG41" i="1"/>
  <c r="XG42" i="1"/>
  <c r="XH5" i="1"/>
  <c r="XH6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0" i="1"/>
  <c r="XH21" i="1"/>
  <c r="XH22" i="1"/>
  <c r="XH23" i="1"/>
  <c r="XH24" i="1"/>
  <c r="XH25" i="1"/>
  <c r="XH26" i="1"/>
  <c r="XH27" i="1"/>
  <c r="XH28" i="1"/>
  <c r="XH29" i="1"/>
  <c r="XH30" i="1"/>
  <c r="XH31" i="1"/>
  <c r="XH32" i="1"/>
  <c r="XH33" i="1"/>
  <c r="XH34" i="1"/>
  <c r="XH35" i="1"/>
  <c r="XH36" i="1"/>
  <c r="XH37" i="1"/>
  <c r="XH38" i="1"/>
  <c r="XH39" i="1"/>
  <c r="XH40" i="1"/>
  <c r="XH41" i="1"/>
  <c r="XH42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XI29" i="1"/>
  <c r="XI30" i="1"/>
  <c r="XI31" i="1"/>
  <c r="XI32" i="1"/>
  <c r="XI33" i="1"/>
  <c r="XI34" i="1"/>
  <c r="XI35" i="1"/>
  <c r="XI36" i="1"/>
  <c r="XI37" i="1"/>
  <c r="XI38" i="1"/>
  <c r="XI39" i="1"/>
  <c r="XI40" i="1"/>
  <c r="XI41" i="1"/>
  <c r="XI42" i="1"/>
  <c r="XJ5" i="1"/>
  <c r="XJ6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0" i="1"/>
  <c r="XJ21" i="1"/>
  <c r="XJ22" i="1"/>
  <c r="XJ23" i="1"/>
  <c r="XJ24" i="1"/>
  <c r="XJ25" i="1"/>
  <c r="XJ26" i="1"/>
  <c r="XJ27" i="1"/>
  <c r="XJ28" i="1"/>
  <c r="XJ29" i="1"/>
  <c r="XJ30" i="1"/>
  <c r="XJ31" i="1"/>
  <c r="XJ32" i="1"/>
  <c r="XJ33" i="1"/>
  <c r="XJ34" i="1"/>
  <c r="XJ35" i="1"/>
  <c r="XJ36" i="1"/>
  <c r="XJ37" i="1"/>
  <c r="XJ38" i="1"/>
  <c r="XJ39" i="1"/>
  <c r="XJ40" i="1"/>
  <c r="XJ41" i="1"/>
  <c r="XJ42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K29" i="1"/>
  <c r="XK30" i="1"/>
  <c r="XK31" i="1"/>
  <c r="XK32" i="1"/>
  <c r="XK33" i="1"/>
  <c r="XK34" i="1"/>
  <c r="XK35" i="1"/>
  <c r="XK36" i="1"/>
  <c r="XK37" i="1"/>
  <c r="XK38" i="1"/>
  <c r="XK39" i="1"/>
  <c r="XK40" i="1"/>
  <c r="XK41" i="1"/>
  <c r="XK42" i="1"/>
  <c r="XL5" i="1"/>
  <c r="XL6" i="1"/>
  <c r="XL7" i="1"/>
  <c r="XL8" i="1"/>
  <c r="XL9" i="1"/>
  <c r="XL10" i="1"/>
  <c r="XL11" i="1"/>
  <c r="XL12" i="1"/>
  <c r="XL13" i="1"/>
  <c r="XL14" i="1"/>
  <c r="XL15" i="1"/>
  <c r="XL16" i="1"/>
  <c r="XL17" i="1"/>
  <c r="XL18" i="1"/>
  <c r="XL19" i="1"/>
  <c r="XL20" i="1"/>
  <c r="XL21" i="1"/>
  <c r="XL22" i="1"/>
  <c r="XL23" i="1"/>
  <c r="XL24" i="1"/>
  <c r="XL25" i="1"/>
  <c r="XL26" i="1"/>
  <c r="XL27" i="1"/>
  <c r="XL28" i="1"/>
  <c r="XL29" i="1"/>
  <c r="XL30" i="1"/>
  <c r="XL31" i="1"/>
  <c r="XL32" i="1"/>
  <c r="XL33" i="1"/>
  <c r="XL34" i="1"/>
  <c r="XL35" i="1"/>
  <c r="XL36" i="1"/>
  <c r="XL37" i="1"/>
  <c r="XL38" i="1"/>
  <c r="XL39" i="1"/>
  <c r="XL40" i="1"/>
  <c r="XL41" i="1"/>
  <c r="XL42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M29" i="1"/>
  <c r="XM30" i="1"/>
  <c r="XM31" i="1"/>
  <c r="XM32" i="1"/>
  <c r="XM33" i="1"/>
  <c r="XM34" i="1"/>
  <c r="XM35" i="1"/>
  <c r="XM36" i="1"/>
  <c r="XM37" i="1"/>
  <c r="XM38" i="1"/>
  <c r="XM39" i="1"/>
  <c r="XM40" i="1"/>
  <c r="XM41" i="1"/>
  <c r="XM42" i="1"/>
  <c r="XN5" i="1"/>
  <c r="XN6" i="1"/>
  <c r="XN7" i="1"/>
  <c r="XN8" i="1"/>
  <c r="XN9" i="1"/>
  <c r="XN10" i="1"/>
  <c r="XN11" i="1"/>
  <c r="XN12" i="1"/>
  <c r="XN13" i="1"/>
  <c r="XN14" i="1"/>
  <c r="XN15" i="1"/>
  <c r="XN16" i="1"/>
  <c r="XN17" i="1"/>
  <c r="XN18" i="1"/>
  <c r="XN19" i="1"/>
  <c r="XN20" i="1"/>
  <c r="XN21" i="1"/>
  <c r="XN22" i="1"/>
  <c r="XN23" i="1"/>
  <c r="XN24" i="1"/>
  <c r="XN25" i="1"/>
  <c r="XN26" i="1"/>
  <c r="XN27" i="1"/>
  <c r="XN28" i="1"/>
  <c r="XN29" i="1"/>
  <c r="XN30" i="1"/>
  <c r="XN31" i="1"/>
  <c r="XN32" i="1"/>
  <c r="XN33" i="1"/>
  <c r="XN34" i="1"/>
  <c r="XN35" i="1"/>
  <c r="XN36" i="1"/>
  <c r="XN37" i="1"/>
  <c r="XN38" i="1"/>
  <c r="XN39" i="1"/>
  <c r="XN40" i="1"/>
  <c r="XN41" i="1"/>
  <c r="XN42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XO29" i="1"/>
  <c r="XO30" i="1"/>
  <c r="XO31" i="1"/>
  <c r="XO32" i="1"/>
  <c r="XO33" i="1"/>
  <c r="XO34" i="1"/>
  <c r="XO35" i="1"/>
  <c r="XO36" i="1"/>
  <c r="XO37" i="1"/>
  <c r="XO38" i="1"/>
  <c r="XO39" i="1"/>
  <c r="XO40" i="1"/>
  <c r="XO41" i="1"/>
  <c r="XO42" i="1"/>
  <c r="XP5" i="1"/>
  <c r="XP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0" i="1"/>
  <c r="XP21" i="1"/>
  <c r="XP22" i="1"/>
  <c r="XP23" i="1"/>
  <c r="XP24" i="1"/>
  <c r="XP25" i="1"/>
  <c r="XP26" i="1"/>
  <c r="XP27" i="1"/>
  <c r="XP28" i="1"/>
  <c r="XP29" i="1"/>
  <c r="XP30" i="1"/>
  <c r="XP31" i="1"/>
  <c r="XP32" i="1"/>
  <c r="XP33" i="1"/>
  <c r="XP34" i="1"/>
  <c r="XP35" i="1"/>
  <c r="XP36" i="1"/>
  <c r="XP37" i="1"/>
  <c r="XP38" i="1"/>
  <c r="XP39" i="1"/>
  <c r="XP40" i="1"/>
  <c r="XP41" i="1"/>
  <c r="XP42" i="1"/>
  <c r="XQ5" i="1"/>
  <c r="XQ6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0" i="1"/>
  <c r="XQ21" i="1"/>
  <c r="XQ22" i="1"/>
  <c r="XQ23" i="1"/>
  <c r="XQ24" i="1"/>
  <c r="XQ25" i="1"/>
  <c r="XQ26" i="1"/>
  <c r="XQ27" i="1"/>
  <c r="XQ28" i="1"/>
  <c r="XQ29" i="1"/>
  <c r="XQ30" i="1"/>
  <c r="XQ31" i="1"/>
  <c r="XQ32" i="1"/>
  <c r="XQ33" i="1"/>
  <c r="XQ34" i="1"/>
  <c r="XQ35" i="1"/>
  <c r="XQ36" i="1"/>
  <c r="XQ37" i="1"/>
  <c r="XQ38" i="1"/>
  <c r="XQ39" i="1"/>
  <c r="XQ40" i="1"/>
  <c r="XQ41" i="1"/>
  <c r="XQ42" i="1"/>
  <c r="XR5" i="1"/>
  <c r="XR6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0" i="1"/>
  <c r="XR21" i="1"/>
  <c r="XR22" i="1"/>
  <c r="XR23" i="1"/>
  <c r="XR24" i="1"/>
  <c r="XR25" i="1"/>
  <c r="XR26" i="1"/>
  <c r="XR27" i="1"/>
  <c r="XR28" i="1"/>
  <c r="XR29" i="1"/>
  <c r="XR30" i="1"/>
  <c r="XR31" i="1"/>
  <c r="XR32" i="1"/>
  <c r="XR33" i="1"/>
  <c r="XR34" i="1"/>
  <c r="XR35" i="1"/>
  <c r="XR36" i="1"/>
  <c r="XR37" i="1"/>
  <c r="XR38" i="1"/>
  <c r="XR39" i="1"/>
  <c r="XR40" i="1"/>
  <c r="XR41" i="1"/>
  <c r="XR42" i="1"/>
  <c r="XS5" i="1"/>
  <c r="XS6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0" i="1"/>
  <c r="XS21" i="1"/>
  <c r="XS22" i="1"/>
  <c r="XS23" i="1"/>
  <c r="XS24" i="1"/>
  <c r="XS25" i="1"/>
  <c r="XS26" i="1"/>
  <c r="XS27" i="1"/>
  <c r="XS28" i="1"/>
  <c r="XS29" i="1"/>
  <c r="XS30" i="1"/>
  <c r="XS31" i="1"/>
  <c r="XS32" i="1"/>
  <c r="XS33" i="1"/>
  <c r="XS34" i="1"/>
  <c r="XS35" i="1"/>
  <c r="XS36" i="1"/>
  <c r="XS37" i="1"/>
  <c r="XS38" i="1"/>
  <c r="XS39" i="1"/>
  <c r="XS40" i="1"/>
  <c r="XS41" i="1"/>
  <c r="XS42" i="1"/>
  <c r="XT5" i="1"/>
  <c r="XT6" i="1"/>
  <c r="XT7" i="1"/>
  <c r="XT8" i="1"/>
  <c r="XT9" i="1"/>
  <c r="XT10" i="1"/>
  <c r="XT11" i="1"/>
  <c r="XT12" i="1"/>
  <c r="XT13" i="1"/>
  <c r="XT14" i="1"/>
  <c r="XT15" i="1"/>
  <c r="XT16" i="1"/>
  <c r="XT17" i="1"/>
  <c r="XT18" i="1"/>
  <c r="XT19" i="1"/>
  <c r="XT20" i="1"/>
  <c r="XT21" i="1"/>
  <c r="XT22" i="1"/>
  <c r="XT23" i="1"/>
  <c r="XT24" i="1"/>
  <c r="XT25" i="1"/>
  <c r="XT26" i="1"/>
  <c r="XT27" i="1"/>
  <c r="XT28" i="1"/>
  <c r="XT29" i="1"/>
  <c r="XT30" i="1"/>
  <c r="XT31" i="1"/>
  <c r="XT32" i="1"/>
  <c r="XT33" i="1"/>
  <c r="XT34" i="1"/>
  <c r="XT35" i="1"/>
  <c r="XT36" i="1"/>
  <c r="XT37" i="1"/>
  <c r="XT38" i="1"/>
  <c r="XT39" i="1"/>
  <c r="XT40" i="1"/>
  <c r="XT41" i="1"/>
  <c r="XT42" i="1"/>
  <c r="XU5" i="1"/>
  <c r="XU6" i="1"/>
  <c r="XU7" i="1"/>
  <c r="XU8" i="1"/>
  <c r="XU9" i="1"/>
  <c r="XU10" i="1"/>
  <c r="XU11" i="1"/>
  <c r="XU12" i="1"/>
  <c r="XU13" i="1"/>
  <c r="XU14" i="1"/>
  <c r="XU15" i="1"/>
  <c r="XU16" i="1"/>
  <c r="XU17" i="1"/>
  <c r="XU18" i="1"/>
  <c r="XU19" i="1"/>
  <c r="XU20" i="1"/>
  <c r="XU21" i="1"/>
  <c r="XU22" i="1"/>
  <c r="XU23" i="1"/>
  <c r="XU24" i="1"/>
  <c r="XU25" i="1"/>
  <c r="XU26" i="1"/>
  <c r="XU27" i="1"/>
  <c r="XU28" i="1"/>
  <c r="XU29" i="1"/>
  <c r="XU30" i="1"/>
  <c r="XU31" i="1"/>
  <c r="XU32" i="1"/>
  <c r="XU33" i="1"/>
  <c r="XU34" i="1"/>
  <c r="XU35" i="1"/>
  <c r="XU36" i="1"/>
  <c r="XU37" i="1"/>
  <c r="XU38" i="1"/>
  <c r="XU39" i="1"/>
  <c r="XU40" i="1"/>
  <c r="XU41" i="1"/>
  <c r="XU42" i="1"/>
  <c r="XV5" i="1"/>
  <c r="XV6" i="1"/>
  <c r="XV7" i="1"/>
  <c r="XV8" i="1"/>
  <c r="XV9" i="1"/>
  <c r="XV10" i="1"/>
  <c r="XV11" i="1"/>
  <c r="XV12" i="1"/>
  <c r="XV13" i="1"/>
  <c r="XV14" i="1"/>
  <c r="XV15" i="1"/>
  <c r="XV16" i="1"/>
  <c r="XV17" i="1"/>
  <c r="XV18" i="1"/>
  <c r="XV19" i="1"/>
  <c r="XV20" i="1"/>
  <c r="XV21" i="1"/>
  <c r="XV22" i="1"/>
  <c r="XV23" i="1"/>
  <c r="XV24" i="1"/>
  <c r="XV25" i="1"/>
  <c r="XV26" i="1"/>
  <c r="XV27" i="1"/>
  <c r="XV28" i="1"/>
  <c r="XV29" i="1"/>
  <c r="XV30" i="1"/>
  <c r="XV31" i="1"/>
  <c r="XV32" i="1"/>
  <c r="XV33" i="1"/>
  <c r="XV34" i="1"/>
  <c r="XV35" i="1"/>
  <c r="XV36" i="1"/>
  <c r="XV37" i="1"/>
  <c r="XV38" i="1"/>
  <c r="XV39" i="1"/>
  <c r="XV40" i="1"/>
  <c r="XV41" i="1"/>
  <c r="XV42" i="1"/>
  <c r="XW5" i="1"/>
  <c r="XW6" i="1"/>
  <c r="XW7" i="1"/>
  <c r="XW8" i="1"/>
  <c r="XW9" i="1"/>
  <c r="XW10" i="1"/>
  <c r="XW11" i="1"/>
  <c r="XW12" i="1"/>
  <c r="XW13" i="1"/>
  <c r="XW14" i="1"/>
  <c r="XW15" i="1"/>
  <c r="XW16" i="1"/>
  <c r="XW17" i="1"/>
  <c r="XW18" i="1"/>
  <c r="XW19" i="1"/>
  <c r="XW20" i="1"/>
  <c r="XW21" i="1"/>
  <c r="XW22" i="1"/>
  <c r="XW23" i="1"/>
  <c r="XW24" i="1"/>
  <c r="XW25" i="1"/>
  <c r="XW26" i="1"/>
  <c r="XW27" i="1"/>
  <c r="XW28" i="1"/>
  <c r="XW29" i="1"/>
  <c r="XW30" i="1"/>
  <c r="XW31" i="1"/>
  <c r="XW32" i="1"/>
  <c r="XW33" i="1"/>
  <c r="XW34" i="1"/>
  <c r="XW35" i="1"/>
  <c r="XW36" i="1"/>
  <c r="XW37" i="1"/>
  <c r="XW38" i="1"/>
  <c r="XW39" i="1"/>
  <c r="XW40" i="1"/>
  <c r="XW41" i="1"/>
  <c r="XW42" i="1"/>
  <c r="XX5" i="1"/>
  <c r="XX6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20" i="1"/>
  <c r="XX21" i="1"/>
  <c r="XX22" i="1"/>
  <c r="XX23" i="1"/>
  <c r="XX24" i="1"/>
  <c r="XX25" i="1"/>
  <c r="XX26" i="1"/>
  <c r="XX27" i="1"/>
  <c r="XX28" i="1"/>
  <c r="XX29" i="1"/>
  <c r="XX30" i="1"/>
  <c r="XX31" i="1"/>
  <c r="XX32" i="1"/>
  <c r="XX33" i="1"/>
  <c r="XX34" i="1"/>
  <c r="XX35" i="1"/>
  <c r="XX36" i="1"/>
  <c r="XX37" i="1"/>
  <c r="XX38" i="1"/>
  <c r="XX39" i="1"/>
  <c r="XX40" i="1"/>
  <c r="XX41" i="1"/>
  <c r="XX42" i="1"/>
  <c r="XY5" i="1"/>
  <c r="XY6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0" i="1"/>
  <c r="XY21" i="1"/>
  <c r="XY22" i="1"/>
  <c r="XY23" i="1"/>
  <c r="XY24" i="1"/>
  <c r="XY25" i="1"/>
  <c r="XY26" i="1"/>
  <c r="XY27" i="1"/>
  <c r="XY28" i="1"/>
  <c r="XY29" i="1"/>
  <c r="XY30" i="1"/>
  <c r="XY31" i="1"/>
  <c r="XY32" i="1"/>
  <c r="XY33" i="1"/>
  <c r="XY34" i="1"/>
  <c r="XY35" i="1"/>
  <c r="XY36" i="1"/>
  <c r="XY37" i="1"/>
  <c r="XY38" i="1"/>
  <c r="XY39" i="1"/>
  <c r="XY40" i="1"/>
  <c r="XY41" i="1"/>
  <c r="XY42" i="1"/>
  <c r="XZ5" i="1"/>
  <c r="XZ6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0" i="1"/>
  <c r="XZ21" i="1"/>
  <c r="XZ22" i="1"/>
  <c r="XZ23" i="1"/>
  <c r="XZ24" i="1"/>
  <c r="XZ25" i="1"/>
  <c r="XZ26" i="1"/>
  <c r="XZ27" i="1"/>
  <c r="XZ28" i="1"/>
  <c r="XZ29" i="1"/>
  <c r="XZ30" i="1"/>
  <c r="XZ31" i="1"/>
  <c r="XZ32" i="1"/>
  <c r="XZ33" i="1"/>
  <c r="XZ34" i="1"/>
  <c r="XZ35" i="1"/>
  <c r="XZ36" i="1"/>
  <c r="XZ37" i="1"/>
  <c r="XZ38" i="1"/>
  <c r="XZ39" i="1"/>
  <c r="XZ40" i="1"/>
  <c r="XZ41" i="1"/>
  <c r="XZ42" i="1"/>
  <c r="YA5" i="1"/>
  <c r="YA6" i="1"/>
  <c r="YA7" i="1"/>
  <c r="YA8" i="1"/>
  <c r="YA9" i="1"/>
  <c r="YA10" i="1"/>
  <c r="YA11" i="1"/>
  <c r="YA12" i="1"/>
  <c r="YA13" i="1"/>
  <c r="YA14" i="1"/>
  <c r="YA15" i="1"/>
  <c r="YA16" i="1"/>
  <c r="YA17" i="1"/>
  <c r="YA18" i="1"/>
  <c r="YA19" i="1"/>
  <c r="YA20" i="1"/>
  <c r="YA21" i="1"/>
  <c r="YA22" i="1"/>
  <c r="YA23" i="1"/>
  <c r="YA24" i="1"/>
  <c r="YA25" i="1"/>
  <c r="YA26" i="1"/>
  <c r="YA27" i="1"/>
  <c r="YA28" i="1"/>
  <c r="YA29" i="1"/>
  <c r="YA30" i="1"/>
  <c r="YA31" i="1"/>
  <c r="YA32" i="1"/>
  <c r="YA33" i="1"/>
  <c r="YA34" i="1"/>
  <c r="YA35" i="1"/>
  <c r="YA36" i="1"/>
  <c r="YA37" i="1"/>
  <c r="YA38" i="1"/>
  <c r="YA39" i="1"/>
  <c r="YA40" i="1"/>
  <c r="YA41" i="1"/>
  <c r="YA42" i="1"/>
  <c r="VZ5" i="1"/>
  <c r="VZ6" i="1"/>
  <c r="VZ7" i="1"/>
  <c r="VZ8" i="1"/>
  <c r="VZ9" i="1"/>
  <c r="VZ10" i="1"/>
  <c r="VZ11" i="1"/>
  <c r="VZ12" i="1"/>
  <c r="VZ13" i="1"/>
  <c r="VZ14" i="1"/>
  <c r="VZ15" i="1"/>
  <c r="VZ16" i="1"/>
  <c r="VZ17" i="1"/>
  <c r="VZ18" i="1"/>
  <c r="VZ19" i="1"/>
  <c r="VZ20" i="1"/>
  <c r="VZ21" i="1"/>
  <c r="VZ22" i="1"/>
  <c r="VZ23" i="1"/>
  <c r="VZ24" i="1"/>
  <c r="VZ25" i="1"/>
  <c r="VZ26" i="1"/>
  <c r="VZ27" i="1"/>
  <c r="VZ28" i="1"/>
  <c r="VZ29" i="1"/>
  <c r="VZ30" i="1"/>
  <c r="VZ31" i="1"/>
  <c r="VZ32" i="1"/>
  <c r="VZ33" i="1"/>
  <c r="VZ34" i="1"/>
  <c r="VZ35" i="1"/>
  <c r="VZ36" i="1"/>
  <c r="VZ37" i="1"/>
  <c r="VZ38" i="1"/>
  <c r="VZ39" i="1"/>
  <c r="VZ40" i="1"/>
  <c r="VZ41" i="1"/>
  <c r="VZ42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1" i="1"/>
  <c r="GB42" i="1"/>
  <c r="GB41" i="1"/>
  <c r="GB40" i="1"/>
  <c r="GB39" i="1"/>
  <c r="GB38" i="1"/>
  <c r="GB37" i="1"/>
  <c r="GB36" i="1"/>
  <c r="GB35" i="1"/>
  <c r="CD26" i="1" l="1"/>
  <c r="ZD29" i="1"/>
  <c r="ZD34" i="1"/>
  <c r="CD37" i="1"/>
  <c r="CD7" i="1"/>
  <c r="CD36" i="1"/>
  <c r="ZD33" i="1"/>
  <c r="CD34" i="1"/>
  <c r="CD32" i="1"/>
  <c r="ZD10" i="1"/>
  <c r="CD30" i="1"/>
  <c r="CD29" i="1"/>
  <c r="ZD30" i="1"/>
  <c r="ZD14" i="1"/>
  <c r="ZD35" i="1"/>
  <c r="ZD19" i="1"/>
  <c r="CD33" i="1"/>
  <c r="ZD40" i="1"/>
  <c r="ZD24" i="1"/>
  <c r="ZD18" i="1"/>
  <c r="CD35" i="1"/>
  <c r="ZD39" i="1"/>
  <c r="ZD23" i="1"/>
  <c r="ZD5" i="1"/>
  <c r="ZD28" i="1"/>
  <c r="ZD12" i="1"/>
  <c r="CD20" i="1"/>
  <c r="ZD17" i="1"/>
  <c r="ZD38" i="1"/>
  <c r="ZD22" i="1"/>
  <c r="CD31" i="1"/>
  <c r="CD18" i="1"/>
  <c r="ZD7" i="1"/>
  <c r="ZD27" i="1"/>
  <c r="ZD11" i="1"/>
  <c r="CD17" i="1"/>
  <c r="ZD32" i="1"/>
  <c r="ZD16" i="1"/>
  <c r="ZD37" i="1"/>
  <c r="ZD21" i="1"/>
  <c r="CD42" i="1"/>
  <c r="CD15" i="1"/>
  <c r="ZD6" i="1"/>
  <c r="ZD26" i="1"/>
  <c r="CD28" i="1"/>
  <c r="CD14" i="1"/>
  <c r="ZD15" i="1"/>
  <c r="CD13" i="1"/>
  <c r="ZD36" i="1"/>
  <c r="ZD20" i="1"/>
  <c r="CD31" i="4"/>
  <c r="CD15" i="4"/>
  <c r="CD10" i="1"/>
  <c r="CD16" i="1"/>
  <c r="CD36" i="4"/>
  <c r="CD20" i="4"/>
  <c r="CD35" i="4"/>
  <c r="CD19" i="4"/>
  <c r="CD22" i="1"/>
  <c r="CD6" i="1"/>
  <c r="CD40" i="4"/>
  <c r="CD24" i="4"/>
  <c r="CD8" i="4"/>
  <c r="CD29" i="4"/>
  <c r="CD18" i="4"/>
  <c r="CD13" i="4"/>
  <c r="CD34" i="4"/>
  <c r="CD38" i="4"/>
  <c r="CD22" i="4"/>
  <c r="CD27" i="4"/>
  <c r="CD11" i="4"/>
  <c r="CD19" i="1"/>
  <c r="CD21" i="4"/>
  <c r="CD42" i="4"/>
  <c r="CD26" i="4"/>
  <c r="CD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分子細胞</author>
  </authors>
  <commentList>
    <comment ref="C2" authorId="0" shapeId="0" xr:uid="{00000000-0006-0000-01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1</t>
        </r>
        <r>
          <rPr>
            <b/>
            <sz val="9"/>
            <color rgb="FF000000"/>
            <rFont val="ＭＳ Ｐゴシック"/>
            <family val="2"/>
            <charset val="128"/>
          </rPr>
          <t>　女性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9"/>
            <color rgb="FF000000"/>
            <rFont val="ＭＳ Ｐゴシック"/>
            <family val="2"/>
            <charset val="128"/>
          </rPr>
          <t>2</t>
        </r>
        <r>
          <rPr>
            <b/>
            <sz val="9"/>
            <color rgb="FF000000"/>
            <rFont val="ＭＳ Ｐゴシック"/>
            <family val="2"/>
            <charset val="128"/>
          </rPr>
          <t>　男性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分子細胞</author>
  </authors>
  <commentList>
    <comment ref="C2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1</t>
        </r>
        <r>
          <rPr>
            <b/>
            <sz val="9"/>
            <color rgb="FF000000"/>
            <rFont val="ＭＳ Ｐゴシック"/>
            <family val="2"/>
            <charset val="128"/>
          </rPr>
          <t>　女性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9"/>
            <color rgb="FF000000"/>
            <rFont val="ＭＳ Ｐゴシック"/>
            <family val="2"/>
            <charset val="128"/>
          </rPr>
          <t>2</t>
        </r>
        <r>
          <rPr>
            <b/>
            <sz val="9"/>
            <color rgb="FF000000"/>
            <rFont val="ＭＳ Ｐゴシック"/>
            <family val="2"/>
            <charset val="128"/>
          </rPr>
          <t>　男性</t>
        </r>
      </text>
    </comment>
  </commentList>
</comments>
</file>

<file path=xl/sharedStrings.xml><?xml version="1.0" encoding="utf-8"?>
<sst xmlns="http://schemas.openxmlformats.org/spreadsheetml/2006/main" count="5819" uniqueCount="773">
  <si>
    <t>ID</t>
    <phoneticPr fontId="4"/>
  </si>
  <si>
    <t>Sex</t>
    <phoneticPr fontId="4"/>
  </si>
  <si>
    <t>Age(years)</t>
    <phoneticPr fontId="4"/>
  </si>
  <si>
    <t>01.抑うつ気分</t>
    <rPh sb="3" eb="4">
      <t>ヨク</t>
    </rPh>
    <rPh sb="6" eb="8">
      <t>キブン</t>
    </rPh>
    <phoneticPr fontId="4"/>
  </si>
  <si>
    <t>02.仕事と活動</t>
    <rPh sb="3" eb="5">
      <t>シゴト</t>
    </rPh>
    <rPh sb="6" eb="8">
      <t>カツドウ</t>
    </rPh>
    <phoneticPr fontId="4"/>
  </si>
  <si>
    <t>03.生殖器症状</t>
    <rPh sb="3" eb="6">
      <t>セイショクキ</t>
    </rPh>
    <rPh sb="6" eb="8">
      <t>ショウジョウ</t>
    </rPh>
    <phoneticPr fontId="4"/>
  </si>
  <si>
    <t>04.身体症状、消化器系</t>
    <rPh sb="3" eb="7">
      <t>シンタイショウジョウ</t>
    </rPh>
    <rPh sb="8" eb="12">
      <t>ショウカキケイ</t>
    </rPh>
    <phoneticPr fontId="4"/>
  </si>
  <si>
    <t>05.体重減少A</t>
    <rPh sb="3" eb="5">
      <t>タイジュウ</t>
    </rPh>
    <rPh sb="5" eb="7">
      <t>ゲンショウ</t>
    </rPh>
    <phoneticPr fontId="4"/>
  </si>
  <si>
    <t>06.入眠障害</t>
    <rPh sb="3" eb="5">
      <t>ニュウミン</t>
    </rPh>
    <rPh sb="5" eb="7">
      <t>ショウガイ</t>
    </rPh>
    <phoneticPr fontId="4"/>
  </si>
  <si>
    <t>07.熟眠障害</t>
    <rPh sb="3" eb="5">
      <t>ジュクミン</t>
    </rPh>
    <rPh sb="5" eb="7">
      <t>ショウガイ</t>
    </rPh>
    <phoneticPr fontId="4"/>
  </si>
  <si>
    <t>08.早朝睡眠障害</t>
    <rPh sb="3" eb="5">
      <t>ソウチョウ</t>
    </rPh>
    <rPh sb="5" eb="7">
      <t>スイミン</t>
    </rPh>
    <rPh sb="7" eb="9">
      <t>ショウガイ</t>
    </rPh>
    <phoneticPr fontId="4"/>
  </si>
  <si>
    <t>09.身体症状、一般的</t>
    <rPh sb="3" eb="5">
      <t>シンタイ</t>
    </rPh>
    <rPh sb="5" eb="7">
      <t>ショウジョウ</t>
    </rPh>
    <rPh sb="8" eb="11">
      <t>イッパンテキ</t>
    </rPh>
    <phoneticPr fontId="4"/>
  </si>
  <si>
    <t>10.罪悪感</t>
    <rPh sb="3" eb="6">
      <t>ザイアクカン</t>
    </rPh>
    <phoneticPr fontId="4"/>
  </si>
  <si>
    <t>11.自殺</t>
    <rPh sb="3" eb="5">
      <t>ジサツ</t>
    </rPh>
    <phoneticPr fontId="4"/>
  </si>
  <si>
    <t>12.精神的不安</t>
    <rPh sb="3" eb="6">
      <t>セイシンテキ</t>
    </rPh>
    <rPh sb="6" eb="8">
      <t>フアン</t>
    </rPh>
    <phoneticPr fontId="4"/>
  </si>
  <si>
    <t>13.身体的不安</t>
    <rPh sb="3" eb="6">
      <t>シンタイテキ</t>
    </rPh>
    <rPh sb="6" eb="8">
      <t>フアン</t>
    </rPh>
    <phoneticPr fontId="4"/>
  </si>
  <si>
    <t>14.心気症</t>
    <rPh sb="3" eb="4">
      <t>ココロ</t>
    </rPh>
    <rPh sb="4" eb="5">
      <t>キブン</t>
    </rPh>
    <rPh sb="5" eb="6">
      <t>ショウジョウ</t>
    </rPh>
    <phoneticPr fontId="4"/>
  </si>
  <si>
    <t>15.病識</t>
    <rPh sb="3" eb="5">
      <t>ビョウシキ</t>
    </rPh>
    <phoneticPr fontId="4"/>
  </si>
  <si>
    <t>16.精神運動抑制</t>
    <rPh sb="3" eb="5">
      <t>セイシン</t>
    </rPh>
    <rPh sb="5" eb="7">
      <t>ウンドウ</t>
    </rPh>
    <rPh sb="7" eb="9">
      <t>ヨクセイ</t>
    </rPh>
    <phoneticPr fontId="4"/>
  </si>
  <si>
    <t>17.精神運動興奮、激越</t>
    <rPh sb="3" eb="7">
      <t>セイシンウンドウ</t>
    </rPh>
    <rPh sb="7" eb="9">
      <t>コウフン</t>
    </rPh>
    <rPh sb="10" eb="11">
      <t>ゲキコウ</t>
    </rPh>
    <rPh sb="11" eb="12">
      <t>エツ</t>
    </rPh>
    <phoneticPr fontId="4"/>
  </si>
  <si>
    <t>物事に対してほとんど興味がない</t>
    <rPh sb="0" eb="2">
      <t>モノゴト</t>
    </rPh>
    <rPh sb="3" eb="4">
      <t>タイ</t>
    </rPh>
    <rPh sb="10" eb="12">
      <t>キョウミ</t>
    </rPh>
    <phoneticPr fontId="4"/>
  </si>
  <si>
    <t>周囲から休むように言ってもらいたい</t>
    <rPh sb="0" eb="2">
      <t>シュウイ</t>
    </rPh>
    <rPh sb="4" eb="5">
      <t>ヤス</t>
    </rPh>
    <rPh sb="9" eb="10">
      <t>イ</t>
    </rPh>
    <phoneticPr fontId="4"/>
  </si>
  <si>
    <t>周囲の人のサポートが足りない</t>
    <rPh sb="0" eb="2">
      <t>シュウイ</t>
    </rPh>
    <rPh sb="3" eb="4">
      <t>ヒト</t>
    </rPh>
    <rPh sb="10" eb="11">
      <t>タ</t>
    </rPh>
    <phoneticPr fontId="4"/>
  </si>
  <si>
    <t>sex</t>
    <phoneticPr fontId="4"/>
  </si>
  <si>
    <t>age</t>
    <phoneticPr fontId="4"/>
  </si>
  <si>
    <t>SIGHD21_1</t>
    <phoneticPr fontId="4"/>
  </si>
  <si>
    <t>SIGHD21_2</t>
  </si>
  <si>
    <t>SIGHD21_3</t>
  </si>
  <si>
    <t>SIGHD21_4</t>
  </si>
  <si>
    <t>SIGHD21_5A</t>
    <phoneticPr fontId="4"/>
  </si>
  <si>
    <t>SIGHD21_6</t>
  </si>
  <si>
    <t>SIGHD21_7</t>
  </si>
  <si>
    <t>SIGHD21_8</t>
  </si>
  <si>
    <t>SIGHD21_9</t>
  </si>
  <si>
    <t>SIGHD21_10</t>
  </si>
  <si>
    <t>SIGHD21_11</t>
  </si>
  <si>
    <t>SIGHD21_12</t>
  </si>
  <si>
    <t>SIGHD21_13</t>
  </si>
  <si>
    <t>SIGHD21_14</t>
  </si>
  <si>
    <t>SIGHD21_15</t>
  </si>
  <si>
    <t>SIGHD21_16</t>
  </si>
  <si>
    <t>SIGHD21_17</t>
  </si>
  <si>
    <t>PHQ_9_1</t>
  </si>
  <si>
    <t>PHQ_9_2</t>
  </si>
  <si>
    <t>PHQ_9_3</t>
  </si>
  <si>
    <t>PHQ_9_4</t>
  </si>
  <si>
    <t>PHQ_9_5</t>
  </si>
  <si>
    <t>PHQ_9_6</t>
  </si>
  <si>
    <t>PHQ_9_7</t>
  </si>
  <si>
    <t>PHQ_9_8</t>
  </si>
  <si>
    <t>PHQ_9_9</t>
  </si>
  <si>
    <t>TACS_22_1</t>
  </si>
  <si>
    <t>TACS_22_2</t>
  </si>
  <si>
    <t>TACS_22_3</t>
  </si>
  <si>
    <t>TACS_22_4</t>
  </si>
  <si>
    <t>TACS_22_5</t>
  </si>
  <si>
    <t>TACS_22_6</t>
  </si>
  <si>
    <t>TACS_22_7</t>
  </si>
  <si>
    <t>TACS_22_8</t>
  </si>
  <si>
    <t>TACS_22_9</t>
  </si>
  <si>
    <t>TACS_22_10</t>
  </si>
  <si>
    <t>TACS_22_11</t>
  </si>
  <si>
    <t>TACS_22_12</t>
  </si>
  <si>
    <t>TACS_22_13</t>
  </si>
  <si>
    <t>TACS_22_14</t>
  </si>
  <si>
    <t>TACS_22_15</t>
  </si>
  <si>
    <t>TACS_22_16</t>
  </si>
  <si>
    <t>TACS_22_17</t>
  </si>
  <si>
    <t>TACS_22_18</t>
  </si>
  <si>
    <t>TACS_22_19</t>
  </si>
  <si>
    <t>TACS_22_20</t>
  </si>
  <si>
    <t>TACS_22_21</t>
  </si>
  <si>
    <t>TACS_22_22</t>
  </si>
  <si>
    <t>誰かと一緒に／一人でいるのが</t>
    <rPh sb="0" eb="1">
      <t>ダレ</t>
    </rPh>
    <rPh sb="3" eb="5">
      <t>イッショ</t>
    </rPh>
    <rPh sb="7" eb="9">
      <t>ヒトリ</t>
    </rPh>
    <phoneticPr fontId="4"/>
  </si>
  <si>
    <t>私は自分の周囲の人たちと</t>
    <rPh sb="0" eb="1">
      <t>ワタシ</t>
    </rPh>
    <rPh sb="2" eb="4">
      <t>ジブン</t>
    </rPh>
    <rPh sb="5" eb="7">
      <t>シュウイ</t>
    </rPh>
    <rPh sb="8" eb="9">
      <t>ヒト</t>
    </rPh>
    <phoneticPr fontId="4"/>
  </si>
  <si>
    <t>ほとんどの人は信用できる</t>
    <rPh sb="5" eb="6">
      <t>ヒト</t>
    </rPh>
    <rPh sb="7" eb="9">
      <t>シンヨウ</t>
    </rPh>
    <phoneticPr fontId="4"/>
  </si>
  <si>
    <t>少なくとも月に１回、会ったり</t>
    <rPh sb="0" eb="1">
      <t>スク</t>
    </rPh>
    <rPh sb="5" eb="6">
      <t>ツキ</t>
    </rPh>
    <rPh sb="8" eb="9">
      <t>カイ</t>
    </rPh>
    <rPh sb="10" eb="11">
      <t>ア</t>
    </rPh>
    <phoneticPr fontId="4"/>
  </si>
  <si>
    <t>私には困った時にそばに</t>
    <rPh sb="0" eb="1">
      <t>ワタシ</t>
    </rPh>
    <rPh sb="3" eb="4">
      <t>コマ</t>
    </rPh>
    <rPh sb="6" eb="7">
      <t>トキ</t>
    </rPh>
    <phoneticPr fontId="4"/>
  </si>
  <si>
    <t>恥をかくのを恐れるあまり、</t>
    <rPh sb="0" eb="1">
      <t>ハジ</t>
    </rPh>
    <rPh sb="6" eb="7">
      <t>オソ</t>
    </rPh>
    <phoneticPr fontId="4"/>
  </si>
  <si>
    <t>思っていたよりも長くオンライン</t>
    <rPh sb="0" eb="1">
      <t>オモ</t>
    </rPh>
    <rPh sb="8" eb="9">
      <t>ナガ</t>
    </rPh>
    <phoneticPr fontId="4"/>
  </si>
  <si>
    <t>オンラインにアクセスしている最中</t>
    <rPh sb="14" eb="16">
      <t>サイチュウ</t>
    </rPh>
    <phoneticPr fontId="4"/>
  </si>
  <si>
    <t>PSS_1</t>
    <phoneticPr fontId="4"/>
  </si>
  <si>
    <t>PSS_2</t>
  </si>
  <si>
    <t>PSS_3</t>
  </si>
  <si>
    <t>PSS_4</t>
  </si>
  <si>
    <t>PSS_5</t>
  </si>
  <si>
    <t>PSS_6</t>
  </si>
  <si>
    <t>PSS_7</t>
  </si>
  <si>
    <t>PSS_8</t>
  </si>
  <si>
    <t>PSS_9</t>
  </si>
  <si>
    <t>PSS_10</t>
  </si>
  <si>
    <t>PSS_11</t>
  </si>
  <si>
    <t>PSS_12</t>
  </si>
  <si>
    <t>R_UCLA_L_1</t>
    <phoneticPr fontId="4"/>
  </si>
  <si>
    <t>R_UCLA_L_2</t>
  </si>
  <si>
    <t>R_UCLA_L_3</t>
  </si>
  <si>
    <t>R_UCLA_L_4</t>
  </si>
  <si>
    <t>R_UCLA_L_5</t>
  </si>
  <si>
    <t>R_UCLA_L_6</t>
  </si>
  <si>
    <t>R_UCLA_L_7</t>
  </si>
  <si>
    <t>R_UCLA_L_8</t>
  </si>
  <si>
    <t>R_UCLA_L_9</t>
  </si>
  <si>
    <t>R_UCLA_L_10</t>
  </si>
  <si>
    <t>R_UCLA_L_11</t>
  </si>
  <si>
    <t>R_UCLA_L_12</t>
  </si>
  <si>
    <t>R_UCLA_L_13</t>
  </si>
  <si>
    <t>R_UCLA_L_14</t>
  </si>
  <si>
    <t>R_UCLA_L_15</t>
  </si>
  <si>
    <t>R_UCLA_L_16</t>
  </si>
  <si>
    <t>R_UCLA_L_17</t>
  </si>
  <si>
    <t>R_UCLA_L_18</t>
  </si>
  <si>
    <t>R_UCLA_L_19</t>
  </si>
  <si>
    <t>R_UCLA_L_20</t>
  </si>
  <si>
    <t>YYS_trust_1</t>
  </si>
  <si>
    <t>YYS_trust_2</t>
  </si>
  <si>
    <t>YYS_trust_3</t>
  </si>
  <si>
    <t>YYS_trust_4</t>
  </si>
  <si>
    <t>YYS_trust_5</t>
  </si>
  <si>
    <t>YYS_trust_6</t>
  </si>
  <si>
    <t>LSNS_6_1</t>
  </si>
  <si>
    <t>LSNS_6_2</t>
  </si>
  <si>
    <t>LSNS_6_3</t>
  </si>
  <si>
    <t>LSNS_6_4</t>
  </si>
  <si>
    <t>LSNS_6_5</t>
  </si>
  <si>
    <t>LSNS_6_6</t>
  </si>
  <si>
    <t>MSPSS_1</t>
  </si>
  <si>
    <t>MSPSS_2</t>
  </si>
  <si>
    <t>MSPSS_3</t>
  </si>
  <si>
    <t>MSPSS_4</t>
  </si>
  <si>
    <t>MSPSS_5</t>
  </si>
  <si>
    <t>MSPSS_6</t>
  </si>
  <si>
    <t>MSPSS_7</t>
  </si>
  <si>
    <t>MSPSS_8</t>
  </si>
  <si>
    <t>MSPSS_9</t>
  </si>
  <si>
    <t>MSPSS_10</t>
  </si>
  <si>
    <t>MSPSS_11</t>
  </si>
  <si>
    <t>MSPSS_12</t>
  </si>
  <si>
    <t>MINI_SPIN_1</t>
  </si>
  <si>
    <t>MINI_SPIN_2</t>
  </si>
  <si>
    <t>MINI_SPIN_3</t>
  </si>
  <si>
    <t>IAT_1</t>
  </si>
  <si>
    <t>IAT_2</t>
  </si>
  <si>
    <t>IAT_3</t>
  </si>
  <si>
    <t>IAT_4</t>
  </si>
  <si>
    <t>IAT_5</t>
  </si>
  <si>
    <t>IAT_6</t>
  </si>
  <si>
    <t>IAT_7</t>
  </si>
  <si>
    <t>IAT_8</t>
  </si>
  <si>
    <t>IAT_9</t>
  </si>
  <si>
    <t>IAT_10</t>
  </si>
  <si>
    <t>IAT_11</t>
  </si>
  <si>
    <t>IAT_12</t>
  </si>
  <si>
    <t>IAT_13</t>
  </si>
  <si>
    <t>IAT_14</t>
  </si>
  <si>
    <t>IAT_15</t>
  </si>
  <si>
    <t>IAT_16</t>
  </si>
  <si>
    <t>IAT_17</t>
  </si>
  <si>
    <t>IAT_18</t>
  </si>
  <si>
    <t>IAT_19</t>
  </si>
  <si>
    <t>IAT_20</t>
  </si>
  <si>
    <t>Cytokines</t>
    <phoneticPr fontId="4"/>
  </si>
  <si>
    <t>Blood (SRL)</t>
    <phoneticPr fontId="4"/>
  </si>
  <si>
    <t>IL-12</t>
    <phoneticPr fontId="4"/>
  </si>
  <si>
    <t>TNF</t>
    <phoneticPr fontId="4"/>
  </si>
  <si>
    <t>IL-10</t>
    <phoneticPr fontId="4"/>
  </si>
  <si>
    <t>IL-6</t>
    <phoneticPr fontId="4"/>
  </si>
  <si>
    <t>IL1b</t>
    <phoneticPr fontId="4"/>
  </si>
  <si>
    <t>IL-8</t>
    <phoneticPr fontId="4"/>
  </si>
  <si>
    <t>RNA (ug/ul)</t>
  </si>
  <si>
    <t>DNA (ug/ul)</t>
    <phoneticPr fontId="4"/>
  </si>
  <si>
    <t>HDL-C</t>
  </si>
  <si>
    <t>LDL-C</t>
  </si>
  <si>
    <t>Total-C (HDL+LDL)</t>
  </si>
  <si>
    <t>FIB</t>
  </si>
  <si>
    <t>FDP</t>
  </si>
  <si>
    <t>T-Bil</t>
  </si>
  <si>
    <t>D-Bil</t>
  </si>
  <si>
    <t>R-Bil</t>
  </si>
  <si>
    <t>UA</t>
  </si>
  <si>
    <t>hsCRP</t>
  </si>
  <si>
    <t>ゲーム実験</t>
    <rPh sb="3" eb="5">
      <t>ジッケン</t>
    </rPh>
    <phoneticPr fontId="4"/>
  </si>
  <si>
    <t>被験者ID</t>
    <phoneticPr fontId="4"/>
  </si>
  <si>
    <t>試験日時</t>
  </si>
  <si>
    <t>性別</t>
  </si>
  <si>
    <t>年齢</t>
  </si>
  <si>
    <t>備考</t>
  </si>
  <si>
    <t>条件</t>
  </si>
  <si>
    <t>出題順</t>
  </si>
  <si>
    <t>画像ID</t>
  </si>
  <si>
    <t>金額</t>
  </si>
  <si>
    <t>金額タイム</t>
  </si>
  <si>
    <t>魅力</t>
  </si>
  <si>
    <t>魅力タイム</t>
  </si>
  <si>
    <t>信頼</t>
  </si>
  <si>
    <t>信頼タイム</t>
  </si>
  <si>
    <t>KYQ1141509021SW</t>
  </si>
  <si>
    <t>男</t>
  </si>
  <si>
    <t>KYQ-104-150902-1-SWSYkakimoto20150928-1500</t>
  </si>
  <si>
    <t>.</t>
  </si>
  <si>
    <t>0.bmp</t>
  </si>
  <si>
    <t>061308c.JPG</t>
  </si>
  <si>
    <t>h12.bmp</t>
  </si>
  <si>
    <t>h32.bmp</t>
  </si>
  <si>
    <t>h29.bmp</t>
  </si>
  <si>
    <t>cap048.jpg</t>
  </si>
  <si>
    <t>cap018.jpg</t>
  </si>
  <si>
    <t>h19.bmp</t>
  </si>
  <si>
    <t>h26.bmp</t>
  </si>
  <si>
    <t>cap051.jpg</t>
  </si>
  <si>
    <t>061307c.JPG</t>
  </si>
  <si>
    <t>061111c.JPG</t>
  </si>
  <si>
    <t>h6.bmp</t>
  </si>
  <si>
    <t>h40.bmp</t>
  </si>
  <si>
    <t>h11.bmp</t>
  </si>
  <si>
    <t>061306c.JPG</t>
  </si>
  <si>
    <t>061108c.JPG</t>
  </si>
  <si>
    <t>cap078.jpg</t>
  </si>
  <si>
    <t>061107c.JPG</t>
  </si>
  <si>
    <t>cap025.jpg</t>
  </si>
  <si>
    <t>h13.bmp</t>
  </si>
  <si>
    <t>h21.bmp</t>
  </si>
  <si>
    <t>061202c.JPG</t>
  </si>
  <si>
    <t>h37.bmp</t>
  </si>
  <si>
    <t>h36.bmp</t>
  </si>
  <si>
    <t>060711c.JPG</t>
  </si>
  <si>
    <t>h4.bmp</t>
  </si>
  <si>
    <t>h1.bmp</t>
  </si>
  <si>
    <t>cap112.jpg</t>
  </si>
  <si>
    <t>061006c.JPG</t>
  </si>
  <si>
    <t>h10.bmp</t>
  </si>
  <si>
    <t>cap100.jpg</t>
  </si>
  <si>
    <t>061305c.JPG</t>
  </si>
  <si>
    <t>h23.bmp</t>
  </si>
  <si>
    <t>cap042.jpg</t>
  </si>
  <si>
    <t>h3.bmp</t>
  </si>
  <si>
    <t>060803c.JPG</t>
  </si>
  <si>
    <t>h22.bmp</t>
  </si>
  <si>
    <t>h25.bmp</t>
  </si>
  <si>
    <t>061303c.JPG</t>
  </si>
  <si>
    <t>h33.bmp</t>
  </si>
  <si>
    <t>.</t>
    <phoneticPr fontId="4"/>
  </si>
  <si>
    <t>KYQ4131707201</t>
  </si>
  <si>
    <t>KYQ-413-170720-1FYkakimoto20170904-1010</t>
  </si>
  <si>
    <t>KYQ-446-171226-1</t>
    <phoneticPr fontId="4"/>
  </si>
  <si>
    <t>NTKYQ倉原20180110-1554</t>
  </si>
  <si>
    <t>KYQ4481801111</t>
  </si>
  <si>
    <t>女</t>
  </si>
  <si>
    <t>TAKYQ-448-180111-1倉原20180125-0907</t>
  </si>
  <si>
    <t>KYQ4681804101</t>
  </si>
  <si>
    <t>IH, KYQ-468-180410-1, kuwano, 20180424-0920</t>
  </si>
  <si>
    <t>KYQ494</t>
  </si>
  <si>
    <t>KYQ494-181024-1I.Tkariya20181024-1152</t>
  </si>
  <si>
    <t>KYQ4971808211</t>
  </si>
  <si>
    <t>HY, KYQ-497-180821-1, kuwano, 201809040940</t>
  </si>
  <si>
    <t>KYQ541</t>
  </si>
  <si>
    <t>HHKYQ-541uemura20190307-1137</t>
  </si>
  <si>
    <t>KC0631601061</t>
    <phoneticPr fontId="4"/>
  </si>
  <si>
    <t>KC-063-160106-1MYkakimoto20160127-1156</t>
  </si>
  <si>
    <t>KC0701604132</t>
  </si>
  <si>
    <t>KC-070-160413-2WMkakimoto201604271059</t>
  </si>
  <si>
    <t>KC0711604201</t>
  </si>
  <si>
    <t>KC-071-160420-1MAkakimoto20160427-1229</t>
  </si>
  <si>
    <t>KC0851609211</t>
  </si>
  <si>
    <t>KC-085-160921-1SKkakimoto161019-1100</t>
  </si>
  <si>
    <t>KC0871610121</t>
  </si>
  <si>
    <t>KC-087-161012-1IRkakimoto20161019-1140</t>
  </si>
  <si>
    <t>KC-093-161130-1</t>
  </si>
  <si>
    <t>KC-093-161130-1ITkakimoto20161214-1205</t>
    <phoneticPr fontId="4"/>
  </si>
  <si>
    <t>KC0971701041</t>
  </si>
  <si>
    <t>KC-097-170104-1STkakimoto20170125-1200</t>
  </si>
  <si>
    <t>KC1051704051</t>
  </si>
  <si>
    <t>OMKC-105-17-4-5-1倉原201704121010</t>
  </si>
  <si>
    <t>KC1261711081</t>
  </si>
  <si>
    <t>KC-126-171108-1YSkakimoto20171122-0940</t>
  </si>
  <si>
    <t>KC1601811141</t>
  </si>
  <si>
    <t>KC-160-181114-1FTkakimoto20190109-1200</t>
  </si>
  <si>
    <t>KC161</t>
  </si>
  <si>
    <t>KYQ161-181121-1I.Kkariya20181205-1455</t>
  </si>
  <si>
    <t>KC1631901161</t>
  </si>
  <si>
    <t>KC-163-190116-1KMkakimoto20190123-1122</t>
  </si>
  <si>
    <t>KC166</t>
  </si>
  <si>
    <t>KC166-190206-1Y.Nkariya20190220-1127</t>
  </si>
  <si>
    <t>KC1671902131</t>
  </si>
  <si>
    <t>KC-167-190213-1MTkakimoto20190220-1030</t>
  </si>
  <si>
    <t>KC0051406112</t>
  </si>
  <si>
    <t>KC-005-140611-2,S.M., kubo, 11:30</t>
  </si>
  <si>
    <t>KC0061406181</t>
  </si>
  <si>
    <t>KC-006-140618-1,O.Y.kubo, 12:07</t>
  </si>
  <si>
    <t>KC0041406111</t>
  </si>
  <si>
    <t>KC-004-140611-1,T.T.11:05,kubo</t>
  </si>
  <si>
    <t>KC0091407021</t>
  </si>
  <si>
    <t>KC-009-140702-1,S.S,kubo</t>
  </si>
  <si>
    <t>KC0181408131</t>
  </si>
  <si>
    <t>YSKC-018-140813-1kakimoto20140820-1136</t>
  </si>
  <si>
    <t>KC0221409171</t>
  </si>
  <si>
    <t>OMKC-022-140917-1kakimoto20141008-1035</t>
  </si>
  <si>
    <t>KC0231410011</t>
  </si>
  <si>
    <t>THKC-023-141001-1kakimoto20141008-1120</t>
  </si>
  <si>
    <t>KC0241410081</t>
  </si>
  <si>
    <t>BKKC-024-141008-1kakimoto20141224-1034</t>
  </si>
  <si>
    <t>KC0281411191</t>
  </si>
  <si>
    <t>KSKC-028-141119-1kakimoto2014-1126-1104</t>
  </si>
  <si>
    <t>KC03101281</t>
  </si>
  <si>
    <t>TKKC-031-150128-1kakimoto20150204-1056</t>
  </si>
  <si>
    <t>KC0321503111</t>
  </si>
  <si>
    <t>ISKC-032kakimoto20150527-1111</t>
  </si>
  <si>
    <t>KC0401506241</t>
  </si>
  <si>
    <t>TSKC-040-150624-1kakimoto20150708-1020</t>
  </si>
  <si>
    <t>KC042157012</t>
  </si>
  <si>
    <t>ICKC-042-150701-2kakimoto20150708-1125</t>
  </si>
  <si>
    <t>KC0431507081</t>
  </si>
  <si>
    <t>MYKC-043-150708-1kakimoto20150722-1035</t>
  </si>
  <si>
    <t>KC0441507151</t>
  </si>
  <si>
    <t>KC-044-150715-1HTkakimoto20150729-1125</t>
  </si>
  <si>
    <t>KC0541511112</t>
  </si>
  <si>
    <t>KC-054-151111-2OSkakimoto20151216-1030</t>
  </si>
  <si>
    <t>KYQ1851605301</t>
  </si>
  <si>
    <t>KYQ-185-160530-1TRkakimoto21060530-</t>
  </si>
  <si>
    <t>KYQ1941606271</t>
  </si>
  <si>
    <t>KYQ-194-160627-1MKkakimoto20160627-0920</t>
  </si>
  <si>
    <t>KYQ195</t>
  </si>
  <si>
    <t>K.K.KYQ-195-160627katsuki20160627-0941</t>
  </si>
  <si>
    <t>KYQ196</t>
  </si>
  <si>
    <t>KYQ-196-160627-3OKkakimoto20160627-0925</t>
  </si>
  <si>
    <t>KYQ2531612051HC</t>
  </si>
  <si>
    <t>KYQ-253-161205-1-HCMHkakimoto20161205-1100</t>
  </si>
  <si>
    <t>KYQ2751702153HC</t>
  </si>
  <si>
    <t>KYQ-275-170215-3-HCHRkakimoto20170215-1035</t>
  </si>
  <si>
    <t>KYQ2761702154HC</t>
  </si>
  <si>
    <t>KYQ-276-170215-4-HCSYkakimoto20170215-1100</t>
  </si>
  <si>
    <t>KYQ2921705241</t>
  </si>
  <si>
    <t>KYQ-292-170524-1katsuki20170524-1010</t>
  </si>
  <si>
    <t>KYQ2991706161</t>
  </si>
  <si>
    <t>KYQ-299-170616-1-HCSTkakimoto20170616-1020</t>
  </si>
  <si>
    <t>KYQ4021706163HC</t>
  </si>
  <si>
    <t>KYQ-170616-3-HCONkakimto20170616-1040</t>
  </si>
  <si>
    <t>KYQ4281709212</t>
  </si>
  <si>
    <t>KHKYQ-428-170921-2倉原20170921-1650</t>
  </si>
  <si>
    <t>KYQ515</t>
  </si>
  <si>
    <t>KYQ-515-181019-2KNkakimoto20181019-1116</t>
  </si>
  <si>
    <t>全体・金額</t>
    <rPh sb="0" eb="2">
      <t>ゼンタイ</t>
    </rPh>
    <rPh sb="3" eb="5">
      <t>キンガク</t>
    </rPh>
    <phoneticPr fontId="13"/>
  </si>
  <si>
    <t>男性・金額</t>
    <rPh sb="0" eb="2">
      <t>ダンセイ</t>
    </rPh>
    <rPh sb="3" eb="5">
      <t>キンガク</t>
    </rPh>
    <phoneticPr fontId="13"/>
  </si>
  <si>
    <t>女性・金額</t>
    <rPh sb="0" eb="2">
      <t>ジョセイ</t>
    </rPh>
    <rPh sb="3" eb="5">
      <t>キンガク</t>
    </rPh>
    <phoneticPr fontId="13"/>
  </si>
  <si>
    <t>全体・金額タイム</t>
    <rPh sb="0" eb="2">
      <t>ゼンタイ</t>
    </rPh>
    <rPh sb="3" eb="5">
      <t>キンガク</t>
    </rPh>
    <phoneticPr fontId="13"/>
  </si>
  <si>
    <t>男性・金額タイム</t>
    <rPh sb="0" eb="2">
      <t>ダンセイ</t>
    </rPh>
    <rPh sb="3" eb="5">
      <t>キンガク</t>
    </rPh>
    <phoneticPr fontId="13"/>
  </si>
  <si>
    <t>女性・金額タイム</t>
    <rPh sb="0" eb="2">
      <t>ジョセイ</t>
    </rPh>
    <rPh sb="3" eb="5">
      <t>キンガク</t>
    </rPh>
    <phoneticPr fontId="13"/>
  </si>
  <si>
    <t>全体・魅力</t>
    <rPh sb="0" eb="2">
      <t>ゼンタイ</t>
    </rPh>
    <rPh sb="3" eb="5">
      <t>ミリョク</t>
    </rPh>
    <phoneticPr fontId="13"/>
  </si>
  <si>
    <t>男性・魅力</t>
    <rPh sb="0" eb="2">
      <t>ダンセイ</t>
    </rPh>
    <rPh sb="3" eb="5">
      <t>ミリョク</t>
    </rPh>
    <phoneticPr fontId="13"/>
  </si>
  <si>
    <t>女性・魅力</t>
    <rPh sb="0" eb="2">
      <t>ジョセイ</t>
    </rPh>
    <rPh sb="3" eb="5">
      <t>ミリョク</t>
    </rPh>
    <phoneticPr fontId="13"/>
  </si>
  <si>
    <t>全体・魅力タイム</t>
    <rPh sb="0" eb="2">
      <t>ゼンタイ</t>
    </rPh>
    <rPh sb="3" eb="5">
      <t>ミリョク</t>
    </rPh>
    <phoneticPr fontId="13"/>
  </si>
  <si>
    <t>男性・魅力タイム</t>
    <rPh sb="0" eb="2">
      <t>ダンセイ</t>
    </rPh>
    <rPh sb="3" eb="5">
      <t>ミリョク</t>
    </rPh>
    <phoneticPr fontId="13"/>
  </si>
  <si>
    <t>女性・魅力タイム</t>
    <rPh sb="0" eb="2">
      <t>ジョセイ</t>
    </rPh>
    <rPh sb="3" eb="5">
      <t>ミリョク</t>
    </rPh>
    <phoneticPr fontId="13"/>
  </si>
  <si>
    <t>全体・信頼</t>
    <rPh sb="0" eb="2">
      <t>ゼンタイ</t>
    </rPh>
    <rPh sb="3" eb="5">
      <t>シンライ</t>
    </rPh>
    <phoneticPr fontId="13"/>
  </si>
  <si>
    <t>男性・信頼</t>
    <rPh sb="0" eb="2">
      <t>ダンセイ</t>
    </rPh>
    <rPh sb="3" eb="5">
      <t>シンライ</t>
    </rPh>
    <phoneticPr fontId="13"/>
  </si>
  <si>
    <t>女性・信頼</t>
    <rPh sb="0" eb="2">
      <t>ジョセイ</t>
    </rPh>
    <rPh sb="3" eb="5">
      <t>シンライ</t>
    </rPh>
    <phoneticPr fontId="13"/>
  </si>
  <si>
    <t>全体・信頼タイム</t>
    <rPh sb="0" eb="2">
      <t>ゼンタイ</t>
    </rPh>
    <rPh sb="3" eb="5">
      <t>シンライ</t>
    </rPh>
    <phoneticPr fontId="13"/>
  </si>
  <si>
    <t>男性・信頼タイム</t>
    <rPh sb="0" eb="2">
      <t>ダンセイ</t>
    </rPh>
    <rPh sb="3" eb="5">
      <t>シンライ</t>
    </rPh>
    <phoneticPr fontId="13"/>
  </si>
  <si>
    <t>女性・信頼タイム</t>
    <rPh sb="0" eb="2">
      <t>ジョセイ</t>
    </rPh>
    <rPh sb="3" eb="5">
      <t>シンライ</t>
    </rPh>
    <phoneticPr fontId="13"/>
  </si>
  <si>
    <t>プロ全体金額</t>
    <rPh sb="2" eb="4">
      <t>ゼンタイ</t>
    </rPh>
    <rPh sb="4" eb="6">
      <t>キンガク</t>
    </rPh>
    <phoneticPr fontId="13"/>
  </si>
  <si>
    <t>ノンプロ全体金額</t>
    <rPh sb="4" eb="6">
      <t>ゼンタイ</t>
    </rPh>
    <rPh sb="6" eb="8">
      <t>キンガク</t>
    </rPh>
    <phoneticPr fontId="13"/>
  </si>
  <si>
    <t>男プロ金額</t>
    <rPh sb="0" eb="1">
      <t>オトコ</t>
    </rPh>
    <rPh sb="3" eb="5">
      <t>キンガク</t>
    </rPh>
    <phoneticPr fontId="13"/>
  </si>
  <si>
    <t>男ノンプロ金額</t>
    <rPh sb="0" eb="1">
      <t>オトコ</t>
    </rPh>
    <rPh sb="5" eb="7">
      <t>キンガク</t>
    </rPh>
    <phoneticPr fontId="13"/>
  </si>
  <si>
    <t>女プロ金額</t>
    <rPh sb="0" eb="1">
      <t>オンナ</t>
    </rPh>
    <rPh sb="3" eb="5">
      <t>キンガク</t>
    </rPh>
    <phoneticPr fontId="13"/>
  </si>
  <si>
    <t>女ノンプロ金額</t>
    <rPh sb="0" eb="1">
      <t>オンナ</t>
    </rPh>
    <rPh sb="5" eb="7">
      <t>キンガク</t>
    </rPh>
    <phoneticPr fontId="13"/>
  </si>
  <si>
    <t>プロ全体金額タイム</t>
    <rPh sb="2" eb="4">
      <t>ゼンタイ</t>
    </rPh>
    <rPh sb="4" eb="6">
      <t>キンガク</t>
    </rPh>
    <phoneticPr fontId="13"/>
  </si>
  <si>
    <t>ノンプロ全体金額タイム</t>
    <rPh sb="4" eb="6">
      <t>ゼンタイ</t>
    </rPh>
    <rPh sb="6" eb="8">
      <t>キンガク</t>
    </rPh>
    <phoneticPr fontId="13"/>
  </si>
  <si>
    <t>男プロ金額タイム</t>
    <rPh sb="0" eb="1">
      <t>オトコ</t>
    </rPh>
    <rPh sb="3" eb="5">
      <t>キンガク</t>
    </rPh>
    <phoneticPr fontId="13"/>
  </si>
  <si>
    <t>男ノンプロ金額タイム</t>
    <rPh sb="0" eb="1">
      <t>オトコ</t>
    </rPh>
    <rPh sb="5" eb="7">
      <t>キンガク</t>
    </rPh>
    <phoneticPr fontId="13"/>
  </si>
  <si>
    <t>女プロ金額タイム</t>
    <rPh sb="0" eb="1">
      <t>オンナ</t>
    </rPh>
    <rPh sb="3" eb="5">
      <t>キンガク</t>
    </rPh>
    <phoneticPr fontId="13"/>
  </si>
  <si>
    <t>女ノンプロ金額タイム</t>
    <rPh sb="0" eb="1">
      <t>オンナ</t>
    </rPh>
    <rPh sb="5" eb="7">
      <t>キンガク</t>
    </rPh>
    <phoneticPr fontId="13"/>
  </si>
  <si>
    <t>プロ全体魅力</t>
    <rPh sb="2" eb="4">
      <t>ゼンタイ</t>
    </rPh>
    <rPh sb="4" eb="6">
      <t>ミリョク</t>
    </rPh>
    <phoneticPr fontId="13"/>
  </si>
  <si>
    <t>ノンプロ全体魅力</t>
    <rPh sb="4" eb="6">
      <t>ゼンタイ</t>
    </rPh>
    <rPh sb="6" eb="8">
      <t>ミリョク</t>
    </rPh>
    <phoneticPr fontId="13"/>
  </si>
  <si>
    <t>男プロ魅力</t>
    <rPh sb="0" eb="1">
      <t>オトコ</t>
    </rPh>
    <rPh sb="3" eb="5">
      <t>ミリョク</t>
    </rPh>
    <phoneticPr fontId="13"/>
  </si>
  <si>
    <t>男ノンプロ魅力</t>
    <rPh sb="0" eb="1">
      <t>オトコ</t>
    </rPh>
    <rPh sb="5" eb="7">
      <t>ミリョク</t>
    </rPh>
    <phoneticPr fontId="13"/>
  </si>
  <si>
    <t>女プロ魅力</t>
    <rPh sb="0" eb="1">
      <t>オンナ</t>
    </rPh>
    <rPh sb="3" eb="5">
      <t>ミリョク</t>
    </rPh>
    <phoneticPr fontId="13"/>
  </si>
  <si>
    <t>女ノンプロ魅力</t>
    <rPh sb="0" eb="1">
      <t>オンナ</t>
    </rPh>
    <rPh sb="5" eb="7">
      <t>ミリョク</t>
    </rPh>
    <phoneticPr fontId="13"/>
  </si>
  <si>
    <t>プロ全体魅力タイム</t>
    <rPh sb="2" eb="4">
      <t>ゼンタイ</t>
    </rPh>
    <rPh sb="4" eb="6">
      <t>ミリョク</t>
    </rPh>
    <phoneticPr fontId="13"/>
  </si>
  <si>
    <t>ノンプロ全体魅力タイム</t>
    <rPh sb="4" eb="6">
      <t>ゼンタイ</t>
    </rPh>
    <rPh sb="6" eb="8">
      <t>ミリョク</t>
    </rPh>
    <phoneticPr fontId="13"/>
  </si>
  <si>
    <t>男プロ魅力タイム</t>
    <rPh sb="0" eb="1">
      <t>オトコ</t>
    </rPh>
    <rPh sb="3" eb="5">
      <t>ミリョク</t>
    </rPh>
    <phoneticPr fontId="13"/>
  </si>
  <si>
    <t>男ノンプロ魅力タイム</t>
    <rPh sb="0" eb="1">
      <t>オトコ</t>
    </rPh>
    <rPh sb="5" eb="7">
      <t>ミリョク</t>
    </rPh>
    <phoneticPr fontId="13"/>
  </si>
  <si>
    <t>女プロ魅力タイム</t>
    <rPh sb="0" eb="1">
      <t>オンナ</t>
    </rPh>
    <rPh sb="3" eb="5">
      <t>ミリョク</t>
    </rPh>
    <phoneticPr fontId="13"/>
  </si>
  <si>
    <t>女ノンプロ魅力タイム</t>
    <rPh sb="0" eb="1">
      <t>オンナ</t>
    </rPh>
    <rPh sb="5" eb="7">
      <t>ミリョク</t>
    </rPh>
    <phoneticPr fontId="13"/>
  </si>
  <si>
    <t>プロ全体信頼</t>
    <rPh sb="2" eb="4">
      <t>ゼンタイ</t>
    </rPh>
    <rPh sb="4" eb="6">
      <t>シンライ</t>
    </rPh>
    <phoneticPr fontId="13"/>
  </si>
  <si>
    <t>ノンプロ全体信頼</t>
    <rPh sb="4" eb="6">
      <t>ゼンタイ</t>
    </rPh>
    <rPh sb="6" eb="8">
      <t>シンライ</t>
    </rPh>
    <phoneticPr fontId="13"/>
  </si>
  <si>
    <t>男プロ信頼</t>
    <rPh sb="0" eb="1">
      <t>オトコ</t>
    </rPh>
    <rPh sb="3" eb="5">
      <t>シンライ</t>
    </rPh>
    <phoneticPr fontId="13"/>
  </si>
  <si>
    <t>男ノンプロ信頼</t>
    <rPh sb="0" eb="1">
      <t>オトコ</t>
    </rPh>
    <rPh sb="5" eb="7">
      <t>シンライ</t>
    </rPh>
    <phoneticPr fontId="13"/>
  </si>
  <si>
    <t>女プロ信頼</t>
    <rPh sb="0" eb="1">
      <t>オンナ</t>
    </rPh>
    <rPh sb="3" eb="5">
      <t>シンライ</t>
    </rPh>
    <phoneticPr fontId="13"/>
  </si>
  <si>
    <t>女ノンプロ信頼</t>
    <rPh sb="0" eb="1">
      <t>オンナ</t>
    </rPh>
    <rPh sb="5" eb="7">
      <t>シンライ</t>
    </rPh>
    <phoneticPr fontId="13"/>
  </si>
  <si>
    <t>プロ全体信頼タイム</t>
    <rPh sb="2" eb="4">
      <t>ゼンタイ</t>
    </rPh>
    <rPh sb="4" eb="6">
      <t>シンライ</t>
    </rPh>
    <phoneticPr fontId="13"/>
  </si>
  <si>
    <t>ノンプロ全体信頼タイム</t>
    <rPh sb="4" eb="6">
      <t>ゼンタイ</t>
    </rPh>
    <rPh sb="6" eb="8">
      <t>シンライ</t>
    </rPh>
    <phoneticPr fontId="13"/>
  </si>
  <si>
    <t>男プロ信頼タイム</t>
    <rPh sb="0" eb="1">
      <t>オトコ</t>
    </rPh>
    <rPh sb="3" eb="5">
      <t>シンライ</t>
    </rPh>
    <phoneticPr fontId="13"/>
  </si>
  <si>
    <t>男ノンプロ信頼タイム</t>
    <rPh sb="0" eb="1">
      <t>オトコ</t>
    </rPh>
    <rPh sb="5" eb="7">
      <t>シンライ</t>
    </rPh>
    <phoneticPr fontId="13"/>
  </si>
  <si>
    <t>女プロ信頼タイム</t>
    <rPh sb="0" eb="1">
      <t>オンナ</t>
    </rPh>
    <rPh sb="3" eb="5">
      <t>シンライ</t>
    </rPh>
    <phoneticPr fontId="13"/>
  </si>
  <si>
    <t>女ノンプロ信頼タイム</t>
    <rPh sb="0" eb="1">
      <t>オンナ</t>
    </rPh>
    <rPh sb="5" eb="7">
      <t>シンライ</t>
    </rPh>
    <phoneticPr fontId="13"/>
  </si>
  <si>
    <t>allpic_mean_bet</t>
  </si>
  <si>
    <t>Mpic_mean_bet</t>
  </si>
  <si>
    <t>Fpic_mean_bet</t>
  </si>
  <si>
    <t>allpic_mean_betRT</t>
  </si>
  <si>
    <t>Mpic_mean_betRT</t>
  </si>
  <si>
    <t>Fpic_mean_betRT</t>
  </si>
  <si>
    <t>allpic_mean_attraction</t>
  </si>
  <si>
    <t>Mpic_mean_attraction</t>
  </si>
  <si>
    <t>Fpic_mean_attraction</t>
  </si>
  <si>
    <t>allpic_mean_attractionRT</t>
  </si>
  <si>
    <t>Mpic_mean_attractionRT</t>
  </si>
  <si>
    <t>Fpic_mean_attractionRT</t>
  </si>
  <si>
    <t>allpic_mean_trust</t>
  </si>
  <si>
    <t>Mpic_mean_trust</t>
  </si>
  <si>
    <t>Fpic_mean_trust</t>
  </si>
  <si>
    <t>allpic_mean_trustRT</t>
  </si>
  <si>
    <t>Mpic_mean_trustRT</t>
  </si>
  <si>
    <t>Fpic_mean_trustRT</t>
  </si>
  <si>
    <t>Pro_mean_bet</t>
  </si>
  <si>
    <t>nPro_mean_bet</t>
  </si>
  <si>
    <t>MPro_mean_bet</t>
  </si>
  <si>
    <t>MnPro_mean_bet</t>
  </si>
  <si>
    <t>FPro_mean_bet</t>
  </si>
  <si>
    <t>FnPro_mean_bet</t>
  </si>
  <si>
    <t>Pro_mean_betRT</t>
  </si>
  <si>
    <t>nPro_mean_betRT</t>
  </si>
  <si>
    <t>MPro_mean_betRT</t>
  </si>
  <si>
    <t>MnPro_mean_betRT</t>
  </si>
  <si>
    <t>FPro_mean_betRT</t>
  </si>
  <si>
    <t>FnPro_mean_betRT</t>
  </si>
  <si>
    <t>Pro_mean_attraction</t>
  </si>
  <si>
    <t>nPro_mean_attraction</t>
  </si>
  <si>
    <t>MPro_mean_attraction</t>
  </si>
  <si>
    <t>MnPro_mean_attraction</t>
  </si>
  <si>
    <t>FPro_mean_attraction</t>
  </si>
  <si>
    <t>FnPro_mean_attraction</t>
  </si>
  <si>
    <t>Pro_mean_attractionRT</t>
  </si>
  <si>
    <t>nPro_mean_attractionRT</t>
  </si>
  <si>
    <t>MPro_mean_attractionRT</t>
  </si>
  <si>
    <t>MnPro_mean_attractionRT</t>
  </si>
  <si>
    <t>FPro_mean_attractionRT</t>
  </si>
  <si>
    <t>FnPro_mean_attractionRT</t>
  </si>
  <si>
    <t>Pro_mean_trust</t>
  </si>
  <si>
    <t>nPro_mean_trust</t>
  </si>
  <si>
    <t>MPro_mean_trust</t>
  </si>
  <si>
    <t>MnPro_mean_trust</t>
  </si>
  <si>
    <t>FPro_mean_trust</t>
  </si>
  <si>
    <t>FnPro_mean_trust</t>
  </si>
  <si>
    <t>Pro_mean_trustRT</t>
  </si>
  <si>
    <t>nPro_mean_trustRT</t>
  </si>
  <si>
    <t>MPro_mean_trustRT</t>
  </si>
  <si>
    <t>MnPro_mean_trustRT</t>
  </si>
  <si>
    <t>FPro_mean_trustRT</t>
    <phoneticPr fontId="13"/>
  </si>
  <si>
    <t>FnPro_mean_trustRT</t>
  </si>
  <si>
    <t>YYS_trust_sum</t>
    <phoneticPr fontId="3"/>
  </si>
  <si>
    <t>LSNS_6_sum</t>
    <phoneticPr fontId="3"/>
  </si>
  <si>
    <t>PSS_sum</t>
    <phoneticPr fontId="3"/>
  </si>
  <si>
    <t>赤字：逆転項目</t>
    <rPh sb="0" eb="2">
      <t>アカジ</t>
    </rPh>
    <rPh sb="3" eb="7">
      <t>ギャクテンコウモク</t>
    </rPh>
    <phoneticPr fontId="3"/>
  </si>
  <si>
    <t>R_UCLA_L_sum</t>
    <phoneticPr fontId="3"/>
  </si>
  <si>
    <t>MSPSS_sum</t>
    <phoneticPr fontId="3"/>
  </si>
  <si>
    <t>IAT_sum</t>
    <phoneticPr fontId="3"/>
  </si>
  <si>
    <t>SIGHD_sum</t>
    <phoneticPr fontId="3"/>
  </si>
  <si>
    <t>PHQ9_sum</t>
    <phoneticPr fontId="3"/>
  </si>
  <si>
    <t>MINI_SPIN_sum</t>
    <phoneticPr fontId="3"/>
  </si>
  <si>
    <t>TACS22_F1</t>
    <phoneticPr fontId="3"/>
  </si>
  <si>
    <t>TACS22_F2</t>
  </si>
  <si>
    <t>TACS22_F3</t>
  </si>
  <si>
    <t>TACS22_sum</t>
    <phoneticPr fontId="3"/>
  </si>
  <si>
    <t>HQ_25_1</t>
    <phoneticPr fontId="4"/>
  </si>
  <si>
    <t>HQ_25_2</t>
    <phoneticPr fontId="4"/>
  </si>
  <si>
    <t>HQ_25_3</t>
  </si>
  <si>
    <t>HQ_25_4</t>
  </si>
  <si>
    <t>HQ_25_5</t>
  </si>
  <si>
    <t>HQ_25_6</t>
  </si>
  <si>
    <t>HQ_25_7</t>
  </si>
  <si>
    <t>HQ_25_8</t>
  </si>
  <si>
    <t>HQ_25_9</t>
  </si>
  <si>
    <t>HQ_25_10</t>
  </si>
  <si>
    <t>HQ_25_11</t>
  </si>
  <si>
    <t>HQ_25_12</t>
  </si>
  <si>
    <t>HQ_25_13</t>
  </si>
  <si>
    <t>HQ_25_14</t>
  </si>
  <si>
    <t>HQ_25_15</t>
  </si>
  <si>
    <t>HQ_25_16</t>
  </si>
  <si>
    <t>HQ_25_17</t>
  </si>
  <si>
    <t>HQ_25_18</t>
  </si>
  <si>
    <t>HQ_25_19</t>
  </si>
  <si>
    <t>HQ_25_20</t>
  </si>
  <si>
    <t>HQ_25_21</t>
  </si>
  <si>
    <t>HQ_25_22</t>
  </si>
  <si>
    <t>HQ_25_23</t>
  </si>
  <si>
    <t>HQ_25_24</t>
  </si>
  <si>
    <t>HQ_25_25</t>
  </si>
  <si>
    <t>KYQ2951705242</t>
  </si>
  <si>
    <t>KYQ-295-170524-2katsuki20170524-1015</t>
  </si>
  <si>
    <t>KYQ296170525</t>
  </si>
  <si>
    <t>KYQ-296katsuki20170525-0950</t>
  </si>
  <si>
    <t>KYQ-737</t>
  </si>
  <si>
    <t>KYQ-753</t>
  </si>
  <si>
    <t>KYQ7081803291</t>
  </si>
  <si>
    <t>KYQ-708-180329-1YMkakimoto20180329-1420</t>
  </si>
  <si>
    <t>KYQ711</t>
  </si>
  <si>
    <t>Kyq-711-20180329-1337K.Y.katsuki</t>
  </si>
  <si>
    <t>KYQ7141803302</t>
  </si>
  <si>
    <t>KYQ-714-180330-2HYkakimoto20180330-1035</t>
  </si>
  <si>
    <t>KYQ7161803304</t>
  </si>
  <si>
    <t>KYQ-716-180330-4KSkakimoto20180330-1121</t>
  </si>
  <si>
    <t>KYQ717</t>
  </si>
  <si>
    <t>KYQ-717-180705-1TTkakimoto20180705-1421</t>
  </si>
  <si>
    <t>KYQ718</t>
  </si>
  <si>
    <t>KYQ-718-180705-2AKkakimoto20180705-1428</t>
  </si>
  <si>
    <t>KYQ7271807065</t>
  </si>
  <si>
    <t>女性31M.A., KYQ-727-180706-5、かつき、20180706−1450</t>
  </si>
  <si>
    <t>KYQ7341807127</t>
  </si>
  <si>
    <t>KYQ-734-180712-7SHkakimoto20180712-1401</t>
  </si>
  <si>
    <t>KYQ-737-180713-3OKkakimoto20180713-1420</t>
  </si>
  <si>
    <t>KYQ7391087135</t>
  </si>
  <si>
    <t>KYQ-180713-5IKkakimoto20180713-1433</t>
  </si>
  <si>
    <t>KYQ7401807136</t>
  </si>
  <si>
    <t>KYQ-740-180713-6STkakimoto20180713-1502</t>
  </si>
  <si>
    <t>KYQ745</t>
  </si>
  <si>
    <t>KYQ-745-180714-5ISKOJIMA201807141030</t>
  </si>
  <si>
    <t>KYQ7471807147</t>
  </si>
  <si>
    <t>KYQ-747-180714-7YAkakimoto20180714-1110</t>
  </si>
  <si>
    <t>KYQ-753-180717-1GMkakimoto2018-0717-1001</t>
  </si>
  <si>
    <t>KYQ7761807257</t>
  </si>
  <si>
    <t>KYQ-776-180725-7KHkakimoto20180725-1506</t>
  </si>
  <si>
    <t>KYQ782</t>
  </si>
  <si>
    <t>KYQ-782-180726-6MKKOJIMA201807261350</t>
  </si>
  <si>
    <t>KYQ7861807274</t>
  </si>
  <si>
    <t>KYQ-786-180727-4FSkakimoto20180727-1440</t>
  </si>
  <si>
    <t>KYQ789</t>
  </si>
  <si>
    <t>KYQ-789-180802-1YEKOJIMA201808021433</t>
  </si>
  <si>
    <t>KYQ810</t>
  </si>
  <si>
    <t>KYQ-810-180810-3KYKOJIMA201808101410</t>
  </si>
  <si>
    <t>KYQ812</t>
  </si>
  <si>
    <t>KYQ-812-18010-5YSkakimoto20180810-1426</t>
  </si>
  <si>
    <t>KYQ816</t>
  </si>
  <si>
    <t>KYQ-816-180817-5MYKOJIMA201808171430</t>
  </si>
  <si>
    <t>KYQ827</t>
  </si>
  <si>
    <t>KYQ-827-180823-7TSKOJIMA201808231446</t>
  </si>
  <si>
    <t>KYQ829</t>
  </si>
  <si>
    <t>KYQ-829-18-824-2KRkakimoto20180824-1405</t>
  </si>
  <si>
    <t>KYQ839</t>
  </si>
  <si>
    <t>KYQ-839-180904-2YMkakimoto20180904-1440</t>
  </si>
  <si>
    <t>LSNS_6_Family</t>
    <phoneticPr fontId="3"/>
  </si>
  <si>
    <t>LSNS_6_Friends</t>
    <phoneticPr fontId="3"/>
  </si>
  <si>
    <t>MSPSS_Family</t>
    <phoneticPr fontId="3"/>
  </si>
  <si>
    <t>MSPSS_Friends</t>
    <phoneticPr fontId="3"/>
  </si>
  <si>
    <t>MSPSS_Others</t>
    <phoneticPr fontId="3"/>
  </si>
  <si>
    <t>NA</t>
    <phoneticPr fontId="3"/>
  </si>
  <si>
    <t>hikikomoriA2</t>
    <phoneticPr fontId="13"/>
  </si>
  <si>
    <t>hikikomoriA3</t>
    <phoneticPr fontId="13"/>
  </si>
  <si>
    <t>hikikomoriA4</t>
    <phoneticPr fontId="13"/>
  </si>
  <si>
    <t>hikikomoriA5</t>
    <phoneticPr fontId="13"/>
  </si>
  <si>
    <t>hikikomoriA6</t>
    <phoneticPr fontId="13"/>
  </si>
  <si>
    <t>hikikomoriA7</t>
    <phoneticPr fontId="13"/>
  </si>
  <si>
    <t>hikikomoriA8</t>
    <phoneticPr fontId="13"/>
  </si>
  <si>
    <t>hikikomoriA9</t>
  </si>
  <si>
    <t>hikikomoriA10</t>
    <phoneticPr fontId="13"/>
  </si>
  <si>
    <t>hikikomoriA11</t>
    <phoneticPr fontId="13"/>
  </si>
  <si>
    <t>hikikomoriA12</t>
  </si>
  <si>
    <t>hikikomoriA13</t>
    <phoneticPr fontId="13"/>
  </si>
  <si>
    <t>hikikomoriA14</t>
    <phoneticPr fontId="13"/>
  </si>
  <si>
    <t>hikikomoriA15</t>
    <phoneticPr fontId="13"/>
  </si>
  <si>
    <t>hikikomoriA16</t>
    <phoneticPr fontId="13"/>
  </si>
  <si>
    <t>hikikomoriA17</t>
    <phoneticPr fontId="13"/>
  </si>
  <si>
    <t>hikikomoriA18</t>
  </si>
  <si>
    <t>hikikomoriA19</t>
  </si>
  <si>
    <t>hikikomoriA20</t>
  </si>
  <si>
    <t>hikikomoriA21</t>
  </si>
  <si>
    <t>hikikomoriA22</t>
  </si>
  <si>
    <t>hikikomoriA23</t>
    <phoneticPr fontId="13"/>
  </si>
  <si>
    <t>hikikomoriA24</t>
    <phoneticPr fontId="13"/>
  </si>
  <si>
    <t>hikikomoriA25</t>
  </si>
  <si>
    <t>hikikomoriA26</t>
  </si>
  <si>
    <t>hikikomoriA27</t>
    <phoneticPr fontId="13"/>
  </si>
  <si>
    <t>hikikomoriA28</t>
    <phoneticPr fontId="13"/>
  </si>
  <si>
    <t>hikikomoriA29</t>
  </si>
  <si>
    <t>hikikomoriA30</t>
    <phoneticPr fontId="13"/>
  </si>
  <si>
    <t>hikikomoriA31</t>
    <phoneticPr fontId="13"/>
  </si>
  <si>
    <t>hikikomoriA32</t>
    <phoneticPr fontId="13"/>
  </si>
  <si>
    <t>hikikomoriA33</t>
  </si>
  <si>
    <t>hikikomoriA34</t>
  </si>
  <si>
    <t>hikikomoriA35</t>
  </si>
  <si>
    <t>hikikomoriA36</t>
    <phoneticPr fontId="13"/>
  </si>
  <si>
    <t>hikikomoriA37</t>
    <phoneticPr fontId="13"/>
  </si>
  <si>
    <t>hikikomoriA38</t>
    <phoneticPr fontId="13"/>
  </si>
  <si>
    <t>hikikomoriA39</t>
    <phoneticPr fontId="13"/>
  </si>
  <si>
    <t>hikikomoriA40</t>
  </si>
  <si>
    <t>hikikomoriA41</t>
  </si>
  <si>
    <t>hikikomoriA42</t>
  </si>
  <si>
    <t>hikikomoriA43</t>
  </si>
  <si>
    <t>hikikomoriA44</t>
  </si>
  <si>
    <t>hikikomoriA45</t>
    <phoneticPr fontId="13"/>
  </si>
  <si>
    <t>hikikomoriA46</t>
    <phoneticPr fontId="13"/>
  </si>
  <si>
    <t>hikikomoriA47</t>
    <phoneticPr fontId="13"/>
  </si>
  <si>
    <t>hikikomoriA48</t>
    <phoneticPr fontId="13"/>
  </si>
  <si>
    <t>hikikomoriA49</t>
    <phoneticPr fontId="13"/>
  </si>
  <si>
    <t>hikikomoriA50</t>
    <phoneticPr fontId="13"/>
  </si>
  <si>
    <t>hikikomoriA51</t>
    <phoneticPr fontId="13"/>
  </si>
  <si>
    <t>hikikomoriA52</t>
  </si>
  <si>
    <t>hikikomoriA53</t>
  </si>
  <si>
    <t>hikikomoriA54</t>
  </si>
  <si>
    <t>hikikomoriA55</t>
    <phoneticPr fontId="13"/>
  </si>
  <si>
    <t>hikikomoriA56</t>
    <phoneticPr fontId="13"/>
  </si>
  <si>
    <t>hikikomoriA57</t>
    <phoneticPr fontId="13"/>
  </si>
  <si>
    <t>hikikomoriA58</t>
    <phoneticPr fontId="13"/>
  </si>
  <si>
    <t>hikikomoriA59</t>
    <phoneticPr fontId="13"/>
  </si>
  <si>
    <t>hikikomoriA1</t>
    <phoneticPr fontId="13"/>
  </si>
  <si>
    <t xml:space="preserve">ひきこもり尺度・赤字の項目は逆転項目（入力されている数字は逆転前の元データのまま）【逆転項目の計算式：4から引く　0→4, 1→3, 2→2, 3→1, 4→0】 </t>
    <rPh sb="5" eb="7">
      <t>シャクド</t>
    </rPh>
    <rPh sb="8" eb="10">
      <t>アカジ</t>
    </rPh>
    <rPh sb="11" eb="13">
      <t>コウモク</t>
    </rPh>
    <rPh sb="14" eb="16">
      <t>ギャクテン</t>
    </rPh>
    <rPh sb="16" eb="18">
      <t>コウモク</t>
    </rPh>
    <rPh sb="19" eb="21">
      <t>ニュウリョク</t>
    </rPh>
    <rPh sb="26" eb="28">
      <t>スウジ</t>
    </rPh>
    <rPh sb="29" eb="31">
      <t>ギャクテン</t>
    </rPh>
    <rPh sb="31" eb="32">
      <t>マエ</t>
    </rPh>
    <rPh sb="33" eb="34">
      <t>モト</t>
    </rPh>
    <rPh sb="42" eb="44">
      <t>ギャクテン</t>
    </rPh>
    <rPh sb="44" eb="46">
      <t>コウモク</t>
    </rPh>
    <rPh sb="47" eb="50">
      <t>ケイサンシキ</t>
    </rPh>
    <rPh sb="54" eb="55">
      <t>ヒ</t>
    </rPh>
    <phoneticPr fontId="3"/>
  </si>
  <si>
    <t>NA</t>
    <phoneticPr fontId="3"/>
  </si>
  <si>
    <t>備考</t>
    <rPh sb="0" eb="2">
      <t>ビコウ</t>
    </rPh>
    <phoneticPr fontId="3"/>
  </si>
  <si>
    <t>質問紙後半実施せず</t>
    <rPh sb="0" eb="3">
      <t>シツモンシ</t>
    </rPh>
    <rPh sb="3" eb="5">
      <t>コウハン</t>
    </rPh>
    <rPh sb="5" eb="7">
      <t>ジッシ</t>
    </rPh>
    <phoneticPr fontId="3"/>
  </si>
  <si>
    <t>BDI_II_1</t>
  </si>
  <si>
    <t>BDI_II_2</t>
  </si>
  <si>
    <t>BDI_II_3</t>
  </si>
  <si>
    <t>BDI_II_4</t>
  </si>
  <si>
    <t>BDI_II_5</t>
  </si>
  <si>
    <t>BDI_II_6</t>
  </si>
  <si>
    <t>BDI_II_7</t>
  </si>
  <si>
    <t>BDI_II_8</t>
  </si>
  <si>
    <t>BDI_II_9</t>
  </si>
  <si>
    <t>BDI_II_10</t>
  </si>
  <si>
    <t>BDI_II_11</t>
  </si>
  <si>
    <t>BDI_II_12</t>
  </si>
  <si>
    <t>BDI_II_13</t>
  </si>
  <si>
    <t>BDI_II_14</t>
  </si>
  <si>
    <t>BDI_II_15</t>
  </si>
  <si>
    <t>BDI_II_16name</t>
  </si>
  <si>
    <t>BDI_II_16</t>
  </si>
  <si>
    <t>BDI_II_17</t>
  </si>
  <si>
    <t>BDI_II_18name</t>
  </si>
  <si>
    <t>BDI_II_18</t>
  </si>
  <si>
    <t>BDI_II_19</t>
  </si>
  <si>
    <t>BDI_II_20</t>
  </si>
  <si>
    <t>BDI_II_21</t>
  </si>
  <si>
    <t>2b</t>
  </si>
  <si>
    <t>3a</t>
  </si>
  <si>
    <t>1a</t>
  </si>
  <si>
    <t>2a</t>
  </si>
  <si>
    <t>1b</t>
  </si>
  <si>
    <t>3b</t>
  </si>
  <si>
    <t>NA</t>
    <phoneticPr fontId="3"/>
  </si>
  <si>
    <t>NA</t>
    <phoneticPr fontId="3"/>
  </si>
  <si>
    <t>HQ_25_F1</t>
    <phoneticPr fontId="3"/>
  </si>
  <si>
    <t>HQ_25_F2</t>
    <phoneticPr fontId="3"/>
  </si>
  <si>
    <t>HQ_25_F3</t>
    <phoneticPr fontId="3"/>
  </si>
  <si>
    <t>HQ_25_sum</t>
    <phoneticPr fontId="3"/>
  </si>
  <si>
    <t>NA</t>
    <phoneticPr fontId="3"/>
  </si>
  <si>
    <t>NA</t>
    <phoneticPr fontId="3"/>
  </si>
  <si>
    <t>BDI_II_sum</t>
    <phoneticPr fontId="3"/>
  </si>
  <si>
    <t>BDI_II_sum</t>
    <phoneticPr fontId="3"/>
  </si>
  <si>
    <t>私は気が滅入っていない</t>
    <rPh sb="0" eb="1">
      <t>ワタシ</t>
    </rPh>
    <rPh sb="2" eb="3">
      <t>キ</t>
    </rPh>
    <rPh sb="4" eb="6">
      <t>メイ</t>
    </rPh>
    <phoneticPr fontId="3"/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</si>
  <si>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</si>
  <si>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</si>
  <si>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</si>
  <si>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</si>
  <si>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</si>
  <si>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</si>
  <si>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</si>
  <si>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self-criticalness</t>
  </si>
  <si>
    <t>suicidal thoughts</t>
  </si>
  <si>
    <t>crying</t>
  </si>
  <si>
    <t>agitation</t>
  </si>
  <si>
    <t>loss of interest</t>
  </si>
  <si>
    <t>indecisiveness</t>
  </si>
  <si>
    <t>worthlessness</t>
  </si>
  <si>
    <t>loss of energy</t>
  </si>
  <si>
    <t>changes in sleep</t>
  </si>
  <si>
    <t>irritability</t>
  </si>
  <si>
    <t>changes in appetite</t>
  </si>
  <si>
    <t>concentration difficulty</t>
  </si>
  <si>
    <t>tiredness or fatigue</t>
  </si>
  <si>
    <t>loss of interest in sex</t>
  </si>
  <si>
    <t>落涙</t>
    <phoneticPr fontId="3"/>
  </si>
  <si>
    <t>激越</t>
    <phoneticPr fontId="3"/>
  </si>
  <si>
    <t>悲しさ</t>
    <phoneticPr fontId="3"/>
  </si>
  <si>
    <t>悲観</t>
    <phoneticPr fontId="3"/>
  </si>
  <si>
    <t>過去の失敗</t>
    <phoneticPr fontId="3"/>
  </si>
  <si>
    <t>喜びの喪失</t>
    <phoneticPr fontId="3"/>
  </si>
  <si>
    <t>罪責感</t>
    <phoneticPr fontId="3"/>
  </si>
  <si>
    <t>被罰感</t>
    <phoneticPr fontId="3"/>
  </si>
  <si>
    <t>自己嫌悪</t>
    <phoneticPr fontId="3"/>
  </si>
  <si>
    <t>自己批判</t>
    <phoneticPr fontId="3"/>
  </si>
  <si>
    <t>自殺念慮</t>
    <phoneticPr fontId="3"/>
  </si>
  <si>
    <t>興味喪失</t>
    <phoneticPr fontId="3"/>
  </si>
  <si>
    <t>決断力低下</t>
    <phoneticPr fontId="3"/>
  </si>
  <si>
    <t>無価値感</t>
    <phoneticPr fontId="3"/>
  </si>
  <si>
    <t>活力喪失</t>
    <phoneticPr fontId="3"/>
  </si>
  <si>
    <t>睡眠習慣の変化</t>
    <phoneticPr fontId="3"/>
  </si>
  <si>
    <t>易刺激性</t>
    <phoneticPr fontId="3"/>
  </si>
  <si>
    <t>食欲の変化</t>
    <phoneticPr fontId="3"/>
  </si>
  <si>
    <t>集中困難</t>
    <phoneticPr fontId="3"/>
  </si>
  <si>
    <t>疲労感</t>
    <phoneticPr fontId="3"/>
  </si>
  <si>
    <t>性欲減退</t>
    <phoneticPr fontId="3"/>
  </si>
  <si>
    <t>NA</t>
    <phoneticPr fontId="4"/>
  </si>
  <si>
    <t>NA</t>
    <phoneticPr fontId="4"/>
  </si>
  <si>
    <t>NA</t>
    <phoneticPr fontId="3"/>
  </si>
  <si>
    <t>SRL休日のためRNA測定できず</t>
    <rPh sb="3" eb="5">
      <t>キュウジツ</t>
    </rPh>
    <rPh sb="11" eb="13">
      <t>ソクテイ</t>
    </rPh>
    <phoneticPr fontId="3"/>
  </si>
  <si>
    <t>IL-12</t>
  </si>
  <si>
    <t>TNF</t>
  </si>
  <si>
    <t>IL-10</t>
  </si>
  <si>
    <t>IL-6</t>
  </si>
  <si>
    <t>IL1b</t>
  </si>
  <si>
    <t>IL-8</t>
  </si>
  <si>
    <t>DNA (ug/ul)</t>
  </si>
  <si>
    <t>Cystine</t>
  </si>
  <si>
    <t>Asparagine</t>
  </si>
  <si>
    <t>Aspartic acid</t>
  </si>
  <si>
    <t>Serine</t>
  </si>
  <si>
    <t>Alanine</t>
  </si>
  <si>
    <t>4-Hydroxyproline</t>
  </si>
  <si>
    <t>Glycine</t>
  </si>
  <si>
    <t>Glutamine</t>
  </si>
  <si>
    <t>Threonine</t>
  </si>
  <si>
    <t>Cysteine</t>
  </si>
  <si>
    <t>Dimethylglycine</t>
  </si>
  <si>
    <t>Methionine sulfoxide</t>
  </si>
  <si>
    <t>Glutamic acid</t>
  </si>
  <si>
    <t>Citrulline</t>
  </si>
  <si>
    <t>Guanosine monophosphate</t>
  </si>
  <si>
    <t>Proline</t>
  </si>
  <si>
    <t>Ornitine</t>
  </si>
  <si>
    <t>2-Aminobutyric acid</t>
  </si>
  <si>
    <t>Lysine</t>
  </si>
  <si>
    <t>Histidine</t>
  </si>
  <si>
    <t>Adenosine monophosphate</t>
  </si>
  <si>
    <t>Uracil</t>
  </si>
  <si>
    <t>Arginine</t>
  </si>
  <si>
    <t>Creatine</t>
  </si>
  <si>
    <t>4-Aminobutyric acid</t>
  </si>
  <si>
    <t>Cysteamine</t>
  </si>
  <si>
    <t>Cytosine</t>
  </si>
  <si>
    <t>Nicotinic acid</t>
  </si>
  <si>
    <t>Cytidine 3',5'-cyclic monophosphate</t>
  </si>
  <si>
    <t>Hypoxanthine</t>
  </si>
  <si>
    <t>Choline</t>
  </si>
  <si>
    <t>Uridine</t>
  </si>
  <si>
    <t>5-Glutamylcysteine</t>
  </si>
  <si>
    <t>Valine</t>
  </si>
  <si>
    <t>Creatinine</t>
  </si>
  <si>
    <t>Norepinephrine</t>
  </si>
  <si>
    <t>Carnitine</t>
  </si>
  <si>
    <t>Methionine</t>
  </si>
  <si>
    <t>Niacinamide</t>
  </si>
  <si>
    <t>Histamine</t>
  </si>
  <si>
    <t>Thymidine</t>
  </si>
  <si>
    <t>Guanosine</t>
  </si>
  <si>
    <t>Inosine</t>
  </si>
  <si>
    <t>Dopa</t>
  </si>
  <si>
    <t>Cytidine</t>
  </si>
  <si>
    <t>Adenine</t>
  </si>
  <si>
    <t>Tyrosine</t>
  </si>
  <si>
    <t>Adenosine</t>
  </si>
  <si>
    <t>Symmetric dimethylarginine</t>
  </si>
  <si>
    <t>Epinephrine</t>
  </si>
  <si>
    <t>Asymmetric dimethylarginine</t>
  </si>
  <si>
    <t>Isoleucine</t>
  </si>
  <si>
    <t>Leucine</t>
  </si>
  <si>
    <t>Phenylalanine</t>
  </si>
  <si>
    <t>Dopamine</t>
  </si>
  <si>
    <t>Kynurenine</t>
  </si>
  <si>
    <t>Acetylcarnitine</t>
  </si>
  <si>
    <t>Acetylcholine</t>
  </si>
  <si>
    <t>Tryptophan</t>
  </si>
  <si>
    <t>Serotonin</t>
  </si>
  <si>
    <t>2-Ketoglutaric acid</t>
  </si>
  <si>
    <t>Isocitric acid</t>
  </si>
  <si>
    <t>Pyruvic acid</t>
  </si>
  <si>
    <t>Orotic acid</t>
  </si>
  <si>
    <t>Lactic acid</t>
  </si>
  <si>
    <t>Uric acid</t>
  </si>
  <si>
    <t>Citric acid</t>
  </si>
  <si>
    <t>Aconitic acid</t>
  </si>
  <si>
    <t>Succinic acid</t>
  </si>
  <si>
    <t>Fumaric acid</t>
  </si>
  <si>
    <t>5ALA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</si>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</sst>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_);[Red]\(0.0\)"/>
    <numFmt numFmtId="179" formatCode="0.0"/>
  </numFmts>
  <fonts count="2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rgb="FF002060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b/>
      <sz val="12"/>
      <color rgb="FFFF0000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2"/>
      <color rgb="FF00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5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0" borderId="0" xfId="0" applyFont="1"/>
    <xf numFmtId="0" fontId="6" fillId="0" borderId="2" xfId="0" applyFont="1" applyBorder="1" applyAlignment="1">
      <alignment horizontal="center" wrapText="1"/>
    </xf>
    <xf numFmtId="176" fontId="9" fillId="2" borderId="0" xfId="0" applyNumberFormat="1" applyFont="1" applyFill="1" applyProtection="1">
      <protection locked="0"/>
    </xf>
    <xf numFmtId="176" fontId="0" fillId="2" borderId="0" xfId="0" applyNumberFormat="1" applyFill="1" applyProtection="1">
      <protection locked="0"/>
    </xf>
    <xf numFmtId="176" fontId="9" fillId="3" borderId="0" xfId="0" applyNumberFormat="1" applyFont="1" applyFill="1" applyProtection="1">
      <protection locked="0"/>
    </xf>
    <xf numFmtId="176" fontId="0" fillId="3" borderId="0" xfId="0" applyNumberFormat="1" applyFill="1" applyProtection="1">
      <protection locked="0"/>
    </xf>
    <xf numFmtId="177" fontId="0" fillId="3" borderId="0" xfId="0" applyNumberFormat="1" applyFill="1" applyProtection="1">
      <protection locked="0"/>
    </xf>
    <xf numFmtId="178" fontId="0" fillId="3" borderId="0" xfId="0" applyNumberFormat="1" applyFill="1" applyProtection="1">
      <protection locked="0"/>
    </xf>
    <xf numFmtId="0" fontId="0" fillId="0" borderId="4" xfId="0" applyBorder="1" applyProtection="1">
      <protection locked="0"/>
    </xf>
    <xf numFmtId="22" fontId="0" fillId="0" borderId="0" xfId="0" applyNumberForma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7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 vertical="center"/>
      <protection locked="0"/>
    </xf>
    <xf numFmtId="0" fontId="14" fillId="0" borderId="0" xfId="0" applyFont="1" applyAlignment="1">
      <alignment horizontal="left" vertical="top"/>
    </xf>
    <xf numFmtId="17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8" fillId="0" borderId="0" xfId="0" applyNumberFormat="1" applyFont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  <xf numFmtId="0" fontId="5" fillId="0" borderId="0" xfId="0" applyFont="1" applyAlignment="1" applyProtection="1">
      <alignment vertical="center"/>
      <protection locked="0"/>
    </xf>
    <xf numFmtId="0" fontId="0" fillId="4" borderId="0" xfId="0" applyFill="1"/>
    <xf numFmtId="0" fontId="0" fillId="0" borderId="0" xfId="0" applyAlignment="1">
      <alignment horizontal="right" vertical="center"/>
    </xf>
    <xf numFmtId="0" fontId="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9" fillId="0" borderId="0" xfId="0" applyFont="1"/>
    <xf numFmtId="0" fontId="0" fillId="0" borderId="0" xfId="0" applyAlignment="1" applyProtection="1">
      <alignment horizontal="center" vertical="center" wrapText="1"/>
      <protection locked="0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20" fillId="0" borderId="0" xfId="0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2" xfId="0" applyFont="1" applyBorder="1" applyAlignment="1">
      <alignment horizontal="center" vertical="center" wrapText="1"/>
    </xf>
    <xf numFmtId="0" fontId="10" fillId="0" borderId="0" xfId="0" applyFont="1" applyAlignment="1" applyProtection="1">
      <alignment vertical="center"/>
      <protection locked="0"/>
    </xf>
    <xf numFmtId="177" fontId="0" fillId="0" borderId="0" xfId="0" applyNumberFormat="1" applyProtection="1">
      <protection locked="0"/>
    </xf>
    <xf numFmtId="22" fontId="0" fillId="0" borderId="0" xfId="0" applyNumberForma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10" fillId="0" borderId="0" xfId="0" applyFont="1"/>
    <xf numFmtId="0" fontId="10" fillId="0" borderId="0" xfId="0" applyFont="1" applyAlignment="1">
      <alignment vertical="center"/>
    </xf>
    <xf numFmtId="0" fontId="25" fillId="0" borderId="0" xfId="0" applyFont="1"/>
    <xf numFmtId="177" fontId="0" fillId="0" borderId="0" xfId="0" applyNumberFormat="1" applyAlignment="1" applyProtection="1">
      <alignment horizontal="center"/>
      <protection locked="0"/>
    </xf>
    <xf numFmtId="176" fontId="0" fillId="0" borderId="0" xfId="0" applyNumberFormat="1" applyProtection="1">
      <protection locked="0"/>
    </xf>
    <xf numFmtId="177" fontId="0" fillId="0" borderId="0" xfId="0" applyNumberFormat="1" applyAlignment="1" applyProtection="1">
      <alignment wrapText="1"/>
      <protection locked="0"/>
    </xf>
    <xf numFmtId="178" fontId="0" fillId="0" borderId="0" xfId="0" applyNumberFormat="1" applyProtection="1">
      <protection locked="0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CK42"/>
  <sheetViews>
    <sheetView tabSelected="1" zoomScale="92" zoomScaleNormal="70" zoomScaleSheetLayoutView="8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ZA24" sqref="ZA24"/>
    </sheetView>
  </sheetViews>
  <sheetFormatPr baseColWidth="10" defaultColWidth="8.83203125" defaultRowHeight="18"/>
  <cols>
    <col min="1" max="1" width="12.33203125" customWidth="1"/>
    <col min="262" max="262" width="9"/>
  </cols>
  <sheetData>
    <row r="1" spans="1:765">
      <c r="A1" s="1"/>
      <c r="B1" s="23"/>
      <c r="C1" s="23"/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AG1" t="s">
        <v>647</v>
      </c>
      <c r="FR1" s="12" t="s">
        <v>160</v>
      </c>
      <c r="FS1" s="13"/>
      <c r="FT1" s="13"/>
      <c r="FU1" s="13"/>
      <c r="FV1" s="13"/>
      <c r="FW1" s="13"/>
      <c r="FX1" s="14" t="s">
        <v>161</v>
      </c>
      <c r="FY1" s="15"/>
      <c r="FZ1" s="16"/>
      <c r="GA1" s="16"/>
      <c r="GB1" s="16"/>
      <c r="GC1" s="16"/>
      <c r="GD1" s="16"/>
      <c r="GE1" s="17"/>
      <c r="GF1" s="17"/>
      <c r="GG1" s="17"/>
      <c r="GH1" s="17"/>
      <c r="GI1" s="16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ZE1" s="53" t="s">
        <v>604</v>
      </c>
    </row>
    <row r="2" spans="1:765" ht="18.75" customHeight="1">
      <c r="A2" s="72" t="s">
        <v>0</v>
      </c>
      <c r="B2" s="47"/>
      <c r="C2" s="73" t="s">
        <v>1</v>
      </c>
      <c r="D2" s="74" t="s">
        <v>2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AG2" t="s">
        <v>671</v>
      </c>
      <c r="AH2" t="s">
        <v>672</v>
      </c>
      <c r="AI2" t="s">
        <v>673</v>
      </c>
      <c r="AJ2" t="s">
        <v>674</v>
      </c>
      <c r="AK2" t="s">
        <v>675</v>
      </c>
      <c r="AL2" t="s">
        <v>676</v>
      </c>
      <c r="AM2" t="s">
        <v>677</v>
      </c>
      <c r="AN2" t="s">
        <v>678</v>
      </c>
      <c r="AO2" t="s">
        <v>679</v>
      </c>
      <c r="AP2" t="s">
        <v>669</v>
      </c>
      <c r="AQ2" t="s">
        <v>670</v>
      </c>
      <c r="AR2" t="s">
        <v>680</v>
      </c>
      <c r="AS2" t="s">
        <v>681</v>
      </c>
      <c r="AT2" t="s">
        <v>682</v>
      </c>
      <c r="AU2" t="s">
        <v>683</v>
      </c>
      <c r="AW2" t="s">
        <v>684</v>
      </c>
      <c r="AX2" t="s">
        <v>685</v>
      </c>
      <c r="AZ2" t="s">
        <v>686</v>
      </c>
      <c r="BA2" t="s">
        <v>687</v>
      </c>
      <c r="BB2" t="s">
        <v>688</v>
      </c>
      <c r="BC2" t="s">
        <v>689</v>
      </c>
      <c r="CE2" s="32" t="s">
        <v>451</v>
      </c>
      <c r="CR2" s="32" t="s">
        <v>451</v>
      </c>
      <c r="FR2" s="68" t="s">
        <v>162</v>
      </c>
      <c r="FS2" s="68" t="s">
        <v>163</v>
      </c>
      <c r="FT2" s="68" t="s">
        <v>164</v>
      </c>
      <c r="FU2" s="68" t="s">
        <v>165</v>
      </c>
      <c r="FV2" s="68" t="s">
        <v>166</v>
      </c>
      <c r="FW2" s="68" t="s">
        <v>167</v>
      </c>
      <c r="FX2" s="68" t="s">
        <v>168</v>
      </c>
      <c r="FY2" s="68" t="s">
        <v>169</v>
      </c>
      <c r="FZ2" s="61" t="s">
        <v>170</v>
      </c>
      <c r="GA2" s="61" t="s">
        <v>171</v>
      </c>
      <c r="GB2" s="69" t="s">
        <v>172</v>
      </c>
      <c r="GC2" s="61" t="s">
        <v>173</v>
      </c>
      <c r="GD2" s="61" t="s">
        <v>174</v>
      </c>
      <c r="GE2" s="70" t="s">
        <v>175</v>
      </c>
      <c r="GF2" s="70" t="s">
        <v>176</v>
      </c>
      <c r="GG2" s="70" t="s">
        <v>177</v>
      </c>
      <c r="GH2" s="70" t="s">
        <v>178</v>
      </c>
      <c r="GI2" s="61" t="s">
        <v>179</v>
      </c>
      <c r="GJ2" s="61" t="s">
        <v>701</v>
      </c>
      <c r="GK2" s="61" t="s">
        <v>702</v>
      </c>
      <c r="GL2" s="61" t="s">
        <v>703</v>
      </c>
      <c r="GM2" s="61" t="s">
        <v>704</v>
      </c>
      <c r="GN2" s="61" t="s">
        <v>705</v>
      </c>
      <c r="GO2" s="61" t="s">
        <v>706</v>
      </c>
      <c r="GP2" s="61" t="s">
        <v>707</v>
      </c>
      <c r="GQ2" s="61" t="s">
        <v>708</v>
      </c>
      <c r="GR2" s="61" t="s">
        <v>709</v>
      </c>
      <c r="GS2" s="61" t="s">
        <v>710</v>
      </c>
      <c r="GT2" s="61" t="s">
        <v>711</v>
      </c>
      <c r="GU2" s="61" t="s">
        <v>712</v>
      </c>
      <c r="GV2" s="61" t="s">
        <v>713</v>
      </c>
      <c r="GW2" s="61" t="s">
        <v>714</v>
      </c>
      <c r="GX2" s="61" t="s">
        <v>715</v>
      </c>
      <c r="GY2" s="61" t="s">
        <v>716</v>
      </c>
      <c r="GZ2" s="61" t="s">
        <v>717</v>
      </c>
      <c r="HA2" s="61" t="s">
        <v>718</v>
      </c>
      <c r="HB2" s="61" t="s">
        <v>719</v>
      </c>
      <c r="HC2" s="61" t="s">
        <v>720</v>
      </c>
      <c r="HD2" s="61" t="s">
        <v>721</v>
      </c>
      <c r="HE2" s="61" t="s">
        <v>722</v>
      </c>
      <c r="HF2" s="61" t="s">
        <v>723</v>
      </c>
      <c r="HG2" s="61" t="s">
        <v>724</v>
      </c>
      <c r="HH2" s="61" t="s">
        <v>725</v>
      </c>
      <c r="HI2" s="61" t="s">
        <v>726</v>
      </c>
      <c r="HJ2" s="61" t="s">
        <v>727</v>
      </c>
      <c r="HK2" s="61" t="s">
        <v>728</v>
      </c>
      <c r="HL2" s="61" t="s">
        <v>729</v>
      </c>
      <c r="HM2" s="61" t="s">
        <v>730</v>
      </c>
      <c r="HN2" s="61" t="s">
        <v>731</v>
      </c>
      <c r="HO2" s="61" t="s">
        <v>732</v>
      </c>
      <c r="HP2" s="61" t="s">
        <v>733</v>
      </c>
      <c r="HQ2" s="61" t="s">
        <v>734</v>
      </c>
      <c r="HR2" s="61" t="s">
        <v>735</v>
      </c>
      <c r="HS2" s="61" t="s">
        <v>736</v>
      </c>
      <c r="HT2" s="61" t="s">
        <v>737</v>
      </c>
      <c r="HU2" s="61" t="s">
        <v>738</v>
      </c>
      <c r="HV2" s="61" t="s">
        <v>739</v>
      </c>
      <c r="HW2" s="61" t="s">
        <v>740</v>
      </c>
      <c r="HX2" s="61" t="s">
        <v>741</v>
      </c>
      <c r="HY2" s="61" t="s">
        <v>742</v>
      </c>
      <c r="HZ2" s="61" t="s">
        <v>743</v>
      </c>
      <c r="IA2" s="61" t="s">
        <v>744</v>
      </c>
      <c r="IB2" s="61" t="s">
        <v>745</v>
      </c>
      <c r="IC2" s="61" t="s">
        <v>746</v>
      </c>
      <c r="ID2" s="61" t="s">
        <v>747</v>
      </c>
      <c r="IE2" s="61" t="s">
        <v>748</v>
      </c>
      <c r="IF2" s="61" t="s">
        <v>749</v>
      </c>
      <c r="IG2" s="61" t="s">
        <v>750</v>
      </c>
      <c r="IH2" s="61" t="s">
        <v>751</v>
      </c>
      <c r="II2" s="61" t="s">
        <v>752</v>
      </c>
      <c r="IJ2" s="61" t="s">
        <v>753</v>
      </c>
      <c r="IK2" s="61" t="s">
        <v>754</v>
      </c>
      <c r="IL2" s="61" t="s">
        <v>755</v>
      </c>
      <c r="IM2" s="61" t="s">
        <v>756</v>
      </c>
      <c r="IN2" s="61" t="s">
        <v>757</v>
      </c>
      <c r="IO2" s="61" t="s">
        <v>758</v>
      </c>
      <c r="IP2" s="61" t="s">
        <v>759</v>
      </c>
      <c r="IQ2" s="61" t="s">
        <v>760</v>
      </c>
      <c r="IR2" s="61" t="s">
        <v>761</v>
      </c>
      <c r="IS2" s="61" t="s">
        <v>762</v>
      </c>
      <c r="IT2" s="61" t="s">
        <v>763</v>
      </c>
      <c r="IU2" s="61" t="s">
        <v>764</v>
      </c>
      <c r="IV2" s="61" t="s">
        <v>765</v>
      </c>
      <c r="IW2" s="61" t="s">
        <v>766</v>
      </c>
      <c r="IX2" s="61" t="s">
        <v>767</v>
      </c>
      <c r="IY2" s="61" t="s">
        <v>768</v>
      </c>
      <c r="IZ2" s="61" t="s">
        <v>769</v>
      </c>
      <c r="JA2" s="61" t="s">
        <v>770</v>
      </c>
      <c r="JB2" s="61" t="s">
        <v>771</v>
      </c>
    </row>
    <row r="3" spans="1:765" ht="19">
      <c r="A3" s="73"/>
      <c r="B3" s="47" t="s">
        <v>606</v>
      </c>
      <c r="C3" s="73"/>
      <c r="D3" s="74"/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/>
      <c r="W3" t="s">
        <v>20</v>
      </c>
      <c r="AG3" t="s">
        <v>648</v>
      </c>
      <c r="AH3" t="s">
        <v>649</v>
      </c>
      <c r="AI3" t="s">
        <v>650</v>
      </c>
      <c r="AJ3" t="s">
        <v>651</v>
      </c>
      <c r="AK3" t="s">
        <v>652</v>
      </c>
      <c r="AL3" t="s">
        <v>653</v>
      </c>
      <c r="AM3" t="s">
        <v>654</v>
      </c>
      <c r="AN3" t="s">
        <v>655</v>
      </c>
      <c r="AO3" t="s">
        <v>656</v>
      </c>
      <c r="AP3" t="s">
        <v>657</v>
      </c>
      <c r="AQ3" t="s">
        <v>658</v>
      </c>
      <c r="AR3" t="s">
        <v>659</v>
      </c>
      <c r="AS3" t="s">
        <v>660</v>
      </c>
      <c r="AT3" t="s">
        <v>661</v>
      </c>
      <c r="AU3" t="s">
        <v>662</v>
      </c>
      <c r="AW3" t="s">
        <v>663</v>
      </c>
      <c r="AX3" t="s">
        <v>664</v>
      </c>
      <c r="AZ3" t="s">
        <v>665</v>
      </c>
      <c r="BA3" t="s">
        <v>666</v>
      </c>
      <c r="BB3" t="s">
        <v>667</v>
      </c>
      <c r="BC3" t="s">
        <v>668</v>
      </c>
      <c r="BE3" t="s">
        <v>21</v>
      </c>
      <c r="BR3" t="s">
        <v>22</v>
      </c>
      <c r="CE3" t="s">
        <v>73</v>
      </c>
      <c r="CR3" s="10" t="s">
        <v>74</v>
      </c>
      <c r="DM3" t="s">
        <v>75</v>
      </c>
      <c r="DT3" t="s">
        <v>76</v>
      </c>
      <c r="EC3" t="s">
        <v>77</v>
      </c>
      <c r="ES3" t="s">
        <v>78</v>
      </c>
      <c r="EW3" t="s">
        <v>79</v>
      </c>
      <c r="FI3" t="s">
        <v>80</v>
      </c>
      <c r="FR3" s="68"/>
      <c r="FS3" s="68"/>
      <c r="FT3" s="68"/>
      <c r="FU3" s="68"/>
      <c r="FV3" s="68"/>
      <c r="FW3" s="68"/>
      <c r="FX3" s="68"/>
      <c r="FY3" s="68"/>
      <c r="FZ3" s="61"/>
      <c r="GA3" s="61"/>
      <c r="GB3" s="69"/>
      <c r="GC3" s="61"/>
      <c r="GD3" s="61"/>
      <c r="GE3" s="70"/>
      <c r="GF3" s="70"/>
      <c r="GG3" s="70"/>
      <c r="GH3" s="70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18" t="s">
        <v>180</v>
      </c>
      <c r="JD3" s="22" t="s">
        <v>181</v>
      </c>
      <c r="JE3" s="22" t="s">
        <v>182</v>
      </c>
      <c r="JF3" s="22" t="s">
        <v>183</v>
      </c>
      <c r="JG3" s="22" t="s">
        <v>184</v>
      </c>
      <c r="JH3" s="22" t="s">
        <v>185</v>
      </c>
      <c r="JI3" s="22" t="s">
        <v>186</v>
      </c>
      <c r="JJ3" s="22" t="s">
        <v>187</v>
      </c>
      <c r="JK3" s="22" t="s">
        <v>188</v>
      </c>
      <c r="JL3" s="22" t="s">
        <v>189</v>
      </c>
      <c r="JM3" s="22" t="s">
        <v>190</v>
      </c>
      <c r="JN3" s="22" t="s">
        <v>191</v>
      </c>
      <c r="JO3" s="22" t="s">
        <v>192</v>
      </c>
      <c r="JP3" s="22" t="s">
        <v>193</v>
      </c>
      <c r="JQ3" s="22" t="s">
        <v>194</v>
      </c>
      <c r="JR3" s="22" t="s">
        <v>187</v>
      </c>
      <c r="JS3" s="22" t="s">
        <v>188</v>
      </c>
      <c r="JT3" s="22" t="s">
        <v>189</v>
      </c>
      <c r="JU3" s="22" t="s">
        <v>190</v>
      </c>
      <c r="JV3" s="22" t="s">
        <v>191</v>
      </c>
      <c r="JW3" s="22" t="s">
        <v>192</v>
      </c>
      <c r="JX3" s="22" t="s">
        <v>193</v>
      </c>
      <c r="JY3" s="22" t="s">
        <v>194</v>
      </c>
      <c r="JZ3" s="22" t="s">
        <v>187</v>
      </c>
      <c r="KA3" s="22" t="s">
        <v>188</v>
      </c>
      <c r="KB3" s="22" t="s">
        <v>189</v>
      </c>
      <c r="KC3" s="22" t="s">
        <v>190</v>
      </c>
      <c r="KD3" s="22" t="s">
        <v>191</v>
      </c>
      <c r="KE3" s="22" t="s">
        <v>192</v>
      </c>
      <c r="KF3" s="22" t="s">
        <v>193</v>
      </c>
      <c r="KG3" s="22" t="s">
        <v>194</v>
      </c>
      <c r="KH3" s="22" t="s">
        <v>187</v>
      </c>
      <c r="KI3" s="22" t="s">
        <v>188</v>
      </c>
      <c r="KJ3" s="22" t="s">
        <v>189</v>
      </c>
      <c r="KK3" s="22" t="s">
        <v>190</v>
      </c>
      <c r="KL3" s="22" t="s">
        <v>191</v>
      </c>
      <c r="KM3" s="22" t="s">
        <v>192</v>
      </c>
      <c r="KN3" s="22" t="s">
        <v>193</v>
      </c>
      <c r="KO3" s="22" t="s">
        <v>194</v>
      </c>
      <c r="KP3" s="22" t="s">
        <v>187</v>
      </c>
      <c r="KQ3" s="22" t="s">
        <v>188</v>
      </c>
      <c r="KR3" s="22" t="s">
        <v>189</v>
      </c>
      <c r="KS3" s="22" t="s">
        <v>190</v>
      </c>
      <c r="KT3" s="22" t="s">
        <v>191</v>
      </c>
      <c r="KU3" s="22" t="s">
        <v>192</v>
      </c>
      <c r="KV3" s="22" t="s">
        <v>193</v>
      </c>
      <c r="KW3" s="22" t="s">
        <v>194</v>
      </c>
      <c r="KX3" s="22" t="s">
        <v>187</v>
      </c>
      <c r="KY3" s="22" t="s">
        <v>188</v>
      </c>
      <c r="KZ3" s="22" t="s">
        <v>189</v>
      </c>
      <c r="LA3" s="22" t="s">
        <v>190</v>
      </c>
      <c r="LB3" s="22" t="s">
        <v>191</v>
      </c>
      <c r="LC3" s="22" t="s">
        <v>192</v>
      </c>
      <c r="LD3" s="22" t="s">
        <v>193</v>
      </c>
      <c r="LE3" s="22" t="s">
        <v>194</v>
      </c>
      <c r="LF3" s="22" t="s">
        <v>187</v>
      </c>
      <c r="LG3" s="22" t="s">
        <v>188</v>
      </c>
      <c r="LH3" s="22" t="s">
        <v>189</v>
      </c>
      <c r="LI3" s="22" t="s">
        <v>190</v>
      </c>
      <c r="LJ3" s="22" t="s">
        <v>191</v>
      </c>
      <c r="LK3" s="22" t="s">
        <v>192</v>
      </c>
      <c r="LL3" s="22" t="s">
        <v>193</v>
      </c>
      <c r="LM3" s="22" t="s">
        <v>194</v>
      </c>
      <c r="LN3" s="22" t="s">
        <v>187</v>
      </c>
      <c r="LO3" s="22" t="s">
        <v>188</v>
      </c>
      <c r="LP3" s="22" t="s">
        <v>189</v>
      </c>
      <c r="LQ3" s="22" t="s">
        <v>190</v>
      </c>
      <c r="LR3" s="22" t="s">
        <v>191</v>
      </c>
      <c r="LS3" s="22" t="s">
        <v>192</v>
      </c>
      <c r="LT3" s="22" t="s">
        <v>193</v>
      </c>
      <c r="LU3" s="22" t="s">
        <v>194</v>
      </c>
      <c r="LV3" s="22" t="s">
        <v>187</v>
      </c>
      <c r="LW3" s="22" t="s">
        <v>188</v>
      </c>
      <c r="LX3" s="22" t="s">
        <v>189</v>
      </c>
      <c r="LY3" s="22" t="s">
        <v>190</v>
      </c>
      <c r="LZ3" s="22" t="s">
        <v>191</v>
      </c>
      <c r="MA3" s="22" t="s">
        <v>192</v>
      </c>
      <c r="MB3" s="22" t="s">
        <v>193</v>
      </c>
      <c r="MC3" s="22" t="s">
        <v>194</v>
      </c>
      <c r="MD3" s="22" t="s">
        <v>187</v>
      </c>
      <c r="ME3" s="22" t="s">
        <v>188</v>
      </c>
      <c r="MF3" s="22" t="s">
        <v>189</v>
      </c>
      <c r="MG3" s="22" t="s">
        <v>190</v>
      </c>
      <c r="MH3" s="22" t="s">
        <v>191</v>
      </c>
      <c r="MI3" s="22" t="s">
        <v>192</v>
      </c>
      <c r="MJ3" s="22" t="s">
        <v>193</v>
      </c>
      <c r="MK3" s="22" t="s">
        <v>194</v>
      </c>
      <c r="ML3" s="22" t="s">
        <v>187</v>
      </c>
      <c r="MM3" s="22" t="s">
        <v>188</v>
      </c>
      <c r="MN3" s="22" t="s">
        <v>189</v>
      </c>
      <c r="MO3" s="22" t="s">
        <v>190</v>
      </c>
      <c r="MP3" s="22" t="s">
        <v>191</v>
      </c>
      <c r="MQ3" s="22" t="s">
        <v>192</v>
      </c>
      <c r="MR3" s="22" t="s">
        <v>193</v>
      </c>
      <c r="MS3" s="22" t="s">
        <v>194</v>
      </c>
      <c r="MT3" s="22" t="s">
        <v>187</v>
      </c>
      <c r="MU3" s="22" t="s">
        <v>188</v>
      </c>
      <c r="MV3" s="22" t="s">
        <v>189</v>
      </c>
      <c r="MW3" s="22" t="s">
        <v>190</v>
      </c>
      <c r="MX3" s="22" t="s">
        <v>191</v>
      </c>
      <c r="MY3" s="22" t="s">
        <v>192</v>
      </c>
      <c r="MZ3" s="22" t="s">
        <v>193</v>
      </c>
      <c r="NA3" s="22" t="s">
        <v>194</v>
      </c>
      <c r="NB3" s="22" t="s">
        <v>187</v>
      </c>
      <c r="NC3" s="22" t="s">
        <v>188</v>
      </c>
      <c r="ND3" s="22" t="s">
        <v>189</v>
      </c>
      <c r="NE3" s="22" t="s">
        <v>190</v>
      </c>
      <c r="NF3" s="22" t="s">
        <v>191</v>
      </c>
      <c r="NG3" s="22" t="s">
        <v>192</v>
      </c>
      <c r="NH3" s="22" t="s">
        <v>193</v>
      </c>
      <c r="NI3" s="22" t="s">
        <v>194</v>
      </c>
      <c r="NJ3" s="22" t="s">
        <v>187</v>
      </c>
      <c r="NK3" s="22" t="s">
        <v>188</v>
      </c>
      <c r="NL3" s="22" t="s">
        <v>189</v>
      </c>
      <c r="NM3" s="22" t="s">
        <v>190</v>
      </c>
      <c r="NN3" s="22" t="s">
        <v>191</v>
      </c>
      <c r="NO3" s="22" t="s">
        <v>192</v>
      </c>
      <c r="NP3" s="22" t="s">
        <v>193</v>
      </c>
      <c r="NQ3" s="22" t="s">
        <v>194</v>
      </c>
      <c r="NR3" s="22" t="s">
        <v>187</v>
      </c>
      <c r="NS3" s="22" t="s">
        <v>188</v>
      </c>
      <c r="NT3" s="22" t="s">
        <v>189</v>
      </c>
      <c r="NU3" s="22" t="s">
        <v>190</v>
      </c>
      <c r="NV3" s="22" t="s">
        <v>191</v>
      </c>
      <c r="NW3" s="22" t="s">
        <v>192</v>
      </c>
      <c r="NX3" s="22" t="s">
        <v>193</v>
      </c>
      <c r="NY3" s="22" t="s">
        <v>194</v>
      </c>
      <c r="NZ3" s="22" t="s">
        <v>187</v>
      </c>
      <c r="OA3" s="22" t="s">
        <v>188</v>
      </c>
      <c r="OB3" s="22" t="s">
        <v>189</v>
      </c>
      <c r="OC3" s="22" t="s">
        <v>190</v>
      </c>
      <c r="OD3" s="22" t="s">
        <v>191</v>
      </c>
      <c r="OE3" s="22" t="s">
        <v>192</v>
      </c>
      <c r="OF3" s="22" t="s">
        <v>193</v>
      </c>
      <c r="OG3" s="22" t="s">
        <v>194</v>
      </c>
      <c r="OH3" s="22" t="s">
        <v>187</v>
      </c>
      <c r="OI3" s="22" t="s">
        <v>188</v>
      </c>
      <c r="OJ3" s="22" t="s">
        <v>189</v>
      </c>
      <c r="OK3" s="22" t="s">
        <v>190</v>
      </c>
      <c r="OL3" s="22" t="s">
        <v>191</v>
      </c>
      <c r="OM3" s="22" t="s">
        <v>192</v>
      </c>
      <c r="ON3" s="22" t="s">
        <v>193</v>
      </c>
      <c r="OO3" s="22" t="s">
        <v>194</v>
      </c>
      <c r="OP3" s="22" t="s">
        <v>187</v>
      </c>
      <c r="OQ3" s="22" t="s">
        <v>188</v>
      </c>
      <c r="OR3" s="22" t="s">
        <v>189</v>
      </c>
      <c r="OS3" s="22" t="s">
        <v>190</v>
      </c>
      <c r="OT3" s="22" t="s">
        <v>191</v>
      </c>
      <c r="OU3" s="22" t="s">
        <v>192</v>
      </c>
      <c r="OV3" s="22" t="s">
        <v>193</v>
      </c>
      <c r="OW3" s="22" t="s">
        <v>194</v>
      </c>
      <c r="OX3" s="22" t="s">
        <v>187</v>
      </c>
      <c r="OY3" s="22" t="s">
        <v>188</v>
      </c>
      <c r="OZ3" s="22" t="s">
        <v>189</v>
      </c>
      <c r="PA3" s="22" t="s">
        <v>190</v>
      </c>
      <c r="PB3" s="22" t="s">
        <v>191</v>
      </c>
      <c r="PC3" s="22" t="s">
        <v>192</v>
      </c>
      <c r="PD3" s="22" t="s">
        <v>193</v>
      </c>
      <c r="PE3" s="22" t="s">
        <v>194</v>
      </c>
      <c r="PF3" s="22" t="s">
        <v>187</v>
      </c>
      <c r="PG3" s="22" t="s">
        <v>188</v>
      </c>
      <c r="PH3" s="22" t="s">
        <v>189</v>
      </c>
      <c r="PI3" s="22" t="s">
        <v>190</v>
      </c>
      <c r="PJ3" s="22" t="s">
        <v>191</v>
      </c>
      <c r="PK3" s="22" t="s">
        <v>192</v>
      </c>
      <c r="PL3" s="22" t="s">
        <v>193</v>
      </c>
      <c r="PM3" s="22" t="s">
        <v>194</v>
      </c>
      <c r="PN3" s="22" t="s">
        <v>187</v>
      </c>
      <c r="PO3" s="22" t="s">
        <v>188</v>
      </c>
      <c r="PP3" s="22" t="s">
        <v>189</v>
      </c>
      <c r="PQ3" s="22" t="s">
        <v>190</v>
      </c>
      <c r="PR3" s="22" t="s">
        <v>191</v>
      </c>
      <c r="PS3" s="22" t="s">
        <v>192</v>
      </c>
      <c r="PT3" s="22" t="s">
        <v>193</v>
      </c>
      <c r="PU3" s="22" t="s">
        <v>194</v>
      </c>
      <c r="PV3" s="22" t="s">
        <v>187</v>
      </c>
      <c r="PW3" s="22" t="s">
        <v>188</v>
      </c>
      <c r="PX3" s="22" t="s">
        <v>189</v>
      </c>
      <c r="PY3" s="22" t="s">
        <v>190</v>
      </c>
      <c r="PZ3" s="22" t="s">
        <v>191</v>
      </c>
      <c r="QA3" s="22" t="s">
        <v>192</v>
      </c>
      <c r="QB3" s="22" t="s">
        <v>193</v>
      </c>
      <c r="QC3" s="22" t="s">
        <v>194</v>
      </c>
      <c r="QD3" s="22" t="s">
        <v>187</v>
      </c>
      <c r="QE3" s="22" t="s">
        <v>188</v>
      </c>
      <c r="QF3" s="22" t="s">
        <v>189</v>
      </c>
      <c r="QG3" s="22" t="s">
        <v>190</v>
      </c>
      <c r="QH3" s="22" t="s">
        <v>191</v>
      </c>
      <c r="QI3" s="22" t="s">
        <v>192</v>
      </c>
      <c r="QJ3" s="22" t="s">
        <v>193</v>
      </c>
      <c r="QK3" s="22" t="s">
        <v>194</v>
      </c>
      <c r="QL3" s="22" t="s">
        <v>187</v>
      </c>
      <c r="QM3" s="22" t="s">
        <v>188</v>
      </c>
      <c r="QN3" s="22" t="s">
        <v>189</v>
      </c>
      <c r="QO3" s="22" t="s">
        <v>190</v>
      </c>
      <c r="QP3" s="22" t="s">
        <v>191</v>
      </c>
      <c r="QQ3" s="22" t="s">
        <v>192</v>
      </c>
      <c r="QR3" s="22" t="s">
        <v>193</v>
      </c>
      <c r="QS3" s="22" t="s">
        <v>194</v>
      </c>
      <c r="QT3" s="22" t="s">
        <v>187</v>
      </c>
      <c r="QU3" s="22" t="s">
        <v>188</v>
      </c>
      <c r="QV3" s="22" t="s">
        <v>189</v>
      </c>
      <c r="QW3" s="22" t="s">
        <v>190</v>
      </c>
      <c r="QX3" s="22" t="s">
        <v>191</v>
      </c>
      <c r="QY3" s="22" t="s">
        <v>192</v>
      </c>
      <c r="QZ3" s="22" t="s">
        <v>193</v>
      </c>
      <c r="RA3" s="22" t="s">
        <v>194</v>
      </c>
      <c r="RB3" s="22" t="s">
        <v>187</v>
      </c>
      <c r="RC3" s="22" t="s">
        <v>188</v>
      </c>
      <c r="RD3" s="22" t="s">
        <v>189</v>
      </c>
      <c r="RE3" s="22" t="s">
        <v>190</v>
      </c>
      <c r="RF3" s="22" t="s">
        <v>191</v>
      </c>
      <c r="RG3" s="22" t="s">
        <v>192</v>
      </c>
      <c r="RH3" s="22" t="s">
        <v>193</v>
      </c>
      <c r="RI3" s="22" t="s">
        <v>194</v>
      </c>
      <c r="RJ3" s="22" t="s">
        <v>187</v>
      </c>
      <c r="RK3" s="22" t="s">
        <v>188</v>
      </c>
      <c r="RL3" s="22" t="s">
        <v>189</v>
      </c>
      <c r="RM3" s="22" t="s">
        <v>190</v>
      </c>
      <c r="RN3" s="22" t="s">
        <v>191</v>
      </c>
      <c r="RO3" s="22" t="s">
        <v>192</v>
      </c>
      <c r="RP3" s="22" t="s">
        <v>193</v>
      </c>
      <c r="RQ3" s="22" t="s">
        <v>194</v>
      </c>
      <c r="RR3" s="22" t="s">
        <v>187</v>
      </c>
      <c r="RS3" s="22" t="s">
        <v>188</v>
      </c>
      <c r="RT3" s="22" t="s">
        <v>189</v>
      </c>
      <c r="RU3" s="22" t="s">
        <v>190</v>
      </c>
      <c r="RV3" s="22" t="s">
        <v>191</v>
      </c>
      <c r="RW3" s="22" t="s">
        <v>192</v>
      </c>
      <c r="RX3" s="22" t="s">
        <v>193</v>
      </c>
      <c r="RY3" s="22" t="s">
        <v>194</v>
      </c>
      <c r="RZ3" s="22" t="s">
        <v>187</v>
      </c>
      <c r="SA3" s="22" t="s">
        <v>188</v>
      </c>
      <c r="SB3" s="22" t="s">
        <v>189</v>
      </c>
      <c r="SC3" s="22" t="s">
        <v>190</v>
      </c>
      <c r="SD3" s="22" t="s">
        <v>191</v>
      </c>
      <c r="SE3" s="22" t="s">
        <v>192</v>
      </c>
      <c r="SF3" s="22" t="s">
        <v>193</v>
      </c>
      <c r="SG3" s="22" t="s">
        <v>194</v>
      </c>
      <c r="SH3" s="22" t="s">
        <v>187</v>
      </c>
      <c r="SI3" s="22" t="s">
        <v>188</v>
      </c>
      <c r="SJ3" s="22" t="s">
        <v>189</v>
      </c>
      <c r="SK3" s="22" t="s">
        <v>190</v>
      </c>
      <c r="SL3" s="22" t="s">
        <v>191</v>
      </c>
      <c r="SM3" s="22" t="s">
        <v>192</v>
      </c>
      <c r="SN3" s="22" t="s">
        <v>193</v>
      </c>
      <c r="SO3" s="22" t="s">
        <v>194</v>
      </c>
      <c r="SP3" s="22" t="s">
        <v>187</v>
      </c>
      <c r="SQ3" s="22" t="s">
        <v>188</v>
      </c>
      <c r="SR3" s="22" t="s">
        <v>189</v>
      </c>
      <c r="SS3" s="22" t="s">
        <v>190</v>
      </c>
      <c r="ST3" s="22" t="s">
        <v>191</v>
      </c>
      <c r="SU3" s="22" t="s">
        <v>192</v>
      </c>
      <c r="SV3" s="22" t="s">
        <v>193</v>
      </c>
      <c r="SW3" s="22" t="s">
        <v>194</v>
      </c>
      <c r="SX3" s="22" t="s">
        <v>187</v>
      </c>
      <c r="SY3" s="22" t="s">
        <v>188</v>
      </c>
      <c r="SZ3" s="22" t="s">
        <v>189</v>
      </c>
      <c r="TA3" s="22" t="s">
        <v>190</v>
      </c>
      <c r="TB3" s="22" t="s">
        <v>191</v>
      </c>
      <c r="TC3" s="22" t="s">
        <v>192</v>
      </c>
      <c r="TD3" s="22" t="s">
        <v>193</v>
      </c>
      <c r="TE3" s="22" t="s">
        <v>194</v>
      </c>
      <c r="TF3" s="22" t="s">
        <v>187</v>
      </c>
      <c r="TG3" s="22" t="s">
        <v>188</v>
      </c>
      <c r="TH3" s="22" t="s">
        <v>189</v>
      </c>
      <c r="TI3" s="22" t="s">
        <v>190</v>
      </c>
      <c r="TJ3" s="22" t="s">
        <v>191</v>
      </c>
      <c r="TK3" s="22" t="s">
        <v>192</v>
      </c>
      <c r="TL3" s="22" t="s">
        <v>193</v>
      </c>
      <c r="TM3" s="22" t="s">
        <v>194</v>
      </c>
      <c r="TN3" s="22" t="s">
        <v>187</v>
      </c>
      <c r="TO3" s="22" t="s">
        <v>188</v>
      </c>
      <c r="TP3" s="22" t="s">
        <v>189</v>
      </c>
      <c r="TQ3" s="22" t="s">
        <v>190</v>
      </c>
      <c r="TR3" s="22" t="s">
        <v>191</v>
      </c>
      <c r="TS3" s="22" t="s">
        <v>192</v>
      </c>
      <c r="TT3" s="22" t="s">
        <v>193</v>
      </c>
      <c r="TU3" s="22" t="s">
        <v>194</v>
      </c>
      <c r="TV3" s="22" t="s">
        <v>187</v>
      </c>
      <c r="TW3" s="22" t="s">
        <v>188</v>
      </c>
      <c r="TX3" s="22" t="s">
        <v>189</v>
      </c>
      <c r="TY3" s="22" t="s">
        <v>190</v>
      </c>
      <c r="TZ3" s="22" t="s">
        <v>191</v>
      </c>
      <c r="UA3" s="22" t="s">
        <v>192</v>
      </c>
      <c r="UB3" s="22" t="s">
        <v>193</v>
      </c>
      <c r="UC3" s="22" t="s">
        <v>194</v>
      </c>
      <c r="UD3" s="22" t="s">
        <v>187</v>
      </c>
      <c r="UE3" s="22" t="s">
        <v>188</v>
      </c>
      <c r="UF3" s="22" t="s">
        <v>189</v>
      </c>
      <c r="UG3" s="22" t="s">
        <v>190</v>
      </c>
      <c r="UH3" s="22" t="s">
        <v>191</v>
      </c>
      <c r="UI3" s="22" t="s">
        <v>192</v>
      </c>
      <c r="UJ3" s="22" t="s">
        <v>193</v>
      </c>
      <c r="UK3" s="22" t="s">
        <v>194</v>
      </c>
      <c r="UL3" s="22" t="s">
        <v>187</v>
      </c>
      <c r="UM3" s="22" t="s">
        <v>188</v>
      </c>
      <c r="UN3" s="22" t="s">
        <v>189</v>
      </c>
      <c r="UO3" s="22" t="s">
        <v>190</v>
      </c>
      <c r="UP3" s="22" t="s">
        <v>191</v>
      </c>
      <c r="UQ3" s="22" t="s">
        <v>192</v>
      </c>
      <c r="UR3" s="22" t="s">
        <v>193</v>
      </c>
      <c r="US3" s="22" t="s">
        <v>194</v>
      </c>
      <c r="UT3" s="22" t="s">
        <v>187</v>
      </c>
      <c r="UU3" s="22" t="s">
        <v>188</v>
      </c>
      <c r="UV3" s="22" t="s">
        <v>189</v>
      </c>
      <c r="UW3" s="22" t="s">
        <v>190</v>
      </c>
      <c r="UX3" s="22" t="s">
        <v>191</v>
      </c>
      <c r="UY3" s="22" t="s">
        <v>192</v>
      </c>
      <c r="UZ3" s="22" t="s">
        <v>193</v>
      </c>
      <c r="VA3" s="22" t="s">
        <v>194</v>
      </c>
      <c r="VB3" s="22" t="s">
        <v>187</v>
      </c>
      <c r="VC3" s="22" t="s">
        <v>188</v>
      </c>
      <c r="VD3" s="22" t="s">
        <v>189</v>
      </c>
      <c r="VE3" s="22" t="s">
        <v>190</v>
      </c>
      <c r="VF3" s="22" t="s">
        <v>191</v>
      </c>
      <c r="VG3" s="22" t="s">
        <v>192</v>
      </c>
      <c r="VH3" s="22" t="s">
        <v>193</v>
      </c>
      <c r="VI3" s="22" t="s">
        <v>194</v>
      </c>
      <c r="VJ3" s="22" t="s">
        <v>187</v>
      </c>
      <c r="VK3" s="22" t="s">
        <v>188</v>
      </c>
      <c r="VL3" s="22" t="s">
        <v>189</v>
      </c>
      <c r="VM3" s="22" t="s">
        <v>190</v>
      </c>
      <c r="VN3" s="22" t="s">
        <v>191</v>
      </c>
      <c r="VO3" s="22" t="s">
        <v>192</v>
      </c>
      <c r="VP3" s="22" t="s">
        <v>193</v>
      </c>
      <c r="VQ3" s="22" t="s">
        <v>194</v>
      </c>
      <c r="VR3" s="22" t="s">
        <v>187</v>
      </c>
      <c r="VS3" s="22" t="s">
        <v>188</v>
      </c>
      <c r="VT3" s="22" t="s">
        <v>189</v>
      </c>
      <c r="VU3" s="22" t="s">
        <v>190</v>
      </c>
      <c r="VV3" s="22" t="s">
        <v>191</v>
      </c>
      <c r="VW3" s="22" t="s">
        <v>192</v>
      </c>
      <c r="VX3" s="22" t="s">
        <v>193</v>
      </c>
      <c r="VY3" s="22" t="s">
        <v>194</v>
      </c>
      <c r="VZ3" s="22" t="s">
        <v>340</v>
      </c>
      <c r="WA3" s="22" t="s">
        <v>341</v>
      </c>
      <c r="WB3" s="22" t="s">
        <v>342</v>
      </c>
      <c r="WC3" s="22" t="s">
        <v>343</v>
      </c>
      <c r="WD3" s="22" t="s">
        <v>344</v>
      </c>
      <c r="WE3" s="22" t="s">
        <v>345</v>
      </c>
      <c r="WF3" s="22" t="s">
        <v>346</v>
      </c>
      <c r="WG3" s="22" t="s">
        <v>347</v>
      </c>
      <c r="WH3" s="22" t="s">
        <v>348</v>
      </c>
      <c r="WI3" s="22" t="s">
        <v>349</v>
      </c>
      <c r="WJ3" s="22" t="s">
        <v>350</v>
      </c>
      <c r="WK3" s="22" t="s">
        <v>351</v>
      </c>
      <c r="WL3" s="22" t="s">
        <v>352</v>
      </c>
      <c r="WM3" s="22" t="s">
        <v>353</v>
      </c>
      <c r="WN3" s="22" t="s">
        <v>354</v>
      </c>
      <c r="WO3" s="22" t="s">
        <v>355</v>
      </c>
      <c r="WP3" s="22" t="s">
        <v>356</v>
      </c>
      <c r="WQ3" s="22" t="s">
        <v>357</v>
      </c>
      <c r="WR3" s="22" t="s">
        <v>358</v>
      </c>
      <c r="WS3" s="22" t="s">
        <v>359</v>
      </c>
      <c r="WT3" s="22" t="s">
        <v>360</v>
      </c>
      <c r="WU3" s="22" t="s">
        <v>361</v>
      </c>
      <c r="WV3" s="22" t="s">
        <v>362</v>
      </c>
      <c r="WW3" s="22" t="s">
        <v>363</v>
      </c>
      <c r="WX3" s="2" t="s">
        <v>364</v>
      </c>
      <c r="WY3" s="2" t="s">
        <v>365</v>
      </c>
      <c r="WZ3" s="2" t="s">
        <v>366</v>
      </c>
      <c r="XA3" s="2" t="s">
        <v>367</v>
      </c>
      <c r="XB3" s="2" t="s">
        <v>368</v>
      </c>
      <c r="XC3" s="2" t="s">
        <v>369</v>
      </c>
      <c r="XD3" s="2" t="s">
        <v>370</v>
      </c>
      <c r="XE3" s="2" t="s">
        <v>371</v>
      </c>
      <c r="XF3" s="2" t="s">
        <v>372</v>
      </c>
      <c r="XG3" s="2" t="s">
        <v>373</v>
      </c>
      <c r="XH3" s="2" t="s">
        <v>374</v>
      </c>
      <c r="XI3" s="2" t="s">
        <v>375</v>
      </c>
      <c r="XJ3" s="2" t="s">
        <v>376</v>
      </c>
      <c r="XK3" s="2" t="s">
        <v>377</v>
      </c>
      <c r="XL3" s="2" t="s">
        <v>378</v>
      </c>
      <c r="XM3" s="2" t="s">
        <v>379</v>
      </c>
      <c r="XN3" s="2" t="s">
        <v>380</v>
      </c>
      <c r="XO3" s="2" t="s">
        <v>381</v>
      </c>
      <c r="XP3" s="2" t="s">
        <v>382</v>
      </c>
      <c r="XQ3" s="2" t="s">
        <v>383</v>
      </c>
      <c r="XR3" s="2" t="s">
        <v>384</v>
      </c>
      <c r="XS3" s="2" t="s">
        <v>385</v>
      </c>
      <c r="XT3" s="2" t="s">
        <v>386</v>
      </c>
      <c r="XU3" s="2" t="s">
        <v>387</v>
      </c>
      <c r="XV3" s="2" t="s">
        <v>388</v>
      </c>
      <c r="XW3" s="2" t="s">
        <v>389</v>
      </c>
      <c r="XX3" s="2" t="s">
        <v>390</v>
      </c>
      <c r="XY3" s="2" t="s">
        <v>391</v>
      </c>
      <c r="XZ3" s="2" t="s">
        <v>392</v>
      </c>
      <c r="YA3" s="2" t="s">
        <v>393</v>
      </c>
      <c r="YB3">
        <v>5</v>
      </c>
      <c r="YC3">
        <v>17</v>
      </c>
      <c r="YD3">
        <v>4</v>
      </c>
      <c r="YE3" s="32">
        <v>7</v>
      </c>
      <c r="YF3">
        <v>24</v>
      </c>
      <c r="YG3">
        <v>9</v>
      </c>
      <c r="YH3" s="32">
        <v>6</v>
      </c>
      <c r="YI3">
        <v>12</v>
      </c>
      <c r="YJ3">
        <v>37</v>
      </c>
      <c r="YK3" s="32">
        <v>14</v>
      </c>
      <c r="YL3">
        <v>15</v>
      </c>
      <c r="YM3">
        <v>39</v>
      </c>
      <c r="YN3">
        <v>26</v>
      </c>
      <c r="YO3">
        <v>19</v>
      </c>
      <c r="YP3" s="32">
        <v>31</v>
      </c>
      <c r="YQ3">
        <v>41</v>
      </c>
      <c r="YR3">
        <v>25</v>
      </c>
      <c r="YS3">
        <v>34</v>
      </c>
      <c r="YT3">
        <v>42</v>
      </c>
      <c r="YU3">
        <v>40</v>
      </c>
      <c r="YV3" s="32">
        <v>38</v>
      </c>
      <c r="YW3" s="32">
        <v>45</v>
      </c>
      <c r="YX3">
        <v>58</v>
      </c>
      <c r="YY3">
        <v>53</v>
      </c>
      <c r="YZ3" s="32">
        <v>55</v>
      </c>
      <c r="ABM3">
        <v>1</v>
      </c>
      <c r="ABN3">
        <v>2</v>
      </c>
      <c r="ABO3">
        <v>3</v>
      </c>
      <c r="ABP3" s="32">
        <v>4</v>
      </c>
      <c r="ABQ3">
        <v>5</v>
      </c>
      <c r="ABR3">
        <v>6</v>
      </c>
      <c r="ABS3" s="32">
        <v>7</v>
      </c>
      <c r="ABT3">
        <v>8</v>
      </c>
      <c r="ABU3">
        <v>9</v>
      </c>
      <c r="ABV3" s="32">
        <v>10</v>
      </c>
      <c r="ABW3">
        <v>11</v>
      </c>
      <c r="ABX3">
        <v>12</v>
      </c>
      <c r="ABY3">
        <v>13</v>
      </c>
      <c r="ABZ3">
        <v>14</v>
      </c>
      <c r="ACA3" s="32">
        <v>15</v>
      </c>
      <c r="ACB3">
        <v>16</v>
      </c>
      <c r="ACC3">
        <v>17</v>
      </c>
      <c r="ACD3">
        <v>18</v>
      </c>
      <c r="ACE3">
        <v>19</v>
      </c>
      <c r="ACF3">
        <v>20</v>
      </c>
      <c r="ACG3" s="32">
        <v>21</v>
      </c>
      <c r="ACH3" s="32">
        <v>22</v>
      </c>
      <c r="ACI3">
        <v>23</v>
      </c>
      <c r="ACJ3">
        <v>24</v>
      </c>
      <c r="ACK3" s="32">
        <v>25</v>
      </c>
    </row>
    <row r="4" spans="1:765" ht="38.25" customHeight="1">
      <c r="A4" s="4"/>
      <c r="B4" s="4"/>
      <c r="C4" s="4" t="s">
        <v>23</v>
      </c>
      <c r="D4" s="5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6" t="s">
        <v>30</v>
      </c>
      <c r="K4" s="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455</v>
      </c>
      <c r="W4" s="4" t="s">
        <v>42</v>
      </c>
      <c r="X4" s="4" t="s">
        <v>43</v>
      </c>
      <c r="Y4" s="4" t="s">
        <v>44</v>
      </c>
      <c r="Z4" s="4" t="s">
        <v>45</v>
      </c>
      <c r="AA4" s="4" t="s">
        <v>46</v>
      </c>
      <c r="AB4" s="4" t="s">
        <v>47</v>
      </c>
      <c r="AC4" s="4" t="s">
        <v>48</v>
      </c>
      <c r="AD4" s="4" t="s">
        <v>49</v>
      </c>
      <c r="AE4" s="4" t="s">
        <v>50</v>
      </c>
      <c r="AF4" s="4" t="s">
        <v>456</v>
      </c>
      <c r="AG4" s="4" t="s">
        <v>608</v>
      </c>
      <c r="AH4" s="4" t="s">
        <v>609</v>
      </c>
      <c r="AI4" s="4" t="s">
        <v>610</v>
      </c>
      <c r="AJ4" s="4" t="s">
        <v>611</v>
      </c>
      <c r="AK4" s="4" t="s">
        <v>612</v>
      </c>
      <c r="AL4" s="4" t="s">
        <v>613</v>
      </c>
      <c r="AM4" s="4" t="s">
        <v>614</v>
      </c>
      <c r="AN4" s="4" t="s">
        <v>615</v>
      </c>
      <c r="AO4" s="4" t="s">
        <v>616</v>
      </c>
      <c r="AP4" s="4" t="s">
        <v>617</v>
      </c>
      <c r="AQ4" s="4" t="s">
        <v>618</v>
      </c>
      <c r="AR4" s="4" t="s">
        <v>619</v>
      </c>
      <c r="AS4" s="4" t="s">
        <v>620</v>
      </c>
      <c r="AT4" s="4" t="s">
        <v>621</v>
      </c>
      <c r="AU4" s="4" t="s">
        <v>622</v>
      </c>
      <c r="AV4" s="4" t="s">
        <v>623</v>
      </c>
      <c r="AW4" s="4" t="s">
        <v>624</v>
      </c>
      <c r="AX4" s="4" t="s">
        <v>625</v>
      </c>
      <c r="AY4" s="4" t="s">
        <v>626</v>
      </c>
      <c r="AZ4" s="4" t="s">
        <v>627</v>
      </c>
      <c r="BA4" s="4" t="s">
        <v>628</v>
      </c>
      <c r="BB4" s="4" t="s">
        <v>629</v>
      </c>
      <c r="BC4" s="4" t="s">
        <v>630</v>
      </c>
      <c r="BD4" s="4" t="s">
        <v>646</v>
      </c>
      <c r="BE4" s="4" t="s">
        <v>51</v>
      </c>
      <c r="BF4" s="4" t="s">
        <v>52</v>
      </c>
      <c r="BG4" s="4" t="s">
        <v>53</v>
      </c>
      <c r="BH4" s="4" t="s">
        <v>54</v>
      </c>
      <c r="BI4" s="4" t="s">
        <v>55</v>
      </c>
      <c r="BJ4" s="4" t="s">
        <v>56</v>
      </c>
      <c r="BK4" s="4" t="s">
        <v>57</v>
      </c>
      <c r="BL4" s="4" t="s">
        <v>58</v>
      </c>
      <c r="BM4" s="4" t="s">
        <v>59</v>
      </c>
      <c r="BN4" s="4" t="s">
        <v>60</v>
      </c>
      <c r="BO4" s="4" t="s">
        <v>61</v>
      </c>
      <c r="BP4" s="4" t="s">
        <v>62</v>
      </c>
      <c r="BQ4" s="4" t="s">
        <v>63</v>
      </c>
      <c r="BR4" s="4" t="s">
        <v>64</v>
      </c>
      <c r="BS4" s="4" t="s">
        <v>65</v>
      </c>
      <c r="BT4" s="4" t="s">
        <v>66</v>
      </c>
      <c r="BU4" s="4" t="s">
        <v>67</v>
      </c>
      <c r="BV4" s="4" t="s">
        <v>68</v>
      </c>
      <c r="BW4" s="4" t="s">
        <v>69</v>
      </c>
      <c r="BX4" s="4" t="s">
        <v>70</v>
      </c>
      <c r="BY4" s="4" t="s">
        <v>71</v>
      </c>
      <c r="BZ4" s="4" t="s">
        <v>72</v>
      </c>
      <c r="CA4" s="4" t="s">
        <v>458</v>
      </c>
      <c r="CB4" s="4" t="s">
        <v>459</v>
      </c>
      <c r="CC4" s="4" t="s">
        <v>460</v>
      </c>
      <c r="CD4" s="4" t="s">
        <v>461</v>
      </c>
      <c r="CE4" s="4" t="s">
        <v>81</v>
      </c>
      <c r="CF4" s="31" t="s">
        <v>82</v>
      </c>
      <c r="CG4" s="4" t="s">
        <v>83</v>
      </c>
      <c r="CH4" s="4" t="s">
        <v>84</v>
      </c>
      <c r="CI4" s="31" t="s">
        <v>85</v>
      </c>
      <c r="CJ4" s="31" t="s">
        <v>86</v>
      </c>
      <c r="CK4" s="4" t="s">
        <v>87</v>
      </c>
      <c r="CL4" s="4" t="s">
        <v>88</v>
      </c>
      <c r="CM4" s="4" t="s">
        <v>89</v>
      </c>
      <c r="CN4" s="31" t="s">
        <v>90</v>
      </c>
      <c r="CO4" s="4" t="s">
        <v>91</v>
      </c>
      <c r="CP4" s="31" t="s">
        <v>92</v>
      </c>
      <c r="CQ4" s="4" t="s">
        <v>450</v>
      </c>
      <c r="CR4" s="31" t="s">
        <v>93</v>
      </c>
      <c r="CS4" s="4" t="s">
        <v>94</v>
      </c>
      <c r="CT4" s="4" t="s">
        <v>95</v>
      </c>
      <c r="CU4" s="31" t="s">
        <v>96</v>
      </c>
      <c r="CV4" s="31" t="s">
        <v>97</v>
      </c>
      <c r="CW4" s="31" t="s">
        <v>98</v>
      </c>
      <c r="CX4" s="4" t="s">
        <v>99</v>
      </c>
      <c r="CY4" s="4" t="s">
        <v>100</v>
      </c>
      <c r="CZ4" s="31" t="s">
        <v>101</v>
      </c>
      <c r="DA4" s="31" t="s">
        <v>102</v>
      </c>
      <c r="DB4" s="4" t="s">
        <v>103</v>
      </c>
      <c r="DC4" s="4" t="s">
        <v>104</v>
      </c>
      <c r="DD4" s="4" t="s">
        <v>105</v>
      </c>
      <c r="DE4" s="4" t="s">
        <v>106</v>
      </c>
      <c r="DF4" s="31" t="s">
        <v>107</v>
      </c>
      <c r="DG4" s="31" t="s">
        <v>108</v>
      </c>
      <c r="DH4" s="4" t="s">
        <v>109</v>
      </c>
      <c r="DI4" s="4" t="s">
        <v>110</v>
      </c>
      <c r="DJ4" s="31" t="s">
        <v>111</v>
      </c>
      <c r="DK4" s="31" t="s">
        <v>112</v>
      </c>
      <c r="DL4" s="4" t="s">
        <v>452</v>
      </c>
      <c r="DM4" s="4" t="s">
        <v>113</v>
      </c>
      <c r="DN4" s="4" t="s">
        <v>114</v>
      </c>
      <c r="DO4" s="4" t="s">
        <v>115</v>
      </c>
      <c r="DP4" s="4" t="s">
        <v>116</v>
      </c>
      <c r="DQ4" s="4" t="s">
        <v>117</v>
      </c>
      <c r="DR4" s="4" t="s">
        <v>118</v>
      </c>
      <c r="DS4" s="4" t="s">
        <v>448</v>
      </c>
      <c r="DT4" s="4" t="s">
        <v>119</v>
      </c>
      <c r="DU4" s="4" t="s">
        <v>120</v>
      </c>
      <c r="DV4" s="4" t="s">
        <v>121</v>
      </c>
      <c r="DW4" s="4" t="s">
        <v>122</v>
      </c>
      <c r="DX4" s="4" t="s">
        <v>123</v>
      </c>
      <c r="DY4" s="4" t="s">
        <v>124</v>
      </c>
      <c r="DZ4" s="4" t="s">
        <v>539</v>
      </c>
      <c r="EA4" s="4" t="s">
        <v>540</v>
      </c>
      <c r="EB4" s="4" t="s">
        <v>449</v>
      </c>
      <c r="EC4" s="11" t="s">
        <v>125</v>
      </c>
      <c r="ED4" s="11" t="s">
        <v>126</v>
      </c>
      <c r="EE4" s="11" t="s">
        <v>127</v>
      </c>
      <c r="EF4" s="11" t="s">
        <v>128</v>
      </c>
      <c r="EG4" s="11" t="s">
        <v>129</v>
      </c>
      <c r="EH4" s="11" t="s">
        <v>130</v>
      </c>
      <c r="EI4" s="11" t="s">
        <v>131</v>
      </c>
      <c r="EJ4" s="11" t="s">
        <v>132</v>
      </c>
      <c r="EK4" s="11" t="s">
        <v>133</v>
      </c>
      <c r="EL4" s="11" t="s">
        <v>134</v>
      </c>
      <c r="EM4" s="11" t="s">
        <v>135</v>
      </c>
      <c r="EN4" s="11" t="s">
        <v>136</v>
      </c>
      <c r="EO4" s="11" t="s">
        <v>541</v>
      </c>
      <c r="EP4" s="11" t="s">
        <v>542</v>
      </c>
      <c r="EQ4" s="11" t="s">
        <v>543</v>
      </c>
      <c r="ER4" s="11" t="s">
        <v>453</v>
      </c>
      <c r="ES4" s="11" t="s">
        <v>137</v>
      </c>
      <c r="ET4" s="11" t="s">
        <v>138</v>
      </c>
      <c r="EU4" s="11" t="s">
        <v>139</v>
      </c>
      <c r="EV4" s="11" t="s">
        <v>457</v>
      </c>
      <c r="EW4" s="4" t="s">
        <v>140</v>
      </c>
      <c r="EX4" s="4" t="s">
        <v>141</v>
      </c>
      <c r="EY4" s="4" t="s">
        <v>142</v>
      </c>
      <c r="EZ4" s="4" t="s">
        <v>143</v>
      </c>
      <c r="FA4" s="4" t="s">
        <v>144</v>
      </c>
      <c r="FB4" s="4" t="s">
        <v>145</v>
      </c>
      <c r="FC4" s="4" t="s">
        <v>146</v>
      </c>
      <c r="FD4" s="4" t="s">
        <v>147</v>
      </c>
      <c r="FE4" s="4" t="s">
        <v>148</v>
      </c>
      <c r="FF4" s="4" t="s">
        <v>149</v>
      </c>
      <c r="FG4" s="4" t="s">
        <v>150</v>
      </c>
      <c r="FH4" s="4" t="s">
        <v>151</v>
      </c>
      <c r="FI4" s="4" t="s">
        <v>152</v>
      </c>
      <c r="FJ4" s="4" t="s">
        <v>153</v>
      </c>
      <c r="FK4" s="4" t="s">
        <v>154</v>
      </c>
      <c r="FL4" s="4" t="s">
        <v>155</v>
      </c>
      <c r="FM4" s="4" t="s">
        <v>156</v>
      </c>
      <c r="FN4" s="4" t="s">
        <v>157</v>
      </c>
      <c r="FO4" s="4" t="s">
        <v>158</v>
      </c>
      <c r="FP4" s="4" t="s">
        <v>159</v>
      </c>
      <c r="FQ4" s="4" t="s">
        <v>454</v>
      </c>
      <c r="FR4" s="4" t="s">
        <v>694</v>
      </c>
      <c r="FS4" s="4" t="s">
        <v>695</v>
      </c>
      <c r="FT4" s="4" t="s">
        <v>696</v>
      </c>
      <c r="FU4" s="4" t="s">
        <v>697</v>
      </c>
      <c r="FV4" s="4" t="s">
        <v>698</v>
      </c>
      <c r="FW4" s="4" t="s">
        <v>699</v>
      </c>
      <c r="FX4" s="4" t="s">
        <v>168</v>
      </c>
      <c r="FY4" s="4" t="s">
        <v>700</v>
      </c>
      <c r="FZ4" s="4" t="s">
        <v>170</v>
      </c>
      <c r="GA4" s="4" t="s">
        <v>171</v>
      </c>
      <c r="GB4" s="4" t="s">
        <v>172</v>
      </c>
      <c r="GC4" s="4" t="s">
        <v>173</v>
      </c>
      <c r="GD4" s="4" t="s">
        <v>174</v>
      </c>
      <c r="GE4" s="4" t="s">
        <v>175</v>
      </c>
      <c r="GF4" s="4" t="s">
        <v>176</v>
      </c>
      <c r="GG4" s="4" t="s">
        <v>177</v>
      </c>
      <c r="GH4" s="4" t="s">
        <v>178</v>
      </c>
      <c r="GI4" s="4" t="s">
        <v>179</v>
      </c>
      <c r="GJ4" s="6" t="s">
        <v>701</v>
      </c>
      <c r="GK4" s="6" t="s">
        <v>702</v>
      </c>
      <c r="GL4" s="6" t="s">
        <v>703</v>
      </c>
      <c r="GM4" s="6" t="s">
        <v>704</v>
      </c>
      <c r="GN4" s="6" t="s">
        <v>705</v>
      </c>
      <c r="GO4" s="6" t="s">
        <v>706</v>
      </c>
      <c r="GP4" s="6" t="s">
        <v>707</v>
      </c>
      <c r="GQ4" s="6" t="s">
        <v>708</v>
      </c>
      <c r="GR4" s="6" t="s">
        <v>709</v>
      </c>
      <c r="GS4" s="6" t="s">
        <v>710</v>
      </c>
      <c r="GT4" s="6" t="s">
        <v>711</v>
      </c>
      <c r="GU4" s="6" t="s">
        <v>712</v>
      </c>
      <c r="GV4" s="6" t="s">
        <v>713</v>
      </c>
      <c r="GW4" s="6" t="s">
        <v>714</v>
      </c>
      <c r="GX4" s="6" t="s">
        <v>715</v>
      </c>
      <c r="GY4" s="6" t="s">
        <v>716</v>
      </c>
      <c r="GZ4" s="6" t="s">
        <v>717</v>
      </c>
      <c r="HA4" s="6" t="s">
        <v>718</v>
      </c>
      <c r="HB4" s="6" t="s">
        <v>719</v>
      </c>
      <c r="HC4" s="6" t="s">
        <v>720</v>
      </c>
      <c r="HD4" s="6" t="s">
        <v>721</v>
      </c>
      <c r="HE4" s="6" t="s">
        <v>722</v>
      </c>
      <c r="HF4" s="6" t="s">
        <v>723</v>
      </c>
      <c r="HG4" s="6" t="s">
        <v>724</v>
      </c>
      <c r="HH4" s="6" t="s">
        <v>725</v>
      </c>
      <c r="HI4" s="6" t="s">
        <v>726</v>
      </c>
      <c r="HJ4" s="6" t="s">
        <v>727</v>
      </c>
      <c r="HK4" s="6" t="s">
        <v>728</v>
      </c>
      <c r="HL4" s="6" t="s">
        <v>729</v>
      </c>
      <c r="HM4" s="6" t="s">
        <v>730</v>
      </c>
      <c r="HN4" s="6" t="s">
        <v>731</v>
      </c>
      <c r="HO4" s="6" t="s">
        <v>732</v>
      </c>
      <c r="HP4" s="6" t="s">
        <v>733</v>
      </c>
      <c r="HQ4" s="6" t="s">
        <v>734</v>
      </c>
      <c r="HR4" s="6" t="s">
        <v>735</v>
      </c>
      <c r="HS4" s="6" t="s">
        <v>736</v>
      </c>
      <c r="HT4" s="6" t="s">
        <v>737</v>
      </c>
      <c r="HU4" s="6" t="s">
        <v>738</v>
      </c>
      <c r="HV4" s="6" t="s">
        <v>739</v>
      </c>
      <c r="HW4" s="6" t="s">
        <v>740</v>
      </c>
      <c r="HX4" s="6" t="s">
        <v>741</v>
      </c>
      <c r="HY4" s="6" t="s">
        <v>742</v>
      </c>
      <c r="HZ4" s="6" t="s">
        <v>743</v>
      </c>
      <c r="IA4" s="6" t="s">
        <v>744</v>
      </c>
      <c r="IB4" s="6" t="s">
        <v>745</v>
      </c>
      <c r="IC4" s="6" t="s">
        <v>746</v>
      </c>
      <c r="ID4" s="6" t="s">
        <v>747</v>
      </c>
      <c r="IE4" s="6" t="s">
        <v>748</v>
      </c>
      <c r="IF4" s="6" t="s">
        <v>749</v>
      </c>
      <c r="IG4" s="6" t="s">
        <v>750</v>
      </c>
      <c r="IH4" s="6" t="s">
        <v>751</v>
      </c>
      <c r="II4" s="6" t="s">
        <v>752</v>
      </c>
      <c r="IJ4" s="6" t="s">
        <v>753</v>
      </c>
      <c r="IK4" s="6" t="s">
        <v>754</v>
      </c>
      <c r="IL4" s="6" t="s">
        <v>755</v>
      </c>
      <c r="IM4" s="6" t="s">
        <v>756</v>
      </c>
      <c r="IN4" s="6" t="s">
        <v>757</v>
      </c>
      <c r="IO4" s="6" t="s">
        <v>758</v>
      </c>
      <c r="IP4" s="6" t="s">
        <v>759</v>
      </c>
      <c r="IQ4" s="6" t="s">
        <v>760</v>
      </c>
      <c r="IR4" s="6" t="s">
        <v>761</v>
      </c>
      <c r="IS4" s="6" t="s">
        <v>762</v>
      </c>
      <c r="IT4" s="6" t="s">
        <v>763</v>
      </c>
      <c r="IU4" s="6" t="s">
        <v>764</v>
      </c>
      <c r="IV4" s="6" t="s">
        <v>765</v>
      </c>
      <c r="IW4" s="6" t="s">
        <v>766</v>
      </c>
      <c r="IX4" s="6" t="s">
        <v>767</v>
      </c>
      <c r="IY4" s="6" t="s">
        <v>768</v>
      </c>
      <c r="IZ4" s="6" t="s">
        <v>769</v>
      </c>
      <c r="JA4" s="6" t="s">
        <v>770</v>
      </c>
      <c r="JB4" s="6" t="s">
        <v>771</v>
      </c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27" t="s">
        <v>394</v>
      </c>
      <c r="WA4" s="27" t="s">
        <v>395</v>
      </c>
      <c r="WB4" s="27" t="s">
        <v>396</v>
      </c>
      <c r="WC4" s="27" t="s">
        <v>397</v>
      </c>
      <c r="WD4" s="27" t="s">
        <v>398</v>
      </c>
      <c r="WE4" s="27" t="s">
        <v>399</v>
      </c>
      <c r="WF4" s="27" t="s">
        <v>400</v>
      </c>
      <c r="WG4" s="27" t="s">
        <v>401</v>
      </c>
      <c r="WH4" s="27" t="s">
        <v>402</v>
      </c>
      <c r="WI4" s="27" t="s">
        <v>403</v>
      </c>
      <c r="WJ4" s="27" t="s">
        <v>404</v>
      </c>
      <c r="WK4" s="27" t="s">
        <v>405</v>
      </c>
      <c r="WL4" s="27" t="s">
        <v>406</v>
      </c>
      <c r="WM4" s="27" t="s">
        <v>407</v>
      </c>
      <c r="WN4" s="27" t="s">
        <v>408</v>
      </c>
      <c r="WO4" s="27" t="s">
        <v>409</v>
      </c>
      <c r="WP4" s="27" t="s">
        <v>410</v>
      </c>
      <c r="WQ4" s="27" t="s">
        <v>411</v>
      </c>
      <c r="WR4" s="27" t="s">
        <v>412</v>
      </c>
      <c r="WS4" s="27" t="s">
        <v>413</v>
      </c>
      <c r="WT4" s="27" t="s">
        <v>414</v>
      </c>
      <c r="WU4" s="27" t="s">
        <v>415</v>
      </c>
      <c r="WV4" s="27" t="s">
        <v>416</v>
      </c>
      <c r="WW4" s="27" t="s">
        <v>417</v>
      </c>
      <c r="WX4" s="27" t="s">
        <v>418</v>
      </c>
      <c r="WY4" s="27" t="s">
        <v>419</v>
      </c>
      <c r="WZ4" s="27" t="s">
        <v>420</v>
      </c>
      <c r="XA4" s="27" t="s">
        <v>421</v>
      </c>
      <c r="XB4" s="27" t="s">
        <v>422</v>
      </c>
      <c r="XC4" s="27" t="s">
        <v>423</v>
      </c>
      <c r="XD4" s="27" t="s">
        <v>424</v>
      </c>
      <c r="XE4" s="27" t="s">
        <v>425</v>
      </c>
      <c r="XF4" s="27" t="s">
        <v>426</v>
      </c>
      <c r="XG4" s="27" t="s">
        <v>427</v>
      </c>
      <c r="XH4" s="27" t="s">
        <v>428</v>
      </c>
      <c r="XI4" s="27" t="s">
        <v>429</v>
      </c>
      <c r="XJ4" s="27" t="s">
        <v>430</v>
      </c>
      <c r="XK4" s="27" t="s">
        <v>431</v>
      </c>
      <c r="XL4" s="27" t="s">
        <v>432</v>
      </c>
      <c r="XM4" s="27" t="s">
        <v>433</v>
      </c>
      <c r="XN4" s="27" t="s">
        <v>434</v>
      </c>
      <c r="XO4" s="27" t="s">
        <v>435</v>
      </c>
      <c r="XP4" s="27" t="s">
        <v>436</v>
      </c>
      <c r="XQ4" s="27" t="s">
        <v>437</v>
      </c>
      <c r="XR4" s="27" t="s">
        <v>438</v>
      </c>
      <c r="XS4" s="27" t="s">
        <v>439</v>
      </c>
      <c r="XT4" s="27" t="s">
        <v>440</v>
      </c>
      <c r="XU4" s="27" t="s">
        <v>441</v>
      </c>
      <c r="XV4" s="27" t="s">
        <v>442</v>
      </c>
      <c r="XW4" s="27" t="s">
        <v>443</v>
      </c>
      <c r="XX4" s="27" t="s">
        <v>444</v>
      </c>
      <c r="XY4" s="27" t="s">
        <v>445</v>
      </c>
      <c r="XZ4" s="27" t="s">
        <v>446</v>
      </c>
      <c r="YA4" s="27" t="s">
        <v>447</v>
      </c>
      <c r="YB4" s="33" t="s">
        <v>462</v>
      </c>
      <c r="YC4" s="34" t="s">
        <v>463</v>
      </c>
      <c r="YD4" s="34" t="s">
        <v>464</v>
      </c>
      <c r="YE4" s="59" t="s">
        <v>465</v>
      </c>
      <c r="YF4" s="34" t="s">
        <v>466</v>
      </c>
      <c r="YG4" s="34" t="s">
        <v>467</v>
      </c>
      <c r="YH4" s="59" t="s">
        <v>468</v>
      </c>
      <c r="YI4" s="34" t="s">
        <v>469</v>
      </c>
      <c r="YJ4" s="34" t="s">
        <v>470</v>
      </c>
      <c r="YK4" s="59" t="s">
        <v>471</v>
      </c>
      <c r="YL4" s="34" t="s">
        <v>472</v>
      </c>
      <c r="YM4" s="34" t="s">
        <v>473</v>
      </c>
      <c r="YN4" s="34" t="s">
        <v>474</v>
      </c>
      <c r="YO4" s="34" t="s">
        <v>475</v>
      </c>
      <c r="YP4" s="59" t="s">
        <v>476</v>
      </c>
      <c r="YQ4" s="34" t="s">
        <v>477</v>
      </c>
      <c r="YR4" s="34" t="s">
        <v>478</v>
      </c>
      <c r="YS4" s="34" t="s">
        <v>479</v>
      </c>
      <c r="YT4" s="34" t="s">
        <v>480</v>
      </c>
      <c r="YU4" s="34" t="s">
        <v>481</v>
      </c>
      <c r="YV4" s="59" t="s">
        <v>482</v>
      </c>
      <c r="YW4" s="59" t="s">
        <v>483</v>
      </c>
      <c r="YX4" s="34" t="s">
        <v>484</v>
      </c>
      <c r="YY4" s="34" t="s">
        <v>485</v>
      </c>
      <c r="YZ4" s="59" t="s">
        <v>486</v>
      </c>
      <c r="ZA4" s="34" t="s">
        <v>639</v>
      </c>
      <c r="ZB4" s="34" t="s">
        <v>640</v>
      </c>
      <c r="ZC4" s="34" t="s">
        <v>641</v>
      </c>
      <c r="ZD4" s="34" t="s">
        <v>642</v>
      </c>
      <c r="ZE4" s="48" t="s">
        <v>603</v>
      </c>
      <c r="ZF4" s="49" t="s">
        <v>545</v>
      </c>
      <c r="ZG4" s="48" t="s">
        <v>546</v>
      </c>
      <c r="ZH4" s="49" t="s">
        <v>547</v>
      </c>
      <c r="ZI4" s="49" t="s">
        <v>548</v>
      </c>
      <c r="ZJ4" s="48" t="s">
        <v>549</v>
      </c>
      <c r="ZK4" s="48" t="s">
        <v>550</v>
      </c>
      <c r="ZL4" s="49" t="s">
        <v>551</v>
      </c>
      <c r="ZM4" s="50" t="s">
        <v>552</v>
      </c>
      <c r="ZN4" s="48" t="s">
        <v>553</v>
      </c>
      <c r="ZO4" s="49" t="s">
        <v>554</v>
      </c>
      <c r="ZP4" s="50" t="s">
        <v>555</v>
      </c>
      <c r="ZQ4" s="48" t="s">
        <v>556</v>
      </c>
      <c r="ZR4" s="48" t="s">
        <v>557</v>
      </c>
      <c r="ZS4" s="49" t="s">
        <v>558</v>
      </c>
      <c r="ZT4" s="48" t="s">
        <v>559</v>
      </c>
      <c r="ZU4" s="49" t="s">
        <v>560</v>
      </c>
      <c r="ZV4" s="49" t="s">
        <v>561</v>
      </c>
      <c r="ZW4" s="49" t="s">
        <v>562</v>
      </c>
      <c r="ZX4" s="49" t="s">
        <v>563</v>
      </c>
      <c r="ZY4" s="49" t="s">
        <v>564</v>
      </c>
      <c r="ZZ4" s="49" t="s">
        <v>565</v>
      </c>
      <c r="AAA4" s="48" t="s">
        <v>566</v>
      </c>
      <c r="AAB4" s="49" t="s">
        <v>567</v>
      </c>
      <c r="AAC4" s="49" t="s">
        <v>568</v>
      </c>
      <c r="AAD4" s="49" t="s">
        <v>569</v>
      </c>
      <c r="AAE4" s="48" t="s">
        <v>570</v>
      </c>
      <c r="AAF4" s="49" t="s">
        <v>571</v>
      </c>
      <c r="AAG4" s="49" t="s">
        <v>572</v>
      </c>
      <c r="AAH4" s="48" t="s">
        <v>573</v>
      </c>
      <c r="AAI4" s="48" t="s">
        <v>574</v>
      </c>
      <c r="AAJ4" s="49" t="s">
        <v>575</v>
      </c>
      <c r="AAK4" s="49" t="s">
        <v>576</v>
      </c>
      <c r="AAL4" s="49" t="s">
        <v>577</v>
      </c>
      <c r="AAM4" s="50" t="s">
        <v>578</v>
      </c>
      <c r="AAN4" s="48" t="s">
        <v>579</v>
      </c>
      <c r="AAO4" s="49" t="s">
        <v>580</v>
      </c>
      <c r="AAP4" s="48" t="s">
        <v>581</v>
      </c>
      <c r="AAQ4" s="49" t="s">
        <v>582</v>
      </c>
      <c r="AAR4" s="49" t="s">
        <v>583</v>
      </c>
      <c r="AAS4" s="49" t="s">
        <v>584</v>
      </c>
      <c r="AAT4" s="49" t="s">
        <v>585</v>
      </c>
      <c r="AAU4" s="49" t="s">
        <v>586</v>
      </c>
      <c r="AAV4" s="49" t="s">
        <v>587</v>
      </c>
      <c r="AAW4" s="48" t="s">
        <v>588</v>
      </c>
      <c r="AAX4" s="49" t="s">
        <v>589</v>
      </c>
      <c r="AAY4" s="49" t="s">
        <v>590</v>
      </c>
      <c r="AAZ4" s="48" t="s">
        <v>591</v>
      </c>
      <c r="ABA4" s="49" t="s">
        <v>592</v>
      </c>
      <c r="ABB4" s="48" t="s">
        <v>593</v>
      </c>
      <c r="ABC4" s="49" t="s">
        <v>594</v>
      </c>
      <c r="ABD4" s="49" t="s">
        <v>595</v>
      </c>
      <c r="ABE4" s="49" t="s">
        <v>596</v>
      </c>
      <c r="ABF4" s="49" t="s">
        <v>597</v>
      </c>
      <c r="ABG4" s="48" t="s">
        <v>598</v>
      </c>
      <c r="ABH4" s="49" t="s">
        <v>599</v>
      </c>
      <c r="ABI4" s="48" t="s">
        <v>600</v>
      </c>
      <c r="ABJ4" s="49" t="s">
        <v>601</v>
      </c>
      <c r="ABK4" s="48" t="s">
        <v>602</v>
      </c>
      <c r="ABL4" s="48"/>
      <c r="ABM4" s="49" t="s">
        <v>548</v>
      </c>
      <c r="ABN4" s="49" t="s">
        <v>560</v>
      </c>
      <c r="ABO4" s="49" t="s">
        <v>547</v>
      </c>
      <c r="ABP4" s="48" t="s">
        <v>550</v>
      </c>
      <c r="ABQ4" s="49" t="s">
        <v>567</v>
      </c>
      <c r="ABR4" s="50" t="s">
        <v>552</v>
      </c>
      <c r="ABS4" s="48" t="s">
        <v>549</v>
      </c>
      <c r="ABT4" s="50" t="s">
        <v>555</v>
      </c>
      <c r="ABU4" s="49" t="s">
        <v>580</v>
      </c>
      <c r="ABV4" s="48" t="s">
        <v>557</v>
      </c>
      <c r="ABW4" s="49" t="s">
        <v>558</v>
      </c>
      <c r="ABX4" s="49" t="s">
        <v>582</v>
      </c>
      <c r="ABY4" s="49" t="s">
        <v>569</v>
      </c>
      <c r="ABZ4" s="49" t="s">
        <v>562</v>
      </c>
      <c r="ACA4" s="48" t="s">
        <v>574</v>
      </c>
      <c r="ACB4" s="49" t="s">
        <v>584</v>
      </c>
      <c r="ACC4" s="49" t="s">
        <v>568</v>
      </c>
      <c r="ACD4" s="49" t="s">
        <v>577</v>
      </c>
      <c r="ACE4" s="49" t="s">
        <v>585</v>
      </c>
      <c r="ACF4" s="49" t="s">
        <v>583</v>
      </c>
      <c r="ACG4" s="48" t="s">
        <v>581</v>
      </c>
      <c r="ACH4" s="48" t="s">
        <v>588</v>
      </c>
      <c r="ACI4" s="49" t="s">
        <v>601</v>
      </c>
      <c r="ACJ4" s="49" t="s">
        <v>596</v>
      </c>
      <c r="ACK4" s="48" t="s">
        <v>598</v>
      </c>
    </row>
    <row r="5" spans="1:765">
      <c r="A5" s="7">
        <v>1</v>
      </c>
      <c r="B5" s="7"/>
      <c r="C5" s="7">
        <v>1</v>
      </c>
      <c r="D5" s="7">
        <v>23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>
        <f t="shared" ref="V5:V42" si="0">SUM(E5:U5)</f>
        <v>0</v>
      </c>
      <c r="W5" s="7">
        <v>1</v>
      </c>
      <c r="X5" s="7">
        <v>1</v>
      </c>
      <c r="Y5" s="7">
        <v>1</v>
      </c>
      <c r="Z5" s="7">
        <v>2</v>
      </c>
      <c r="AA5" s="7">
        <v>0</v>
      </c>
      <c r="AB5" s="7">
        <v>0</v>
      </c>
      <c r="AC5" s="7">
        <v>1</v>
      </c>
      <c r="AD5" s="7">
        <v>0</v>
      </c>
      <c r="AE5" s="7">
        <v>0</v>
      </c>
      <c r="AF5">
        <f t="shared" ref="AF5:AF42" si="1">SUM(W5:AE5)</f>
        <v>6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 t="s">
        <v>633</v>
      </c>
      <c r="AW5">
        <v>1</v>
      </c>
      <c r="AX5">
        <v>0</v>
      </c>
      <c r="AY5" t="s">
        <v>633</v>
      </c>
      <c r="AZ5">
        <v>1</v>
      </c>
      <c r="BA5">
        <v>1</v>
      </c>
      <c r="BB5">
        <v>1</v>
      </c>
      <c r="BC5">
        <v>1</v>
      </c>
      <c r="BD5">
        <f>SUM(AG5:AU5,AW5:AX5,AZ5:BC5)</f>
        <v>8</v>
      </c>
      <c r="BE5" s="7">
        <v>0</v>
      </c>
      <c r="BF5" s="7">
        <v>3</v>
      </c>
      <c r="BG5" s="7">
        <v>3</v>
      </c>
      <c r="BH5" s="7">
        <v>3</v>
      </c>
      <c r="BI5" s="8">
        <v>2</v>
      </c>
      <c r="BJ5" s="7">
        <v>0</v>
      </c>
      <c r="BK5" s="7">
        <v>3</v>
      </c>
      <c r="BL5" s="9">
        <v>1</v>
      </c>
      <c r="BM5" s="9">
        <v>1</v>
      </c>
      <c r="BN5" s="7">
        <v>0</v>
      </c>
      <c r="BO5" s="7">
        <v>2</v>
      </c>
      <c r="BP5" s="9">
        <v>1</v>
      </c>
      <c r="BQ5" s="7">
        <v>1</v>
      </c>
      <c r="BR5" s="8">
        <v>0</v>
      </c>
      <c r="BS5" s="8">
        <v>1</v>
      </c>
      <c r="BT5" s="9">
        <v>3</v>
      </c>
      <c r="BU5" s="8">
        <v>3</v>
      </c>
      <c r="BV5" s="8">
        <v>0</v>
      </c>
      <c r="BW5" s="8">
        <v>3</v>
      </c>
      <c r="BX5" s="8">
        <v>3</v>
      </c>
      <c r="BY5" s="8">
        <v>3</v>
      </c>
      <c r="BZ5" s="8">
        <v>0</v>
      </c>
      <c r="CA5">
        <f>SUM(BG5,BI5,BK5,(4-BM5),BO5,BQ5,BS5,BU5,BW5,BY5)</f>
        <v>24</v>
      </c>
      <c r="CB5">
        <f>SUM(BF5,(4-BH5),BL5,BP5,BT5,BX5)</f>
        <v>12</v>
      </c>
      <c r="CC5">
        <f>SUM(BE5,BJ5,BN5,BR5,BV5,BZ5)</f>
        <v>0</v>
      </c>
      <c r="CD5">
        <f t="shared" ref="CD5:CD42" si="2">SUM(CA5:CC5)</f>
        <v>36</v>
      </c>
      <c r="CE5" s="7">
        <v>0</v>
      </c>
      <c r="CF5" s="9">
        <v>0</v>
      </c>
      <c r="CG5" s="7">
        <v>0</v>
      </c>
      <c r="CH5" s="7">
        <v>0</v>
      </c>
      <c r="CI5" s="9">
        <v>0</v>
      </c>
      <c r="CJ5" s="9">
        <v>1</v>
      </c>
      <c r="CK5" s="8">
        <v>1</v>
      </c>
      <c r="CL5" s="8">
        <v>1</v>
      </c>
      <c r="CM5" s="8">
        <v>0</v>
      </c>
      <c r="CN5" s="9">
        <v>1</v>
      </c>
      <c r="CO5" s="8">
        <v>0</v>
      </c>
      <c r="CP5" s="9">
        <v>1</v>
      </c>
      <c r="CQ5" s="21">
        <f t="shared" ref="CQ5:CQ42" si="3">SUM(CE5, (1-CF5), CG5:CH5, (1-CI5), (1-CJ5), CK5:CM5, (1-CN5), CO5, (1-CP5))</f>
        <v>4</v>
      </c>
      <c r="CR5" s="9">
        <v>4</v>
      </c>
      <c r="CS5" s="8">
        <v>1</v>
      </c>
      <c r="CT5" s="8">
        <v>1</v>
      </c>
      <c r="CU5" s="9">
        <v>2</v>
      </c>
      <c r="CV5" s="9">
        <v>4</v>
      </c>
      <c r="CW5" s="9">
        <v>3</v>
      </c>
      <c r="CX5" s="8">
        <v>1</v>
      </c>
      <c r="CY5" s="8">
        <v>3</v>
      </c>
      <c r="CZ5" s="9">
        <v>3</v>
      </c>
      <c r="DA5" s="9">
        <v>4</v>
      </c>
      <c r="DB5" s="8">
        <v>1</v>
      </c>
      <c r="DC5" s="8">
        <v>1</v>
      </c>
      <c r="DD5" s="8">
        <v>1</v>
      </c>
      <c r="DE5" s="8">
        <v>1</v>
      </c>
      <c r="DF5" s="9">
        <v>3</v>
      </c>
      <c r="DG5" s="9">
        <v>4</v>
      </c>
      <c r="DH5" s="8">
        <v>2</v>
      </c>
      <c r="DI5" s="8">
        <v>2</v>
      </c>
      <c r="DJ5" s="9">
        <v>4</v>
      </c>
      <c r="DK5" s="9">
        <v>4</v>
      </c>
      <c r="DL5" s="21">
        <f t="shared" ref="DL5:DL42" si="4">SUM((5-CR5),CS5:CT5,(5-CU5),(5-CV5),(5-CW5),CX5:CY5,(5-CZ5),(5-DA5),DB5:DE5,(5-DF5),(5-DG5),DH5:DI5,(5-DJ5),(5-DK5))</f>
        <v>29</v>
      </c>
      <c r="DM5" s="7">
        <v>6</v>
      </c>
      <c r="DN5" s="7">
        <v>6</v>
      </c>
      <c r="DO5" s="7">
        <v>5</v>
      </c>
      <c r="DP5" s="7">
        <v>5</v>
      </c>
      <c r="DQ5" s="7">
        <v>6</v>
      </c>
      <c r="DR5" s="7">
        <v>6</v>
      </c>
      <c r="DS5" s="21">
        <f t="shared" ref="DS5:DS42" si="5">SUM(DM5:DR5)</f>
        <v>34</v>
      </c>
      <c r="DT5" s="7">
        <v>3</v>
      </c>
      <c r="DU5" s="7">
        <v>3</v>
      </c>
      <c r="DV5" s="7">
        <v>3</v>
      </c>
      <c r="DW5" s="7">
        <v>3</v>
      </c>
      <c r="DX5" s="7">
        <v>3</v>
      </c>
      <c r="DY5" s="7">
        <v>3</v>
      </c>
      <c r="DZ5" s="21">
        <f>SUM(DT5:DV5)</f>
        <v>9</v>
      </c>
      <c r="EA5" s="21">
        <f>SUM(DW5:DY5)</f>
        <v>9</v>
      </c>
      <c r="EB5" s="21">
        <f t="shared" ref="EB5:EB42" si="6">SUM(DT5:DY5)</f>
        <v>18</v>
      </c>
      <c r="EC5" s="8">
        <v>5</v>
      </c>
      <c r="ED5" s="8">
        <v>5</v>
      </c>
      <c r="EE5" s="8">
        <v>7</v>
      </c>
      <c r="EF5" s="8">
        <v>7</v>
      </c>
      <c r="EG5" s="8">
        <v>7</v>
      </c>
      <c r="EH5" s="8">
        <v>6</v>
      </c>
      <c r="EI5" s="8">
        <v>6</v>
      </c>
      <c r="EJ5" s="8">
        <v>6</v>
      </c>
      <c r="EK5" s="8">
        <v>5</v>
      </c>
      <c r="EL5" s="8">
        <v>5</v>
      </c>
      <c r="EM5" s="8">
        <v>6</v>
      </c>
      <c r="EN5" s="8">
        <v>5</v>
      </c>
      <c r="EO5" s="21">
        <f>SUM(EE5:EF5,EJ5,EM5)</f>
        <v>26</v>
      </c>
      <c r="EP5" s="21">
        <f>SUM(EH5:EI5,EK5,EN5)</f>
        <v>22</v>
      </c>
      <c r="EQ5" s="21">
        <f>SUM(EC5:ED5,EG5,EL5)</f>
        <v>22</v>
      </c>
      <c r="ER5" s="21">
        <f t="shared" ref="ER5:ER42" si="7">SUM(EC5:EN5)</f>
        <v>70</v>
      </c>
      <c r="ES5" s="7">
        <v>2</v>
      </c>
      <c r="ET5" s="7">
        <v>2</v>
      </c>
      <c r="EU5" s="7">
        <v>1</v>
      </c>
      <c r="EV5" s="21">
        <f t="shared" ref="EV5:EV42" si="8">SUM(ES5:EU5)</f>
        <v>5</v>
      </c>
      <c r="EW5" s="7">
        <v>3</v>
      </c>
      <c r="EX5" s="7">
        <v>3</v>
      </c>
      <c r="EY5" s="7">
        <v>2</v>
      </c>
      <c r="EZ5" s="7">
        <v>1</v>
      </c>
      <c r="FA5" s="7">
        <v>0</v>
      </c>
      <c r="FB5" s="7">
        <v>1</v>
      </c>
      <c r="FC5" s="7">
        <v>3</v>
      </c>
      <c r="FD5" s="7">
        <v>2</v>
      </c>
      <c r="FE5" s="7">
        <v>1</v>
      </c>
      <c r="FF5" s="7">
        <v>0</v>
      </c>
      <c r="FG5" s="7">
        <v>1</v>
      </c>
      <c r="FH5" s="7">
        <v>2</v>
      </c>
      <c r="FI5" s="7">
        <v>1</v>
      </c>
      <c r="FJ5" s="7">
        <v>1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21">
        <f t="shared" ref="FQ5:FQ42" si="9">SUM(EW5:FP5)</f>
        <v>21</v>
      </c>
      <c r="FR5" s="43">
        <v>0</v>
      </c>
      <c r="FS5" s="43">
        <v>0</v>
      </c>
      <c r="FT5" s="43">
        <v>0</v>
      </c>
      <c r="FU5" s="43">
        <v>0</v>
      </c>
      <c r="FV5" s="43">
        <v>0</v>
      </c>
      <c r="FW5" s="43">
        <v>1.0311067238740272</v>
      </c>
      <c r="FX5" s="7">
        <v>0.08</v>
      </c>
      <c r="FY5" s="7">
        <v>0.17</v>
      </c>
      <c r="FZ5" s="7">
        <v>82</v>
      </c>
      <c r="GA5" s="7">
        <v>111</v>
      </c>
      <c r="GB5" s="7">
        <f t="shared" ref="GB5:GB42" si="10">FZ5+GA5</f>
        <v>193</v>
      </c>
      <c r="GC5" s="7">
        <v>185</v>
      </c>
      <c r="GD5" s="7">
        <v>0</v>
      </c>
      <c r="GE5" s="7">
        <v>0.4</v>
      </c>
      <c r="GF5" s="7">
        <v>0.1</v>
      </c>
      <c r="GG5" s="7">
        <v>0.3</v>
      </c>
      <c r="GH5" s="7">
        <v>5.7</v>
      </c>
      <c r="GI5" s="7">
        <v>54</v>
      </c>
      <c r="GJ5" s="7">
        <v>1961.4118430000001</v>
      </c>
      <c r="GK5" s="7">
        <v>7624.3772760000002</v>
      </c>
      <c r="GL5" s="7">
        <v>3915.0365099999999</v>
      </c>
      <c r="GM5" s="7">
        <v>43914.929191000003</v>
      </c>
      <c r="GN5" s="7">
        <v>98610.365867</v>
      </c>
      <c r="GO5" s="7">
        <v>25133.621004000001</v>
      </c>
      <c r="GP5" s="7">
        <v>6608.6713280000004</v>
      </c>
      <c r="GQ5" s="7">
        <v>515022.13892599999</v>
      </c>
      <c r="GR5" s="7">
        <v>51600.524507000002</v>
      </c>
      <c r="GS5" s="7">
        <v>683</v>
      </c>
      <c r="GT5" s="7">
        <v>13375.472647000001</v>
      </c>
      <c r="GU5" s="7">
        <v>1204</v>
      </c>
      <c r="GV5" s="7">
        <v>41793.181455999998</v>
      </c>
      <c r="GW5" s="7">
        <v>29298.442930000001</v>
      </c>
      <c r="GX5" s="7">
        <v>965</v>
      </c>
      <c r="GY5" s="7">
        <v>270445.11722499999</v>
      </c>
      <c r="GZ5" s="7">
        <v>97564.299612999996</v>
      </c>
      <c r="HA5" s="7">
        <v>20361.304936</v>
      </c>
      <c r="HB5" s="7">
        <v>566234.50703099999</v>
      </c>
      <c r="HC5" s="7">
        <v>168926.43011099999</v>
      </c>
      <c r="HD5" s="7">
        <v>8809.0020499999991</v>
      </c>
      <c r="HE5" s="7">
        <v>541.44865600000003</v>
      </c>
      <c r="HF5" s="7">
        <v>17890.417686000001</v>
      </c>
      <c r="HG5" s="7">
        <v>36408.131551999999</v>
      </c>
      <c r="HH5" s="7">
        <v>8356.9159139999992</v>
      </c>
      <c r="HI5" s="7">
        <v>224</v>
      </c>
      <c r="HJ5" s="7">
        <v>598.20671400000003</v>
      </c>
      <c r="HK5" s="7">
        <v>2574.1605500000001</v>
      </c>
      <c r="HL5" s="7">
        <v>242</v>
      </c>
      <c r="HM5" s="7">
        <v>1054.011086</v>
      </c>
      <c r="HN5" s="7">
        <v>17212.990400999999</v>
      </c>
      <c r="HO5" s="7">
        <v>3082</v>
      </c>
      <c r="HP5" s="7">
        <v>66</v>
      </c>
      <c r="HQ5" s="7">
        <v>376941.774492</v>
      </c>
      <c r="HR5" s="7">
        <v>101427.037224</v>
      </c>
      <c r="HS5" s="7">
        <v>11766.582050000001</v>
      </c>
      <c r="HT5" s="7">
        <v>43003.582848999999</v>
      </c>
      <c r="HU5" s="7">
        <v>10949.168145</v>
      </c>
      <c r="HV5" s="7">
        <v>1815.6208879999999</v>
      </c>
      <c r="HW5" s="7">
        <v>457.43669299999999</v>
      </c>
      <c r="HX5" s="7">
        <v>317</v>
      </c>
      <c r="HY5" s="7">
        <v>2891</v>
      </c>
      <c r="HZ5" s="7">
        <v>764</v>
      </c>
      <c r="IA5" s="7">
        <v>230.18384800000001</v>
      </c>
      <c r="IB5" s="7">
        <v>289</v>
      </c>
      <c r="IC5" s="7">
        <v>1559.6947520000001</v>
      </c>
      <c r="ID5" s="7">
        <v>24788.153550999999</v>
      </c>
      <c r="IE5" s="7">
        <v>8247.3315419999999</v>
      </c>
      <c r="IF5" s="7">
        <v>3560.2596149999999</v>
      </c>
      <c r="IG5" s="7">
        <v>1938.0271700000001</v>
      </c>
      <c r="IH5" s="7">
        <v>2450.9211719999998</v>
      </c>
      <c r="II5" s="7">
        <v>145555.47060900001</v>
      </c>
      <c r="IJ5" s="7">
        <v>179549.677991</v>
      </c>
      <c r="IK5" s="7">
        <v>207662.389838</v>
      </c>
      <c r="IL5" s="7">
        <v>247</v>
      </c>
      <c r="IM5" s="7">
        <v>2222.3913499999999</v>
      </c>
      <c r="IN5" s="7">
        <v>161886.98534399999</v>
      </c>
      <c r="IO5" s="7">
        <v>560.77981299999999</v>
      </c>
      <c r="IP5" s="7">
        <v>66449.111030999993</v>
      </c>
      <c r="IQ5" s="7">
        <v>137.91974300000001</v>
      </c>
      <c r="IR5" s="7">
        <v>23971.904109999999</v>
      </c>
      <c r="IS5" s="7">
        <v>8269.4469059999992</v>
      </c>
      <c r="IT5" s="7">
        <v>1910.0598689999999</v>
      </c>
      <c r="IU5" s="7">
        <v>6759.1015859999998</v>
      </c>
      <c r="IV5" s="7">
        <v>103100.723138</v>
      </c>
      <c r="IW5" s="7">
        <v>9282</v>
      </c>
      <c r="IX5" s="7">
        <v>8758.4315619999998</v>
      </c>
      <c r="IY5" s="7">
        <v>5916.817462</v>
      </c>
      <c r="IZ5" s="7">
        <v>947.95426699999996</v>
      </c>
      <c r="JA5" s="7">
        <v>489</v>
      </c>
      <c r="JB5" s="7">
        <v>37965.088618000002</v>
      </c>
      <c r="JC5" s="3"/>
      <c r="JD5" s="36" t="s">
        <v>316</v>
      </c>
      <c r="JE5" s="37">
        <v>42520.43472222222</v>
      </c>
      <c r="JF5" s="36" t="s">
        <v>246</v>
      </c>
      <c r="JG5" s="36">
        <v>23</v>
      </c>
      <c r="JH5" s="36" t="s">
        <v>317</v>
      </c>
      <c r="JI5" s="36"/>
      <c r="JJ5" s="36">
        <v>1</v>
      </c>
      <c r="JK5" s="36" t="s">
        <v>199</v>
      </c>
      <c r="JL5" s="36">
        <v>400</v>
      </c>
      <c r="JM5" s="36">
        <v>6.42</v>
      </c>
      <c r="JN5" s="36">
        <v>6</v>
      </c>
      <c r="JO5" s="36">
        <v>6.18</v>
      </c>
      <c r="JP5" s="36">
        <v>6</v>
      </c>
      <c r="JQ5" s="36">
        <v>4.3</v>
      </c>
      <c r="JR5" s="36">
        <v>2</v>
      </c>
      <c r="JS5" s="36" t="s">
        <v>200</v>
      </c>
      <c r="JT5" s="36">
        <v>200</v>
      </c>
      <c r="JU5" s="36">
        <v>8.7200000000000006</v>
      </c>
      <c r="JV5" s="36">
        <v>3</v>
      </c>
      <c r="JW5" s="36">
        <v>6.29</v>
      </c>
      <c r="JX5" s="36">
        <v>3</v>
      </c>
      <c r="JY5" s="36">
        <v>5.08</v>
      </c>
      <c r="JZ5" s="36">
        <v>3</v>
      </c>
      <c r="KA5" s="36" t="s">
        <v>201</v>
      </c>
      <c r="KB5" s="36">
        <v>500</v>
      </c>
      <c r="KC5" s="36">
        <v>8.6</v>
      </c>
      <c r="KD5" s="36">
        <v>5</v>
      </c>
      <c r="KE5" s="36">
        <v>3</v>
      </c>
      <c r="KF5" s="36">
        <v>5</v>
      </c>
      <c r="KG5" s="36">
        <v>2.3199999999999998</v>
      </c>
      <c r="KH5" s="36">
        <v>4</v>
      </c>
      <c r="KI5" s="36" t="s">
        <v>202</v>
      </c>
      <c r="KJ5" s="36">
        <v>1000</v>
      </c>
      <c r="KK5" s="36">
        <v>7.12</v>
      </c>
      <c r="KL5" s="36">
        <v>5</v>
      </c>
      <c r="KM5" s="36">
        <v>5.77</v>
      </c>
      <c r="KN5" s="36">
        <v>7</v>
      </c>
      <c r="KO5" s="36">
        <v>3.24</v>
      </c>
      <c r="KP5" s="36">
        <v>5</v>
      </c>
      <c r="KQ5" s="36" t="s">
        <v>203</v>
      </c>
      <c r="KR5" s="36">
        <v>100</v>
      </c>
      <c r="KS5" s="36">
        <v>5.48</v>
      </c>
      <c r="KT5" s="36">
        <v>7</v>
      </c>
      <c r="KU5" s="36">
        <v>3.57</v>
      </c>
      <c r="KV5" s="36">
        <v>3</v>
      </c>
      <c r="KW5" s="36">
        <v>5.13</v>
      </c>
      <c r="KX5" s="36">
        <v>6</v>
      </c>
      <c r="KY5" s="36" t="s">
        <v>204</v>
      </c>
      <c r="KZ5" s="36">
        <v>800</v>
      </c>
      <c r="LA5" s="36">
        <v>5.57</v>
      </c>
      <c r="LB5" s="36">
        <v>7</v>
      </c>
      <c r="LC5" s="36">
        <v>5.58</v>
      </c>
      <c r="LD5" s="36">
        <v>6</v>
      </c>
      <c r="LE5" s="36">
        <v>3.97</v>
      </c>
      <c r="LF5" s="36">
        <v>7</v>
      </c>
      <c r="LG5" s="36" t="s">
        <v>205</v>
      </c>
      <c r="LH5" s="36">
        <v>0</v>
      </c>
      <c r="LI5" s="36">
        <v>7.59</v>
      </c>
      <c r="LJ5" s="36">
        <v>6</v>
      </c>
      <c r="LK5" s="36">
        <v>2.25</v>
      </c>
      <c r="LL5" s="36">
        <v>3</v>
      </c>
      <c r="LM5" s="36">
        <v>2.71</v>
      </c>
      <c r="LN5" s="36">
        <v>8</v>
      </c>
      <c r="LO5" s="36" t="s">
        <v>206</v>
      </c>
      <c r="LP5" s="36">
        <v>200</v>
      </c>
      <c r="LQ5" s="36">
        <v>5.94</v>
      </c>
      <c r="LR5" s="36">
        <v>7</v>
      </c>
      <c r="LS5" s="36">
        <v>1.76</v>
      </c>
      <c r="LT5" s="36">
        <v>2</v>
      </c>
      <c r="LU5" s="36">
        <v>2.31</v>
      </c>
      <c r="LV5" s="36">
        <v>9</v>
      </c>
      <c r="LW5" s="36" t="s">
        <v>207</v>
      </c>
      <c r="LX5" s="36">
        <v>200</v>
      </c>
      <c r="LY5" s="36">
        <v>12.27</v>
      </c>
      <c r="LZ5" s="36">
        <v>7</v>
      </c>
      <c r="MA5" s="36">
        <v>3.2</v>
      </c>
      <c r="MB5" s="36">
        <v>3</v>
      </c>
      <c r="MC5" s="36">
        <v>2.6</v>
      </c>
      <c r="MD5" s="36">
        <v>10</v>
      </c>
      <c r="ME5" s="36" t="s">
        <v>208</v>
      </c>
      <c r="MF5" s="36">
        <v>300</v>
      </c>
      <c r="MG5" s="36">
        <v>6.04</v>
      </c>
      <c r="MH5" s="36">
        <v>5</v>
      </c>
      <c r="MI5" s="36">
        <v>5</v>
      </c>
      <c r="MJ5" s="36">
        <v>5</v>
      </c>
      <c r="MK5" s="36">
        <v>2.09</v>
      </c>
      <c r="ML5" s="36">
        <v>11</v>
      </c>
      <c r="MM5" s="36" t="s">
        <v>209</v>
      </c>
      <c r="MN5" s="36">
        <v>500</v>
      </c>
      <c r="MO5" s="36">
        <v>8.39</v>
      </c>
      <c r="MP5" s="36">
        <v>5</v>
      </c>
      <c r="MQ5" s="36">
        <v>3.57</v>
      </c>
      <c r="MR5" s="36">
        <v>5</v>
      </c>
      <c r="MS5" s="36">
        <v>0.87</v>
      </c>
      <c r="MT5" s="36">
        <v>12</v>
      </c>
      <c r="MU5" s="36" t="s">
        <v>210</v>
      </c>
      <c r="MV5" s="36">
        <v>800</v>
      </c>
      <c r="MW5" s="36">
        <v>8.11</v>
      </c>
      <c r="MX5" s="36">
        <v>6</v>
      </c>
      <c r="MY5" s="36">
        <v>2.37</v>
      </c>
      <c r="MZ5" s="36">
        <v>6</v>
      </c>
      <c r="NA5" s="36">
        <v>2.09</v>
      </c>
      <c r="NB5" s="36">
        <v>13</v>
      </c>
      <c r="NC5" s="36" t="s">
        <v>211</v>
      </c>
      <c r="ND5" s="36">
        <v>300</v>
      </c>
      <c r="NE5" s="36">
        <v>5.98</v>
      </c>
      <c r="NF5" s="36">
        <v>3</v>
      </c>
      <c r="NG5" s="36">
        <v>6.89</v>
      </c>
      <c r="NH5" s="36">
        <v>3</v>
      </c>
      <c r="NI5" s="36">
        <v>2.0499999999999998</v>
      </c>
      <c r="NJ5" s="36">
        <v>14</v>
      </c>
      <c r="NK5" s="36" t="s">
        <v>212</v>
      </c>
      <c r="NL5" s="36">
        <v>1000</v>
      </c>
      <c r="NM5" s="36">
        <v>5.43</v>
      </c>
      <c r="NN5" s="36">
        <v>5</v>
      </c>
      <c r="NO5" s="36">
        <v>3.29</v>
      </c>
      <c r="NP5" s="36">
        <v>7</v>
      </c>
      <c r="NQ5" s="36">
        <v>2.4900000000000002</v>
      </c>
      <c r="NR5" s="36">
        <v>15</v>
      </c>
      <c r="NS5" s="36" t="s">
        <v>213</v>
      </c>
      <c r="NT5" s="36">
        <v>500</v>
      </c>
      <c r="NU5" s="36">
        <v>6.22</v>
      </c>
      <c r="NV5" s="36">
        <v>3</v>
      </c>
      <c r="NW5" s="36">
        <v>2.4</v>
      </c>
      <c r="NX5" s="36">
        <v>5</v>
      </c>
      <c r="NY5" s="36">
        <v>5.2</v>
      </c>
      <c r="NZ5" s="36">
        <v>16</v>
      </c>
      <c r="OA5" s="36" t="s">
        <v>214</v>
      </c>
      <c r="OB5" s="36">
        <v>800</v>
      </c>
      <c r="OC5" s="36">
        <v>9.61</v>
      </c>
      <c r="OD5" s="36">
        <v>6</v>
      </c>
      <c r="OE5" s="36">
        <v>4.29</v>
      </c>
      <c r="OF5" s="36">
        <v>5</v>
      </c>
      <c r="OG5" s="36">
        <v>3.21</v>
      </c>
      <c r="OH5" s="36">
        <v>17</v>
      </c>
      <c r="OI5" s="36" t="s">
        <v>215</v>
      </c>
      <c r="OJ5" s="36">
        <v>500</v>
      </c>
      <c r="OK5" s="36">
        <v>8.5299999999999994</v>
      </c>
      <c r="OL5" s="36">
        <v>3</v>
      </c>
      <c r="OM5" s="36">
        <v>2</v>
      </c>
      <c r="ON5" s="36">
        <v>6</v>
      </c>
      <c r="OO5" s="36">
        <v>3.11</v>
      </c>
      <c r="OP5" s="36">
        <v>18</v>
      </c>
      <c r="OQ5" s="36" t="s">
        <v>216</v>
      </c>
      <c r="OR5" s="36">
        <v>0</v>
      </c>
      <c r="OS5" s="36">
        <v>4.68</v>
      </c>
      <c r="OT5" s="36">
        <v>4</v>
      </c>
      <c r="OU5" s="36">
        <v>3.93</v>
      </c>
      <c r="OV5" s="36">
        <v>1</v>
      </c>
      <c r="OW5" s="36">
        <v>2.82</v>
      </c>
      <c r="OX5" s="36">
        <v>19</v>
      </c>
      <c r="OY5" s="36" t="s">
        <v>217</v>
      </c>
      <c r="OZ5" s="36">
        <v>100</v>
      </c>
      <c r="PA5" s="36">
        <v>8.51</v>
      </c>
      <c r="PB5" s="36">
        <v>5</v>
      </c>
      <c r="PC5" s="36">
        <v>2.81</v>
      </c>
      <c r="PD5" s="36">
        <v>1</v>
      </c>
      <c r="PE5" s="36">
        <v>2.11</v>
      </c>
      <c r="PF5" s="36">
        <v>20</v>
      </c>
      <c r="PG5" s="36" t="s">
        <v>218</v>
      </c>
      <c r="PH5" s="36">
        <v>200</v>
      </c>
      <c r="PI5" s="36">
        <v>3.77</v>
      </c>
      <c r="PJ5" s="36">
        <v>6</v>
      </c>
      <c r="PK5" s="36">
        <v>3.4</v>
      </c>
      <c r="PL5" s="36">
        <v>2</v>
      </c>
      <c r="PM5" s="36">
        <v>2.0299999999999998</v>
      </c>
      <c r="PN5" s="36">
        <v>21</v>
      </c>
      <c r="PO5" s="36" t="s">
        <v>219</v>
      </c>
      <c r="PP5" s="36">
        <v>100</v>
      </c>
      <c r="PQ5" s="36">
        <v>2.78</v>
      </c>
      <c r="PR5" s="36">
        <v>7</v>
      </c>
      <c r="PS5" s="36">
        <v>2.57</v>
      </c>
      <c r="PT5" s="36">
        <v>2</v>
      </c>
      <c r="PU5" s="36">
        <v>2.74</v>
      </c>
      <c r="PV5" s="36">
        <v>22</v>
      </c>
      <c r="PW5" s="36" t="s">
        <v>220</v>
      </c>
      <c r="PX5" s="36">
        <v>800</v>
      </c>
      <c r="PY5" s="36">
        <v>6.14</v>
      </c>
      <c r="PZ5" s="36">
        <v>5</v>
      </c>
      <c r="QA5" s="36">
        <v>2.64</v>
      </c>
      <c r="QB5" s="36">
        <v>7</v>
      </c>
      <c r="QC5" s="36">
        <v>2.62</v>
      </c>
      <c r="QD5" s="36">
        <v>23</v>
      </c>
      <c r="QE5" s="36" t="s">
        <v>221</v>
      </c>
      <c r="QF5" s="36">
        <v>300</v>
      </c>
      <c r="QG5" s="36">
        <v>5.05</v>
      </c>
      <c r="QH5" s="36">
        <v>7</v>
      </c>
      <c r="QI5" s="36">
        <v>2.98</v>
      </c>
      <c r="QJ5" s="36">
        <v>2</v>
      </c>
      <c r="QK5" s="36">
        <v>2.58</v>
      </c>
      <c r="QL5" s="36">
        <v>24</v>
      </c>
      <c r="QM5" s="36" t="s">
        <v>222</v>
      </c>
      <c r="QN5" s="36">
        <v>300</v>
      </c>
      <c r="QO5" s="36">
        <v>10.62</v>
      </c>
      <c r="QP5" s="36">
        <v>3</v>
      </c>
      <c r="QQ5" s="36">
        <v>3.29</v>
      </c>
      <c r="QR5" s="36">
        <v>3</v>
      </c>
      <c r="QS5" s="36">
        <v>3.65</v>
      </c>
      <c r="QT5" s="36">
        <v>25</v>
      </c>
      <c r="QU5" s="36" t="s">
        <v>223</v>
      </c>
      <c r="QV5" s="36">
        <v>0</v>
      </c>
      <c r="QW5" s="36">
        <v>4.54</v>
      </c>
      <c r="QX5" s="36">
        <v>6</v>
      </c>
      <c r="QY5" s="36">
        <v>3.37</v>
      </c>
      <c r="QZ5" s="36">
        <v>1</v>
      </c>
      <c r="RA5" s="36">
        <v>2.13</v>
      </c>
      <c r="RB5" s="36">
        <v>26</v>
      </c>
      <c r="RC5" s="36" t="s">
        <v>224</v>
      </c>
      <c r="RD5" s="36">
        <v>1000</v>
      </c>
      <c r="RE5" s="36">
        <v>3.4</v>
      </c>
      <c r="RF5" s="36">
        <v>5</v>
      </c>
      <c r="RG5" s="36">
        <v>3.54</v>
      </c>
      <c r="RH5" s="36">
        <v>7</v>
      </c>
      <c r="RI5" s="36">
        <v>5.59</v>
      </c>
      <c r="RJ5" s="36">
        <v>27</v>
      </c>
      <c r="RK5" s="36" t="s">
        <v>225</v>
      </c>
      <c r="RL5" s="36">
        <v>100</v>
      </c>
      <c r="RM5" s="36">
        <v>3.5</v>
      </c>
      <c r="RN5" s="36">
        <v>6</v>
      </c>
      <c r="RO5" s="36">
        <v>2.41</v>
      </c>
      <c r="RP5" s="36">
        <v>2</v>
      </c>
      <c r="RQ5" s="36">
        <v>4.62</v>
      </c>
      <c r="RR5" s="36">
        <v>28</v>
      </c>
      <c r="RS5" s="36" t="s">
        <v>226</v>
      </c>
      <c r="RT5" s="36">
        <v>100</v>
      </c>
      <c r="RU5" s="36">
        <v>6.14</v>
      </c>
      <c r="RV5" s="36">
        <v>4</v>
      </c>
      <c r="RW5" s="36">
        <v>4.07</v>
      </c>
      <c r="RX5" s="36">
        <v>4</v>
      </c>
      <c r="RY5" s="36">
        <v>3.65</v>
      </c>
      <c r="RZ5" s="36">
        <v>29</v>
      </c>
      <c r="SA5" s="36" t="s">
        <v>227</v>
      </c>
      <c r="SB5" s="36">
        <v>100</v>
      </c>
      <c r="SC5" s="36">
        <v>4.9000000000000004</v>
      </c>
      <c r="SD5" s="36">
        <v>3</v>
      </c>
      <c r="SE5" s="36">
        <v>2.3199999999999998</v>
      </c>
      <c r="SF5" s="36">
        <v>3</v>
      </c>
      <c r="SG5" s="36">
        <v>5.79</v>
      </c>
      <c r="SH5" s="36">
        <v>30</v>
      </c>
      <c r="SI5" s="36" t="s">
        <v>228</v>
      </c>
      <c r="SJ5" s="36">
        <v>500</v>
      </c>
      <c r="SK5" s="36">
        <v>3.96</v>
      </c>
      <c r="SL5" s="36">
        <v>5</v>
      </c>
      <c r="SM5" s="36">
        <v>2.97</v>
      </c>
      <c r="SN5" s="36">
        <v>5</v>
      </c>
      <c r="SO5" s="36">
        <v>2.48</v>
      </c>
      <c r="SP5" s="36">
        <v>31</v>
      </c>
      <c r="SQ5" s="36" t="s">
        <v>229</v>
      </c>
      <c r="SR5" s="36">
        <v>300</v>
      </c>
      <c r="SS5" s="36">
        <v>5.27</v>
      </c>
      <c r="ST5" s="36">
        <v>3</v>
      </c>
      <c r="SU5" s="36">
        <v>5.24</v>
      </c>
      <c r="SV5" s="36">
        <v>2</v>
      </c>
      <c r="SW5" s="36">
        <v>1.73</v>
      </c>
      <c r="SX5" s="36">
        <v>32</v>
      </c>
      <c r="SY5" s="36" t="s">
        <v>230</v>
      </c>
      <c r="SZ5" s="36">
        <v>200</v>
      </c>
      <c r="TA5" s="36">
        <v>4.66</v>
      </c>
      <c r="TB5" s="36">
        <v>4</v>
      </c>
      <c r="TC5" s="36">
        <v>1.97</v>
      </c>
      <c r="TD5" s="36">
        <v>5</v>
      </c>
      <c r="TE5" s="36">
        <v>6.08</v>
      </c>
      <c r="TF5" s="36">
        <v>33</v>
      </c>
      <c r="TG5" s="36" t="s">
        <v>231</v>
      </c>
      <c r="TH5" s="36">
        <v>200</v>
      </c>
      <c r="TI5" s="36">
        <v>5.85</v>
      </c>
      <c r="TJ5" s="36">
        <v>3</v>
      </c>
      <c r="TK5" s="36">
        <v>2.29</v>
      </c>
      <c r="TL5" s="36">
        <v>4</v>
      </c>
      <c r="TM5" s="36">
        <v>4.0599999999999996</v>
      </c>
      <c r="TN5" s="36">
        <v>34</v>
      </c>
      <c r="TO5" s="36" t="s">
        <v>232</v>
      </c>
      <c r="TP5" s="36">
        <v>500</v>
      </c>
      <c r="TQ5" s="36">
        <v>3.03</v>
      </c>
      <c r="TR5" s="36">
        <v>7</v>
      </c>
      <c r="TS5" s="36">
        <v>2.4500000000000002</v>
      </c>
      <c r="TT5" s="36">
        <v>6</v>
      </c>
      <c r="TU5" s="36">
        <v>2.76</v>
      </c>
      <c r="TV5" s="36">
        <v>35</v>
      </c>
      <c r="TW5" s="36" t="s">
        <v>233</v>
      </c>
      <c r="TX5" s="36">
        <v>500</v>
      </c>
      <c r="TY5" s="36">
        <v>5.79</v>
      </c>
      <c r="TZ5" s="36">
        <v>5</v>
      </c>
      <c r="UA5" s="36">
        <v>6.15</v>
      </c>
      <c r="UB5" s="36">
        <v>5</v>
      </c>
      <c r="UC5" s="36">
        <v>2.0499999999999998</v>
      </c>
      <c r="UD5" s="36">
        <v>36</v>
      </c>
      <c r="UE5" s="36" t="s">
        <v>234</v>
      </c>
      <c r="UF5" s="36">
        <v>300</v>
      </c>
      <c r="UG5" s="36">
        <v>6.87</v>
      </c>
      <c r="UH5" s="36">
        <v>4</v>
      </c>
      <c r="UI5" s="36">
        <v>2.2999999999999998</v>
      </c>
      <c r="UJ5" s="36">
        <v>5</v>
      </c>
      <c r="UK5" s="36">
        <v>3.74</v>
      </c>
      <c r="UL5" s="36">
        <v>37</v>
      </c>
      <c r="UM5" s="36" t="s">
        <v>235</v>
      </c>
      <c r="UN5" s="36">
        <v>200</v>
      </c>
      <c r="UO5" s="36">
        <v>4.1100000000000003</v>
      </c>
      <c r="UP5" s="36">
        <v>3</v>
      </c>
      <c r="UQ5" s="36">
        <v>4.18</v>
      </c>
      <c r="UR5" s="36">
        <v>2</v>
      </c>
      <c r="US5" s="36">
        <v>3.53</v>
      </c>
      <c r="UT5" s="36">
        <v>38</v>
      </c>
      <c r="UU5" s="36" t="s">
        <v>236</v>
      </c>
      <c r="UV5" s="36">
        <v>0</v>
      </c>
      <c r="UW5" s="36">
        <v>4.8899999999999997</v>
      </c>
      <c r="UX5" s="36">
        <v>7</v>
      </c>
      <c r="UY5" s="36">
        <v>2.19</v>
      </c>
      <c r="UZ5" s="36">
        <v>2</v>
      </c>
      <c r="VA5" s="36">
        <v>4.7300000000000004</v>
      </c>
      <c r="VB5" s="36">
        <v>39</v>
      </c>
      <c r="VC5" s="36" t="s">
        <v>237</v>
      </c>
      <c r="VD5" s="36">
        <v>0</v>
      </c>
      <c r="VE5" s="36">
        <v>2.74</v>
      </c>
      <c r="VF5" s="36">
        <v>4</v>
      </c>
      <c r="VG5" s="36">
        <v>3.01</v>
      </c>
      <c r="VH5" s="36">
        <v>3</v>
      </c>
      <c r="VI5" s="36">
        <v>2.38</v>
      </c>
      <c r="VJ5" s="36">
        <v>40</v>
      </c>
      <c r="VK5" s="36" t="s">
        <v>238</v>
      </c>
      <c r="VL5" s="36">
        <v>400</v>
      </c>
      <c r="VM5" s="36">
        <v>5.1100000000000003</v>
      </c>
      <c r="VN5" s="36">
        <v>3</v>
      </c>
      <c r="VO5" s="36">
        <v>4.59</v>
      </c>
      <c r="VP5" s="36">
        <v>5</v>
      </c>
      <c r="VQ5" s="36">
        <v>1.85</v>
      </c>
      <c r="VR5" s="36">
        <v>41</v>
      </c>
      <c r="VS5" s="36" t="s">
        <v>239</v>
      </c>
      <c r="VT5" s="36">
        <v>200</v>
      </c>
      <c r="VU5" s="36">
        <v>3.44</v>
      </c>
      <c r="VV5" s="36">
        <v>5</v>
      </c>
      <c r="VW5" s="36">
        <v>3.79</v>
      </c>
      <c r="VX5" s="36">
        <v>2</v>
      </c>
      <c r="VY5" s="36">
        <v>3.97</v>
      </c>
      <c r="VZ5" s="28">
        <f t="shared" ref="VZ5" si="11">AVERAGE(JT5,KB5,KJ5,KR5,KZ5,LH5,LP5,LX5,MF5,MN5,MV5,ND5,NL5,NT5,OB5,OJ5,OR5,OZ5,PH5,PP5,PX5,QF5,QN5,QV5,RD5,RL5,RT5,SB5,SJ5,SR5,SZ5,TH5,TP5,TX5,UF5,UN5,UV5,VD5,VL5,VT5)</f>
        <v>352.5</v>
      </c>
      <c r="WA5" s="28">
        <f t="shared" ref="WA5" si="12">AVERAGE(JT5,KZ5,LH5,MF5,MN5,MV5,OB5,OJ5,OR5,OZ5,PH5,QF5,RD5,SB5,SJ5,SZ5,TH5,TX5,UN5,VL5)</f>
        <v>380</v>
      </c>
      <c r="WB5" s="28">
        <f t="shared" ref="WB5" si="13">AVERAGE(KB5,KJ5,KR5,LP5,LX5,ND5,NL5,NT5,PP5,PX5,QN5,QV5,RL5,RT5,SR5,TP5,UF5,UV5,VD5,VT5)</f>
        <v>325</v>
      </c>
      <c r="WC5" s="29">
        <f t="shared" ref="WC5" si="14">AVERAGE(JU5,KC5,KK5,KS5,LA5,LI5,LQ5,LY5,MG5,MO5,MW5,NE5,NM5,NU5,OC5,OK5,OS5,PA5,PI5,PQ5,PY5,QG5,QO5,QW5,RE5,RM5,RU5,SC5,SK5,SS5,TA5,TI5,TQ5,TY5,UG5,UO5,UW5,VE5,VM5,VU5)</f>
        <v>5.9837500000000006</v>
      </c>
      <c r="WD5" s="29">
        <f t="shared" ref="WD5" si="15">AVERAGE(JU5,LA5,LI5,MG5,MO5,MW5,OC5,OK5,OS5,PA5,PI5,QG5,RE5,SC5,SK5,TA5,TI5,TY5,UO5,VM5)</f>
        <v>6.1175000000000006</v>
      </c>
      <c r="WE5" s="29">
        <f t="shared" ref="WE5" si="16">AVERAGE(KC5,KK5,KS5,LQ5,LY5,NE5,NM5,NU5,PQ5,PY5,QO5,QW5,RM5,RU5,SS5,TQ5,UG5,UW5,VE5,VU5)</f>
        <v>5.85</v>
      </c>
      <c r="WF5" s="29">
        <f t="shared" ref="WF5" si="17">AVERAGE(JV5,KD5,KL5,KT5,LB5,LJ5,LR5,LZ5,MH5,MP5,MX5,NF5,NN5,NV5,OD5,OL5,OT5,PB5,PJ5,PR5,PZ5,QH5,QP5,QX5,RF5,RN5,RV5,SD5,SL5,ST5,TB5,TJ5,TR5,TZ5,UH5,UP5,UX5,VF5,VN5,VV5)</f>
        <v>4.9249999999999998</v>
      </c>
      <c r="WG5" s="30">
        <f t="shared" ref="WG5" si="18">AVERAGE(JV5,LB5,LJ5,MH5,MP5,MX5,OD5,OL5,OT5,PB5,PJ5,QH5,RF5,SD5,SL5,TB5,TJ5,TZ5,UP5,VN5)</f>
        <v>4.7</v>
      </c>
      <c r="WH5" s="29">
        <f t="shared" ref="WH5" si="19">AVERAGE(KD5,KL5,KT5,LR5,LZ5,NF5,NN5,NV5,PR5,PZ5,QP5,QX5,RN5,RV5,ST5,TR5,UH5,UX5,VF5,VV5)</f>
        <v>5.15</v>
      </c>
      <c r="WI5" s="29">
        <f t="shared" ref="WI5" si="20">AVERAGE(JW5,KE5,KM5,KU5,LC5,LK5,LS5,MA5,MI5,MQ5,MY5,NG5,NO5,NW5,OE5,OM5,OU5,PC5,PK5,PS5,QA5,QI5,QQ5,QY5,RG5,RO5,RW5,SE5,SM5,SU5,TC5,TK5,TS5,UA5,UI5,UQ5,UY5,VG5,VO5,VW5)</f>
        <v>3.4922499999999999</v>
      </c>
      <c r="WJ5" s="30">
        <f t="shared" ref="WJ5" si="21">AVERAGE(JW5,LC5,LK5,MI5,MQ5,MY5,OE5,OM5,OU5,PC5,PK5,QI5,RG5,SE5,SM5,TC5,TK5,UA5,UQ5,VO5)</f>
        <v>3.6239999999999997</v>
      </c>
      <c r="WK5" s="29">
        <f t="shared" ref="WK5" si="22">AVERAGE(KE5,KM5,KU5,LS5,MA5,NG5,NO5,NW5,PS5,QA5,QQ5,QY5,RO5,RW5,SU5,TS5,UI5,UY5,VG5,VW5)</f>
        <v>3.3604999999999996</v>
      </c>
      <c r="WL5" s="29">
        <f t="shared" ref="WL5" si="23">AVERAGE(JX5,KF5,KN5,KV5,LD5,LL5,LT5,MB5,MJ5,MR5,MZ5,NH5,NP5,NX5,OF5,ON5,OV5,PD5,PL5,PT5,QB5,QJ5,QR5,QZ5,RH5,RP5,RX5,SF5,SN5,SV5,TD5,TL5,TT5,UB5,UJ5,UR5,UZ5,VH5,VP5,VX5)</f>
        <v>3.875</v>
      </c>
      <c r="WM5" s="30">
        <f t="shared" ref="WM5" si="24">AVERAGE(JX5,LD5,LL5,MJ5,MR5,MZ5,OF5,ON5,OV5,PD5,PL5,QJ5,RH5,SF5,SN5,TD5,TL5,UB5,UR5,VP5)</f>
        <v>4.05</v>
      </c>
      <c r="WN5" s="29">
        <f t="shared" ref="WN5" si="25">AVERAGE(KF5,KN5,KV5,LT5,MB5,NH5,NP5,NX5,PT5,QB5,QR5,QZ5,RP5,RX5,SV5,TT5,UJ5,UZ5,VH5,VX5)</f>
        <v>3.7</v>
      </c>
      <c r="WO5" s="29">
        <f t="shared" ref="WO5" si="26">AVERAGE(JY5,KG5,KO5,KW5,LE5,LM5,LU5,MC5,MK5,MS5,NA5,NI5,NQ5,NY5,OG5,OO5,OW5,PE5,PM5,PU5,QC5,QK5,QS5,RA5,RI5,RQ5,RY5,SG5,SO5,SW5,TE5,TM5,TU5,UC5,UK5,US5,VA5,VI5,VQ5,VY5)</f>
        <v>3.2040000000000006</v>
      </c>
      <c r="WP5" s="30">
        <f t="shared" ref="WP5" si="27">AVERAGE(JY5,LE5,LM5,MK5,MS5,NA5,OG5,OO5,OW5,PE5,PM5,QK5,RI5,SG5,SO5,TE5,TM5,UC5,US5,VQ5)</f>
        <v>3.2049999999999996</v>
      </c>
      <c r="WQ5" s="29">
        <f t="shared" ref="WQ5" si="28">AVERAGE(KG5,KO5,KW5,LU5,MC5,NI5,NQ5,NY5,PU5,QC5,QS5,RA5,RQ5,RY5,SW5,TU5,UK5,VA5,VI5,VY5)</f>
        <v>3.2030000000000003</v>
      </c>
      <c r="WR5" s="30">
        <f t="shared" ref="WR5" si="29">AVERAGE(KB5,KR5,KZ5,LH5,LP5,LX5,MF5,OR5,PH5,PP5,QV5,RL5,SB5,SZ5,TP5,TX5,UV5,VT5)</f>
        <v>222.22222222222223</v>
      </c>
      <c r="WS5" s="30">
        <f t="shared" ref="WS5" si="30">AVERAGE(JT5,KJ5,MN5,MV5,ND5,NL5,NT5,OB5,OJ5,OZ5,PX5,QF5,QN5,RD5,RT5,SJ5,SR5,TH5,UF5,UN5,VD5,VL5)</f>
        <v>459.09090909090907</v>
      </c>
      <c r="WT5" s="30">
        <f t="shared" ref="WT5" si="31">AVERAGE(KZ5,LH5,MF5,OR5,PH5,SB5,SZ5,TX5)</f>
        <v>262.5</v>
      </c>
      <c r="WU5" s="30">
        <f t="shared" ref="WU5" si="32">AVERAGE(JT5,MN5,MV5,OB5,OJ5,OZ5,QF5,RD5,SJ5,TH5,UN5,VL5)</f>
        <v>458.33333333333331</v>
      </c>
      <c r="WV5" s="30">
        <f t="shared" ref="WV5" si="33">AVERAGE(KB5,KR5,LP5,LX5,PP5,QV5,RL5,TP5,UV5,VT5)</f>
        <v>190</v>
      </c>
      <c r="WW5" s="30">
        <f t="shared" ref="WW5" si="34">AVERAGE(KJ5,ND5,NL5,NT5,PX5,QN5,RT5,SR5,UF5,VD5)</f>
        <v>460</v>
      </c>
      <c r="WX5" s="30">
        <f t="shared" ref="WX5" si="35">AVERAGE(KC5,KS5,LA5,LI5,LQ5,LY5,MG5,OS5,PI5,PQ5,QW5,RM5,SC5,TA5,TQ5,TY5,UW5,VU5)</f>
        <v>5.4150000000000009</v>
      </c>
      <c r="WY5" s="30">
        <f t="shared" ref="WY5" si="36">AVERAGE(JU5,KK5,MO5,MW5,NE5,NM5,NU5,OC5,OK5,PA5,PY5,QG5,QO5,RE5,RU5,SK5,SS5,TI5,UG5,UO5,VE5,VM5)</f>
        <v>6.4490909090909101</v>
      </c>
      <c r="WZ5" s="30">
        <f t="shared" ref="WZ5" si="37">AVERAGE(LA5,LI5,MG5,OS5,PI5,SC5,TA5,TY5)</f>
        <v>5.3749999999999991</v>
      </c>
      <c r="XA5" s="30">
        <f t="shared" ref="XA5" si="38">AVERAGE(JU5,MO5,MW5,OC5,OK5,PA5,QG5,RE5,SK5,TI5,UO5,VM5)</f>
        <v>6.612499999999998</v>
      </c>
      <c r="XB5" s="30">
        <f t="shared" ref="XB5" si="39">AVERAGE(KC5,KS5,LQ5,LY5,PQ5,QW5,RM5,TQ5,UW5,VU5)</f>
        <v>5.4470000000000001</v>
      </c>
      <c r="XC5" s="30">
        <f t="shared" ref="XC5" si="40">AVERAGE(KK5,NE5,NM5,NU5,PY5,QO5,RU5,SS5,UG5,VE5)</f>
        <v>6.2530000000000001</v>
      </c>
      <c r="XD5" s="30">
        <f t="shared" ref="XD5" si="41">AVERAGE(KD5,KT5,LB5,LJ5,LR5,LZ5,MH5,OT5,PJ5,PR5,QX5,RN5,SD5,TB5,TR5,TZ5,UX5,VV5)</f>
        <v>5.7777777777777777</v>
      </c>
      <c r="XE5" s="30">
        <f t="shared" ref="XE5" si="42">AVERAGE(JV5,KL5,MP5,MX5,NF5,NN5,NV5,OD5,OL5,PB5,PZ5,QH5,QP5,RF5,RV5,SL5,ST5,TJ5,UH5,UP5,VF5,VN5)</f>
        <v>4.2272727272727275</v>
      </c>
      <c r="XF5" s="30">
        <f t="shared" ref="XF5" si="43">AVERAGE(LB5,LJ5,MH5,OT5,PJ5,SD5,TB5,TZ5)</f>
        <v>5</v>
      </c>
      <c r="XG5" s="30">
        <f t="shared" ref="XG5" si="44">AVERAGE(JV5,MP5,MX5,OD5,OL5,PB5,QH5,RF5,SL5,TJ5,UP5,VN5)</f>
        <v>4.5</v>
      </c>
      <c r="XH5" s="30">
        <f t="shared" ref="XH5" si="45">AVERAGE(KD5,KT5,LR5,LZ5,PR5,QX5,RN5,TR5,UX5,VV5)</f>
        <v>6.4</v>
      </c>
      <c r="XI5" s="30">
        <f t="shared" ref="XI5" si="46">AVERAGE(KL5,NF5,NN5,NV5,PZ5,QP5,RV5,ST5,UH5,VF5)</f>
        <v>3.9</v>
      </c>
      <c r="XJ5" s="30">
        <f t="shared" ref="XJ5" si="47">AVERAGE(KE5,KU5,LC5,LK5,LS5,MA5,MI5,OU5,PK5,PS5,QY5,RO5,SE5,TC5,TS5,UA5,UY5,VW5)</f>
        <v>3.2727777777777773</v>
      </c>
      <c r="XK5" s="30">
        <f t="shared" ref="XK5" si="48">AVERAGE(JW5,KM5,MQ5,MY5,NG5,NO5,NW5,OE5,OM5,PC5,QA5,QI5,QQ5,RG5,RW5,SM5,SU5,TK5,UI5,UQ5,VG5,VO5)</f>
        <v>3.6718181818181823</v>
      </c>
      <c r="XL5" s="30">
        <f t="shared" ref="XL5" si="49">AVERAGE(LC5,LK5,MI5,OU5,PK5,SE5,TC5,UA5)</f>
        <v>3.8250000000000002</v>
      </c>
      <c r="XM5" s="30">
        <f t="shared" ref="XM5" si="50">AVERAGE(JW5,MQ5,MY5,OE5,OM5,PC5,QI5,RG5,SM5,TK5,UQ5,VO5)</f>
        <v>3.4899999999999998</v>
      </c>
      <c r="XN5" s="30">
        <f t="shared" ref="XN5" si="51">AVERAGE(KE5,KU5,LS5,MA5,PS5,QY5,RO5,TS5,UY5,VW5)</f>
        <v>2.8310000000000004</v>
      </c>
      <c r="XO5" s="30">
        <f t="shared" ref="XO5" si="52">AVERAGE(KM5,NG5,NO5,NW5,QA5,QQ5,RW5,SU5,UI5,VG5)</f>
        <v>3.8899999999999992</v>
      </c>
      <c r="XP5" s="30">
        <f t="shared" ref="XP5" si="53">AVERAGE(KF5,KV5,LD5,LL5,LT5,MB5,MJ5,OV5,PL5,PT5,QZ5,RP5,SF5,TD5,TT5,UB5,UZ5,VX5)</f>
        <v>3.2222222222222223</v>
      </c>
      <c r="XQ5" s="30">
        <f t="shared" ref="XQ5" si="54">AVERAGE(JX5,KN5,MR5,MZ5,NH5,NP5,NX5,OF5,ON5,PD5,QB5,QJ5,QR5,RH5,RX5,SN5,SV5,TL5,UJ5,UR5,VH5,VP5)</f>
        <v>4.4090909090909092</v>
      </c>
      <c r="XR5" s="30">
        <f t="shared" ref="XR5" si="55">AVERAGE(LD5,LL5,MJ5,OV5,PL5,SF5,TD5,UB5)</f>
        <v>3.75</v>
      </c>
      <c r="XS5" s="30">
        <f t="shared" ref="XS5" si="56">AVERAGE(JX5,MR5,MZ5,OF5,ON5,PD5,QJ5,RH5,SN5,TL5,UR5,VP5)</f>
        <v>4.25</v>
      </c>
      <c r="XT5" s="30">
        <f t="shared" ref="XT5" si="57">AVERAGE(KF5,KV5,LT5,MB5,PT5,QZ5,RP5,TT5,UZ5,VX5)</f>
        <v>2.8</v>
      </c>
      <c r="XU5" s="30">
        <f t="shared" ref="XU5" si="58">AVERAGE(KN5,NH5,NP5,NX5,QB5,QR5,RX5,SV5,UJ5,VH5)</f>
        <v>4.5999999999999996</v>
      </c>
      <c r="XV5" s="30">
        <f t="shared" ref="XV5" si="59">AVERAGE(KG5,KW5,LE5,LM5,LU5,MC5,MK5,OW5,PM5,PU5,RA5,RQ5,SG5,TE5,TU5,UC5,VA5,VY5)</f>
        <v>3.3805555555555551</v>
      </c>
      <c r="XW5" s="30">
        <f t="shared" ref="XW5" si="60">AVERAGE(JY5,KO5,MS5,NA5,NI5,NQ5,NY5,OG5,OO5,PE5,QC5,QK5,QS5,RI5,RY5,SO5,SW5,TM5,UK5,US5,VI5,VQ5)</f>
        <v>3.0595454545454541</v>
      </c>
      <c r="XX5" s="30">
        <f t="shared" ref="XX5" si="61">AVERAGE(LE5,LM5,MK5,OW5,PM5,SG5,TE5,UC5)</f>
        <v>3.4425000000000003</v>
      </c>
      <c r="XY5" s="30">
        <f t="shared" ref="XY5" si="62">AVERAGE(JY5,MS5,NA5,OG5,OO5,PE5,QK5,RI5,SO5,TM5,US5,VQ5)</f>
        <v>3.0466666666666664</v>
      </c>
      <c r="XZ5" s="30">
        <f t="shared" ref="XZ5" si="63">AVERAGE(KG5,KW5,LU5,MC5,PU5,RA5,RQ5,TU5,VA5,VY5)</f>
        <v>3.3310000000000004</v>
      </c>
      <c r="YA5" s="30">
        <f t="shared" ref="YA5" si="64">AVERAGE(KO5,NI5,NQ5,NY5,QC5,QS5,RY5,SW5,UK5,VI5)</f>
        <v>3.0749999999999997</v>
      </c>
      <c r="YB5" s="8">
        <v>1</v>
      </c>
      <c r="YC5" s="8">
        <v>1</v>
      </c>
      <c r="YD5" s="8">
        <v>0</v>
      </c>
      <c r="YE5" s="9">
        <v>2</v>
      </c>
      <c r="YF5" s="8">
        <v>2</v>
      </c>
      <c r="YG5" s="8">
        <v>1</v>
      </c>
      <c r="YH5" s="9">
        <v>3</v>
      </c>
      <c r="YI5" s="8">
        <v>1</v>
      </c>
      <c r="YJ5" s="8">
        <v>0</v>
      </c>
      <c r="YK5" s="9">
        <v>3</v>
      </c>
      <c r="YL5" s="8">
        <v>2</v>
      </c>
      <c r="YM5" s="8">
        <v>0</v>
      </c>
      <c r="YN5" s="8">
        <v>3</v>
      </c>
      <c r="YO5" s="8">
        <v>1</v>
      </c>
      <c r="YP5" s="9">
        <v>3</v>
      </c>
      <c r="YQ5" s="8">
        <v>1</v>
      </c>
      <c r="YR5" s="8">
        <v>0</v>
      </c>
      <c r="YS5" s="8">
        <v>1</v>
      </c>
      <c r="YT5" s="8">
        <v>1</v>
      </c>
      <c r="YU5" s="8">
        <v>2</v>
      </c>
      <c r="YV5" s="55">
        <v>3</v>
      </c>
      <c r="YW5" s="9">
        <v>1</v>
      </c>
      <c r="YX5" s="8">
        <v>1</v>
      </c>
      <c r="YY5" s="8">
        <v>0</v>
      </c>
      <c r="YZ5" s="9">
        <v>2</v>
      </c>
      <c r="ZA5" s="52">
        <f>SUM(YB5,(4-YE5),YG5,YI5,YL5,YN5,(4-YP5),YS5,YU5,YX5,(4-YZ5))</f>
        <v>17</v>
      </c>
      <c r="ZB5" s="52">
        <f>SUM(YC5,YF5,YJ5,YM5,YQ5,YT5,(4-YW5),YY5)</f>
        <v>8</v>
      </c>
      <c r="ZC5" s="52">
        <f>SUM(YD5,(4-YH5),(4-YK5),YO5,YR5,(4-YV5))</f>
        <v>4</v>
      </c>
      <c r="ZD5" s="52">
        <f>SUM(ZA5:ZC5)</f>
        <v>29</v>
      </c>
      <c r="ZE5" s="9">
        <v>1</v>
      </c>
      <c r="ZF5" s="7">
        <v>1</v>
      </c>
      <c r="ZG5" s="9">
        <v>3</v>
      </c>
      <c r="ZH5" s="8">
        <v>0</v>
      </c>
      <c r="ZI5" s="8">
        <v>1</v>
      </c>
      <c r="ZJ5" s="9">
        <v>3</v>
      </c>
      <c r="ZK5" s="9">
        <v>2</v>
      </c>
      <c r="ZL5" s="8">
        <v>1</v>
      </c>
      <c r="ZM5" s="8">
        <v>1</v>
      </c>
      <c r="ZN5" s="9">
        <v>1</v>
      </c>
      <c r="ZO5" s="8">
        <v>3</v>
      </c>
      <c r="ZP5" s="8">
        <v>1</v>
      </c>
      <c r="ZQ5" s="9">
        <v>2</v>
      </c>
      <c r="ZR5" s="9">
        <v>3</v>
      </c>
      <c r="ZS5" s="8">
        <v>2</v>
      </c>
      <c r="ZT5" s="9">
        <v>2</v>
      </c>
      <c r="ZU5" s="8">
        <v>1</v>
      </c>
      <c r="ZV5" s="8">
        <v>2</v>
      </c>
      <c r="ZW5" s="8">
        <v>1</v>
      </c>
      <c r="ZX5" s="8">
        <v>0</v>
      </c>
      <c r="ZY5" s="8">
        <v>1</v>
      </c>
      <c r="ZZ5" s="8">
        <v>1</v>
      </c>
      <c r="AAA5" s="9">
        <v>3</v>
      </c>
      <c r="AAB5" s="8">
        <v>2</v>
      </c>
      <c r="AAC5" s="8">
        <v>0</v>
      </c>
      <c r="AAD5" s="8">
        <v>3</v>
      </c>
      <c r="AAE5" s="9">
        <v>1</v>
      </c>
      <c r="AAF5" s="8">
        <v>3</v>
      </c>
      <c r="AAG5" s="8">
        <v>3</v>
      </c>
      <c r="AAH5" s="9">
        <v>3</v>
      </c>
      <c r="AAI5" s="9">
        <v>3</v>
      </c>
      <c r="AAJ5" s="8">
        <v>1</v>
      </c>
      <c r="AAK5" s="8">
        <v>1</v>
      </c>
      <c r="AAL5" s="8">
        <v>1</v>
      </c>
      <c r="AAM5" s="8">
        <v>1</v>
      </c>
      <c r="AAN5" s="9">
        <v>2</v>
      </c>
      <c r="AAO5" s="8">
        <v>0</v>
      </c>
      <c r="AAP5" s="55">
        <v>3</v>
      </c>
      <c r="AAQ5" s="8">
        <v>0</v>
      </c>
      <c r="AAR5" s="8">
        <v>2</v>
      </c>
      <c r="AAS5" s="8">
        <v>1</v>
      </c>
      <c r="AAT5" s="8">
        <v>1</v>
      </c>
      <c r="AAU5" s="8">
        <v>0</v>
      </c>
      <c r="AAV5" s="8">
        <v>2</v>
      </c>
      <c r="AAW5" s="9">
        <v>1</v>
      </c>
      <c r="AAX5" s="8">
        <v>1</v>
      </c>
      <c r="AAY5" s="8">
        <v>1</v>
      </c>
      <c r="AAZ5" s="9">
        <v>2</v>
      </c>
      <c r="ABA5" s="8">
        <v>1</v>
      </c>
      <c r="ABB5" s="9">
        <v>1</v>
      </c>
      <c r="ABC5" s="8">
        <v>1</v>
      </c>
      <c r="ABD5" s="8">
        <v>1</v>
      </c>
      <c r="ABE5" s="8">
        <v>0</v>
      </c>
      <c r="ABF5" s="8">
        <v>1</v>
      </c>
      <c r="ABG5" s="9">
        <v>2</v>
      </c>
      <c r="ABH5" s="8">
        <v>1</v>
      </c>
      <c r="ABI5" s="9">
        <v>3</v>
      </c>
      <c r="ABJ5" s="8">
        <v>1</v>
      </c>
      <c r="ABK5" s="9">
        <v>3</v>
      </c>
      <c r="ABL5" s="9"/>
      <c r="ABM5" s="8">
        <v>1</v>
      </c>
      <c r="ABN5" s="8">
        <v>1</v>
      </c>
      <c r="ABO5" s="8">
        <v>0</v>
      </c>
      <c r="ABP5" s="9">
        <v>2</v>
      </c>
      <c r="ABQ5" s="8">
        <v>2</v>
      </c>
      <c r="ABR5" s="8">
        <v>1</v>
      </c>
      <c r="ABS5" s="9">
        <v>3</v>
      </c>
      <c r="ABT5" s="8">
        <v>1</v>
      </c>
      <c r="ABU5" s="8">
        <v>0</v>
      </c>
      <c r="ABV5" s="9">
        <v>3</v>
      </c>
      <c r="ABW5" s="8">
        <v>2</v>
      </c>
      <c r="ABX5" s="8">
        <v>0</v>
      </c>
      <c r="ABY5" s="8">
        <v>3</v>
      </c>
      <c r="ABZ5" s="8">
        <v>1</v>
      </c>
      <c r="ACA5" s="9">
        <v>3</v>
      </c>
      <c r="ACB5" s="8">
        <v>1</v>
      </c>
      <c r="ACC5" s="8">
        <v>0</v>
      </c>
      <c r="ACD5" s="8">
        <v>1</v>
      </c>
      <c r="ACE5" s="8">
        <v>1</v>
      </c>
      <c r="ACF5" s="8">
        <v>2</v>
      </c>
      <c r="ACG5" s="55">
        <v>3</v>
      </c>
      <c r="ACH5" s="9">
        <v>1</v>
      </c>
      <c r="ACI5" s="8">
        <v>1</v>
      </c>
      <c r="ACJ5" s="8">
        <v>0</v>
      </c>
      <c r="ACK5" s="9">
        <v>2</v>
      </c>
    </row>
    <row r="6" spans="1:765">
      <c r="A6" s="7">
        <v>2</v>
      </c>
      <c r="B6" s="7"/>
      <c r="C6" s="7">
        <v>2</v>
      </c>
      <c r="D6" s="7">
        <v>23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>
        <f t="shared" si="0"/>
        <v>2</v>
      </c>
      <c r="W6" s="7">
        <v>0</v>
      </c>
      <c r="X6" s="7">
        <v>0</v>
      </c>
      <c r="Y6" s="7">
        <v>0</v>
      </c>
      <c r="Z6" s="7">
        <v>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f t="shared" si="1"/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633</v>
      </c>
      <c r="AZ6">
        <v>1</v>
      </c>
      <c r="BA6">
        <v>0</v>
      </c>
      <c r="BB6">
        <v>0</v>
      </c>
      <c r="BC6">
        <v>0</v>
      </c>
      <c r="BD6">
        <f t="shared" ref="BD6:BD42" si="65">SUM(AG6:AU6,AW6:AX6,AZ6:BC6)</f>
        <v>1</v>
      </c>
      <c r="BE6" s="7">
        <v>0</v>
      </c>
      <c r="BF6" s="7">
        <v>0</v>
      </c>
      <c r="BG6" s="7">
        <v>1</v>
      </c>
      <c r="BH6" s="7">
        <v>3</v>
      </c>
      <c r="BI6" s="8">
        <v>2</v>
      </c>
      <c r="BJ6" s="7">
        <v>0</v>
      </c>
      <c r="BK6" s="7">
        <v>2</v>
      </c>
      <c r="BL6" s="9">
        <v>1</v>
      </c>
      <c r="BM6" s="9">
        <v>3</v>
      </c>
      <c r="BN6" s="7">
        <v>0</v>
      </c>
      <c r="BO6" s="7">
        <v>2</v>
      </c>
      <c r="BP6" s="9">
        <v>0</v>
      </c>
      <c r="BQ6" s="7">
        <v>1</v>
      </c>
      <c r="BR6" s="8">
        <v>1</v>
      </c>
      <c r="BS6" s="8">
        <v>3</v>
      </c>
      <c r="BT6" s="9">
        <v>1</v>
      </c>
      <c r="BU6" s="8">
        <v>3</v>
      </c>
      <c r="BV6" s="8">
        <v>1</v>
      </c>
      <c r="BW6" s="8">
        <v>0</v>
      </c>
      <c r="BX6" s="8">
        <v>1</v>
      </c>
      <c r="BY6" s="8">
        <v>1</v>
      </c>
      <c r="BZ6" s="8">
        <v>0</v>
      </c>
      <c r="CA6">
        <f t="shared" ref="CA6:CA42" si="66">SUM(BG6,BI6,BK6,(4-BM6),BO6,BQ6,BS6,BU6,BW6,BY6)</f>
        <v>16</v>
      </c>
      <c r="CB6">
        <f t="shared" ref="CB6:CB42" si="67">SUM(BF6,(4-BH6),BL6,BP6,BT6,BX6)</f>
        <v>4</v>
      </c>
      <c r="CC6">
        <f t="shared" ref="CC6:CC42" si="68">SUM(BE6,BJ6,BN6,BR6,BV6,BZ6)</f>
        <v>2</v>
      </c>
      <c r="CD6">
        <f t="shared" si="2"/>
        <v>22</v>
      </c>
      <c r="CE6" s="7">
        <v>0</v>
      </c>
      <c r="CF6" s="9">
        <v>0</v>
      </c>
      <c r="CG6" s="7">
        <v>0</v>
      </c>
      <c r="CH6" s="7">
        <v>0</v>
      </c>
      <c r="CI6" s="9">
        <v>0</v>
      </c>
      <c r="CJ6" s="9">
        <v>1</v>
      </c>
      <c r="CK6" s="8">
        <v>1</v>
      </c>
      <c r="CL6" s="8">
        <v>1</v>
      </c>
      <c r="CM6" s="8">
        <v>1</v>
      </c>
      <c r="CN6" s="9">
        <v>1</v>
      </c>
      <c r="CO6" s="8">
        <v>1</v>
      </c>
      <c r="CP6" s="9">
        <v>1</v>
      </c>
      <c r="CQ6" s="21">
        <f t="shared" si="3"/>
        <v>6</v>
      </c>
      <c r="CR6" s="9">
        <v>3</v>
      </c>
      <c r="CS6" s="8">
        <v>1</v>
      </c>
      <c r="CT6" s="8">
        <v>1</v>
      </c>
      <c r="CU6" s="9">
        <v>4</v>
      </c>
      <c r="CV6" s="9">
        <v>4</v>
      </c>
      <c r="CW6" s="9">
        <v>3</v>
      </c>
      <c r="CX6" s="8">
        <v>1</v>
      </c>
      <c r="CY6" s="8">
        <v>1</v>
      </c>
      <c r="CZ6" s="9">
        <v>3</v>
      </c>
      <c r="DA6" s="9">
        <v>4</v>
      </c>
      <c r="DB6" s="8">
        <v>1</v>
      </c>
      <c r="DC6" s="8">
        <v>1</v>
      </c>
      <c r="DD6" s="8">
        <v>1</v>
      </c>
      <c r="DE6" s="8">
        <v>1</v>
      </c>
      <c r="DF6" s="9">
        <v>3</v>
      </c>
      <c r="DG6" s="9">
        <v>4</v>
      </c>
      <c r="DH6" s="8">
        <v>1</v>
      </c>
      <c r="DI6" s="8">
        <v>1</v>
      </c>
      <c r="DJ6" s="9">
        <v>4</v>
      </c>
      <c r="DK6" s="9">
        <v>4</v>
      </c>
      <c r="DL6" s="21">
        <f t="shared" si="4"/>
        <v>24</v>
      </c>
      <c r="DM6" s="7">
        <v>5</v>
      </c>
      <c r="DN6" s="7">
        <v>5</v>
      </c>
      <c r="DO6" s="7">
        <v>5</v>
      </c>
      <c r="DP6" s="7">
        <v>5</v>
      </c>
      <c r="DQ6" s="7">
        <v>5</v>
      </c>
      <c r="DR6" s="7">
        <v>5</v>
      </c>
      <c r="DS6" s="21">
        <f t="shared" si="5"/>
        <v>30</v>
      </c>
      <c r="DT6" s="7">
        <v>3</v>
      </c>
      <c r="DU6" s="7">
        <v>3</v>
      </c>
      <c r="DV6" s="7">
        <v>3</v>
      </c>
      <c r="DW6" s="7">
        <v>4</v>
      </c>
      <c r="DX6" s="7">
        <v>4</v>
      </c>
      <c r="DY6" s="7">
        <v>4</v>
      </c>
      <c r="DZ6" s="21">
        <f t="shared" ref="DZ6:DZ42" si="69">SUM(DT6:DV6)</f>
        <v>9</v>
      </c>
      <c r="EA6" s="21">
        <f t="shared" ref="EA6:EA42" si="70">SUM(DW6:DY6)</f>
        <v>12</v>
      </c>
      <c r="EB6" s="21">
        <f t="shared" si="6"/>
        <v>21</v>
      </c>
      <c r="EC6" s="8">
        <v>7</v>
      </c>
      <c r="ED6" s="8">
        <v>6</v>
      </c>
      <c r="EE6" s="8">
        <v>7</v>
      </c>
      <c r="EF6" s="8">
        <v>7</v>
      </c>
      <c r="EG6" s="8">
        <v>6</v>
      </c>
      <c r="EH6" s="8">
        <v>6</v>
      </c>
      <c r="EI6" s="8">
        <v>6</v>
      </c>
      <c r="EJ6" s="8">
        <v>7</v>
      </c>
      <c r="EK6" s="8">
        <v>6</v>
      </c>
      <c r="EL6" s="8">
        <v>6</v>
      </c>
      <c r="EM6" s="8">
        <v>7</v>
      </c>
      <c r="EN6" s="8">
        <v>6</v>
      </c>
      <c r="EO6" s="21">
        <f t="shared" ref="EO6:EO42" si="71">SUM(EE6:EF6,EJ6,EM6)</f>
        <v>28</v>
      </c>
      <c r="EP6" s="21">
        <f t="shared" ref="EP6:EP42" si="72">SUM(EH6:EI6,EK6,EN6)</f>
        <v>24</v>
      </c>
      <c r="EQ6" s="21">
        <f t="shared" ref="EQ6:EQ42" si="73">SUM(EC6:ED6,EG6,EL6)</f>
        <v>25</v>
      </c>
      <c r="ER6" s="21">
        <f t="shared" si="7"/>
        <v>77</v>
      </c>
      <c r="ES6" s="7">
        <v>1</v>
      </c>
      <c r="ET6" s="7">
        <v>1</v>
      </c>
      <c r="EU6" s="7">
        <v>1</v>
      </c>
      <c r="EV6" s="21">
        <f t="shared" si="8"/>
        <v>3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3</v>
      </c>
      <c r="FD6" s="7">
        <v>1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21">
        <f t="shared" si="9"/>
        <v>4</v>
      </c>
      <c r="FR6" s="43">
        <v>0</v>
      </c>
      <c r="FS6" s="43">
        <v>0</v>
      </c>
      <c r="FT6" s="43">
        <v>0.55349945902594522</v>
      </c>
      <c r="FU6" s="43">
        <v>0.82827960842902826</v>
      </c>
      <c r="FV6" s="43">
        <v>5.576797300007458</v>
      </c>
      <c r="FW6" s="43">
        <v>38.647760612476482</v>
      </c>
      <c r="FX6" s="7">
        <v>0.12</v>
      </c>
      <c r="FY6" s="7">
        <v>0.25</v>
      </c>
      <c r="FZ6" s="7">
        <v>54</v>
      </c>
      <c r="GA6" s="7">
        <v>121</v>
      </c>
      <c r="GB6" s="7">
        <f t="shared" si="10"/>
        <v>175</v>
      </c>
      <c r="GC6" s="7">
        <v>216</v>
      </c>
      <c r="GD6" s="7">
        <v>0</v>
      </c>
      <c r="GE6" s="7">
        <v>0.5</v>
      </c>
      <c r="GF6" s="7">
        <v>0.2</v>
      </c>
      <c r="GG6" s="7">
        <v>0.3</v>
      </c>
      <c r="GH6" s="7">
        <v>6.1</v>
      </c>
      <c r="GI6" s="7">
        <v>2740</v>
      </c>
      <c r="GJ6" s="7">
        <v>10488.382218000001</v>
      </c>
      <c r="GK6" s="7">
        <v>8964.9210770000009</v>
      </c>
      <c r="GL6" s="7">
        <v>23419.013288999999</v>
      </c>
      <c r="GM6" s="7">
        <v>98376.720973000003</v>
      </c>
      <c r="GN6" s="7">
        <v>164194.21038800001</v>
      </c>
      <c r="GO6" s="7">
        <v>29738.759265000001</v>
      </c>
      <c r="GP6" s="7">
        <v>10387.726557</v>
      </c>
      <c r="GQ6" s="7">
        <v>656916.16724900005</v>
      </c>
      <c r="GR6" s="7">
        <v>102432.165995</v>
      </c>
      <c r="GS6" s="7">
        <v>1135</v>
      </c>
      <c r="GT6" s="7">
        <v>14444.769358</v>
      </c>
      <c r="GU6" s="7">
        <v>2452.1556369999998</v>
      </c>
      <c r="GV6" s="7">
        <v>139533.824024</v>
      </c>
      <c r="GW6" s="7">
        <v>145425.645731</v>
      </c>
      <c r="GX6" s="7">
        <v>2799.57008</v>
      </c>
      <c r="GY6" s="7">
        <v>734901.18670399999</v>
      </c>
      <c r="GZ6" s="7">
        <v>166123.05802900001</v>
      </c>
      <c r="HA6" s="7">
        <v>22407.210346</v>
      </c>
      <c r="HB6" s="7">
        <v>709918.16953099996</v>
      </c>
      <c r="HC6" s="7">
        <v>264746.066101</v>
      </c>
      <c r="HD6" s="7">
        <v>39054.566555999998</v>
      </c>
      <c r="HE6" s="7">
        <v>1435.2532859999999</v>
      </c>
      <c r="HF6" s="7">
        <v>128325.40452</v>
      </c>
      <c r="HG6" s="7">
        <v>75956.235572999998</v>
      </c>
      <c r="HH6" s="7">
        <v>11484.750015</v>
      </c>
      <c r="HI6" s="7">
        <v>226</v>
      </c>
      <c r="HJ6" s="7">
        <v>330</v>
      </c>
      <c r="HK6" s="7">
        <v>1910.06323</v>
      </c>
      <c r="HL6" s="7">
        <v>228</v>
      </c>
      <c r="HM6" s="7">
        <v>4627.7543070000002</v>
      </c>
      <c r="HN6" s="7">
        <v>20280.114686000001</v>
      </c>
      <c r="HO6" s="7">
        <v>3717</v>
      </c>
      <c r="HP6" s="7">
        <v>112</v>
      </c>
      <c r="HQ6" s="7">
        <v>574094.28193599998</v>
      </c>
      <c r="HR6" s="7">
        <v>217365.476956</v>
      </c>
      <c r="HS6" s="7">
        <v>13231.524006</v>
      </c>
      <c r="HT6" s="7">
        <v>107732.82643299999</v>
      </c>
      <c r="HU6" s="7">
        <v>16017.342946999999</v>
      </c>
      <c r="HV6" s="7">
        <v>4543.0663370000002</v>
      </c>
      <c r="HW6" s="7">
        <v>1149.0324479999999</v>
      </c>
      <c r="HX6" s="7">
        <v>79</v>
      </c>
      <c r="HY6" s="7">
        <v>6171.0493399999996</v>
      </c>
      <c r="HZ6" s="7">
        <v>9279.7453850000002</v>
      </c>
      <c r="IA6" s="7">
        <v>393.816213</v>
      </c>
      <c r="IB6" s="7">
        <v>659</v>
      </c>
      <c r="IC6" s="7">
        <v>563.89638100000002</v>
      </c>
      <c r="ID6" s="7">
        <v>57222.464027000002</v>
      </c>
      <c r="IE6" s="7">
        <v>26163.238850000002</v>
      </c>
      <c r="IF6" s="7">
        <v>5009.0326260000002</v>
      </c>
      <c r="IG6" s="7">
        <v>1711.8436549999999</v>
      </c>
      <c r="IH6" s="7">
        <v>3177.4939869999998</v>
      </c>
      <c r="II6" s="7">
        <v>271638.17962299997</v>
      </c>
      <c r="IJ6" s="7">
        <v>312841.44816199999</v>
      </c>
      <c r="IK6" s="7">
        <v>301963.76705899998</v>
      </c>
      <c r="IL6" s="7">
        <v>64</v>
      </c>
      <c r="IM6" s="7">
        <v>3013.7890309999998</v>
      </c>
      <c r="IN6" s="7">
        <v>94648.165458000003</v>
      </c>
      <c r="IO6" s="7">
        <v>926</v>
      </c>
      <c r="IP6" s="7">
        <v>114715.29658900001</v>
      </c>
      <c r="IQ6" s="7">
        <v>475</v>
      </c>
      <c r="IR6" s="7">
        <v>24892.279513000001</v>
      </c>
      <c r="IS6" s="7">
        <v>3961.0247039999999</v>
      </c>
      <c r="IT6" s="7">
        <v>1425.207435</v>
      </c>
      <c r="IU6" s="7">
        <v>6619.5581469999997</v>
      </c>
      <c r="IV6" s="7">
        <v>147911.150846</v>
      </c>
      <c r="IW6" s="7">
        <v>15021</v>
      </c>
      <c r="IX6" s="7">
        <v>5152</v>
      </c>
      <c r="IY6" s="7">
        <v>7828.7831299999998</v>
      </c>
      <c r="IZ6" s="7">
        <v>1073</v>
      </c>
      <c r="JA6" s="7">
        <v>734.55315499999995</v>
      </c>
      <c r="JB6" s="7">
        <v>49267.756219000003</v>
      </c>
      <c r="JC6" s="3"/>
      <c r="JD6" s="36" t="s">
        <v>318</v>
      </c>
      <c r="JE6" s="37">
        <v>42548.390972222223</v>
      </c>
      <c r="JF6" s="36" t="s">
        <v>196</v>
      </c>
      <c r="JG6" s="36">
        <v>23</v>
      </c>
      <c r="JH6" s="36" t="s">
        <v>319</v>
      </c>
      <c r="JI6" s="36"/>
      <c r="JJ6" s="36">
        <v>1</v>
      </c>
      <c r="JK6" s="36" t="s">
        <v>199</v>
      </c>
      <c r="JL6" s="36">
        <v>400</v>
      </c>
      <c r="JM6" s="36">
        <v>15.11</v>
      </c>
      <c r="JN6" s="36">
        <v>4</v>
      </c>
      <c r="JO6" s="36">
        <v>9.76</v>
      </c>
      <c r="JP6" s="36">
        <v>4</v>
      </c>
      <c r="JQ6" s="36">
        <v>3.61</v>
      </c>
      <c r="JR6" s="36">
        <v>2</v>
      </c>
      <c r="JS6" s="36" t="s">
        <v>200</v>
      </c>
      <c r="JT6" s="36">
        <v>300</v>
      </c>
      <c r="JU6" s="36">
        <v>8.77</v>
      </c>
      <c r="JV6" s="36">
        <v>3</v>
      </c>
      <c r="JW6" s="36">
        <v>5.89</v>
      </c>
      <c r="JX6" s="36">
        <v>4</v>
      </c>
      <c r="JY6" s="36">
        <v>5.64</v>
      </c>
      <c r="JZ6" s="36">
        <v>3</v>
      </c>
      <c r="KA6" s="36" t="s">
        <v>201</v>
      </c>
      <c r="KB6" s="36">
        <v>900</v>
      </c>
      <c r="KC6" s="36">
        <v>13</v>
      </c>
      <c r="KD6" s="36">
        <v>5</v>
      </c>
      <c r="KE6" s="36">
        <v>5.71</v>
      </c>
      <c r="KF6" s="36">
        <v>6</v>
      </c>
      <c r="KG6" s="36">
        <v>8.57</v>
      </c>
      <c r="KH6" s="36">
        <v>4</v>
      </c>
      <c r="KI6" s="36" t="s">
        <v>202</v>
      </c>
      <c r="KJ6" s="36">
        <v>500</v>
      </c>
      <c r="KK6" s="36">
        <v>20.86</v>
      </c>
      <c r="KL6" s="36">
        <v>3</v>
      </c>
      <c r="KM6" s="36">
        <v>5.81</v>
      </c>
      <c r="KN6" s="36">
        <v>4</v>
      </c>
      <c r="KO6" s="36">
        <v>1.82</v>
      </c>
      <c r="KP6" s="36">
        <v>5</v>
      </c>
      <c r="KQ6" s="36" t="s">
        <v>203</v>
      </c>
      <c r="KR6" s="36">
        <v>600</v>
      </c>
      <c r="KS6" s="36">
        <v>9.59</v>
      </c>
      <c r="KT6" s="36">
        <v>5</v>
      </c>
      <c r="KU6" s="36">
        <v>3.78</v>
      </c>
      <c r="KV6" s="36">
        <v>4</v>
      </c>
      <c r="KW6" s="36">
        <v>6.4</v>
      </c>
      <c r="KX6" s="36">
        <v>6</v>
      </c>
      <c r="KY6" s="36" t="s">
        <v>204</v>
      </c>
      <c r="KZ6" s="36">
        <v>700</v>
      </c>
      <c r="LA6" s="36">
        <v>15.55</v>
      </c>
      <c r="LB6" s="36">
        <v>4</v>
      </c>
      <c r="LC6" s="36">
        <v>2.2200000000000002</v>
      </c>
      <c r="LD6" s="36">
        <v>5</v>
      </c>
      <c r="LE6" s="36">
        <v>2.42</v>
      </c>
      <c r="LF6" s="36">
        <v>7</v>
      </c>
      <c r="LG6" s="36" t="s">
        <v>205</v>
      </c>
      <c r="LH6" s="36">
        <v>700</v>
      </c>
      <c r="LI6" s="36">
        <v>14.8</v>
      </c>
      <c r="LJ6" s="36">
        <v>5</v>
      </c>
      <c r="LK6" s="36">
        <v>2.39</v>
      </c>
      <c r="LL6" s="36">
        <v>6</v>
      </c>
      <c r="LM6" s="36">
        <v>1.34</v>
      </c>
      <c r="LN6" s="36">
        <v>8</v>
      </c>
      <c r="LO6" s="36" t="s">
        <v>206</v>
      </c>
      <c r="LP6" s="36">
        <v>600</v>
      </c>
      <c r="LQ6" s="36">
        <v>15.97</v>
      </c>
      <c r="LR6" s="36">
        <v>4</v>
      </c>
      <c r="LS6" s="36">
        <v>0.85</v>
      </c>
      <c r="LT6" s="36">
        <v>4</v>
      </c>
      <c r="LU6" s="36">
        <v>0.45</v>
      </c>
      <c r="LV6" s="36">
        <v>9</v>
      </c>
      <c r="LW6" s="36" t="s">
        <v>207</v>
      </c>
      <c r="LX6" s="36">
        <v>1000</v>
      </c>
      <c r="LY6" s="36">
        <v>14.92</v>
      </c>
      <c r="LZ6" s="36">
        <v>3</v>
      </c>
      <c r="MA6" s="36">
        <v>6.59</v>
      </c>
      <c r="MB6" s="36">
        <v>6</v>
      </c>
      <c r="MC6" s="36">
        <v>1.67</v>
      </c>
      <c r="MD6" s="36">
        <v>10</v>
      </c>
      <c r="ME6" s="36" t="s">
        <v>208</v>
      </c>
      <c r="MF6" s="36">
        <v>700</v>
      </c>
      <c r="MG6" s="36">
        <v>9.51</v>
      </c>
      <c r="MH6" s="36">
        <v>4</v>
      </c>
      <c r="MI6" s="36">
        <v>2.36</v>
      </c>
      <c r="MJ6" s="36">
        <v>5</v>
      </c>
      <c r="MK6" s="36">
        <v>2.14</v>
      </c>
      <c r="ML6" s="36">
        <v>11</v>
      </c>
      <c r="MM6" s="36" t="s">
        <v>209</v>
      </c>
      <c r="MN6" s="36">
        <v>200</v>
      </c>
      <c r="MO6" s="36">
        <v>7.77</v>
      </c>
      <c r="MP6" s="36">
        <v>1</v>
      </c>
      <c r="MQ6" s="36">
        <v>1.8</v>
      </c>
      <c r="MR6" s="36">
        <v>4</v>
      </c>
      <c r="MS6" s="36">
        <v>2.21</v>
      </c>
      <c r="MT6" s="36">
        <v>12</v>
      </c>
      <c r="MU6" s="36" t="s">
        <v>210</v>
      </c>
      <c r="MV6" s="36">
        <v>600</v>
      </c>
      <c r="MW6" s="36">
        <v>8.66</v>
      </c>
      <c r="MX6" s="36">
        <v>3</v>
      </c>
      <c r="MY6" s="36">
        <v>2.42</v>
      </c>
      <c r="MZ6" s="36">
        <v>4</v>
      </c>
      <c r="NA6" s="36">
        <v>1.1100000000000001</v>
      </c>
      <c r="NB6" s="36">
        <v>13</v>
      </c>
      <c r="NC6" s="36" t="s">
        <v>211</v>
      </c>
      <c r="ND6" s="36">
        <v>1000</v>
      </c>
      <c r="NE6" s="36">
        <v>10.19</v>
      </c>
      <c r="NF6" s="36">
        <v>3</v>
      </c>
      <c r="NG6" s="36">
        <v>3.04</v>
      </c>
      <c r="NH6" s="36">
        <v>6</v>
      </c>
      <c r="NI6" s="36">
        <v>3.21</v>
      </c>
      <c r="NJ6" s="36">
        <v>14</v>
      </c>
      <c r="NK6" s="36" t="s">
        <v>212</v>
      </c>
      <c r="NL6" s="36">
        <v>400</v>
      </c>
      <c r="NM6" s="36">
        <v>7.06</v>
      </c>
      <c r="NN6" s="36">
        <v>3</v>
      </c>
      <c r="NO6" s="36">
        <v>3.23</v>
      </c>
      <c r="NP6" s="36">
        <v>3</v>
      </c>
      <c r="NQ6" s="36">
        <v>3.62</v>
      </c>
      <c r="NR6" s="36">
        <v>15</v>
      </c>
      <c r="NS6" s="36" t="s">
        <v>213</v>
      </c>
      <c r="NT6" s="36">
        <v>200</v>
      </c>
      <c r="NU6" s="36">
        <v>12</v>
      </c>
      <c r="NV6" s="36">
        <v>3</v>
      </c>
      <c r="NW6" s="36">
        <v>2.0499999999999998</v>
      </c>
      <c r="NX6" s="36">
        <v>3</v>
      </c>
      <c r="NY6" s="36">
        <v>2.17</v>
      </c>
      <c r="NZ6" s="36">
        <v>16</v>
      </c>
      <c r="OA6" s="36" t="s">
        <v>214</v>
      </c>
      <c r="OB6" s="36">
        <v>200</v>
      </c>
      <c r="OC6" s="36">
        <v>11.37</v>
      </c>
      <c r="OD6" s="36">
        <v>2</v>
      </c>
      <c r="OE6" s="36">
        <v>1.29</v>
      </c>
      <c r="OF6" s="36">
        <v>2</v>
      </c>
      <c r="OG6" s="36">
        <v>0.52</v>
      </c>
      <c r="OH6" s="36">
        <v>17</v>
      </c>
      <c r="OI6" s="36" t="s">
        <v>215</v>
      </c>
      <c r="OJ6" s="36">
        <v>500</v>
      </c>
      <c r="OK6" s="36">
        <v>7.05</v>
      </c>
      <c r="OL6" s="36">
        <v>4</v>
      </c>
      <c r="OM6" s="36">
        <v>2.1</v>
      </c>
      <c r="ON6" s="36">
        <v>4</v>
      </c>
      <c r="OO6" s="36">
        <v>0.4</v>
      </c>
      <c r="OP6" s="36">
        <v>18</v>
      </c>
      <c r="OQ6" s="36" t="s">
        <v>216</v>
      </c>
      <c r="OR6" s="36">
        <v>1000</v>
      </c>
      <c r="OS6" s="36">
        <v>5.93</v>
      </c>
      <c r="OT6" s="36">
        <v>5</v>
      </c>
      <c r="OU6" s="36">
        <v>2.37</v>
      </c>
      <c r="OV6" s="36">
        <v>6</v>
      </c>
      <c r="OW6" s="36">
        <v>3.01</v>
      </c>
      <c r="OX6" s="36">
        <v>19</v>
      </c>
      <c r="OY6" s="36" t="s">
        <v>217</v>
      </c>
      <c r="OZ6" s="36">
        <v>400</v>
      </c>
      <c r="PA6" s="36">
        <v>15.49</v>
      </c>
      <c r="PB6" s="36">
        <v>3</v>
      </c>
      <c r="PC6" s="36">
        <v>3.9</v>
      </c>
      <c r="PD6" s="36">
        <v>4</v>
      </c>
      <c r="PE6" s="36">
        <v>2.5099999999999998</v>
      </c>
      <c r="PF6" s="36">
        <v>20</v>
      </c>
      <c r="PG6" s="36" t="s">
        <v>218</v>
      </c>
      <c r="PH6" s="36">
        <v>900</v>
      </c>
      <c r="PI6" s="36">
        <v>7.23</v>
      </c>
      <c r="PJ6" s="36">
        <v>5</v>
      </c>
      <c r="PK6" s="36">
        <v>3.6</v>
      </c>
      <c r="PL6" s="36">
        <v>7</v>
      </c>
      <c r="PM6" s="36">
        <v>0.97</v>
      </c>
      <c r="PN6" s="36">
        <v>21</v>
      </c>
      <c r="PO6" s="36" t="s">
        <v>219</v>
      </c>
      <c r="PP6" s="36">
        <v>400</v>
      </c>
      <c r="PQ6" s="36">
        <v>14.15</v>
      </c>
      <c r="PR6" s="36">
        <v>3</v>
      </c>
      <c r="PS6" s="36">
        <v>1.2</v>
      </c>
      <c r="PT6" s="36">
        <v>3</v>
      </c>
      <c r="PU6" s="36">
        <v>1.0900000000000001</v>
      </c>
      <c r="PV6" s="36">
        <v>22</v>
      </c>
      <c r="PW6" s="36" t="s">
        <v>220</v>
      </c>
      <c r="PX6" s="36">
        <v>500</v>
      </c>
      <c r="PY6" s="36">
        <v>14.77</v>
      </c>
      <c r="PZ6" s="36">
        <v>4</v>
      </c>
      <c r="QA6" s="36">
        <v>1.47</v>
      </c>
      <c r="QB6" s="36">
        <v>4</v>
      </c>
      <c r="QC6" s="36">
        <v>0.42</v>
      </c>
      <c r="QD6" s="36">
        <v>23</v>
      </c>
      <c r="QE6" s="36" t="s">
        <v>221</v>
      </c>
      <c r="QF6" s="36">
        <v>500</v>
      </c>
      <c r="QG6" s="36">
        <v>11.29</v>
      </c>
      <c r="QH6" s="36">
        <v>4</v>
      </c>
      <c r="QI6" s="36">
        <v>1.82</v>
      </c>
      <c r="QJ6" s="36">
        <v>4</v>
      </c>
      <c r="QK6" s="36">
        <v>0.45</v>
      </c>
      <c r="QL6" s="36">
        <v>24</v>
      </c>
      <c r="QM6" s="36" t="s">
        <v>222</v>
      </c>
      <c r="QN6" s="36">
        <v>400</v>
      </c>
      <c r="QO6" s="36">
        <v>4.47</v>
      </c>
      <c r="QP6" s="36">
        <v>2</v>
      </c>
      <c r="QQ6" s="36">
        <v>4.47</v>
      </c>
      <c r="QR6" s="36">
        <v>4</v>
      </c>
      <c r="QS6" s="36">
        <v>1.08</v>
      </c>
      <c r="QT6" s="36">
        <v>25</v>
      </c>
      <c r="QU6" s="36" t="s">
        <v>223</v>
      </c>
      <c r="QV6" s="36">
        <v>500</v>
      </c>
      <c r="QW6" s="36">
        <v>12.45</v>
      </c>
      <c r="QX6" s="36">
        <v>5</v>
      </c>
      <c r="QY6" s="36">
        <v>2.12</v>
      </c>
      <c r="QZ6" s="36">
        <v>4</v>
      </c>
      <c r="RA6" s="36">
        <v>2.65</v>
      </c>
      <c r="RB6" s="36">
        <v>26</v>
      </c>
      <c r="RC6" s="36" t="s">
        <v>224</v>
      </c>
      <c r="RD6" s="36">
        <v>500</v>
      </c>
      <c r="RE6" s="36">
        <v>7.71</v>
      </c>
      <c r="RF6" s="36">
        <v>3</v>
      </c>
      <c r="RG6" s="36">
        <v>4.83</v>
      </c>
      <c r="RH6" s="36">
        <v>4</v>
      </c>
      <c r="RI6" s="36">
        <v>0.73</v>
      </c>
      <c r="RJ6" s="36">
        <v>27</v>
      </c>
      <c r="RK6" s="36" t="s">
        <v>225</v>
      </c>
      <c r="RL6" s="36">
        <v>0</v>
      </c>
      <c r="RM6" s="36">
        <v>9.02</v>
      </c>
      <c r="RN6" s="36">
        <v>6</v>
      </c>
      <c r="RO6" s="36">
        <v>2.0299999999999998</v>
      </c>
      <c r="RP6" s="36">
        <v>1</v>
      </c>
      <c r="RQ6" s="36">
        <v>3.4</v>
      </c>
      <c r="RR6" s="36">
        <v>28</v>
      </c>
      <c r="RS6" s="36" t="s">
        <v>226</v>
      </c>
      <c r="RT6" s="36">
        <v>500</v>
      </c>
      <c r="RU6" s="36">
        <v>3.63</v>
      </c>
      <c r="RV6" s="36">
        <v>2</v>
      </c>
      <c r="RW6" s="36">
        <v>1.34</v>
      </c>
      <c r="RX6" s="36">
        <v>4</v>
      </c>
      <c r="RY6" s="36">
        <v>1.1299999999999999</v>
      </c>
      <c r="RZ6" s="36">
        <v>29</v>
      </c>
      <c r="SA6" s="36" t="s">
        <v>227</v>
      </c>
      <c r="SB6" s="36">
        <v>600</v>
      </c>
      <c r="SC6" s="36">
        <v>5.6</v>
      </c>
      <c r="SD6" s="36">
        <v>6</v>
      </c>
      <c r="SE6" s="36">
        <v>4.24</v>
      </c>
      <c r="SF6" s="36">
        <v>4</v>
      </c>
      <c r="SG6" s="36">
        <v>1.96</v>
      </c>
      <c r="SH6" s="36">
        <v>30</v>
      </c>
      <c r="SI6" s="36" t="s">
        <v>228</v>
      </c>
      <c r="SJ6" s="36">
        <v>600</v>
      </c>
      <c r="SK6" s="36">
        <v>8.68</v>
      </c>
      <c r="SL6" s="36">
        <v>5</v>
      </c>
      <c r="SM6" s="36">
        <v>1.86</v>
      </c>
      <c r="SN6" s="36">
        <v>5</v>
      </c>
      <c r="SO6" s="36">
        <v>2.39</v>
      </c>
      <c r="SP6" s="36">
        <v>31</v>
      </c>
      <c r="SQ6" s="36" t="s">
        <v>229</v>
      </c>
      <c r="SR6" s="36">
        <v>600</v>
      </c>
      <c r="SS6" s="36">
        <v>8.09</v>
      </c>
      <c r="ST6" s="36">
        <v>2</v>
      </c>
      <c r="SU6" s="36">
        <v>1.8</v>
      </c>
      <c r="SV6" s="36">
        <v>4</v>
      </c>
      <c r="SW6" s="36">
        <v>1.33</v>
      </c>
      <c r="SX6" s="36">
        <v>32</v>
      </c>
      <c r="SY6" s="36" t="s">
        <v>230</v>
      </c>
      <c r="SZ6" s="36">
        <v>400</v>
      </c>
      <c r="TA6" s="36">
        <v>15.13</v>
      </c>
      <c r="TB6" s="36">
        <v>4</v>
      </c>
      <c r="TC6" s="36">
        <v>1.64</v>
      </c>
      <c r="TD6" s="36">
        <v>4</v>
      </c>
      <c r="TE6" s="36">
        <v>0.54</v>
      </c>
      <c r="TF6" s="36">
        <v>33</v>
      </c>
      <c r="TG6" s="36" t="s">
        <v>231</v>
      </c>
      <c r="TH6" s="36">
        <v>1200</v>
      </c>
      <c r="TI6" s="36">
        <v>5.13</v>
      </c>
      <c r="TJ6" s="36">
        <v>4</v>
      </c>
      <c r="TK6" s="36">
        <v>2.84</v>
      </c>
      <c r="TL6" s="36">
        <v>8</v>
      </c>
      <c r="TM6" s="36">
        <v>1.81</v>
      </c>
      <c r="TN6" s="36">
        <v>34</v>
      </c>
      <c r="TO6" s="36" t="s">
        <v>232</v>
      </c>
      <c r="TP6" s="36">
        <v>200</v>
      </c>
      <c r="TQ6" s="36">
        <v>15.97</v>
      </c>
      <c r="TR6" s="36">
        <v>4</v>
      </c>
      <c r="TS6" s="36">
        <v>2.4900000000000002</v>
      </c>
      <c r="TT6" s="36">
        <v>1</v>
      </c>
      <c r="TU6" s="36">
        <v>1.17</v>
      </c>
      <c r="TV6" s="36">
        <v>35</v>
      </c>
      <c r="TW6" s="36" t="s">
        <v>233</v>
      </c>
      <c r="TX6" s="36">
        <v>800</v>
      </c>
      <c r="TY6" s="36">
        <v>5.27</v>
      </c>
      <c r="TZ6" s="36">
        <v>6</v>
      </c>
      <c r="UA6" s="36">
        <v>2.29</v>
      </c>
      <c r="UB6" s="36">
        <v>6</v>
      </c>
      <c r="UC6" s="36">
        <v>0.72</v>
      </c>
      <c r="UD6" s="36">
        <v>36</v>
      </c>
      <c r="UE6" s="36" t="s">
        <v>234</v>
      </c>
      <c r="UF6" s="36">
        <v>800</v>
      </c>
      <c r="UG6" s="36">
        <v>13.9</v>
      </c>
      <c r="UH6" s="36">
        <v>4</v>
      </c>
      <c r="UI6" s="36">
        <v>2.02</v>
      </c>
      <c r="UJ6" s="36">
        <v>6</v>
      </c>
      <c r="UK6" s="36">
        <v>0.65</v>
      </c>
      <c r="UL6" s="36">
        <v>37</v>
      </c>
      <c r="UM6" s="36" t="s">
        <v>235</v>
      </c>
      <c r="UN6" s="36">
        <v>200</v>
      </c>
      <c r="UO6" s="36">
        <v>3.63</v>
      </c>
      <c r="UP6" s="36">
        <v>2</v>
      </c>
      <c r="UQ6" s="36">
        <v>3.09</v>
      </c>
      <c r="UR6" s="36">
        <v>2</v>
      </c>
      <c r="US6" s="36">
        <v>0.54</v>
      </c>
      <c r="UT6" s="36">
        <v>38</v>
      </c>
      <c r="UU6" s="36" t="s">
        <v>236</v>
      </c>
      <c r="UV6" s="36">
        <v>600</v>
      </c>
      <c r="UW6" s="36">
        <v>13.81</v>
      </c>
      <c r="UX6" s="36">
        <v>5</v>
      </c>
      <c r="UY6" s="36">
        <v>1.69</v>
      </c>
      <c r="UZ6" s="36">
        <v>5</v>
      </c>
      <c r="VA6" s="36">
        <v>0.31</v>
      </c>
      <c r="VB6" s="36">
        <v>39</v>
      </c>
      <c r="VC6" s="36" t="s">
        <v>237</v>
      </c>
      <c r="VD6" s="36">
        <v>900</v>
      </c>
      <c r="VE6" s="36">
        <v>6.25</v>
      </c>
      <c r="VF6" s="36">
        <v>4</v>
      </c>
      <c r="VG6" s="36">
        <v>2.13</v>
      </c>
      <c r="VH6" s="36">
        <v>5</v>
      </c>
      <c r="VI6" s="36">
        <v>0.74</v>
      </c>
      <c r="VJ6" s="36">
        <v>40</v>
      </c>
      <c r="VK6" s="36" t="s">
        <v>238</v>
      </c>
      <c r="VL6" s="36">
        <v>200</v>
      </c>
      <c r="VM6" s="36">
        <v>5.98</v>
      </c>
      <c r="VN6" s="36">
        <v>2</v>
      </c>
      <c r="VO6" s="36">
        <v>1.57</v>
      </c>
      <c r="VP6" s="36">
        <v>2</v>
      </c>
      <c r="VQ6" s="36">
        <v>0.25</v>
      </c>
      <c r="VR6" s="36">
        <v>41</v>
      </c>
      <c r="VS6" s="36" t="s">
        <v>239</v>
      </c>
      <c r="VT6" s="36">
        <v>300</v>
      </c>
      <c r="VU6" s="36">
        <v>8.1199999999999992</v>
      </c>
      <c r="VV6" s="36">
        <v>5</v>
      </c>
      <c r="VW6" s="36">
        <v>2.2400000000000002</v>
      </c>
      <c r="VX6" s="36">
        <v>2</v>
      </c>
      <c r="VY6" s="36">
        <v>1.01</v>
      </c>
      <c r="VZ6" s="28">
        <f t="shared" ref="VZ6:VZ42" si="74">AVERAGE(JT6,KB6,KJ6,KR6,KZ6,LH6,LP6,LX6,MF6,MN6,MV6,ND6,NL6,NT6,OB6,OJ6,OR6,OZ6,PH6,PP6,PX6,QF6,QN6,QV6,RD6,RL6,RT6,SB6,SJ6,SR6,SZ6,TH6,TP6,TX6,UF6,UN6,UV6,VD6,VL6,VT6)</f>
        <v>552.5</v>
      </c>
      <c r="WA6" s="28">
        <f t="shared" ref="WA6:WA42" si="75">AVERAGE(JT6,KZ6,LH6,MF6,MN6,MV6,OB6,OJ6,OR6,OZ6,PH6,QF6,RD6,SB6,SJ6,SZ6,TH6,TX6,UN6,VL6)</f>
        <v>560</v>
      </c>
      <c r="WB6" s="28">
        <f t="shared" ref="WB6:WB42" si="76">AVERAGE(KB6,KJ6,KR6,LP6,LX6,ND6,NL6,NT6,PP6,PX6,QN6,QV6,RL6,RT6,SR6,TP6,UF6,UV6,VD6,VT6)</f>
        <v>545</v>
      </c>
      <c r="WC6" s="29">
        <f t="shared" ref="WC6:WC42" si="77">AVERAGE(JU6,KC6,KK6,KS6,LA6,LI6,LQ6,LY6,MG6,MO6,MW6,NE6,NM6,NU6,OC6,OK6,OS6,PA6,PI6,PQ6,PY6,QG6,QO6,QW6,RE6,RM6,RU6,SC6,SK6,SS6,TA6,TI6,TQ6,TY6,UG6,UO6,UW6,VE6,VM6,VU6)</f>
        <v>10.219249999999999</v>
      </c>
      <c r="WD6" s="29">
        <f t="shared" ref="WD6:WD42" si="78">AVERAGE(JU6,LA6,LI6,MG6,MO6,MW6,OC6,OK6,OS6,PA6,PI6,QG6,RE6,SC6,SK6,TA6,TI6,TY6,UO6,VM6)</f>
        <v>9.0274999999999999</v>
      </c>
      <c r="WE6" s="29">
        <f t="shared" ref="WE6:WE42" si="79">AVERAGE(KC6,KK6,KS6,LQ6,LY6,NE6,NM6,NU6,PQ6,PY6,QO6,QW6,RM6,RU6,SS6,TQ6,UG6,UW6,VE6,VU6)</f>
        <v>11.411000000000001</v>
      </c>
      <c r="WF6" s="29">
        <f t="shared" ref="WF6:WF42" si="80">AVERAGE(JV6,KD6,KL6,KT6,LB6,LJ6,LR6,LZ6,MH6,MP6,MX6,NF6,NN6,NV6,OD6,OL6,OT6,PB6,PJ6,PR6,PZ6,QH6,QP6,QX6,RF6,RN6,RV6,SD6,SL6,ST6,TB6,TJ6,TR6,TZ6,UH6,UP6,UX6,VF6,VN6,VV6)</f>
        <v>3.75</v>
      </c>
      <c r="WG6" s="30">
        <f t="shared" ref="WG6:WG42" si="81">AVERAGE(JV6,LB6,LJ6,MH6,MP6,MX6,OD6,OL6,OT6,PB6,PJ6,QH6,RF6,SD6,SL6,TB6,TJ6,TZ6,UP6,VN6)</f>
        <v>3.75</v>
      </c>
      <c r="WH6" s="29">
        <f t="shared" ref="WH6:WH42" si="82">AVERAGE(KD6,KL6,KT6,LR6,LZ6,NF6,NN6,NV6,PR6,PZ6,QP6,QX6,RN6,RV6,ST6,TR6,UH6,UX6,VF6,VV6)</f>
        <v>3.75</v>
      </c>
      <c r="WI6" s="29">
        <f t="shared" ref="WI6:WI42" si="83">AVERAGE(JW6,KE6,KM6,KU6,LC6,LK6,LS6,MA6,MI6,MQ6,MY6,NG6,NO6,NW6,OE6,OM6,OU6,PC6,PK6,PS6,QA6,QI6,QQ6,QY6,RG6,RO6,RW6,SE6,SM6,SU6,TC6,TK6,TS6,UA6,UI6,UQ6,UY6,VG6,VO6,VW6)</f>
        <v>2.7644999999999991</v>
      </c>
      <c r="WJ6" s="30">
        <f t="shared" ref="WJ6:WJ42" si="84">AVERAGE(JW6,LC6,LK6,MI6,MQ6,MY6,OE6,OM6,OU6,PC6,PK6,QI6,RG6,SE6,SM6,TC6,TK6,UA6,UQ6,VO6)</f>
        <v>2.7259999999999995</v>
      </c>
      <c r="WK6" s="29">
        <f t="shared" ref="WK6:WK42" si="85">AVERAGE(KE6,KM6,KU6,LS6,MA6,NG6,NO6,NW6,PS6,QA6,QQ6,QY6,RO6,RW6,SU6,TS6,UI6,UY6,VG6,VW6)</f>
        <v>2.8029999999999999</v>
      </c>
      <c r="WL6" s="29">
        <f t="shared" ref="WL6:WL42" si="86">AVERAGE(JX6,KF6,KN6,KV6,LD6,LL6,LT6,MB6,MJ6,MR6,MZ6,NH6,NP6,NX6,OF6,ON6,OV6,PD6,PL6,PT6,QB6,QJ6,QR6,QZ6,RH6,RP6,RX6,SF6,SN6,SV6,TD6,TL6,TT6,UB6,UJ6,UR6,UZ6,VH6,VP6,VX6)</f>
        <v>4.2249999999999996</v>
      </c>
      <c r="WM6" s="30">
        <f t="shared" ref="WM6:WM42" si="87">AVERAGE(JX6,LD6,LL6,MJ6,MR6,MZ6,OF6,ON6,OV6,PD6,PL6,QJ6,RH6,SF6,SN6,TD6,TL6,UB6,UR6,VP6)</f>
        <v>4.5</v>
      </c>
      <c r="WN6" s="29">
        <f t="shared" ref="WN6:WN42" si="88">AVERAGE(KF6,KN6,KV6,LT6,MB6,NH6,NP6,NX6,PT6,QB6,QR6,QZ6,RP6,RX6,SV6,TT6,UJ6,UZ6,VH6,VX6)</f>
        <v>3.95</v>
      </c>
      <c r="WO6" s="29">
        <f t="shared" ref="WO6:WO42" si="89">AVERAGE(JY6,KG6,KO6,KW6,LE6,LM6,LU6,MC6,MK6,MS6,NA6,NI6,NQ6,NY6,OG6,OO6,OW6,PE6,PM6,PU6,QC6,QK6,QS6,RA6,RI6,RQ6,RY6,SG6,SO6,SW6,TE6,TM6,TU6,UC6,UK6,US6,VA6,VI6,VQ6,VY6)</f>
        <v>1.8637500000000007</v>
      </c>
      <c r="WP6" s="30">
        <f t="shared" ref="WP6:WP42" si="90">AVERAGE(JY6,LE6,LM6,MK6,MS6,NA6,OG6,OO6,OW6,PE6,PM6,QK6,RI6,SG6,SO6,TE6,TM6,UC6,US6,VQ6)</f>
        <v>1.5829999999999997</v>
      </c>
      <c r="WQ6" s="29">
        <f t="shared" ref="WQ6:WQ42" si="91">AVERAGE(KG6,KO6,KW6,LU6,MC6,NI6,NQ6,NY6,PU6,QC6,QS6,RA6,RQ6,RY6,SW6,TU6,UK6,VA6,VI6,VY6)</f>
        <v>2.1444999999999999</v>
      </c>
      <c r="WR6" s="30">
        <f t="shared" ref="WR6:WR42" si="92">AVERAGE(KB6,KR6,KZ6,LH6,LP6,LX6,MF6,OR6,PH6,PP6,QV6,RL6,SB6,SZ6,TP6,TX6,UV6,VT6)</f>
        <v>605.55555555555554</v>
      </c>
      <c r="WS6" s="30">
        <f t="shared" ref="WS6:WS42" si="93">AVERAGE(JT6,KJ6,MN6,MV6,ND6,NL6,NT6,OB6,OJ6,OZ6,PX6,QF6,QN6,RD6,RT6,SJ6,SR6,TH6,UF6,UN6,VD6,VL6)</f>
        <v>509.09090909090907</v>
      </c>
      <c r="WT6" s="30">
        <f t="shared" ref="WT6:WT42" si="94">AVERAGE(KZ6,LH6,MF6,OR6,PH6,SB6,SZ6,TX6)</f>
        <v>725</v>
      </c>
      <c r="WU6" s="30">
        <f t="shared" ref="WU6:WU42" si="95">AVERAGE(JT6,MN6,MV6,OB6,OJ6,OZ6,QF6,RD6,SJ6,TH6,UN6,VL6)</f>
        <v>450</v>
      </c>
      <c r="WV6" s="30">
        <f t="shared" ref="WV6:WV42" si="96">AVERAGE(KB6,KR6,LP6,LX6,PP6,QV6,RL6,TP6,UV6,VT6)</f>
        <v>510</v>
      </c>
      <c r="WW6" s="30">
        <f t="shared" ref="WW6:WW42" si="97">AVERAGE(KJ6,ND6,NL6,NT6,PX6,QN6,RT6,SR6,UF6,VD6)</f>
        <v>580</v>
      </c>
      <c r="WX6" s="30">
        <f t="shared" ref="WX6:WX42" si="98">AVERAGE(KC6,KS6,LA6,LI6,LQ6,LY6,MG6,OS6,PI6,PQ6,QW6,RM6,SC6,TA6,TQ6,TY6,UW6,VU6)</f>
        <v>11.445555555555558</v>
      </c>
      <c r="WY6" s="30">
        <f t="shared" ref="WY6:WY42" si="99">AVERAGE(JU6,KK6,MO6,MW6,NE6,NM6,NU6,OC6,OK6,PA6,PY6,QG6,QO6,RE6,RU6,SK6,SS6,TI6,UG6,UO6,VE6,VM6)</f>
        <v>9.2159090909090917</v>
      </c>
      <c r="WZ6" s="30">
        <f t="shared" ref="WZ6:WZ42" si="100">AVERAGE(LA6,LI6,MG6,OS6,PI6,SC6,TA6,TY6)</f>
        <v>9.8774999999999995</v>
      </c>
      <c r="XA6" s="30">
        <f t="shared" ref="XA6:XA42" si="101">AVERAGE(JU6,MO6,MW6,OC6,OK6,PA6,QG6,RE6,SK6,TI6,UO6,VM6)</f>
        <v>8.4608333333333317</v>
      </c>
      <c r="XB6" s="30">
        <f t="shared" ref="XB6:XB42" si="102">AVERAGE(KC6,KS6,LQ6,LY6,PQ6,QW6,RM6,TQ6,UW6,VU6)</f>
        <v>12.700000000000001</v>
      </c>
      <c r="XC6" s="30">
        <f t="shared" ref="XC6:XC42" si="103">AVERAGE(KK6,NE6,NM6,NU6,PY6,QO6,RU6,SS6,UG6,VE6)</f>
        <v>10.122</v>
      </c>
      <c r="XD6" s="30">
        <f t="shared" ref="XD6:XD42" si="104">AVERAGE(KD6,KT6,LB6,LJ6,LR6,LZ6,MH6,OT6,PJ6,PR6,QX6,RN6,SD6,TB6,TR6,TZ6,UX6,VV6)</f>
        <v>4.666666666666667</v>
      </c>
      <c r="XE6" s="30">
        <f t="shared" ref="XE6:XE42" si="105">AVERAGE(JV6,KL6,MP6,MX6,NF6,NN6,NV6,OD6,OL6,PB6,PZ6,QH6,QP6,RF6,RV6,SL6,ST6,TJ6,UH6,UP6,VF6,VN6)</f>
        <v>3</v>
      </c>
      <c r="XF6" s="30">
        <f t="shared" ref="XF6:XF42" si="106">AVERAGE(LB6,LJ6,MH6,OT6,PJ6,SD6,TB6,TZ6)</f>
        <v>4.875</v>
      </c>
      <c r="XG6" s="30">
        <f t="shared" ref="XG6:XG42" si="107">AVERAGE(JV6,MP6,MX6,OD6,OL6,PB6,QH6,RF6,SL6,TJ6,UP6,VN6)</f>
        <v>3</v>
      </c>
      <c r="XH6" s="30">
        <f t="shared" ref="XH6:XH42" si="108">AVERAGE(KD6,KT6,LR6,LZ6,PR6,QX6,RN6,TR6,UX6,VV6)</f>
        <v>4.5</v>
      </c>
      <c r="XI6" s="30">
        <f t="shared" ref="XI6:XI42" si="109">AVERAGE(KL6,NF6,NN6,NV6,PZ6,QP6,RV6,ST6,UH6,VF6)</f>
        <v>3</v>
      </c>
      <c r="XJ6" s="30">
        <f t="shared" ref="XJ6:XJ42" si="110">AVERAGE(KE6,KU6,LC6,LK6,LS6,MA6,MI6,OU6,PK6,PS6,QY6,RO6,SE6,TC6,TS6,UA6,UY6,VW6)</f>
        <v>2.7672222222222222</v>
      </c>
      <c r="XK6" s="30">
        <f t="shared" ref="XK6:XK42" si="111">AVERAGE(JW6,KM6,MQ6,MY6,NG6,NO6,NW6,OE6,OM6,PC6,QA6,QI6,QQ6,RG6,RW6,SM6,SU6,TK6,UI6,UQ6,VG6,VO6)</f>
        <v>2.7622727272727272</v>
      </c>
      <c r="XL6" s="30">
        <f t="shared" ref="XL6:XL42" si="112">AVERAGE(LC6,LK6,MI6,OU6,PK6,SE6,TC6,UA6)</f>
        <v>2.6387499999999999</v>
      </c>
      <c r="XM6" s="30">
        <f t="shared" ref="XM6:XM42" si="113">AVERAGE(JW6,MQ6,MY6,OE6,OM6,PC6,QI6,RG6,SM6,TK6,UQ6,VO6)</f>
        <v>2.7841666666666662</v>
      </c>
      <c r="XN6" s="30">
        <f t="shared" ref="XN6:XN42" si="114">AVERAGE(KE6,KU6,LS6,MA6,PS6,QY6,RO6,TS6,UY6,VW6)</f>
        <v>2.87</v>
      </c>
      <c r="XO6" s="30">
        <f t="shared" ref="XO6:XO42" si="115">AVERAGE(KM6,NG6,NO6,NW6,QA6,QQ6,RW6,SU6,UI6,VG6)</f>
        <v>2.7359999999999998</v>
      </c>
      <c r="XP6" s="30">
        <f t="shared" ref="XP6:XP42" si="116">AVERAGE(KF6,KV6,LD6,LL6,LT6,MB6,MJ6,OV6,PL6,PT6,QZ6,RP6,SF6,TD6,TT6,UB6,UZ6,VX6)</f>
        <v>4.3888888888888893</v>
      </c>
      <c r="XQ6" s="30">
        <f t="shared" ref="XQ6:XQ42" si="117">AVERAGE(JX6,KN6,MR6,MZ6,NH6,NP6,NX6,OF6,ON6,PD6,QB6,QJ6,QR6,RH6,RX6,SN6,SV6,TL6,UJ6,UR6,VH6,VP6)</f>
        <v>4.0909090909090908</v>
      </c>
      <c r="XR6" s="30">
        <f t="shared" ref="XR6:XR42" si="118">AVERAGE(LD6,LL6,MJ6,OV6,PL6,SF6,TD6,UB6)</f>
        <v>5.375</v>
      </c>
      <c r="XS6" s="30">
        <f t="shared" ref="XS6:XS42" si="119">AVERAGE(JX6,MR6,MZ6,OF6,ON6,PD6,QJ6,RH6,SN6,TL6,UR6,VP6)</f>
        <v>3.9166666666666665</v>
      </c>
      <c r="XT6" s="30">
        <f t="shared" ref="XT6:XT42" si="120">AVERAGE(KF6,KV6,LT6,MB6,PT6,QZ6,RP6,TT6,UZ6,VX6)</f>
        <v>3.6</v>
      </c>
      <c r="XU6" s="30">
        <f t="shared" ref="XU6:XU42" si="121">AVERAGE(KN6,NH6,NP6,NX6,QB6,QR6,RX6,SV6,UJ6,VH6)</f>
        <v>4.3</v>
      </c>
      <c r="XV6" s="30">
        <f t="shared" ref="XV6:XV42" si="122">AVERAGE(KG6,KW6,LE6,LM6,LU6,MC6,MK6,OW6,PM6,PU6,RA6,RQ6,SG6,TE6,TU6,UC6,VA6,VY6)</f>
        <v>2.2122222222222221</v>
      </c>
      <c r="XW6" s="30">
        <f t="shared" ref="XW6:XW42" si="123">AVERAGE(JY6,KO6,MS6,NA6,NI6,NQ6,NY6,OG6,OO6,PE6,QC6,QK6,QS6,RI6,RY6,SO6,SW6,TM6,UK6,US6,VI6,VQ6)</f>
        <v>1.5786363636363638</v>
      </c>
      <c r="XX6" s="30">
        <f t="shared" ref="XX6:XX42" si="124">AVERAGE(LE6,LM6,MK6,OW6,PM6,SG6,TE6,UC6)</f>
        <v>1.6375</v>
      </c>
      <c r="XY6" s="30">
        <f t="shared" ref="XY6:XY42" si="125">AVERAGE(JY6,MS6,NA6,OG6,OO6,PE6,QK6,RI6,SO6,TM6,US6,VQ6)</f>
        <v>1.5466666666666666</v>
      </c>
      <c r="XZ6" s="30">
        <f t="shared" ref="XZ6:XZ42" si="126">AVERAGE(KG6,KW6,LU6,MC6,PU6,RA6,RQ6,TU6,VA6,VY6)</f>
        <v>2.6719999999999997</v>
      </c>
      <c r="YA6" s="30">
        <f t="shared" ref="YA6:YA42" si="127">AVERAGE(KO6,NI6,NQ6,NY6,QC6,QS6,RY6,SW6,UK6,VI6)</f>
        <v>1.6169999999999998</v>
      </c>
      <c r="YB6" s="8">
        <v>0</v>
      </c>
      <c r="YC6" s="8">
        <v>1</v>
      </c>
      <c r="YD6" s="8">
        <v>0</v>
      </c>
      <c r="YE6" s="9">
        <v>2</v>
      </c>
      <c r="YF6" s="8">
        <v>1</v>
      </c>
      <c r="YG6" s="8">
        <v>1</v>
      </c>
      <c r="YH6" s="9">
        <v>4</v>
      </c>
      <c r="YI6" s="8">
        <v>1</v>
      </c>
      <c r="YJ6" s="8">
        <v>0</v>
      </c>
      <c r="YK6" s="9">
        <v>4</v>
      </c>
      <c r="YL6" s="8">
        <v>2</v>
      </c>
      <c r="YM6" s="8">
        <v>0</v>
      </c>
      <c r="YN6" s="8">
        <v>1</v>
      </c>
      <c r="YO6" s="8">
        <v>1</v>
      </c>
      <c r="YP6" s="9">
        <v>3</v>
      </c>
      <c r="YQ6" s="8">
        <v>0</v>
      </c>
      <c r="YR6" s="8">
        <v>1</v>
      </c>
      <c r="YS6" s="8">
        <v>1</v>
      </c>
      <c r="YT6" s="8">
        <v>0</v>
      </c>
      <c r="YU6" s="8">
        <v>2</v>
      </c>
      <c r="YV6" s="9">
        <v>4</v>
      </c>
      <c r="YW6" s="9">
        <v>1</v>
      </c>
      <c r="YX6" s="8">
        <v>1</v>
      </c>
      <c r="YY6" s="8">
        <v>0</v>
      </c>
      <c r="YZ6" s="9">
        <v>3</v>
      </c>
      <c r="ZA6" s="52">
        <f t="shared" ref="ZA6:ZA30" si="128">SUM(YB6,(4-YE6),YG6,YI6,YL6,YN6,(4-YP6),YS6,YU6,YX6,(4-YZ6))</f>
        <v>13</v>
      </c>
      <c r="ZB6" s="52">
        <f t="shared" ref="ZB6:ZB30" si="129">SUM(YC6,YF6,YJ6,YM6,YQ6,YT6,(4-YW6),YY6)</f>
        <v>5</v>
      </c>
      <c r="ZC6" s="52">
        <f t="shared" ref="ZC6:ZC30" si="130">SUM(YD6,(4-YH6),(4-YK6),YO6,YR6,(4-YV6))</f>
        <v>2</v>
      </c>
      <c r="ZD6" s="52">
        <f t="shared" ref="ZD6:ZD42" si="131">SUM(ZA6:ZC6)</f>
        <v>20</v>
      </c>
      <c r="ZE6" s="9">
        <v>4</v>
      </c>
      <c r="ZF6" s="7">
        <v>1</v>
      </c>
      <c r="ZG6" s="9">
        <v>3</v>
      </c>
      <c r="ZH6" s="8">
        <v>0</v>
      </c>
      <c r="ZI6" s="8">
        <v>0</v>
      </c>
      <c r="ZJ6" s="9">
        <v>4</v>
      </c>
      <c r="ZK6" s="9">
        <v>2</v>
      </c>
      <c r="ZL6" s="8">
        <v>2</v>
      </c>
      <c r="ZM6" s="8">
        <v>1</v>
      </c>
      <c r="ZN6" s="9">
        <v>3</v>
      </c>
      <c r="ZO6" s="8">
        <v>2</v>
      </c>
      <c r="ZP6" s="8">
        <v>1</v>
      </c>
      <c r="ZQ6" s="9">
        <v>3</v>
      </c>
      <c r="ZR6" s="9">
        <v>4</v>
      </c>
      <c r="ZS6" s="8">
        <v>2</v>
      </c>
      <c r="ZT6" s="9">
        <v>3</v>
      </c>
      <c r="ZU6" s="8">
        <v>1</v>
      </c>
      <c r="ZV6" s="8">
        <v>0</v>
      </c>
      <c r="ZW6" s="8">
        <v>1</v>
      </c>
      <c r="ZX6" s="8">
        <v>1</v>
      </c>
      <c r="ZY6" s="8">
        <v>1</v>
      </c>
      <c r="ZZ6" s="8">
        <v>1</v>
      </c>
      <c r="AAA6" s="9">
        <v>4</v>
      </c>
      <c r="AAB6" s="8">
        <v>1</v>
      </c>
      <c r="AAC6" s="8">
        <v>1</v>
      </c>
      <c r="AAD6" s="8">
        <v>1</v>
      </c>
      <c r="AAE6" s="9">
        <v>1</v>
      </c>
      <c r="AAF6" s="8">
        <v>1</v>
      </c>
      <c r="AAG6" s="8">
        <v>3</v>
      </c>
      <c r="AAH6" s="9">
        <v>3</v>
      </c>
      <c r="AAI6" s="9">
        <v>3</v>
      </c>
      <c r="AAJ6" s="8">
        <v>1</v>
      </c>
      <c r="AAK6" s="8">
        <v>1</v>
      </c>
      <c r="AAL6" s="8">
        <v>1</v>
      </c>
      <c r="AAM6" s="8">
        <v>0</v>
      </c>
      <c r="AAN6" s="9">
        <v>2</v>
      </c>
      <c r="AAO6" s="8">
        <v>0</v>
      </c>
      <c r="AAP6" s="9">
        <v>4</v>
      </c>
      <c r="AAQ6" s="8">
        <v>0</v>
      </c>
      <c r="AAR6" s="8">
        <v>2</v>
      </c>
      <c r="AAS6" s="8">
        <v>0</v>
      </c>
      <c r="AAT6" s="8">
        <v>0</v>
      </c>
      <c r="AAU6" s="8">
        <v>0</v>
      </c>
      <c r="AAV6" s="8">
        <v>1</v>
      </c>
      <c r="AAW6" s="9">
        <v>1</v>
      </c>
      <c r="AAX6" s="8">
        <v>1</v>
      </c>
      <c r="AAY6" s="8">
        <v>1</v>
      </c>
      <c r="AAZ6" s="9">
        <v>2</v>
      </c>
      <c r="ABA6" s="8">
        <v>1</v>
      </c>
      <c r="ABB6" s="9">
        <v>1</v>
      </c>
      <c r="ABC6" s="8">
        <v>1</v>
      </c>
      <c r="ABD6" s="8">
        <v>0</v>
      </c>
      <c r="ABE6" s="8">
        <v>0</v>
      </c>
      <c r="ABF6" s="8">
        <v>0</v>
      </c>
      <c r="ABG6" s="9">
        <v>3</v>
      </c>
      <c r="ABH6" s="8">
        <v>0</v>
      </c>
      <c r="ABI6" s="9">
        <v>2</v>
      </c>
      <c r="ABJ6" s="8">
        <v>1</v>
      </c>
      <c r="ABK6" s="9">
        <v>3</v>
      </c>
      <c r="ABL6" s="9"/>
      <c r="ABM6" s="8">
        <v>0</v>
      </c>
      <c r="ABN6" s="8">
        <v>1</v>
      </c>
      <c r="ABO6" s="8">
        <v>0</v>
      </c>
      <c r="ABP6" s="9">
        <v>2</v>
      </c>
      <c r="ABQ6" s="8">
        <v>1</v>
      </c>
      <c r="ABR6" s="8">
        <v>1</v>
      </c>
      <c r="ABS6" s="9">
        <v>4</v>
      </c>
      <c r="ABT6" s="8">
        <v>1</v>
      </c>
      <c r="ABU6" s="8">
        <v>0</v>
      </c>
      <c r="ABV6" s="9">
        <v>4</v>
      </c>
      <c r="ABW6" s="8">
        <v>2</v>
      </c>
      <c r="ABX6" s="8">
        <v>0</v>
      </c>
      <c r="ABY6" s="8">
        <v>1</v>
      </c>
      <c r="ABZ6" s="8">
        <v>1</v>
      </c>
      <c r="ACA6" s="9">
        <v>3</v>
      </c>
      <c r="ACB6" s="8">
        <v>0</v>
      </c>
      <c r="ACC6" s="8">
        <v>1</v>
      </c>
      <c r="ACD6" s="8">
        <v>1</v>
      </c>
      <c r="ACE6" s="8">
        <v>0</v>
      </c>
      <c r="ACF6" s="8">
        <v>2</v>
      </c>
      <c r="ACG6" s="9">
        <v>4</v>
      </c>
      <c r="ACH6" s="9">
        <v>1</v>
      </c>
      <c r="ACI6" s="8">
        <v>1</v>
      </c>
      <c r="ACJ6" s="8">
        <v>0</v>
      </c>
      <c r="ACK6" s="9">
        <v>3</v>
      </c>
    </row>
    <row r="7" spans="1:765">
      <c r="A7" s="7">
        <v>3</v>
      </c>
      <c r="B7" s="7"/>
      <c r="C7" s="7">
        <v>2</v>
      </c>
      <c r="D7" s="7">
        <v>23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>
        <f t="shared" si="0"/>
        <v>0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f t="shared" si="1"/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f t="shared" si="65"/>
        <v>1</v>
      </c>
      <c r="BE7" s="7">
        <v>1</v>
      </c>
      <c r="BF7" s="7">
        <v>3</v>
      </c>
      <c r="BG7" s="7">
        <v>3</v>
      </c>
      <c r="BH7" s="7">
        <v>2</v>
      </c>
      <c r="BI7" s="7">
        <v>2</v>
      </c>
      <c r="BJ7" s="7">
        <v>0</v>
      </c>
      <c r="BK7" s="7">
        <v>1</v>
      </c>
      <c r="BL7" s="9">
        <v>1</v>
      </c>
      <c r="BM7" s="9">
        <v>0</v>
      </c>
      <c r="BN7" s="7">
        <v>0</v>
      </c>
      <c r="BO7" s="7">
        <v>3</v>
      </c>
      <c r="BP7" s="9">
        <v>1</v>
      </c>
      <c r="BQ7" s="7">
        <v>3</v>
      </c>
      <c r="BR7" s="8">
        <v>1</v>
      </c>
      <c r="BS7" s="8">
        <v>1</v>
      </c>
      <c r="BT7" s="9">
        <v>1</v>
      </c>
      <c r="BU7" s="8">
        <v>3</v>
      </c>
      <c r="BV7" s="8">
        <v>1</v>
      </c>
      <c r="BW7" s="8">
        <v>3</v>
      </c>
      <c r="BX7" s="8">
        <v>1</v>
      </c>
      <c r="BY7" s="8">
        <v>3</v>
      </c>
      <c r="BZ7" s="8">
        <v>1</v>
      </c>
      <c r="CA7">
        <f t="shared" si="66"/>
        <v>26</v>
      </c>
      <c r="CB7">
        <f t="shared" si="67"/>
        <v>9</v>
      </c>
      <c r="CC7">
        <f t="shared" si="68"/>
        <v>4</v>
      </c>
      <c r="CD7">
        <f t="shared" si="2"/>
        <v>39</v>
      </c>
      <c r="CE7" s="7">
        <v>1</v>
      </c>
      <c r="CF7" s="9">
        <v>0</v>
      </c>
      <c r="CG7" s="7">
        <v>1</v>
      </c>
      <c r="CH7" s="7">
        <v>0</v>
      </c>
      <c r="CI7" s="9">
        <v>0</v>
      </c>
      <c r="CJ7" s="9">
        <v>1</v>
      </c>
      <c r="CK7" s="8">
        <v>1</v>
      </c>
      <c r="CL7" s="8">
        <v>1</v>
      </c>
      <c r="CM7" s="8">
        <v>1</v>
      </c>
      <c r="CN7" s="9">
        <v>0</v>
      </c>
      <c r="CO7" s="8">
        <v>1</v>
      </c>
      <c r="CP7" s="9">
        <v>1</v>
      </c>
      <c r="CQ7" s="21">
        <f t="shared" si="3"/>
        <v>9</v>
      </c>
      <c r="CR7" s="9">
        <v>3</v>
      </c>
      <c r="CS7" s="8">
        <v>2</v>
      </c>
      <c r="CT7" s="8">
        <v>2</v>
      </c>
      <c r="CU7" s="9">
        <v>3</v>
      </c>
      <c r="CV7" s="9">
        <v>3</v>
      </c>
      <c r="CW7" s="9">
        <v>3</v>
      </c>
      <c r="CX7" s="8">
        <v>2</v>
      </c>
      <c r="CY7" s="8">
        <v>3</v>
      </c>
      <c r="CZ7" s="9">
        <v>2</v>
      </c>
      <c r="DA7" s="9">
        <v>3</v>
      </c>
      <c r="DB7" s="8">
        <v>2</v>
      </c>
      <c r="DC7" s="8">
        <v>2</v>
      </c>
      <c r="DD7" s="8">
        <v>2</v>
      </c>
      <c r="DE7" s="8">
        <v>2</v>
      </c>
      <c r="DF7" s="9">
        <v>3</v>
      </c>
      <c r="DG7" s="9">
        <v>2</v>
      </c>
      <c r="DH7" s="8">
        <v>2</v>
      </c>
      <c r="DI7" s="8">
        <v>2</v>
      </c>
      <c r="DJ7" s="9">
        <v>3</v>
      </c>
      <c r="DK7" s="9">
        <v>2</v>
      </c>
      <c r="DL7" s="21">
        <f t="shared" si="4"/>
        <v>44</v>
      </c>
      <c r="DM7" s="7">
        <v>2</v>
      </c>
      <c r="DN7" s="7">
        <v>3</v>
      </c>
      <c r="DO7" s="7">
        <v>4</v>
      </c>
      <c r="DP7" s="7">
        <v>3</v>
      </c>
      <c r="DQ7" s="7">
        <v>4</v>
      </c>
      <c r="DR7" s="7">
        <v>3</v>
      </c>
      <c r="DS7" s="21">
        <f t="shared" si="5"/>
        <v>19</v>
      </c>
      <c r="DT7" s="7">
        <v>2</v>
      </c>
      <c r="DU7" s="7">
        <v>2</v>
      </c>
      <c r="DV7" s="7">
        <v>2</v>
      </c>
      <c r="DW7" s="7">
        <v>3</v>
      </c>
      <c r="DX7" s="7">
        <v>3</v>
      </c>
      <c r="DY7" s="7">
        <v>3</v>
      </c>
      <c r="DZ7" s="21">
        <f t="shared" si="69"/>
        <v>6</v>
      </c>
      <c r="EA7" s="21">
        <f t="shared" si="70"/>
        <v>9</v>
      </c>
      <c r="EB7" s="21">
        <f t="shared" si="6"/>
        <v>15</v>
      </c>
      <c r="EC7" s="8">
        <v>5</v>
      </c>
      <c r="ED7" s="8">
        <v>5</v>
      </c>
      <c r="EE7" s="8">
        <v>5</v>
      </c>
      <c r="EF7" s="8">
        <v>5</v>
      </c>
      <c r="EG7" s="8">
        <v>4</v>
      </c>
      <c r="EH7" s="8">
        <v>5</v>
      </c>
      <c r="EI7" s="8">
        <v>5</v>
      </c>
      <c r="EJ7" s="8">
        <v>5</v>
      </c>
      <c r="EK7" s="8">
        <v>5</v>
      </c>
      <c r="EL7" s="8">
        <v>4</v>
      </c>
      <c r="EM7" s="8">
        <v>4</v>
      </c>
      <c r="EN7" s="8">
        <v>4</v>
      </c>
      <c r="EO7" s="21">
        <f t="shared" si="71"/>
        <v>19</v>
      </c>
      <c r="EP7" s="21">
        <f t="shared" si="72"/>
        <v>19</v>
      </c>
      <c r="EQ7" s="21">
        <f t="shared" si="73"/>
        <v>18</v>
      </c>
      <c r="ER7" s="21">
        <f t="shared" si="7"/>
        <v>56</v>
      </c>
      <c r="ES7" s="7">
        <v>2</v>
      </c>
      <c r="ET7" s="7">
        <v>2</v>
      </c>
      <c r="EU7" s="7">
        <v>3</v>
      </c>
      <c r="EV7" s="21">
        <f t="shared" si="8"/>
        <v>7</v>
      </c>
      <c r="EW7" s="7">
        <v>4</v>
      </c>
      <c r="EX7" s="7">
        <v>2</v>
      </c>
      <c r="EY7" s="7">
        <v>2</v>
      </c>
      <c r="EZ7" s="7">
        <v>1</v>
      </c>
      <c r="FA7" s="7">
        <v>3</v>
      </c>
      <c r="FB7" s="7">
        <v>3</v>
      </c>
      <c r="FC7" s="7">
        <v>2</v>
      </c>
      <c r="FD7" s="7">
        <v>3</v>
      </c>
      <c r="FE7" s="7">
        <v>2</v>
      </c>
      <c r="FF7" s="7">
        <v>2</v>
      </c>
      <c r="FG7" s="7">
        <v>2</v>
      </c>
      <c r="FH7" s="7">
        <v>3</v>
      </c>
      <c r="FI7" s="7">
        <v>3</v>
      </c>
      <c r="FJ7" s="7">
        <v>3</v>
      </c>
      <c r="FK7" s="7">
        <v>2</v>
      </c>
      <c r="FL7" s="7">
        <v>2</v>
      </c>
      <c r="FM7" s="7">
        <v>2</v>
      </c>
      <c r="FN7" s="7">
        <v>2</v>
      </c>
      <c r="FO7" s="7">
        <v>2</v>
      </c>
      <c r="FP7" s="7">
        <v>2</v>
      </c>
      <c r="FQ7" s="21">
        <f t="shared" si="9"/>
        <v>47</v>
      </c>
      <c r="FR7" s="43">
        <v>0</v>
      </c>
      <c r="FS7" s="43">
        <v>0</v>
      </c>
      <c r="FT7" s="43">
        <v>0</v>
      </c>
      <c r="FU7" s="43">
        <v>0</v>
      </c>
      <c r="FV7" s="43">
        <v>0</v>
      </c>
      <c r="FW7" s="43">
        <v>12.520051041590095</v>
      </c>
      <c r="FX7" s="7">
        <v>7.0000000000000007E-2</v>
      </c>
      <c r="FY7" s="7">
        <v>0.28000000000000003</v>
      </c>
      <c r="FZ7" s="7">
        <v>69</v>
      </c>
      <c r="GA7" s="7">
        <v>150</v>
      </c>
      <c r="GB7" s="7">
        <f t="shared" si="10"/>
        <v>219</v>
      </c>
      <c r="GC7" s="7">
        <v>163</v>
      </c>
      <c r="GD7" s="7">
        <v>0</v>
      </c>
      <c r="GE7" s="7">
        <v>0.8</v>
      </c>
      <c r="GF7" s="7">
        <v>0.3</v>
      </c>
      <c r="GG7" s="7">
        <v>0.5</v>
      </c>
      <c r="GH7" s="7">
        <v>7.2</v>
      </c>
      <c r="GI7" s="7">
        <v>246</v>
      </c>
      <c r="GJ7" s="7">
        <v>1515.9433759999999</v>
      </c>
      <c r="GK7" s="7">
        <v>4556.4458729999997</v>
      </c>
      <c r="GL7" s="7">
        <v>2779.1351730000001</v>
      </c>
      <c r="GM7" s="7">
        <v>25064.076185999998</v>
      </c>
      <c r="GN7" s="7">
        <v>70770.523369000002</v>
      </c>
      <c r="GO7" s="7">
        <v>3674.4178569999999</v>
      </c>
      <c r="GP7" s="7">
        <v>3766.443984</v>
      </c>
      <c r="GQ7" s="7">
        <v>222821.031884</v>
      </c>
      <c r="GR7" s="7">
        <v>34651.371795999999</v>
      </c>
      <c r="GS7" s="7">
        <v>916.63312399999995</v>
      </c>
      <c r="GT7" s="7">
        <v>7692.2587309999999</v>
      </c>
      <c r="GU7" s="7">
        <v>1003.634573</v>
      </c>
      <c r="GV7" s="7">
        <v>46274.641539999997</v>
      </c>
      <c r="GW7" s="7">
        <v>15167.943894</v>
      </c>
      <c r="GX7" s="7">
        <v>513</v>
      </c>
      <c r="GY7" s="7">
        <v>325355.868717</v>
      </c>
      <c r="GZ7" s="7">
        <v>79923.559011000005</v>
      </c>
      <c r="HA7" s="7">
        <v>7413.4466359999997</v>
      </c>
      <c r="HB7" s="7">
        <v>253513.45341700001</v>
      </c>
      <c r="HC7" s="7">
        <v>60721.022452999998</v>
      </c>
      <c r="HD7" s="7">
        <v>8813.8773880000008</v>
      </c>
      <c r="HE7" s="7">
        <v>891.96782700000006</v>
      </c>
      <c r="HF7" s="7">
        <v>15373.87744</v>
      </c>
      <c r="HG7" s="7">
        <v>23290.647874999999</v>
      </c>
      <c r="HH7" s="7">
        <v>6540.8298430000004</v>
      </c>
      <c r="HI7" s="7">
        <v>452</v>
      </c>
      <c r="HJ7" s="7">
        <v>588</v>
      </c>
      <c r="HK7" s="7">
        <v>2615.7324450000001</v>
      </c>
      <c r="HL7" s="7">
        <v>112</v>
      </c>
      <c r="HM7" s="7">
        <v>605.38660300000004</v>
      </c>
      <c r="HN7" s="7">
        <v>11664.094564000001</v>
      </c>
      <c r="HO7" s="7">
        <v>906</v>
      </c>
      <c r="HP7" s="7" t="s">
        <v>772</v>
      </c>
      <c r="HQ7" s="7">
        <v>195150.29200399999</v>
      </c>
      <c r="HR7" s="7">
        <v>54762.487904000001</v>
      </c>
      <c r="HS7" s="7">
        <v>5609.6208530000004</v>
      </c>
      <c r="HT7" s="7">
        <v>31924.647693999999</v>
      </c>
      <c r="HU7" s="7">
        <v>4844.1381950000005</v>
      </c>
      <c r="HV7" s="7">
        <v>1959</v>
      </c>
      <c r="HW7" s="7">
        <v>1564.5633110000001</v>
      </c>
      <c r="HX7" s="7">
        <v>307</v>
      </c>
      <c r="HY7" s="7">
        <v>2870</v>
      </c>
      <c r="HZ7" s="7">
        <v>649</v>
      </c>
      <c r="IA7" s="7">
        <v>227</v>
      </c>
      <c r="IB7" s="7">
        <v>590</v>
      </c>
      <c r="IC7" s="7">
        <v>813.56031099999996</v>
      </c>
      <c r="ID7" s="7">
        <v>21399.110960000002</v>
      </c>
      <c r="IE7" s="7">
        <v>10151.178056999999</v>
      </c>
      <c r="IF7" s="7">
        <v>3802.7719950000001</v>
      </c>
      <c r="IG7" s="7">
        <v>2049.8281969999998</v>
      </c>
      <c r="IH7" s="7">
        <v>2260.0631939999998</v>
      </c>
      <c r="II7" s="7">
        <v>88054.303692000001</v>
      </c>
      <c r="IJ7" s="7">
        <v>98241.182063999993</v>
      </c>
      <c r="IK7" s="7">
        <v>124004.15620899999</v>
      </c>
      <c r="IL7" s="7">
        <v>31</v>
      </c>
      <c r="IM7" s="7">
        <v>839.93208700000002</v>
      </c>
      <c r="IN7" s="7">
        <v>32071.627294000002</v>
      </c>
      <c r="IO7" s="7">
        <v>257</v>
      </c>
      <c r="IP7" s="7">
        <v>38268.078889999997</v>
      </c>
      <c r="IQ7" s="7">
        <v>229.01400000000001</v>
      </c>
      <c r="IR7" s="7">
        <v>23416.711566000002</v>
      </c>
      <c r="IS7" s="7">
        <v>1768.851668</v>
      </c>
      <c r="IT7" s="7">
        <v>686.36515599999996</v>
      </c>
      <c r="IU7" s="7">
        <v>2436.5214040000001</v>
      </c>
      <c r="IV7" s="7">
        <v>62141.119430999999</v>
      </c>
      <c r="IW7" s="7">
        <v>4607</v>
      </c>
      <c r="IX7" s="7">
        <v>1871</v>
      </c>
      <c r="IY7" s="7">
        <v>2251.688431</v>
      </c>
      <c r="IZ7" s="7">
        <v>978</v>
      </c>
      <c r="JA7" s="7">
        <v>933</v>
      </c>
      <c r="JB7" s="7">
        <v>29325.149784000001</v>
      </c>
      <c r="JC7" s="3"/>
      <c r="JD7" s="36" t="s">
        <v>320</v>
      </c>
      <c r="JE7" s="37">
        <v>42548.404861111114</v>
      </c>
      <c r="JF7" s="36" t="s">
        <v>196</v>
      </c>
      <c r="JG7" s="36">
        <v>23</v>
      </c>
      <c r="JH7" s="36" t="s">
        <v>321</v>
      </c>
      <c r="JI7" s="36"/>
      <c r="JJ7" s="36">
        <v>1</v>
      </c>
      <c r="JK7" s="36" t="s">
        <v>199</v>
      </c>
      <c r="JL7" s="36">
        <v>300</v>
      </c>
      <c r="JM7" s="36">
        <v>5.24</v>
      </c>
      <c r="JN7" s="36">
        <v>4</v>
      </c>
      <c r="JO7" s="36">
        <v>8.4</v>
      </c>
      <c r="JP7" s="36">
        <v>3</v>
      </c>
      <c r="JQ7" s="36">
        <v>3.71</v>
      </c>
      <c r="JR7" s="36">
        <v>2</v>
      </c>
      <c r="JS7" s="36" t="s">
        <v>200</v>
      </c>
      <c r="JT7" s="36">
        <v>500</v>
      </c>
      <c r="JU7" s="36">
        <v>5.4</v>
      </c>
      <c r="JV7" s="36">
        <v>4</v>
      </c>
      <c r="JW7" s="36">
        <v>5.35</v>
      </c>
      <c r="JX7" s="36">
        <v>5</v>
      </c>
      <c r="JY7" s="36">
        <v>3.35</v>
      </c>
      <c r="JZ7" s="36">
        <v>3</v>
      </c>
      <c r="KA7" s="36" t="s">
        <v>201</v>
      </c>
      <c r="KB7" s="36">
        <v>400</v>
      </c>
      <c r="KC7" s="36">
        <v>3.79</v>
      </c>
      <c r="KD7" s="36">
        <v>3</v>
      </c>
      <c r="KE7" s="36">
        <v>2.38</v>
      </c>
      <c r="KF7" s="36">
        <v>4</v>
      </c>
      <c r="KG7" s="36">
        <v>2.86</v>
      </c>
      <c r="KH7" s="36">
        <v>4</v>
      </c>
      <c r="KI7" s="36" t="s">
        <v>202</v>
      </c>
      <c r="KJ7" s="36">
        <v>500</v>
      </c>
      <c r="KK7" s="36">
        <v>6.83</v>
      </c>
      <c r="KL7" s="36">
        <v>3</v>
      </c>
      <c r="KM7" s="36">
        <v>3.61</v>
      </c>
      <c r="KN7" s="36">
        <v>5</v>
      </c>
      <c r="KO7" s="36">
        <v>2.88</v>
      </c>
      <c r="KP7" s="36">
        <v>5</v>
      </c>
      <c r="KQ7" s="36" t="s">
        <v>203</v>
      </c>
      <c r="KR7" s="36">
        <v>400</v>
      </c>
      <c r="KS7" s="36">
        <v>3.56</v>
      </c>
      <c r="KT7" s="36">
        <v>5</v>
      </c>
      <c r="KU7" s="36">
        <v>3.55</v>
      </c>
      <c r="KV7" s="36">
        <v>4</v>
      </c>
      <c r="KW7" s="36">
        <v>2.62</v>
      </c>
      <c r="KX7" s="36">
        <v>6</v>
      </c>
      <c r="KY7" s="36" t="s">
        <v>204</v>
      </c>
      <c r="KZ7" s="36">
        <v>400</v>
      </c>
      <c r="LA7" s="36">
        <v>4.4400000000000004</v>
      </c>
      <c r="LB7" s="36">
        <v>4</v>
      </c>
      <c r="LC7" s="36">
        <v>3.66</v>
      </c>
      <c r="LD7" s="36">
        <v>4</v>
      </c>
      <c r="LE7" s="36">
        <v>3.56</v>
      </c>
      <c r="LF7" s="36">
        <v>7</v>
      </c>
      <c r="LG7" s="36" t="s">
        <v>205</v>
      </c>
      <c r="LH7" s="36">
        <v>300</v>
      </c>
      <c r="LI7" s="36">
        <v>4.82</v>
      </c>
      <c r="LJ7" s="36">
        <v>4</v>
      </c>
      <c r="LK7" s="36">
        <v>2.4500000000000002</v>
      </c>
      <c r="LL7" s="36">
        <v>3</v>
      </c>
      <c r="LM7" s="36">
        <v>2.12</v>
      </c>
      <c r="LN7" s="36">
        <v>8</v>
      </c>
      <c r="LO7" s="36" t="s">
        <v>206</v>
      </c>
      <c r="LP7" s="36">
        <v>400</v>
      </c>
      <c r="LQ7" s="36">
        <v>6.03</v>
      </c>
      <c r="LR7" s="36">
        <v>4</v>
      </c>
      <c r="LS7" s="36">
        <v>3.22</v>
      </c>
      <c r="LT7" s="36">
        <v>4</v>
      </c>
      <c r="LU7" s="36">
        <v>1.67</v>
      </c>
      <c r="LV7" s="36">
        <v>9</v>
      </c>
      <c r="LW7" s="36" t="s">
        <v>207</v>
      </c>
      <c r="LX7" s="36">
        <v>300</v>
      </c>
      <c r="LY7" s="36">
        <v>4.3899999999999997</v>
      </c>
      <c r="LZ7" s="36">
        <v>4</v>
      </c>
      <c r="MA7" s="36">
        <v>4.54</v>
      </c>
      <c r="MB7" s="36">
        <v>3</v>
      </c>
      <c r="MC7" s="36">
        <v>2.35</v>
      </c>
      <c r="MD7" s="36">
        <v>10</v>
      </c>
      <c r="ME7" s="36" t="s">
        <v>208</v>
      </c>
      <c r="MF7" s="36">
        <v>400</v>
      </c>
      <c r="MG7" s="36">
        <v>6.05</v>
      </c>
      <c r="MH7" s="36">
        <v>4</v>
      </c>
      <c r="MI7" s="36">
        <v>2.02</v>
      </c>
      <c r="MJ7" s="36">
        <v>4</v>
      </c>
      <c r="MK7" s="36">
        <v>2.17</v>
      </c>
      <c r="ML7" s="36">
        <v>11</v>
      </c>
      <c r="MM7" s="36" t="s">
        <v>209</v>
      </c>
      <c r="MN7" s="36">
        <v>500</v>
      </c>
      <c r="MO7" s="36">
        <v>6.9</v>
      </c>
      <c r="MP7" s="36">
        <v>3</v>
      </c>
      <c r="MQ7" s="36">
        <v>4.13</v>
      </c>
      <c r="MR7" s="36">
        <v>5</v>
      </c>
      <c r="MS7" s="36">
        <v>4.91</v>
      </c>
      <c r="MT7" s="36">
        <v>12</v>
      </c>
      <c r="MU7" s="36" t="s">
        <v>210</v>
      </c>
      <c r="MV7" s="36">
        <v>500</v>
      </c>
      <c r="MW7" s="36">
        <v>5.5</v>
      </c>
      <c r="MX7" s="36">
        <v>3</v>
      </c>
      <c r="MY7" s="36">
        <v>1.79</v>
      </c>
      <c r="MZ7" s="36">
        <v>5</v>
      </c>
      <c r="NA7" s="36">
        <v>1.9</v>
      </c>
      <c r="NB7" s="36">
        <v>13</v>
      </c>
      <c r="NC7" s="36" t="s">
        <v>211</v>
      </c>
      <c r="ND7" s="36">
        <v>400</v>
      </c>
      <c r="NE7" s="36">
        <v>4.22</v>
      </c>
      <c r="NF7" s="36">
        <v>3</v>
      </c>
      <c r="NG7" s="36">
        <v>1.49</v>
      </c>
      <c r="NH7" s="36">
        <v>4</v>
      </c>
      <c r="NI7" s="36">
        <v>2.2799999999999998</v>
      </c>
      <c r="NJ7" s="36">
        <v>14</v>
      </c>
      <c r="NK7" s="36" t="s">
        <v>212</v>
      </c>
      <c r="NL7" s="36">
        <v>300</v>
      </c>
      <c r="NM7" s="36">
        <v>4.49</v>
      </c>
      <c r="NN7" s="36">
        <v>3</v>
      </c>
      <c r="NO7" s="36">
        <v>2.89</v>
      </c>
      <c r="NP7" s="36">
        <v>4</v>
      </c>
      <c r="NQ7" s="36">
        <v>3.53</v>
      </c>
      <c r="NR7" s="36">
        <v>15</v>
      </c>
      <c r="NS7" s="36" t="s">
        <v>213</v>
      </c>
      <c r="NT7" s="36">
        <v>300</v>
      </c>
      <c r="NU7" s="36">
        <v>8.92</v>
      </c>
      <c r="NV7" s="36">
        <v>3</v>
      </c>
      <c r="NW7" s="36">
        <v>1.46</v>
      </c>
      <c r="NX7" s="36">
        <v>4</v>
      </c>
      <c r="NY7" s="36">
        <v>2.1800000000000002</v>
      </c>
      <c r="NZ7" s="36">
        <v>16</v>
      </c>
      <c r="OA7" s="36" t="s">
        <v>214</v>
      </c>
      <c r="OB7" s="36">
        <v>400</v>
      </c>
      <c r="OC7" s="36">
        <v>10.79</v>
      </c>
      <c r="OD7" s="36">
        <v>3</v>
      </c>
      <c r="OE7" s="36">
        <v>3.33</v>
      </c>
      <c r="OF7" s="36">
        <v>4</v>
      </c>
      <c r="OG7" s="36">
        <v>2.5499999999999998</v>
      </c>
      <c r="OH7" s="36">
        <v>17</v>
      </c>
      <c r="OI7" s="36" t="s">
        <v>215</v>
      </c>
      <c r="OJ7" s="36">
        <v>400</v>
      </c>
      <c r="OK7" s="36">
        <v>6.57</v>
      </c>
      <c r="OL7" s="36">
        <v>3</v>
      </c>
      <c r="OM7" s="36">
        <v>5.39</v>
      </c>
      <c r="ON7" s="36">
        <v>3</v>
      </c>
      <c r="OO7" s="36">
        <v>2.73</v>
      </c>
      <c r="OP7" s="36">
        <v>18</v>
      </c>
      <c r="OQ7" s="36" t="s">
        <v>216</v>
      </c>
      <c r="OR7" s="36">
        <v>400</v>
      </c>
      <c r="OS7" s="36">
        <v>6.89</v>
      </c>
      <c r="OT7" s="36">
        <v>4</v>
      </c>
      <c r="OU7" s="36">
        <v>1.65</v>
      </c>
      <c r="OV7" s="36">
        <v>4</v>
      </c>
      <c r="OW7" s="36">
        <v>0.81</v>
      </c>
      <c r="OX7" s="36">
        <v>19</v>
      </c>
      <c r="OY7" s="36" t="s">
        <v>217</v>
      </c>
      <c r="OZ7" s="36">
        <v>400</v>
      </c>
      <c r="PA7" s="36">
        <v>5.17</v>
      </c>
      <c r="PB7" s="36">
        <v>4</v>
      </c>
      <c r="PC7" s="36">
        <v>2.38</v>
      </c>
      <c r="PD7" s="36">
        <v>4</v>
      </c>
      <c r="PE7" s="36">
        <v>1.7</v>
      </c>
      <c r="PF7" s="36">
        <v>20</v>
      </c>
      <c r="PG7" s="36" t="s">
        <v>218</v>
      </c>
      <c r="PH7" s="36">
        <v>300</v>
      </c>
      <c r="PI7" s="36">
        <v>7.41</v>
      </c>
      <c r="PJ7" s="36">
        <v>4</v>
      </c>
      <c r="PK7" s="36">
        <v>1.82</v>
      </c>
      <c r="PL7" s="36">
        <v>3</v>
      </c>
      <c r="PM7" s="36">
        <v>2.35</v>
      </c>
      <c r="PN7" s="36">
        <v>21</v>
      </c>
      <c r="PO7" s="36" t="s">
        <v>219</v>
      </c>
      <c r="PP7" s="36">
        <v>500</v>
      </c>
      <c r="PQ7" s="36">
        <v>4.8099999999999996</v>
      </c>
      <c r="PR7" s="36">
        <v>4</v>
      </c>
      <c r="PS7" s="36">
        <v>6.22</v>
      </c>
      <c r="PT7" s="36">
        <v>5</v>
      </c>
      <c r="PU7" s="36">
        <v>0.95</v>
      </c>
      <c r="PV7" s="36">
        <v>22</v>
      </c>
      <c r="PW7" s="36" t="s">
        <v>220</v>
      </c>
      <c r="PX7" s="36">
        <v>400</v>
      </c>
      <c r="PY7" s="36">
        <v>10.92</v>
      </c>
      <c r="PZ7" s="36">
        <v>4</v>
      </c>
      <c r="QA7" s="36">
        <v>4.09</v>
      </c>
      <c r="QB7" s="36">
        <v>4</v>
      </c>
      <c r="QC7" s="36">
        <v>0.41</v>
      </c>
      <c r="QD7" s="36">
        <v>23</v>
      </c>
      <c r="QE7" s="36" t="s">
        <v>221</v>
      </c>
      <c r="QF7" s="36">
        <v>500</v>
      </c>
      <c r="QG7" s="36">
        <v>6.23</v>
      </c>
      <c r="QH7" s="36">
        <v>4</v>
      </c>
      <c r="QI7" s="36">
        <v>5.99</v>
      </c>
      <c r="QJ7" s="36">
        <v>5</v>
      </c>
      <c r="QK7" s="36">
        <v>0.98</v>
      </c>
      <c r="QL7" s="36">
        <v>24</v>
      </c>
      <c r="QM7" s="36" t="s">
        <v>222</v>
      </c>
      <c r="QN7" s="36">
        <v>300</v>
      </c>
      <c r="QO7" s="36">
        <v>5.75</v>
      </c>
      <c r="QP7" s="36">
        <v>3</v>
      </c>
      <c r="QQ7" s="36">
        <v>1.51</v>
      </c>
      <c r="QR7" s="36">
        <v>4</v>
      </c>
      <c r="QS7" s="36">
        <v>2.19</v>
      </c>
      <c r="QT7" s="36">
        <v>25</v>
      </c>
      <c r="QU7" s="36" t="s">
        <v>223</v>
      </c>
      <c r="QV7" s="36">
        <v>400</v>
      </c>
      <c r="QW7" s="36">
        <v>8.2200000000000006</v>
      </c>
      <c r="QX7" s="36">
        <v>4</v>
      </c>
      <c r="QY7" s="36">
        <v>2.82</v>
      </c>
      <c r="QZ7" s="36">
        <v>4</v>
      </c>
      <c r="RA7" s="36">
        <v>1.78</v>
      </c>
      <c r="RB7" s="36">
        <v>26</v>
      </c>
      <c r="RC7" s="36" t="s">
        <v>224</v>
      </c>
      <c r="RD7" s="36">
        <v>400</v>
      </c>
      <c r="RE7" s="36">
        <v>5.24</v>
      </c>
      <c r="RF7" s="36">
        <v>4</v>
      </c>
      <c r="RG7" s="36">
        <v>2.95</v>
      </c>
      <c r="RH7" s="36">
        <v>3</v>
      </c>
      <c r="RI7" s="36">
        <v>0.66</v>
      </c>
      <c r="RJ7" s="36">
        <v>27</v>
      </c>
      <c r="RK7" s="36" t="s">
        <v>225</v>
      </c>
      <c r="RL7" s="36">
        <v>400</v>
      </c>
      <c r="RM7" s="36">
        <v>7.85</v>
      </c>
      <c r="RN7" s="36">
        <v>4</v>
      </c>
      <c r="RO7" s="36">
        <v>5.52</v>
      </c>
      <c r="RP7" s="36">
        <v>4</v>
      </c>
      <c r="RQ7" s="36">
        <v>0.98</v>
      </c>
      <c r="RR7" s="36">
        <v>28</v>
      </c>
      <c r="RS7" s="36" t="s">
        <v>226</v>
      </c>
      <c r="RT7" s="36">
        <v>400</v>
      </c>
      <c r="RU7" s="36">
        <v>6.84</v>
      </c>
      <c r="RV7" s="36">
        <v>4</v>
      </c>
      <c r="RW7" s="36">
        <v>5.35</v>
      </c>
      <c r="RX7" s="36">
        <v>4</v>
      </c>
      <c r="RY7" s="36">
        <v>1.38</v>
      </c>
      <c r="RZ7" s="36">
        <v>29</v>
      </c>
      <c r="SA7" s="36" t="s">
        <v>227</v>
      </c>
      <c r="SB7" s="36">
        <v>400</v>
      </c>
      <c r="SC7" s="36">
        <v>4.1500000000000004</v>
      </c>
      <c r="SD7" s="36">
        <v>4</v>
      </c>
      <c r="SE7" s="36">
        <v>2.6</v>
      </c>
      <c r="SF7" s="36">
        <v>4</v>
      </c>
      <c r="SG7" s="36">
        <v>2.72</v>
      </c>
      <c r="SH7" s="36">
        <v>30</v>
      </c>
      <c r="SI7" s="36" t="s">
        <v>228</v>
      </c>
      <c r="SJ7" s="36">
        <v>400</v>
      </c>
      <c r="SK7" s="36">
        <v>6.07</v>
      </c>
      <c r="SL7" s="36">
        <v>3</v>
      </c>
      <c r="SM7" s="36">
        <v>3.68</v>
      </c>
      <c r="SN7" s="36">
        <v>4</v>
      </c>
      <c r="SO7" s="36">
        <v>1.1000000000000001</v>
      </c>
      <c r="SP7" s="36">
        <v>31</v>
      </c>
      <c r="SQ7" s="36" t="s">
        <v>229</v>
      </c>
      <c r="SR7" s="36">
        <v>400</v>
      </c>
      <c r="SS7" s="36">
        <v>6.24</v>
      </c>
      <c r="ST7" s="36">
        <v>3</v>
      </c>
      <c r="SU7" s="36">
        <v>3.21</v>
      </c>
      <c r="SV7" s="36">
        <v>4</v>
      </c>
      <c r="SW7" s="36">
        <v>2.17</v>
      </c>
      <c r="SX7" s="36">
        <v>32</v>
      </c>
      <c r="SY7" s="36" t="s">
        <v>230</v>
      </c>
      <c r="SZ7" s="36">
        <v>400</v>
      </c>
      <c r="TA7" s="36">
        <v>6.24</v>
      </c>
      <c r="TB7" s="36">
        <v>4</v>
      </c>
      <c r="TC7" s="36">
        <v>7.83</v>
      </c>
      <c r="TD7" s="36">
        <v>4</v>
      </c>
      <c r="TE7" s="36">
        <v>0.56999999999999995</v>
      </c>
      <c r="TF7" s="36">
        <v>33</v>
      </c>
      <c r="TG7" s="36" t="s">
        <v>231</v>
      </c>
      <c r="TH7" s="36">
        <v>400</v>
      </c>
      <c r="TI7" s="36">
        <v>7.16</v>
      </c>
      <c r="TJ7" s="36">
        <v>4</v>
      </c>
      <c r="TK7" s="36">
        <v>2.31</v>
      </c>
      <c r="TL7" s="36">
        <v>4</v>
      </c>
      <c r="TM7" s="36">
        <v>1.1000000000000001</v>
      </c>
      <c r="TN7" s="36">
        <v>34</v>
      </c>
      <c r="TO7" s="36" t="s">
        <v>232</v>
      </c>
      <c r="TP7" s="36">
        <v>300</v>
      </c>
      <c r="TQ7" s="36">
        <v>5.84</v>
      </c>
      <c r="TR7" s="36">
        <v>4</v>
      </c>
      <c r="TS7" s="36">
        <v>4.33</v>
      </c>
      <c r="TT7" s="36">
        <v>4</v>
      </c>
      <c r="TU7" s="36">
        <v>0.77</v>
      </c>
      <c r="TV7" s="36">
        <v>35</v>
      </c>
      <c r="TW7" s="36" t="s">
        <v>233</v>
      </c>
      <c r="TX7" s="36">
        <v>400</v>
      </c>
      <c r="TY7" s="36">
        <v>2.78</v>
      </c>
      <c r="TZ7" s="36">
        <v>4</v>
      </c>
      <c r="UA7" s="36">
        <v>1.99</v>
      </c>
      <c r="UB7" s="36">
        <v>4</v>
      </c>
      <c r="UC7" s="36">
        <v>5.9</v>
      </c>
      <c r="UD7" s="36">
        <v>36</v>
      </c>
      <c r="UE7" s="36" t="s">
        <v>234</v>
      </c>
      <c r="UF7" s="36">
        <v>400</v>
      </c>
      <c r="UG7" s="36">
        <v>10.1</v>
      </c>
      <c r="UH7" s="36">
        <v>3</v>
      </c>
      <c r="UI7" s="36">
        <v>2.71</v>
      </c>
      <c r="UJ7" s="36">
        <v>4</v>
      </c>
      <c r="UK7" s="36">
        <v>2</v>
      </c>
      <c r="UL7" s="36">
        <v>37</v>
      </c>
      <c r="UM7" s="36" t="s">
        <v>235</v>
      </c>
      <c r="UN7" s="36">
        <v>400</v>
      </c>
      <c r="UO7" s="36">
        <v>6.63</v>
      </c>
      <c r="UP7" s="36">
        <v>3</v>
      </c>
      <c r="UQ7" s="36">
        <v>2.59</v>
      </c>
      <c r="UR7" s="36">
        <v>4</v>
      </c>
      <c r="US7" s="36">
        <v>0.76</v>
      </c>
      <c r="UT7" s="36">
        <v>38</v>
      </c>
      <c r="UU7" s="36" t="s">
        <v>236</v>
      </c>
      <c r="UV7" s="36">
        <v>400</v>
      </c>
      <c r="UW7" s="36">
        <v>3.58</v>
      </c>
      <c r="UX7" s="36">
        <v>4</v>
      </c>
      <c r="UY7" s="36">
        <v>4.42</v>
      </c>
      <c r="UZ7" s="36">
        <v>4</v>
      </c>
      <c r="VA7" s="36">
        <v>2.0699999999999998</v>
      </c>
      <c r="VB7" s="36">
        <v>39</v>
      </c>
      <c r="VC7" s="36" t="s">
        <v>237</v>
      </c>
      <c r="VD7" s="36">
        <v>400</v>
      </c>
      <c r="VE7" s="36">
        <v>6.12</v>
      </c>
      <c r="VF7" s="36">
        <v>3</v>
      </c>
      <c r="VG7" s="36">
        <v>4.41</v>
      </c>
      <c r="VH7" s="36">
        <v>4</v>
      </c>
      <c r="VI7" s="36">
        <v>1.25</v>
      </c>
      <c r="VJ7" s="36">
        <v>40</v>
      </c>
      <c r="VK7" s="36" t="s">
        <v>238</v>
      </c>
      <c r="VL7" s="36">
        <v>500</v>
      </c>
      <c r="VM7" s="36">
        <v>17.38</v>
      </c>
      <c r="VN7" s="36">
        <v>3</v>
      </c>
      <c r="VO7" s="36">
        <v>1.99</v>
      </c>
      <c r="VP7" s="36">
        <v>4</v>
      </c>
      <c r="VQ7" s="36">
        <v>1.62</v>
      </c>
      <c r="VR7" s="36">
        <v>41</v>
      </c>
      <c r="VS7" s="36" t="s">
        <v>239</v>
      </c>
      <c r="VT7" s="36">
        <v>400</v>
      </c>
      <c r="VU7" s="36">
        <v>4.17</v>
      </c>
      <c r="VV7" s="36">
        <v>4</v>
      </c>
      <c r="VW7" s="36">
        <v>2.2799999999999998</v>
      </c>
      <c r="VX7" s="36">
        <v>3</v>
      </c>
      <c r="VY7" s="36">
        <v>1.78</v>
      </c>
      <c r="VZ7" s="28">
        <f t="shared" si="74"/>
        <v>400</v>
      </c>
      <c r="WA7" s="28">
        <f t="shared" si="75"/>
        <v>415</v>
      </c>
      <c r="WB7" s="28">
        <f t="shared" si="76"/>
        <v>385</v>
      </c>
      <c r="WC7" s="29">
        <f t="shared" si="77"/>
        <v>6.3622500000000004</v>
      </c>
      <c r="WD7" s="29">
        <f t="shared" si="78"/>
        <v>6.5909999999999993</v>
      </c>
      <c r="WE7" s="29">
        <f t="shared" si="79"/>
        <v>6.1334999999999997</v>
      </c>
      <c r="WF7" s="29">
        <f t="shared" si="80"/>
        <v>3.625</v>
      </c>
      <c r="WG7" s="30">
        <f t="shared" si="81"/>
        <v>3.65</v>
      </c>
      <c r="WH7" s="29">
        <f t="shared" si="82"/>
        <v>3.6</v>
      </c>
      <c r="WI7" s="29">
        <f t="shared" si="83"/>
        <v>3.3977499999999998</v>
      </c>
      <c r="WJ7" s="30">
        <f t="shared" si="84"/>
        <v>3.2950000000000004</v>
      </c>
      <c r="WK7" s="29">
        <f t="shared" si="85"/>
        <v>3.5005000000000002</v>
      </c>
      <c r="WL7" s="29">
        <f t="shared" si="86"/>
        <v>4</v>
      </c>
      <c r="WM7" s="30">
        <f t="shared" si="87"/>
        <v>4</v>
      </c>
      <c r="WN7" s="29">
        <f t="shared" si="88"/>
        <v>4</v>
      </c>
      <c r="WO7" s="29">
        <f t="shared" si="89"/>
        <v>2.0415000000000001</v>
      </c>
      <c r="WP7" s="30">
        <f t="shared" si="90"/>
        <v>2.1779999999999999</v>
      </c>
      <c r="WQ7" s="29">
        <f t="shared" si="91"/>
        <v>1.905</v>
      </c>
      <c r="WR7" s="30">
        <f t="shared" si="92"/>
        <v>383.33333333333331</v>
      </c>
      <c r="WS7" s="30">
        <f t="shared" si="93"/>
        <v>413.63636363636363</v>
      </c>
      <c r="WT7" s="30">
        <f t="shared" si="94"/>
        <v>375</v>
      </c>
      <c r="WU7" s="30">
        <f t="shared" si="95"/>
        <v>441.66666666666669</v>
      </c>
      <c r="WV7" s="30">
        <f t="shared" si="96"/>
        <v>390</v>
      </c>
      <c r="WW7" s="30">
        <f t="shared" si="97"/>
        <v>380</v>
      </c>
      <c r="WX7" s="30">
        <f t="shared" si="98"/>
        <v>5.278888888888889</v>
      </c>
      <c r="WY7" s="30">
        <f t="shared" si="99"/>
        <v>7.248636363636364</v>
      </c>
      <c r="WZ7" s="30">
        <f t="shared" si="100"/>
        <v>5.347500000000001</v>
      </c>
      <c r="XA7" s="30">
        <f t="shared" si="101"/>
        <v>7.419999999999999</v>
      </c>
      <c r="XB7" s="30">
        <f t="shared" si="102"/>
        <v>5.2239999999999993</v>
      </c>
      <c r="XC7" s="30">
        <f t="shared" si="103"/>
        <v>7.043000000000001</v>
      </c>
      <c r="XD7" s="30">
        <f t="shared" si="104"/>
        <v>4</v>
      </c>
      <c r="XE7" s="30">
        <f t="shared" si="105"/>
        <v>3.3181818181818183</v>
      </c>
      <c r="XF7" s="30">
        <f t="shared" si="106"/>
        <v>4</v>
      </c>
      <c r="XG7" s="30">
        <f t="shared" si="107"/>
        <v>3.4166666666666665</v>
      </c>
      <c r="XH7" s="30">
        <f t="shared" si="108"/>
        <v>4</v>
      </c>
      <c r="XI7" s="30">
        <f t="shared" si="109"/>
        <v>3.2</v>
      </c>
      <c r="XJ7" s="30">
        <f t="shared" si="110"/>
        <v>3.5166666666666666</v>
      </c>
      <c r="XK7" s="30">
        <f t="shared" si="111"/>
        <v>3.3004545454545453</v>
      </c>
      <c r="XL7" s="30">
        <f t="shared" si="112"/>
        <v>3.0024999999999999</v>
      </c>
      <c r="XM7" s="30">
        <f t="shared" si="113"/>
        <v>3.49</v>
      </c>
      <c r="XN7" s="30">
        <f t="shared" si="114"/>
        <v>3.9279999999999999</v>
      </c>
      <c r="XO7" s="30">
        <f t="shared" si="115"/>
        <v>3.073</v>
      </c>
      <c r="XP7" s="30">
        <f t="shared" si="116"/>
        <v>3.8333333333333335</v>
      </c>
      <c r="XQ7" s="30">
        <f t="shared" si="117"/>
        <v>4.1363636363636367</v>
      </c>
      <c r="XR7" s="30">
        <f t="shared" si="118"/>
        <v>3.75</v>
      </c>
      <c r="XS7" s="30">
        <f t="shared" si="119"/>
        <v>4.166666666666667</v>
      </c>
      <c r="XT7" s="30">
        <f t="shared" si="120"/>
        <v>3.9</v>
      </c>
      <c r="XU7" s="30">
        <f t="shared" si="121"/>
        <v>4.0999999999999996</v>
      </c>
      <c r="XV7" s="30">
        <f t="shared" si="122"/>
        <v>2.1127777777777776</v>
      </c>
      <c r="XW7" s="30">
        <f t="shared" si="123"/>
        <v>1.9831818181818184</v>
      </c>
      <c r="XX7" s="30">
        <f t="shared" si="124"/>
        <v>2.5250000000000004</v>
      </c>
      <c r="XY7" s="30">
        <f t="shared" si="125"/>
        <v>1.9466666666666672</v>
      </c>
      <c r="XZ7" s="30">
        <f t="shared" si="126"/>
        <v>1.7829999999999999</v>
      </c>
      <c r="YA7" s="30">
        <f t="shared" si="127"/>
        <v>2.0269999999999997</v>
      </c>
      <c r="YB7" s="8">
        <v>3</v>
      </c>
      <c r="YC7" s="8">
        <v>2</v>
      </c>
      <c r="YD7" s="8">
        <v>2</v>
      </c>
      <c r="YE7" s="9">
        <v>1</v>
      </c>
      <c r="YF7" s="8">
        <v>1</v>
      </c>
      <c r="YG7" s="8">
        <v>2</v>
      </c>
      <c r="YH7" s="9">
        <v>2</v>
      </c>
      <c r="YI7" s="8">
        <v>2</v>
      </c>
      <c r="YJ7" s="8">
        <v>1</v>
      </c>
      <c r="YK7" s="9">
        <v>3</v>
      </c>
      <c r="YL7" s="8">
        <v>2</v>
      </c>
      <c r="YM7" s="8">
        <v>1</v>
      </c>
      <c r="YN7" s="8">
        <v>3</v>
      </c>
      <c r="YO7" s="8">
        <v>1</v>
      </c>
      <c r="YP7" s="9">
        <v>2</v>
      </c>
      <c r="YQ7" s="8">
        <v>1</v>
      </c>
      <c r="YR7" s="8">
        <v>1</v>
      </c>
      <c r="YS7" s="8">
        <v>2</v>
      </c>
      <c r="YT7" s="8">
        <v>1</v>
      </c>
      <c r="YU7" s="8">
        <v>2</v>
      </c>
      <c r="YV7" s="55">
        <v>2</v>
      </c>
      <c r="YW7" s="9">
        <v>1</v>
      </c>
      <c r="YX7" s="8">
        <v>2</v>
      </c>
      <c r="YY7" s="8">
        <v>1</v>
      </c>
      <c r="YZ7" s="9">
        <v>2</v>
      </c>
      <c r="ZA7" s="52">
        <f t="shared" si="128"/>
        <v>25</v>
      </c>
      <c r="ZB7" s="52">
        <f t="shared" si="129"/>
        <v>11</v>
      </c>
      <c r="ZC7" s="52">
        <f t="shared" si="130"/>
        <v>9</v>
      </c>
      <c r="ZD7" s="52">
        <f t="shared" si="131"/>
        <v>45</v>
      </c>
      <c r="ZE7" s="9">
        <v>2</v>
      </c>
      <c r="ZF7" s="7">
        <v>2</v>
      </c>
      <c r="ZG7" s="9">
        <v>1</v>
      </c>
      <c r="ZH7" s="8">
        <v>2</v>
      </c>
      <c r="ZI7" s="8">
        <v>3</v>
      </c>
      <c r="ZJ7" s="9">
        <v>2</v>
      </c>
      <c r="ZK7" s="9">
        <v>1</v>
      </c>
      <c r="ZL7" s="8">
        <v>2</v>
      </c>
      <c r="ZM7" s="8">
        <v>2</v>
      </c>
      <c r="ZN7" s="9">
        <v>1</v>
      </c>
      <c r="ZO7" s="8">
        <v>1</v>
      </c>
      <c r="ZP7" s="8">
        <v>2</v>
      </c>
      <c r="ZQ7" s="9">
        <v>1</v>
      </c>
      <c r="ZR7" s="9">
        <v>3</v>
      </c>
      <c r="ZS7" s="8">
        <v>2</v>
      </c>
      <c r="ZT7" s="9">
        <v>1</v>
      </c>
      <c r="ZU7" s="8">
        <v>2</v>
      </c>
      <c r="ZV7" s="8">
        <v>2</v>
      </c>
      <c r="ZW7" s="8">
        <v>1</v>
      </c>
      <c r="ZX7" s="8">
        <v>2</v>
      </c>
      <c r="ZY7" s="8">
        <v>2</v>
      </c>
      <c r="ZZ7" s="8">
        <v>1</v>
      </c>
      <c r="AAA7" s="9">
        <v>2</v>
      </c>
      <c r="AAB7" s="8">
        <v>1</v>
      </c>
      <c r="AAC7" s="8">
        <v>1</v>
      </c>
      <c r="AAD7" s="8">
        <v>3</v>
      </c>
      <c r="AAE7" s="9">
        <v>1</v>
      </c>
      <c r="AAF7" s="8">
        <v>3</v>
      </c>
      <c r="AAG7" s="8">
        <v>3</v>
      </c>
      <c r="AAH7" s="9">
        <v>3</v>
      </c>
      <c r="AAI7" s="9">
        <v>2</v>
      </c>
      <c r="AAJ7" s="8">
        <v>2</v>
      </c>
      <c r="AAK7" s="8">
        <v>2</v>
      </c>
      <c r="AAL7" s="8">
        <v>2</v>
      </c>
      <c r="AAM7" s="8">
        <v>2</v>
      </c>
      <c r="AAN7" s="9">
        <v>1</v>
      </c>
      <c r="AAO7" s="8">
        <v>1</v>
      </c>
      <c r="AAP7" s="55">
        <v>2</v>
      </c>
      <c r="AAQ7" s="8">
        <v>1</v>
      </c>
      <c r="AAR7" s="8">
        <v>2</v>
      </c>
      <c r="AAS7" s="8">
        <v>1</v>
      </c>
      <c r="AAT7" s="8">
        <v>1</v>
      </c>
      <c r="AAU7" s="8">
        <v>2</v>
      </c>
      <c r="AAV7" s="8">
        <v>1</v>
      </c>
      <c r="AAW7" s="9">
        <v>1</v>
      </c>
      <c r="AAX7" s="8">
        <v>1</v>
      </c>
      <c r="AAY7" s="8">
        <v>1</v>
      </c>
      <c r="AAZ7" s="9">
        <v>1</v>
      </c>
      <c r="ABA7" s="8">
        <v>1</v>
      </c>
      <c r="ABB7" s="9">
        <v>2</v>
      </c>
      <c r="ABC7" s="8">
        <v>2</v>
      </c>
      <c r="ABD7" s="8">
        <v>2</v>
      </c>
      <c r="ABE7" s="8">
        <v>1</v>
      </c>
      <c r="ABF7" s="8">
        <v>1</v>
      </c>
      <c r="ABG7" s="9">
        <v>2</v>
      </c>
      <c r="ABH7" s="8">
        <v>2</v>
      </c>
      <c r="ABI7" s="9">
        <v>2</v>
      </c>
      <c r="ABJ7" s="8">
        <v>2</v>
      </c>
      <c r="ABK7" s="9">
        <v>2</v>
      </c>
      <c r="ABL7" s="9"/>
      <c r="ABM7" s="8">
        <v>3</v>
      </c>
      <c r="ABN7" s="8">
        <v>2</v>
      </c>
      <c r="ABO7" s="8">
        <v>2</v>
      </c>
      <c r="ABP7" s="9">
        <v>1</v>
      </c>
      <c r="ABQ7" s="8">
        <v>1</v>
      </c>
      <c r="ABR7" s="8">
        <v>2</v>
      </c>
      <c r="ABS7" s="9">
        <v>2</v>
      </c>
      <c r="ABT7" s="8">
        <v>2</v>
      </c>
      <c r="ABU7" s="8">
        <v>1</v>
      </c>
      <c r="ABV7" s="9">
        <v>3</v>
      </c>
      <c r="ABW7" s="8">
        <v>2</v>
      </c>
      <c r="ABX7" s="8">
        <v>1</v>
      </c>
      <c r="ABY7" s="8">
        <v>3</v>
      </c>
      <c r="ABZ7" s="8">
        <v>1</v>
      </c>
      <c r="ACA7" s="9">
        <v>2</v>
      </c>
      <c r="ACB7" s="8">
        <v>1</v>
      </c>
      <c r="ACC7" s="8">
        <v>1</v>
      </c>
      <c r="ACD7" s="8">
        <v>2</v>
      </c>
      <c r="ACE7" s="8">
        <v>1</v>
      </c>
      <c r="ACF7" s="8">
        <v>2</v>
      </c>
      <c r="ACG7" s="55">
        <v>2</v>
      </c>
      <c r="ACH7" s="9">
        <v>1</v>
      </c>
      <c r="ACI7" s="8">
        <v>2</v>
      </c>
      <c r="ACJ7" s="8">
        <v>1</v>
      </c>
      <c r="ACK7" s="9">
        <v>2</v>
      </c>
    </row>
    <row r="8" spans="1:765">
      <c r="A8" s="7">
        <v>4</v>
      </c>
      <c r="B8" s="7"/>
      <c r="C8" s="7">
        <v>2</v>
      </c>
      <c r="D8" s="7">
        <v>23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>
        <f t="shared" si="0"/>
        <v>3</v>
      </c>
      <c r="W8" s="7">
        <v>1</v>
      </c>
      <c r="X8" s="7">
        <v>1</v>
      </c>
      <c r="Y8" s="7">
        <v>1</v>
      </c>
      <c r="Z8" s="7">
        <v>1</v>
      </c>
      <c r="AA8" s="7">
        <v>2</v>
      </c>
      <c r="AB8" s="7">
        <v>0</v>
      </c>
      <c r="AC8" s="7">
        <v>1</v>
      </c>
      <c r="AD8" s="7">
        <v>0</v>
      </c>
      <c r="AE8" s="7">
        <v>0</v>
      </c>
      <c r="AF8">
        <f t="shared" si="1"/>
        <v>7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 t="s">
        <v>631</v>
      </c>
      <c r="AW8">
        <v>2</v>
      </c>
      <c r="AX8">
        <v>1</v>
      </c>
      <c r="AY8" t="s">
        <v>636</v>
      </c>
      <c r="AZ8">
        <v>3</v>
      </c>
      <c r="BA8">
        <v>1</v>
      </c>
      <c r="BB8">
        <v>1</v>
      </c>
      <c r="BC8">
        <v>1</v>
      </c>
      <c r="BD8">
        <f t="shared" si="65"/>
        <v>16</v>
      </c>
      <c r="BE8" s="7">
        <v>3</v>
      </c>
      <c r="BF8" s="7">
        <v>3</v>
      </c>
      <c r="BG8" s="7">
        <v>4</v>
      </c>
      <c r="BH8" s="7">
        <v>3</v>
      </c>
      <c r="BI8" s="7">
        <v>1</v>
      </c>
      <c r="BJ8" s="7">
        <v>1</v>
      </c>
      <c r="BK8" s="7">
        <v>1</v>
      </c>
      <c r="BL8" s="9">
        <v>3</v>
      </c>
      <c r="BM8" s="9">
        <v>3</v>
      </c>
      <c r="BN8" s="7">
        <v>3</v>
      </c>
      <c r="BO8" s="7">
        <v>4</v>
      </c>
      <c r="BP8" s="9">
        <v>0</v>
      </c>
      <c r="BQ8" s="7">
        <v>3</v>
      </c>
      <c r="BR8" s="8">
        <v>2</v>
      </c>
      <c r="BS8" s="8">
        <v>1</v>
      </c>
      <c r="BT8" s="9">
        <v>3</v>
      </c>
      <c r="BU8" s="8">
        <v>3</v>
      </c>
      <c r="BV8" s="8">
        <v>1</v>
      </c>
      <c r="BW8" s="8">
        <v>3</v>
      </c>
      <c r="BX8" s="8">
        <v>3</v>
      </c>
      <c r="BY8" s="8">
        <v>3</v>
      </c>
      <c r="BZ8" s="8">
        <v>1</v>
      </c>
      <c r="CA8">
        <f t="shared" si="66"/>
        <v>24</v>
      </c>
      <c r="CB8">
        <f t="shared" si="67"/>
        <v>13</v>
      </c>
      <c r="CC8">
        <f t="shared" si="68"/>
        <v>11</v>
      </c>
      <c r="CD8">
        <f t="shared" si="2"/>
        <v>48</v>
      </c>
      <c r="CE8" s="7">
        <v>1</v>
      </c>
      <c r="CF8" s="9">
        <v>0</v>
      </c>
      <c r="CG8" s="7">
        <v>1</v>
      </c>
      <c r="CH8" s="7">
        <v>0</v>
      </c>
      <c r="CI8" s="9">
        <v>0</v>
      </c>
      <c r="CJ8" s="9">
        <v>0</v>
      </c>
      <c r="CK8" s="8">
        <v>1</v>
      </c>
      <c r="CL8" s="8">
        <v>1</v>
      </c>
      <c r="CM8" s="8">
        <v>1</v>
      </c>
      <c r="CN8" s="9">
        <v>0</v>
      </c>
      <c r="CO8" s="8">
        <v>1</v>
      </c>
      <c r="CP8" s="9">
        <v>1</v>
      </c>
      <c r="CQ8" s="21">
        <f t="shared" si="3"/>
        <v>10</v>
      </c>
      <c r="CR8" s="9">
        <v>3</v>
      </c>
      <c r="CS8" s="8">
        <v>1</v>
      </c>
      <c r="CT8" s="8">
        <v>1</v>
      </c>
      <c r="CU8" s="9">
        <v>4</v>
      </c>
      <c r="CV8" s="9">
        <v>4</v>
      </c>
      <c r="CW8" s="9">
        <v>4</v>
      </c>
      <c r="CX8" s="8">
        <v>1</v>
      </c>
      <c r="CY8" s="8">
        <v>3</v>
      </c>
      <c r="CZ8" s="9">
        <v>3</v>
      </c>
      <c r="DA8" s="9">
        <v>4</v>
      </c>
      <c r="DB8" s="8">
        <v>1</v>
      </c>
      <c r="DC8" s="8">
        <v>1</v>
      </c>
      <c r="DD8" s="8">
        <v>1</v>
      </c>
      <c r="DE8" s="8">
        <v>1</v>
      </c>
      <c r="DF8" s="9">
        <v>3</v>
      </c>
      <c r="DG8" s="9">
        <v>4</v>
      </c>
      <c r="DH8" s="8">
        <v>1</v>
      </c>
      <c r="DI8" s="8">
        <v>1</v>
      </c>
      <c r="DJ8" s="9">
        <v>1</v>
      </c>
      <c r="DK8" s="9">
        <v>4</v>
      </c>
      <c r="DL8" s="21">
        <f t="shared" si="4"/>
        <v>28</v>
      </c>
      <c r="DM8" s="7">
        <v>1</v>
      </c>
      <c r="DN8" s="7">
        <v>2</v>
      </c>
      <c r="DO8" s="7">
        <v>5</v>
      </c>
      <c r="DP8" s="7">
        <v>5</v>
      </c>
      <c r="DQ8" s="7">
        <v>4</v>
      </c>
      <c r="DR8" s="7">
        <v>5</v>
      </c>
      <c r="DS8" s="21">
        <f t="shared" si="5"/>
        <v>22</v>
      </c>
      <c r="DT8" s="7">
        <v>2</v>
      </c>
      <c r="DU8" s="7">
        <v>1</v>
      </c>
      <c r="DV8" s="7">
        <v>3</v>
      </c>
      <c r="DW8" s="7">
        <v>3</v>
      </c>
      <c r="DX8" s="7">
        <v>2</v>
      </c>
      <c r="DY8" s="7">
        <v>2</v>
      </c>
      <c r="DZ8" s="21">
        <f t="shared" si="69"/>
        <v>6</v>
      </c>
      <c r="EA8" s="21">
        <f t="shared" si="70"/>
        <v>7</v>
      </c>
      <c r="EB8" s="21">
        <f t="shared" si="6"/>
        <v>13</v>
      </c>
      <c r="EC8" s="8">
        <v>6</v>
      </c>
      <c r="ED8" s="8">
        <v>6</v>
      </c>
      <c r="EE8" s="8">
        <v>6</v>
      </c>
      <c r="EF8" s="8">
        <v>6</v>
      </c>
      <c r="EG8" s="8">
        <v>6</v>
      </c>
      <c r="EH8" s="8">
        <v>6</v>
      </c>
      <c r="EI8" s="8">
        <v>6</v>
      </c>
      <c r="EJ8" s="8">
        <v>3</v>
      </c>
      <c r="EK8" s="8">
        <v>5</v>
      </c>
      <c r="EL8" s="8">
        <v>2</v>
      </c>
      <c r="EM8" s="8">
        <v>6</v>
      </c>
      <c r="EN8" s="8">
        <v>5</v>
      </c>
      <c r="EO8" s="21">
        <f t="shared" si="71"/>
        <v>21</v>
      </c>
      <c r="EP8" s="21">
        <f t="shared" si="72"/>
        <v>22</v>
      </c>
      <c r="EQ8" s="21">
        <f t="shared" si="73"/>
        <v>20</v>
      </c>
      <c r="ER8" s="21">
        <f t="shared" si="7"/>
        <v>63</v>
      </c>
      <c r="ES8" s="7">
        <v>3</v>
      </c>
      <c r="ET8" s="7">
        <v>3</v>
      </c>
      <c r="EU8" s="7">
        <v>3</v>
      </c>
      <c r="EV8" s="21">
        <f t="shared" si="8"/>
        <v>9</v>
      </c>
      <c r="EW8" s="7">
        <v>5</v>
      </c>
      <c r="EX8" s="7">
        <v>5</v>
      </c>
      <c r="EY8" s="7">
        <v>2</v>
      </c>
      <c r="EZ8" s="7">
        <v>5</v>
      </c>
      <c r="FA8" s="7">
        <v>3</v>
      </c>
      <c r="FB8" s="7">
        <v>5</v>
      </c>
      <c r="FC8" s="7">
        <v>4</v>
      </c>
      <c r="FD8" s="7">
        <v>4</v>
      </c>
      <c r="FE8" s="7">
        <v>4</v>
      </c>
      <c r="FF8" s="7">
        <v>3</v>
      </c>
      <c r="FG8" s="7">
        <v>4</v>
      </c>
      <c r="FH8" s="7">
        <v>3</v>
      </c>
      <c r="FI8" s="7">
        <v>2</v>
      </c>
      <c r="FJ8" s="7">
        <v>5</v>
      </c>
      <c r="FK8" s="7">
        <v>2</v>
      </c>
      <c r="FL8" s="7">
        <v>4</v>
      </c>
      <c r="FM8" s="7">
        <v>4</v>
      </c>
      <c r="FN8" s="7">
        <v>5</v>
      </c>
      <c r="FO8" s="7">
        <v>3</v>
      </c>
      <c r="FP8" s="7">
        <v>0</v>
      </c>
      <c r="FQ8" s="21">
        <f t="shared" si="9"/>
        <v>72</v>
      </c>
      <c r="FR8" s="43">
        <v>0</v>
      </c>
      <c r="FS8" s="43">
        <v>0</v>
      </c>
      <c r="FT8" s="43">
        <v>0</v>
      </c>
      <c r="FU8" s="43">
        <v>0</v>
      </c>
      <c r="FV8" s="43">
        <v>0</v>
      </c>
      <c r="FW8" s="43">
        <v>6.4780102485312696</v>
      </c>
      <c r="FX8" s="7">
        <v>0.14000000000000001</v>
      </c>
      <c r="FY8" s="7">
        <v>0.24</v>
      </c>
      <c r="FZ8" s="7">
        <v>54</v>
      </c>
      <c r="GA8" s="7">
        <v>101</v>
      </c>
      <c r="GB8" s="7">
        <f t="shared" si="10"/>
        <v>155</v>
      </c>
      <c r="GC8" s="7">
        <v>139</v>
      </c>
      <c r="GD8" s="7">
        <v>0</v>
      </c>
      <c r="GE8" s="7">
        <v>1.2</v>
      </c>
      <c r="GF8" s="7">
        <v>0.4</v>
      </c>
      <c r="GG8" s="7">
        <v>0.8</v>
      </c>
      <c r="GH8" s="7">
        <v>5.9</v>
      </c>
      <c r="GI8" s="7">
        <v>155</v>
      </c>
      <c r="GJ8" s="7">
        <v>5525.2388650000003</v>
      </c>
      <c r="GK8" s="7">
        <v>9081.4665220000006</v>
      </c>
      <c r="GL8" s="7">
        <v>5699.4330579999996</v>
      </c>
      <c r="GM8" s="7">
        <v>59454.232742</v>
      </c>
      <c r="GN8" s="7">
        <v>153996.324731</v>
      </c>
      <c r="GO8" s="7">
        <v>9616.0682230000002</v>
      </c>
      <c r="GP8" s="7">
        <v>8876.0074189999996</v>
      </c>
      <c r="GQ8" s="7">
        <v>508383.50245500001</v>
      </c>
      <c r="GR8" s="7">
        <v>85932.322681000005</v>
      </c>
      <c r="GS8" s="7">
        <v>1105.714847</v>
      </c>
      <c r="GT8" s="7">
        <v>12149.812819999999</v>
      </c>
      <c r="GU8" s="7">
        <v>544</v>
      </c>
      <c r="GV8" s="7">
        <v>95224.645669999998</v>
      </c>
      <c r="GW8" s="7">
        <v>39974.168738</v>
      </c>
      <c r="GX8" s="7">
        <v>1539</v>
      </c>
      <c r="GY8" s="7">
        <v>526378.01887300005</v>
      </c>
      <c r="GZ8" s="7">
        <v>158784.773487</v>
      </c>
      <c r="HA8" s="7">
        <v>19051.444598999999</v>
      </c>
      <c r="HB8" s="7">
        <v>580066.15400500002</v>
      </c>
      <c r="HC8" s="7">
        <v>198128.83919500001</v>
      </c>
      <c r="HD8" s="7">
        <v>17761.377703999999</v>
      </c>
      <c r="HE8" s="7">
        <v>556.08698600000002</v>
      </c>
      <c r="HF8" s="7">
        <v>31354.322272000001</v>
      </c>
      <c r="HG8" s="7">
        <v>89480.459128000002</v>
      </c>
      <c r="HH8" s="7">
        <v>12485.900038</v>
      </c>
      <c r="HI8" s="7">
        <v>223</v>
      </c>
      <c r="HJ8" s="7">
        <v>193.35718700000001</v>
      </c>
      <c r="HK8" s="7">
        <v>2175.0099519999999</v>
      </c>
      <c r="HL8" s="7">
        <v>323.59922</v>
      </c>
      <c r="HM8" s="7">
        <v>917.36874999999998</v>
      </c>
      <c r="HN8" s="7">
        <v>16154.70105</v>
      </c>
      <c r="HO8" s="7">
        <v>3492</v>
      </c>
      <c r="HP8" s="7" t="s">
        <v>772</v>
      </c>
      <c r="HQ8" s="7">
        <v>516973.681484</v>
      </c>
      <c r="HR8" s="7">
        <v>138126.96548099999</v>
      </c>
      <c r="HS8" s="7">
        <v>12998.994204000001</v>
      </c>
      <c r="HT8" s="7">
        <v>96220.219712000006</v>
      </c>
      <c r="HU8" s="7">
        <v>9841.9718499999999</v>
      </c>
      <c r="HV8" s="7">
        <v>2938.6239620000001</v>
      </c>
      <c r="HW8" s="7">
        <v>902.45139099999994</v>
      </c>
      <c r="HX8" s="7">
        <v>153</v>
      </c>
      <c r="HY8" s="7">
        <v>2980.8527049999998</v>
      </c>
      <c r="HZ8" s="7">
        <v>755</v>
      </c>
      <c r="IA8" s="7">
        <v>164</v>
      </c>
      <c r="IB8" s="7">
        <v>819</v>
      </c>
      <c r="IC8" s="7">
        <v>884.89232100000004</v>
      </c>
      <c r="ID8" s="7">
        <v>39839.792348000003</v>
      </c>
      <c r="IE8" s="7">
        <v>7243.5491869999996</v>
      </c>
      <c r="IF8" s="7">
        <v>5111.534353</v>
      </c>
      <c r="IG8" s="7">
        <v>1998.400952</v>
      </c>
      <c r="IH8" s="7">
        <v>4814.4217159999998</v>
      </c>
      <c r="II8" s="7">
        <v>206556.00347900001</v>
      </c>
      <c r="IJ8" s="7">
        <v>252428.3308</v>
      </c>
      <c r="IK8" s="7">
        <v>287148.037297</v>
      </c>
      <c r="IL8" s="7">
        <v>180.68462099999999</v>
      </c>
      <c r="IM8" s="7">
        <v>2079.9830430000002</v>
      </c>
      <c r="IN8" s="7">
        <v>114008.558643</v>
      </c>
      <c r="IO8" s="7">
        <v>905</v>
      </c>
      <c r="IP8" s="7">
        <v>98779.521924999994</v>
      </c>
      <c r="IQ8" s="7">
        <v>832.24428599999999</v>
      </c>
      <c r="IR8" s="7">
        <v>19686.583219</v>
      </c>
      <c r="IS8" s="7">
        <v>6589.237486</v>
      </c>
      <c r="IT8" s="7">
        <v>1971.4642899999999</v>
      </c>
      <c r="IU8" s="7">
        <v>6621.2944420000003</v>
      </c>
      <c r="IV8" s="7">
        <v>132076.66373999999</v>
      </c>
      <c r="IW8" s="7">
        <v>15293.227433</v>
      </c>
      <c r="IX8" s="7">
        <v>6695</v>
      </c>
      <c r="IY8" s="7">
        <v>5825.9023310000002</v>
      </c>
      <c r="IZ8" s="7">
        <v>412</v>
      </c>
      <c r="JA8" s="7">
        <v>818</v>
      </c>
      <c r="JB8" s="7">
        <v>42789.530029000001</v>
      </c>
      <c r="JC8" s="3"/>
      <c r="JD8" s="36" t="s">
        <v>322</v>
      </c>
      <c r="JE8" s="37">
        <v>42548.395138888889</v>
      </c>
      <c r="JF8" s="36" t="s">
        <v>196</v>
      </c>
      <c r="JG8" s="36">
        <v>23</v>
      </c>
      <c r="JH8" s="36" t="s">
        <v>323</v>
      </c>
      <c r="JI8" s="36"/>
      <c r="JJ8" s="36">
        <v>1</v>
      </c>
      <c r="JK8" s="36" t="s">
        <v>199</v>
      </c>
      <c r="JL8" s="36">
        <v>300</v>
      </c>
      <c r="JM8" s="36">
        <v>17.420000000000002</v>
      </c>
      <c r="JN8" s="36">
        <v>5</v>
      </c>
      <c r="JO8" s="36">
        <v>4.3</v>
      </c>
      <c r="JP8" s="36">
        <v>3</v>
      </c>
      <c r="JQ8" s="36">
        <v>2.91</v>
      </c>
      <c r="JR8" s="36">
        <v>2</v>
      </c>
      <c r="JS8" s="36" t="s">
        <v>200</v>
      </c>
      <c r="JT8" s="36">
        <v>0</v>
      </c>
      <c r="JU8" s="36">
        <v>3.97</v>
      </c>
      <c r="JV8" s="36">
        <v>0</v>
      </c>
      <c r="JW8" s="36">
        <v>1.38</v>
      </c>
      <c r="JX8" s="36">
        <v>1</v>
      </c>
      <c r="JY8" s="36">
        <v>1.03</v>
      </c>
      <c r="JZ8" s="36">
        <v>3</v>
      </c>
      <c r="KA8" s="36" t="s">
        <v>201</v>
      </c>
      <c r="KB8" s="36">
        <v>300</v>
      </c>
      <c r="KC8" s="36">
        <v>4.24</v>
      </c>
      <c r="KD8" s="36">
        <v>7</v>
      </c>
      <c r="KE8" s="36">
        <v>2.04</v>
      </c>
      <c r="KF8" s="36">
        <v>0</v>
      </c>
      <c r="KG8" s="36">
        <v>10.050000000000001</v>
      </c>
      <c r="KH8" s="36">
        <v>4</v>
      </c>
      <c r="KI8" s="36" t="s">
        <v>202</v>
      </c>
      <c r="KJ8" s="36">
        <v>0</v>
      </c>
      <c r="KK8" s="36">
        <v>4.75</v>
      </c>
      <c r="KL8" s="36">
        <v>0</v>
      </c>
      <c r="KM8" s="36">
        <v>0.8</v>
      </c>
      <c r="KN8" s="36">
        <v>0</v>
      </c>
      <c r="KO8" s="36">
        <v>0.92</v>
      </c>
      <c r="KP8" s="36">
        <v>5</v>
      </c>
      <c r="KQ8" s="36" t="s">
        <v>203</v>
      </c>
      <c r="KR8" s="36">
        <v>500</v>
      </c>
      <c r="KS8" s="36">
        <v>26.4</v>
      </c>
      <c r="KT8" s="36">
        <v>6</v>
      </c>
      <c r="KU8" s="36">
        <v>2.13</v>
      </c>
      <c r="KV8" s="36">
        <v>6</v>
      </c>
      <c r="KW8" s="36">
        <v>2.73</v>
      </c>
      <c r="KX8" s="36">
        <v>6</v>
      </c>
      <c r="KY8" s="36" t="s">
        <v>204</v>
      </c>
      <c r="KZ8" s="36">
        <v>400</v>
      </c>
      <c r="LA8" s="36">
        <v>28.24</v>
      </c>
      <c r="LB8" s="36">
        <v>2</v>
      </c>
      <c r="LC8" s="36">
        <v>2.2999999999999998</v>
      </c>
      <c r="LD8" s="36">
        <v>6</v>
      </c>
      <c r="LE8" s="36">
        <v>1.52</v>
      </c>
      <c r="LF8" s="36">
        <v>7</v>
      </c>
      <c r="LG8" s="36" t="s">
        <v>205</v>
      </c>
      <c r="LH8" s="36">
        <v>0</v>
      </c>
      <c r="LI8" s="36">
        <v>7.5</v>
      </c>
      <c r="LJ8" s="36">
        <v>0</v>
      </c>
      <c r="LK8" s="36">
        <v>0.72</v>
      </c>
      <c r="LL8" s="36">
        <v>0</v>
      </c>
      <c r="LM8" s="36">
        <v>0.34</v>
      </c>
      <c r="LN8" s="36">
        <v>8</v>
      </c>
      <c r="LO8" s="36" t="s">
        <v>206</v>
      </c>
      <c r="LP8" s="36">
        <v>1300</v>
      </c>
      <c r="LQ8" s="36">
        <v>14.37</v>
      </c>
      <c r="LR8" s="36">
        <v>5</v>
      </c>
      <c r="LS8" s="36">
        <v>2.2799999999999998</v>
      </c>
      <c r="LT8" s="36">
        <v>7</v>
      </c>
      <c r="LU8" s="36">
        <v>1.45</v>
      </c>
      <c r="LV8" s="36">
        <v>9</v>
      </c>
      <c r="LW8" s="36" t="s">
        <v>207</v>
      </c>
      <c r="LX8" s="36">
        <v>300</v>
      </c>
      <c r="LY8" s="36">
        <v>10.57</v>
      </c>
      <c r="LZ8" s="36">
        <v>4</v>
      </c>
      <c r="MA8" s="36">
        <v>3.32</v>
      </c>
      <c r="MB8" s="36">
        <v>4</v>
      </c>
      <c r="MC8" s="36">
        <v>2.09</v>
      </c>
      <c r="MD8" s="36">
        <v>10</v>
      </c>
      <c r="ME8" s="36" t="s">
        <v>208</v>
      </c>
      <c r="MF8" s="36">
        <v>500</v>
      </c>
      <c r="MG8" s="36">
        <v>8.9700000000000006</v>
      </c>
      <c r="MH8" s="36">
        <v>3</v>
      </c>
      <c r="MI8" s="36">
        <v>2.04</v>
      </c>
      <c r="MJ8" s="36">
        <v>5</v>
      </c>
      <c r="MK8" s="36">
        <v>1.77</v>
      </c>
      <c r="ML8" s="36">
        <v>11</v>
      </c>
      <c r="MM8" s="36" t="s">
        <v>209</v>
      </c>
      <c r="MN8" s="36">
        <v>300</v>
      </c>
      <c r="MO8" s="36">
        <v>3.99</v>
      </c>
      <c r="MP8" s="36">
        <v>4</v>
      </c>
      <c r="MQ8" s="36">
        <v>12.96</v>
      </c>
      <c r="MR8" s="36">
        <v>4</v>
      </c>
      <c r="MS8" s="36">
        <v>0.9</v>
      </c>
      <c r="MT8" s="36">
        <v>12</v>
      </c>
      <c r="MU8" s="36" t="s">
        <v>210</v>
      </c>
      <c r="MV8" s="36">
        <v>300</v>
      </c>
      <c r="MW8" s="36">
        <v>5.92</v>
      </c>
      <c r="MX8" s="36">
        <v>0</v>
      </c>
      <c r="MY8" s="36">
        <v>2.6</v>
      </c>
      <c r="MZ8" s="36">
        <v>5</v>
      </c>
      <c r="NA8" s="36">
        <v>1.43</v>
      </c>
      <c r="NB8" s="36">
        <v>13</v>
      </c>
      <c r="NC8" s="36" t="s">
        <v>211</v>
      </c>
      <c r="ND8" s="36">
        <v>300</v>
      </c>
      <c r="NE8" s="36">
        <v>4.97</v>
      </c>
      <c r="NF8" s="36">
        <v>7</v>
      </c>
      <c r="NG8" s="36">
        <v>2.42</v>
      </c>
      <c r="NH8" s="36">
        <v>7</v>
      </c>
      <c r="NI8" s="36">
        <v>1.3</v>
      </c>
      <c r="NJ8" s="36">
        <v>14</v>
      </c>
      <c r="NK8" s="36" t="s">
        <v>212</v>
      </c>
      <c r="NL8" s="36">
        <v>300</v>
      </c>
      <c r="NM8" s="36">
        <v>5.07</v>
      </c>
      <c r="NN8" s="36">
        <v>1</v>
      </c>
      <c r="NO8" s="36">
        <v>3.45</v>
      </c>
      <c r="NP8" s="36">
        <v>5</v>
      </c>
      <c r="NQ8" s="36">
        <v>1.81</v>
      </c>
      <c r="NR8" s="36">
        <v>15</v>
      </c>
      <c r="NS8" s="36" t="s">
        <v>213</v>
      </c>
      <c r="NT8" s="36">
        <v>300</v>
      </c>
      <c r="NU8" s="36">
        <v>3.5</v>
      </c>
      <c r="NV8" s="36">
        <v>3</v>
      </c>
      <c r="NW8" s="36">
        <v>4.29</v>
      </c>
      <c r="NX8" s="36">
        <v>5</v>
      </c>
      <c r="NY8" s="36">
        <v>2.1</v>
      </c>
      <c r="NZ8" s="36">
        <v>16</v>
      </c>
      <c r="OA8" s="36" t="s">
        <v>214</v>
      </c>
      <c r="OB8" s="36">
        <v>300</v>
      </c>
      <c r="OC8" s="36">
        <v>4.41</v>
      </c>
      <c r="OD8" s="36">
        <v>1</v>
      </c>
      <c r="OE8" s="36">
        <v>3.26</v>
      </c>
      <c r="OF8" s="36">
        <v>4</v>
      </c>
      <c r="OG8" s="36">
        <v>2.44</v>
      </c>
      <c r="OH8" s="36">
        <v>17</v>
      </c>
      <c r="OI8" s="36" t="s">
        <v>215</v>
      </c>
      <c r="OJ8" s="36">
        <v>300</v>
      </c>
      <c r="OK8" s="36">
        <v>3.22</v>
      </c>
      <c r="OL8" s="36">
        <v>1</v>
      </c>
      <c r="OM8" s="36">
        <v>0.92</v>
      </c>
      <c r="ON8" s="36">
        <v>1</v>
      </c>
      <c r="OO8" s="36">
        <v>0.54</v>
      </c>
      <c r="OP8" s="36">
        <v>18</v>
      </c>
      <c r="OQ8" s="36" t="s">
        <v>216</v>
      </c>
      <c r="OR8" s="36">
        <v>300</v>
      </c>
      <c r="OS8" s="36">
        <v>1.92</v>
      </c>
      <c r="OT8" s="36">
        <v>5</v>
      </c>
      <c r="OU8" s="36">
        <v>5.72</v>
      </c>
      <c r="OV8" s="36">
        <v>3</v>
      </c>
      <c r="OW8" s="36">
        <v>1.61</v>
      </c>
      <c r="OX8" s="36">
        <v>19</v>
      </c>
      <c r="OY8" s="36" t="s">
        <v>217</v>
      </c>
      <c r="OZ8" s="36">
        <v>300</v>
      </c>
      <c r="PA8" s="36">
        <v>3.2</v>
      </c>
      <c r="PB8" s="36">
        <v>0</v>
      </c>
      <c r="PC8" s="36">
        <v>1.44</v>
      </c>
      <c r="PD8" s="36">
        <v>0</v>
      </c>
      <c r="PE8" s="36">
        <v>0.28000000000000003</v>
      </c>
      <c r="PF8" s="36">
        <v>20</v>
      </c>
      <c r="PG8" s="36" t="s">
        <v>218</v>
      </c>
      <c r="PH8" s="36">
        <v>300</v>
      </c>
      <c r="PI8" s="36">
        <v>1.86</v>
      </c>
      <c r="PJ8" s="36">
        <v>4</v>
      </c>
      <c r="PK8" s="36">
        <v>13.93</v>
      </c>
      <c r="PL8" s="36">
        <v>4</v>
      </c>
      <c r="PM8" s="36">
        <v>0.65</v>
      </c>
      <c r="PN8" s="36">
        <v>21</v>
      </c>
      <c r="PO8" s="36" t="s">
        <v>219</v>
      </c>
      <c r="PP8" s="36">
        <v>300</v>
      </c>
      <c r="PQ8" s="36">
        <v>3.46</v>
      </c>
      <c r="PR8" s="36">
        <v>4</v>
      </c>
      <c r="PS8" s="36">
        <v>9.49</v>
      </c>
      <c r="PT8" s="36">
        <v>4</v>
      </c>
      <c r="PU8" s="36">
        <v>1.17</v>
      </c>
      <c r="PV8" s="36">
        <v>22</v>
      </c>
      <c r="PW8" s="36" t="s">
        <v>220</v>
      </c>
      <c r="PX8" s="36">
        <v>300</v>
      </c>
      <c r="PY8" s="36">
        <v>2.19</v>
      </c>
      <c r="PZ8" s="36">
        <v>2</v>
      </c>
      <c r="QA8" s="36">
        <v>1.82</v>
      </c>
      <c r="QB8" s="36">
        <v>5</v>
      </c>
      <c r="QC8" s="36">
        <v>0.77</v>
      </c>
      <c r="QD8" s="36">
        <v>23</v>
      </c>
      <c r="QE8" s="36" t="s">
        <v>221</v>
      </c>
      <c r="QF8" s="36">
        <v>300</v>
      </c>
      <c r="QG8" s="36">
        <v>3.56</v>
      </c>
      <c r="QH8" s="36">
        <v>1</v>
      </c>
      <c r="QI8" s="36">
        <v>1.65</v>
      </c>
      <c r="QJ8" s="36">
        <v>1</v>
      </c>
      <c r="QK8" s="36">
        <v>1.76</v>
      </c>
      <c r="QL8" s="36">
        <v>24</v>
      </c>
      <c r="QM8" s="36" t="s">
        <v>222</v>
      </c>
      <c r="QN8" s="36">
        <v>300</v>
      </c>
      <c r="QO8" s="36">
        <v>1.78</v>
      </c>
      <c r="QP8" s="36">
        <v>1</v>
      </c>
      <c r="QQ8" s="36">
        <v>0.61</v>
      </c>
      <c r="QR8" s="36">
        <v>1</v>
      </c>
      <c r="QS8" s="36">
        <v>0.49</v>
      </c>
      <c r="QT8" s="36">
        <v>25</v>
      </c>
      <c r="QU8" s="36" t="s">
        <v>223</v>
      </c>
      <c r="QV8" s="36">
        <v>300</v>
      </c>
      <c r="QW8" s="36">
        <v>2.59</v>
      </c>
      <c r="QX8" s="36">
        <v>5</v>
      </c>
      <c r="QY8" s="36">
        <v>1.86</v>
      </c>
      <c r="QZ8" s="36">
        <v>3</v>
      </c>
      <c r="RA8" s="36">
        <v>1.02</v>
      </c>
      <c r="RB8" s="36">
        <v>26</v>
      </c>
      <c r="RC8" s="36" t="s">
        <v>224</v>
      </c>
      <c r="RD8" s="36">
        <v>300</v>
      </c>
      <c r="RE8" s="36">
        <v>2.37</v>
      </c>
      <c r="RF8" s="36">
        <v>1</v>
      </c>
      <c r="RG8" s="36">
        <v>1.72</v>
      </c>
      <c r="RH8" s="36">
        <v>6</v>
      </c>
      <c r="RI8" s="36">
        <v>0.95</v>
      </c>
      <c r="RJ8" s="36">
        <v>27</v>
      </c>
      <c r="RK8" s="36" t="s">
        <v>225</v>
      </c>
      <c r="RL8" s="36">
        <v>300</v>
      </c>
      <c r="RM8" s="36">
        <v>2.0099999999999998</v>
      </c>
      <c r="RN8" s="36">
        <v>5</v>
      </c>
      <c r="RO8" s="36">
        <v>1</v>
      </c>
      <c r="RP8" s="36">
        <v>6</v>
      </c>
      <c r="RQ8" s="36">
        <v>0.67</v>
      </c>
      <c r="RR8" s="36">
        <v>28</v>
      </c>
      <c r="RS8" s="36" t="s">
        <v>226</v>
      </c>
      <c r="RT8" s="36">
        <v>300</v>
      </c>
      <c r="RU8" s="36">
        <v>1.7</v>
      </c>
      <c r="RV8" s="36">
        <v>1</v>
      </c>
      <c r="RW8" s="36">
        <v>1.05</v>
      </c>
      <c r="RX8" s="36">
        <v>4</v>
      </c>
      <c r="RY8" s="36">
        <v>0.87</v>
      </c>
      <c r="RZ8" s="36">
        <v>29</v>
      </c>
      <c r="SA8" s="36" t="s">
        <v>227</v>
      </c>
      <c r="SB8" s="36">
        <v>300</v>
      </c>
      <c r="SC8" s="36">
        <v>2.09</v>
      </c>
      <c r="SD8" s="36">
        <v>0</v>
      </c>
      <c r="SE8" s="36">
        <v>0.76</v>
      </c>
      <c r="SF8" s="36">
        <v>0</v>
      </c>
      <c r="SG8" s="36">
        <v>0.34</v>
      </c>
      <c r="SH8" s="36">
        <v>30</v>
      </c>
      <c r="SI8" s="36" t="s">
        <v>228</v>
      </c>
      <c r="SJ8" s="36">
        <v>300</v>
      </c>
      <c r="SK8" s="36">
        <v>3.61</v>
      </c>
      <c r="SL8" s="36">
        <v>3</v>
      </c>
      <c r="SM8" s="36">
        <v>0.77</v>
      </c>
      <c r="SN8" s="36">
        <v>6</v>
      </c>
      <c r="SO8" s="36">
        <v>1.02</v>
      </c>
      <c r="SP8" s="36">
        <v>31</v>
      </c>
      <c r="SQ8" s="36" t="s">
        <v>229</v>
      </c>
      <c r="SR8" s="36">
        <v>300</v>
      </c>
      <c r="SS8" s="36">
        <v>1.71</v>
      </c>
      <c r="ST8" s="36">
        <v>0</v>
      </c>
      <c r="SU8" s="36">
        <v>1.83</v>
      </c>
      <c r="SV8" s="36">
        <v>0</v>
      </c>
      <c r="SW8" s="36">
        <v>0.35</v>
      </c>
      <c r="SX8" s="36">
        <v>32</v>
      </c>
      <c r="SY8" s="36" t="s">
        <v>230</v>
      </c>
      <c r="SZ8" s="36">
        <v>300</v>
      </c>
      <c r="TA8" s="36">
        <v>4.53</v>
      </c>
      <c r="TB8" s="36">
        <v>2</v>
      </c>
      <c r="TC8" s="36">
        <v>7.11</v>
      </c>
      <c r="TD8" s="36">
        <v>4</v>
      </c>
      <c r="TE8" s="36">
        <v>2.99</v>
      </c>
      <c r="TF8" s="36">
        <v>33</v>
      </c>
      <c r="TG8" s="36" t="s">
        <v>231</v>
      </c>
      <c r="TH8" s="36">
        <v>300</v>
      </c>
      <c r="TI8" s="36">
        <v>2.91</v>
      </c>
      <c r="TJ8" s="36">
        <v>1</v>
      </c>
      <c r="TK8" s="36">
        <v>0.9</v>
      </c>
      <c r="TL8" s="36">
        <v>2</v>
      </c>
      <c r="TM8" s="36">
        <v>0.61</v>
      </c>
      <c r="TN8" s="36">
        <v>34</v>
      </c>
      <c r="TO8" s="36" t="s">
        <v>232</v>
      </c>
      <c r="TP8" s="36">
        <v>300</v>
      </c>
      <c r="TQ8" s="36">
        <v>1.86</v>
      </c>
      <c r="TR8" s="36">
        <v>1</v>
      </c>
      <c r="TS8" s="36">
        <v>2.1</v>
      </c>
      <c r="TT8" s="36">
        <v>4</v>
      </c>
      <c r="TU8" s="36">
        <v>1.1299999999999999</v>
      </c>
      <c r="TV8" s="36">
        <v>35</v>
      </c>
      <c r="TW8" s="36" t="s">
        <v>233</v>
      </c>
      <c r="TX8" s="36">
        <v>300</v>
      </c>
      <c r="TY8" s="36">
        <v>3.33</v>
      </c>
      <c r="TZ8" s="36">
        <v>5</v>
      </c>
      <c r="UA8" s="36">
        <v>2.56</v>
      </c>
      <c r="UB8" s="36">
        <v>5</v>
      </c>
      <c r="UC8" s="36">
        <v>0.49</v>
      </c>
      <c r="UD8" s="36">
        <v>36</v>
      </c>
      <c r="UE8" s="36" t="s">
        <v>234</v>
      </c>
      <c r="UF8" s="36">
        <v>300</v>
      </c>
      <c r="UG8" s="36">
        <v>3.29</v>
      </c>
      <c r="UH8" s="36">
        <v>1</v>
      </c>
      <c r="UI8" s="36">
        <v>1.07</v>
      </c>
      <c r="UJ8" s="36">
        <v>1</v>
      </c>
      <c r="UK8" s="36">
        <v>0.43</v>
      </c>
      <c r="UL8" s="36">
        <v>37</v>
      </c>
      <c r="UM8" s="36" t="s">
        <v>235</v>
      </c>
      <c r="UN8" s="36">
        <v>300</v>
      </c>
      <c r="UO8" s="36">
        <v>3.34</v>
      </c>
      <c r="UP8" s="36">
        <v>1</v>
      </c>
      <c r="UQ8" s="36">
        <v>1.74</v>
      </c>
      <c r="UR8" s="36">
        <v>1</v>
      </c>
      <c r="US8" s="36">
        <v>0.38</v>
      </c>
      <c r="UT8" s="36">
        <v>38</v>
      </c>
      <c r="UU8" s="36" t="s">
        <v>236</v>
      </c>
      <c r="UV8" s="36">
        <v>300</v>
      </c>
      <c r="UW8" s="36">
        <v>1.52</v>
      </c>
      <c r="UX8" s="36">
        <v>3</v>
      </c>
      <c r="UY8" s="36">
        <v>7.77</v>
      </c>
      <c r="UZ8" s="36">
        <v>3</v>
      </c>
      <c r="VA8" s="36">
        <v>0.46</v>
      </c>
      <c r="VB8" s="36">
        <v>39</v>
      </c>
      <c r="VC8" s="36" t="s">
        <v>237</v>
      </c>
      <c r="VD8" s="36">
        <v>300</v>
      </c>
      <c r="VE8" s="36">
        <v>4.42</v>
      </c>
      <c r="VF8" s="36">
        <v>0</v>
      </c>
      <c r="VG8" s="36">
        <v>2.73</v>
      </c>
      <c r="VH8" s="36">
        <v>3</v>
      </c>
      <c r="VI8" s="36">
        <v>0.81</v>
      </c>
      <c r="VJ8" s="36">
        <v>40</v>
      </c>
      <c r="VK8" s="36" t="s">
        <v>238</v>
      </c>
      <c r="VL8" s="36">
        <v>300</v>
      </c>
      <c r="VM8" s="36">
        <v>3.51</v>
      </c>
      <c r="VN8" s="36">
        <v>0</v>
      </c>
      <c r="VO8" s="36">
        <v>1.65</v>
      </c>
      <c r="VP8" s="36">
        <v>4</v>
      </c>
      <c r="VQ8" s="36">
        <v>2.37</v>
      </c>
      <c r="VR8" s="36">
        <v>41</v>
      </c>
      <c r="VS8" s="36" t="s">
        <v>239</v>
      </c>
      <c r="VT8" s="36">
        <v>300</v>
      </c>
      <c r="VU8" s="36">
        <v>3.74</v>
      </c>
      <c r="VV8" s="36">
        <v>3</v>
      </c>
      <c r="VW8" s="36">
        <v>22.64</v>
      </c>
      <c r="VX8" s="36">
        <v>3</v>
      </c>
      <c r="VY8" s="36">
        <v>0.35</v>
      </c>
      <c r="VZ8" s="28">
        <f t="shared" si="74"/>
        <v>315</v>
      </c>
      <c r="WA8" s="28">
        <f t="shared" si="75"/>
        <v>285</v>
      </c>
      <c r="WB8" s="28">
        <f t="shared" si="76"/>
        <v>345</v>
      </c>
      <c r="WC8" s="29">
        <f t="shared" si="77"/>
        <v>5.1647499999999997</v>
      </c>
      <c r="WD8" s="29">
        <f t="shared" si="78"/>
        <v>5.1225000000000005</v>
      </c>
      <c r="WE8" s="29">
        <f t="shared" si="79"/>
        <v>5.2069999999999999</v>
      </c>
      <c r="WF8" s="29">
        <f t="shared" si="80"/>
        <v>2.3250000000000002</v>
      </c>
      <c r="WG8" s="30">
        <f t="shared" si="81"/>
        <v>1.7</v>
      </c>
      <c r="WH8" s="29">
        <f t="shared" si="82"/>
        <v>2.95</v>
      </c>
      <c r="WI8" s="29">
        <f t="shared" si="83"/>
        <v>3.5207499999999996</v>
      </c>
      <c r="WJ8" s="30">
        <f t="shared" si="84"/>
        <v>3.3064999999999998</v>
      </c>
      <c r="WK8" s="29">
        <f t="shared" si="85"/>
        <v>3.7349999999999994</v>
      </c>
      <c r="WL8" s="29">
        <f t="shared" si="86"/>
        <v>3.3250000000000002</v>
      </c>
      <c r="WM8" s="30">
        <f t="shared" si="87"/>
        <v>3.1</v>
      </c>
      <c r="WN8" s="29">
        <f t="shared" si="88"/>
        <v>3.55</v>
      </c>
      <c r="WO8" s="29">
        <f t="shared" si="89"/>
        <v>1.3597500000000007</v>
      </c>
      <c r="WP8" s="30">
        <f t="shared" si="90"/>
        <v>1.1709999999999998</v>
      </c>
      <c r="WQ8" s="29">
        <f t="shared" si="91"/>
        <v>1.5485000000000002</v>
      </c>
      <c r="WR8" s="30">
        <f t="shared" si="92"/>
        <v>366.66666666666669</v>
      </c>
      <c r="WS8" s="30">
        <f t="shared" si="93"/>
        <v>272.72727272727275</v>
      </c>
      <c r="WT8" s="30">
        <f t="shared" si="94"/>
        <v>300</v>
      </c>
      <c r="WU8" s="30">
        <f t="shared" si="95"/>
        <v>275</v>
      </c>
      <c r="WV8" s="30">
        <f t="shared" si="96"/>
        <v>420</v>
      </c>
      <c r="WW8" s="30">
        <f t="shared" si="97"/>
        <v>270</v>
      </c>
      <c r="WX8" s="30">
        <f t="shared" si="98"/>
        <v>7.1777777777777771</v>
      </c>
      <c r="WY8" s="30">
        <f t="shared" si="99"/>
        <v>3.5177272727272735</v>
      </c>
      <c r="WZ8" s="30">
        <f t="shared" si="100"/>
        <v>7.3049999999999997</v>
      </c>
      <c r="XA8" s="30">
        <f t="shared" si="101"/>
        <v>3.6675</v>
      </c>
      <c r="XB8" s="30">
        <f t="shared" si="102"/>
        <v>7.0759999999999987</v>
      </c>
      <c r="XC8" s="30">
        <f t="shared" si="103"/>
        <v>3.3380000000000001</v>
      </c>
      <c r="XD8" s="30">
        <f t="shared" si="104"/>
        <v>3.5555555555555554</v>
      </c>
      <c r="XE8" s="30">
        <f t="shared" si="105"/>
        <v>1.3181818181818181</v>
      </c>
      <c r="XF8" s="30">
        <f t="shared" si="106"/>
        <v>2.625</v>
      </c>
      <c r="XG8" s="30">
        <f t="shared" si="107"/>
        <v>1.0833333333333333</v>
      </c>
      <c r="XH8" s="30">
        <f t="shared" si="108"/>
        <v>4.3</v>
      </c>
      <c r="XI8" s="30">
        <f t="shared" si="109"/>
        <v>1.6</v>
      </c>
      <c r="XJ8" s="30">
        <f t="shared" si="110"/>
        <v>4.987222222222222</v>
      </c>
      <c r="XK8" s="30">
        <f t="shared" si="111"/>
        <v>2.3209090909090908</v>
      </c>
      <c r="XL8" s="30">
        <f t="shared" si="112"/>
        <v>4.392500000000001</v>
      </c>
      <c r="XM8" s="30">
        <f t="shared" si="113"/>
        <v>2.5825</v>
      </c>
      <c r="XN8" s="30">
        <f t="shared" si="114"/>
        <v>5.4629999999999992</v>
      </c>
      <c r="XO8" s="30">
        <f t="shared" si="115"/>
        <v>2.0070000000000006</v>
      </c>
      <c r="XP8" s="30">
        <f t="shared" si="116"/>
        <v>3.7222222222222223</v>
      </c>
      <c r="XQ8" s="30">
        <f t="shared" si="117"/>
        <v>3</v>
      </c>
      <c r="XR8" s="30">
        <f t="shared" si="118"/>
        <v>3.375</v>
      </c>
      <c r="XS8" s="30">
        <f t="shared" si="119"/>
        <v>2.9166666666666665</v>
      </c>
      <c r="XT8" s="30">
        <f t="shared" si="120"/>
        <v>4</v>
      </c>
      <c r="XU8" s="30">
        <f t="shared" si="121"/>
        <v>3.1</v>
      </c>
      <c r="XV8" s="30">
        <f t="shared" si="122"/>
        <v>1.7127777777777777</v>
      </c>
      <c r="XW8" s="30">
        <f t="shared" si="123"/>
        <v>1.0709090909090908</v>
      </c>
      <c r="XX8" s="30">
        <f t="shared" si="124"/>
        <v>1.2137500000000001</v>
      </c>
      <c r="XY8" s="30">
        <f t="shared" si="125"/>
        <v>1.1425000000000001</v>
      </c>
      <c r="XZ8" s="30">
        <f t="shared" si="126"/>
        <v>2.1120000000000005</v>
      </c>
      <c r="YA8" s="30">
        <f t="shared" si="127"/>
        <v>0.98499999999999999</v>
      </c>
      <c r="YB8" s="8">
        <v>3</v>
      </c>
      <c r="YC8" s="8">
        <v>3</v>
      </c>
      <c r="YD8" s="8">
        <v>1</v>
      </c>
      <c r="YE8" s="9">
        <v>3</v>
      </c>
      <c r="YF8" s="8">
        <v>3</v>
      </c>
      <c r="YG8" s="8">
        <v>3</v>
      </c>
      <c r="YH8" s="9">
        <v>3</v>
      </c>
      <c r="YI8" s="8">
        <v>3</v>
      </c>
      <c r="YJ8" s="8">
        <v>3</v>
      </c>
      <c r="YK8" s="9">
        <v>3</v>
      </c>
      <c r="YL8" s="8">
        <v>3</v>
      </c>
      <c r="YM8" s="8">
        <v>0</v>
      </c>
      <c r="YN8" s="8">
        <v>3</v>
      </c>
      <c r="YO8" s="8">
        <v>1</v>
      </c>
      <c r="YP8" s="9">
        <v>3</v>
      </c>
      <c r="YQ8" s="8">
        <v>2</v>
      </c>
      <c r="YR8" s="8">
        <v>0</v>
      </c>
      <c r="YS8" s="8">
        <v>1</v>
      </c>
      <c r="YT8" s="8">
        <v>0</v>
      </c>
      <c r="YU8" s="8">
        <v>3</v>
      </c>
      <c r="YV8" s="55">
        <v>3</v>
      </c>
      <c r="YW8" s="9">
        <v>0</v>
      </c>
      <c r="YX8" s="8">
        <v>0</v>
      </c>
      <c r="YY8" s="8">
        <v>0</v>
      </c>
      <c r="YZ8" s="9">
        <v>1</v>
      </c>
      <c r="ZA8" s="52">
        <f t="shared" si="128"/>
        <v>24</v>
      </c>
      <c r="ZB8" s="52">
        <f t="shared" si="129"/>
        <v>15</v>
      </c>
      <c r="ZC8" s="52">
        <f t="shared" si="130"/>
        <v>5</v>
      </c>
      <c r="ZD8" s="52">
        <f t="shared" si="131"/>
        <v>44</v>
      </c>
      <c r="ZE8" s="9">
        <v>1</v>
      </c>
      <c r="ZF8" s="7">
        <v>0</v>
      </c>
      <c r="ZG8" s="9">
        <v>1</v>
      </c>
      <c r="ZH8" s="8">
        <v>1</v>
      </c>
      <c r="ZI8" s="8">
        <v>3</v>
      </c>
      <c r="ZJ8" s="9">
        <v>3</v>
      </c>
      <c r="ZK8" s="9">
        <v>3</v>
      </c>
      <c r="ZL8" s="8">
        <v>1</v>
      </c>
      <c r="ZM8" s="8">
        <v>3</v>
      </c>
      <c r="ZN8" s="9">
        <v>3</v>
      </c>
      <c r="ZO8" s="8">
        <v>3</v>
      </c>
      <c r="ZP8" s="8">
        <v>3</v>
      </c>
      <c r="ZQ8" s="9">
        <v>3</v>
      </c>
      <c r="ZR8" s="9">
        <v>3</v>
      </c>
      <c r="ZS8" s="8">
        <v>3</v>
      </c>
      <c r="ZT8" s="9">
        <v>1</v>
      </c>
      <c r="ZU8" s="8">
        <v>3</v>
      </c>
      <c r="ZV8" s="8">
        <v>1</v>
      </c>
      <c r="ZW8" s="8">
        <v>1</v>
      </c>
      <c r="ZX8" s="8">
        <v>0</v>
      </c>
      <c r="ZY8" s="8">
        <v>0</v>
      </c>
      <c r="ZZ8" s="8">
        <v>0</v>
      </c>
      <c r="AAA8" s="9">
        <v>4</v>
      </c>
      <c r="AAB8" s="8">
        <v>3</v>
      </c>
      <c r="AAC8" s="8">
        <v>0</v>
      </c>
      <c r="AAD8" s="8">
        <v>3</v>
      </c>
      <c r="AAE8" s="9">
        <v>0</v>
      </c>
      <c r="AAF8" s="8">
        <v>0</v>
      </c>
      <c r="AAG8" s="8">
        <v>3</v>
      </c>
      <c r="AAH8" s="9">
        <v>3</v>
      </c>
      <c r="AAI8" s="9">
        <v>3</v>
      </c>
      <c r="AAJ8" s="8">
        <v>1</v>
      </c>
      <c r="AAK8" s="8">
        <v>0</v>
      </c>
      <c r="AAL8" s="8">
        <v>1</v>
      </c>
      <c r="AAM8" s="8">
        <v>1</v>
      </c>
      <c r="AAN8" s="9">
        <v>3</v>
      </c>
      <c r="AAO8" s="8">
        <v>3</v>
      </c>
      <c r="AAP8" s="55">
        <v>3</v>
      </c>
      <c r="AAQ8" s="8">
        <v>0</v>
      </c>
      <c r="AAR8" s="8">
        <v>3</v>
      </c>
      <c r="AAS8" s="8">
        <v>2</v>
      </c>
      <c r="AAT8" s="8">
        <v>0</v>
      </c>
      <c r="AAU8" s="8">
        <v>0</v>
      </c>
      <c r="AAV8" s="8">
        <v>2</v>
      </c>
      <c r="AAW8" s="9">
        <v>0</v>
      </c>
      <c r="AAX8" s="8">
        <v>1</v>
      </c>
      <c r="AAY8" s="8">
        <v>3</v>
      </c>
      <c r="AAZ8" s="9">
        <v>3</v>
      </c>
      <c r="ABA8" s="8">
        <v>1</v>
      </c>
      <c r="ABB8" s="9">
        <v>0</v>
      </c>
      <c r="ABC8" s="8">
        <v>3</v>
      </c>
      <c r="ABD8" s="8">
        <v>0</v>
      </c>
      <c r="ABE8" s="8">
        <v>0</v>
      </c>
      <c r="ABF8" s="8">
        <v>0</v>
      </c>
      <c r="ABG8" s="9">
        <v>1</v>
      </c>
      <c r="ABH8" s="8">
        <v>0</v>
      </c>
      <c r="ABI8" s="9">
        <v>3</v>
      </c>
      <c r="ABJ8" s="8">
        <v>0</v>
      </c>
      <c r="ABK8" s="9">
        <v>3</v>
      </c>
      <c r="ABL8" s="9"/>
      <c r="ABM8" s="8">
        <v>3</v>
      </c>
      <c r="ABN8" s="8">
        <v>3</v>
      </c>
      <c r="ABO8" s="8">
        <v>1</v>
      </c>
      <c r="ABP8" s="9">
        <v>3</v>
      </c>
      <c r="ABQ8" s="8">
        <v>3</v>
      </c>
      <c r="ABR8" s="8">
        <v>3</v>
      </c>
      <c r="ABS8" s="9">
        <v>3</v>
      </c>
      <c r="ABT8" s="8">
        <v>3</v>
      </c>
      <c r="ABU8" s="8">
        <v>3</v>
      </c>
      <c r="ABV8" s="9">
        <v>3</v>
      </c>
      <c r="ABW8" s="8">
        <v>3</v>
      </c>
      <c r="ABX8" s="8">
        <v>0</v>
      </c>
      <c r="ABY8" s="8">
        <v>3</v>
      </c>
      <c r="ABZ8" s="8">
        <v>1</v>
      </c>
      <c r="ACA8" s="9">
        <v>3</v>
      </c>
      <c r="ACB8" s="8">
        <v>2</v>
      </c>
      <c r="ACC8" s="8">
        <v>0</v>
      </c>
      <c r="ACD8" s="8">
        <v>1</v>
      </c>
      <c r="ACE8" s="8">
        <v>0</v>
      </c>
      <c r="ACF8" s="8">
        <v>3</v>
      </c>
      <c r="ACG8" s="55">
        <v>3</v>
      </c>
      <c r="ACH8" s="9">
        <v>0</v>
      </c>
      <c r="ACI8" s="8">
        <v>0</v>
      </c>
      <c r="ACJ8" s="8">
        <v>0</v>
      </c>
      <c r="ACK8" s="9">
        <v>1</v>
      </c>
    </row>
    <row r="9" spans="1:765">
      <c r="A9" s="7">
        <v>5</v>
      </c>
      <c r="B9" s="7"/>
      <c r="C9" s="7">
        <v>1</v>
      </c>
      <c r="D9" s="7">
        <v>47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>
        <f t="shared" si="0"/>
        <v>0</v>
      </c>
      <c r="W9" s="7">
        <v>0</v>
      </c>
      <c r="X9" s="7">
        <v>0</v>
      </c>
      <c r="Y9" s="7">
        <v>1</v>
      </c>
      <c r="Z9" s="7">
        <v>1</v>
      </c>
      <c r="AA9" s="7">
        <v>1</v>
      </c>
      <c r="AB9" s="7">
        <v>1</v>
      </c>
      <c r="AC9" s="7">
        <v>0</v>
      </c>
      <c r="AD9" s="7">
        <v>0</v>
      </c>
      <c r="AE9" s="7">
        <v>0</v>
      </c>
      <c r="AF9">
        <f t="shared" si="1"/>
        <v>4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2</v>
      </c>
      <c r="AO9">
        <v>1</v>
      </c>
      <c r="AP9">
        <v>0</v>
      </c>
      <c r="AQ9">
        <v>0</v>
      </c>
      <c r="AR9">
        <v>0</v>
      </c>
      <c r="AS9">
        <v>1</v>
      </c>
      <c r="AT9">
        <v>2</v>
      </c>
      <c r="AU9">
        <v>1</v>
      </c>
      <c r="AV9" t="s">
        <v>635</v>
      </c>
      <c r="AW9">
        <v>1</v>
      </c>
      <c r="AX9">
        <v>3</v>
      </c>
      <c r="AY9" t="s">
        <v>635</v>
      </c>
      <c r="AZ9">
        <v>1</v>
      </c>
      <c r="BA9">
        <v>2</v>
      </c>
      <c r="BB9">
        <v>1</v>
      </c>
      <c r="BC9">
        <v>2</v>
      </c>
      <c r="BD9">
        <f t="shared" si="65"/>
        <v>22</v>
      </c>
      <c r="BE9" s="7">
        <v>3</v>
      </c>
      <c r="BF9" s="7">
        <v>1</v>
      </c>
      <c r="BG9" s="7">
        <v>3</v>
      </c>
      <c r="BH9" s="7">
        <v>3</v>
      </c>
      <c r="BI9" s="7">
        <v>2</v>
      </c>
      <c r="BJ9" s="7">
        <v>1</v>
      </c>
      <c r="BK9" s="7">
        <v>2</v>
      </c>
      <c r="BL9" s="7">
        <v>3</v>
      </c>
      <c r="BM9" s="7">
        <v>3</v>
      </c>
      <c r="BN9" s="7">
        <v>2</v>
      </c>
      <c r="BO9" s="7">
        <v>2</v>
      </c>
      <c r="BP9" s="7">
        <v>2</v>
      </c>
      <c r="BQ9" s="7">
        <v>1</v>
      </c>
      <c r="BR9" s="7">
        <v>2</v>
      </c>
      <c r="BS9" s="7">
        <v>3</v>
      </c>
      <c r="BT9" s="7">
        <v>2</v>
      </c>
      <c r="BU9" s="7">
        <v>2</v>
      </c>
      <c r="BV9" s="7">
        <v>1</v>
      </c>
      <c r="BW9" s="7">
        <v>3</v>
      </c>
      <c r="BX9" s="7">
        <v>3</v>
      </c>
      <c r="BY9" s="7">
        <v>3</v>
      </c>
      <c r="BZ9" s="7">
        <v>1</v>
      </c>
      <c r="CA9">
        <f t="shared" si="66"/>
        <v>22</v>
      </c>
      <c r="CB9">
        <f t="shared" si="67"/>
        <v>12</v>
      </c>
      <c r="CC9">
        <f t="shared" si="68"/>
        <v>10</v>
      </c>
      <c r="CD9">
        <f t="shared" si="2"/>
        <v>44</v>
      </c>
      <c r="CE9" s="7">
        <v>0</v>
      </c>
      <c r="CF9" s="9">
        <v>0</v>
      </c>
      <c r="CG9" s="7">
        <v>0</v>
      </c>
      <c r="CH9" s="7">
        <v>0</v>
      </c>
      <c r="CI9" s="9">
        <v>0</v>
      </c>
      <c r="CJ9" s="9">
        <v>0</v>
      </c>
      <c r="CK9" s="8">
        <v>0</v>
      </c>
      <c r="CL9" s="8">
        <v>1</v>
      </c>
      <c r="CM9" s="8">
        <v>0</v>
      </c>
      <c r="CN9" s="9">
        <v>1</v>
      </c>
      <c r="CO9" s="8">
        <v>0</v>
      </c>
      <c r="CP9" s="9">
        <v>1</v>
      </c>
      <c r="CQ9" s="21">
        <f t="shared" si="3"/>
        <v>4</v>
      </c>
      <c r="CR9" s="9">
        <v>4</v>
      </c>
      <c r="CS9" s="8">
        <v>2</v>
      </c>
      <c r="CT9" s="8">
        <v>2</v>
      </c>
      <c r="CU9" s="9">
        <v>2</v>
      </c>
      <c r="CV9" s="9">
        <v>4</v>
      </c>
      <c r="CW9" s="9">
        <v>3</v>
      </c>
      <c r="CX9" s="8">
        <v>2</v>
      </c>
      <c r="CY9" s="8">
        <v>2</v>
      </c>
      <c r="CZ9" s="7">
        <v>3</v>
      </c>
      <c r="DA9" s="9">
        <v>2</v>
      </c>
      <c r="DB9" s="8">
        <v>2</v>
      </c>
      <c r="DC9" s="8">
        <v>3</v>
      </c>
      <c r="DD9" s="8">
        <v>2</v>
      </c>
      <c r="DE9" s="8">
        <v>2</v>
      </c>
      <c r="DF9" s="9">
        <v>2</v>
      </c>
      <c r="DG9" s="9">
        <v>3</v>
      </c>
      <c r="DH9" s="8">
        <v>2</v>
      </c>
      <c r="DI9" s="8">
        <v>2</v>
      </c>
      <c r="DJ9" s="9">
        <v>3</v>
      </c>
      <c r="DK9" s="9">
        <v>3</v>
      </c>
      <c r="DL9" s="21">
        <f t="shared" si="4"/>
        <v>42</v>
      </c>
      <c r="DM9" s="7">
        <v>6</v>
      </c>
      <c r="DN9" s="7">
        <v>6</v>
      </c>
      <c r="DO9" s="7">
        <v>6</v>
      </c>
      <c r="DP9" s="7">
        <v>6</v>
      </c>
      <c r="DQ9" s="7">
        <v>5</v>
      </c>
      <c r="DR9" s="7">
        <v>6</v>
      </c>
      <c r="DS9" s="21">
        <f t="shared" si="5"/>
        <v>35</v>
      </c>
      <c r="DT9" s="7">
        <v>4</v>
      </c>
      <c r="DU9" s="7">
        <v>0</v>
      </c>
      <c r="DV9" s="7">
        <v>2</v>
      </c>
      <c r="DW9" s="7">
        <v>4</v>
      </c>
      <c r="DX9" s="7">
        <v>3</v>
      </c>
      <c r="DY9" s="7">
        <v>2</v>
      </c>
      <c r="DZ9" s="21">
        <f t="shared" si="69"/>
        <v>6</v>
      </c>
      <c r="EA9" s="21">
        <f t="shared" si="70"/>
        <v>9</v>
      </c>
      <c r="EB9" s="21">
        <f t="shared" si="6"/>
        <v>15</v>
      </c>
      <c r="EC9" s="8">
        <v>5</v>
      </c>
      <c r="ED9" s="8">
        <v>5</v>
      </c>
      <c r="EE9" s="8">
        <v>5</v>
      </c>
      <c r="EF9" s="8">
        <v>5</v>
      </c>
      <c r="EG9" s="8">
        <v>5</v>
      </c>
      <c r="EH9" s="8">
        <v>4</v>
      </c>
      <c r="EI9" s="8">
        <v>4</v>
      </c>
      <c r="EJ9" s="8">
        <v>3</v>
      </c>
      <c r="EK9" s="8">
        <v>5</v>
      </c>
      <c r="EL9" s="8">
        <v>5</v>
      </c>
      <c r="EM9" s="8">
        <v>4</v>
      </c>
      <c r="EN9" s="8">
        <v>5</v>
      </c>
      <c r="EO9" s="21">
        <f t="shared" si="71"/>
        <v>17</v>
      </c>
      <c r="EP9" s="21">
        <f t="shared" si="72"/>
        <v>18</v>
      </c>
      <c r="EQ9" s="21">
        <f t="shared" si="73"/>
        <v>20</v>
      </c>
      <c r="ER9" s="21">
        <f t="shared" si="7"/>
        <v>55</v>
      </c>
      <c r="ES9" s="7">
        <v>1</v>
      </c>
      <c r="ET9" s="7">
        <v>2</v>
      </c>
      <c r="EU9" s="7">
        <v>2</v>
      </c>
      <c r="EV9" s="21">
        <f t="shared" si="8"/>
        <v>5</v>
      </c>
      <c r="EW9" s="7">
        <v>2</v>
      </c>
      <c r="EX9" s="7">
        <v>1</v>
      </c>
      <c r="EY9" s="7">
        <v>1</v>
      </c>
      <c r="EZ9" s="7">
        <v>1</v>
      </c>
      <c r="FA9" s="7">
        <v>1</v>
      </c>
      <c r="FB9" s="7">
        <v>1</v>
      </c>
      <c r="FC9" s="7">
        <v>1</v>
      </c>
      <c r="FD9" s="7">
        <v>1</v>
      </c>
      <c r="FE9" s="7">
        <v>1</v>
      </c>
      <c r="FF9" s="7">
        <v>1</v>
      </c>
      <c r="FG9" s="7">
        <v>1</v>
      </c>
      <c r="FH9" s="7">
        <v>1</v>
      </c>
      <c r="FI9" s="7">
        <v>1</v>
      </c>
      <c r="FJ9" s="7">
        <v>2</v>
      </c>
      <c r="FK9" s="7">
        <v>1</v>
      </c>
      <c r="FL9" s="7">
        <v>2</v>
      </c>
      <c r="FM9" s="7">
        <v>1</v>
      </c>
      <c r="FN9" s="7">
        <v>1</v>
      </c>
      <c r="FO9" s="7">
        <v>1</v>
      </c>
      <c r="FP9" s="7">
        <v>1</v>
      </c>
      <c r="FQ9" s="21">
        <f t="shared" si="9"/>
        <v>23</v>
      </c>
      <c r="FR9" s="43">
        <v>0</v>
      </c>
      <c r="FS9" s="43">
        <v>0</v>
      </c>
      <c r="FT9" s="43">
        <v>0</v>
      </c>
      <c r="FU9" s="43">
        <v>2.8494130981977324</v>
      </c>
      <c r="FV9" s="43">
        <v>1.3760609437214613</v>
      </c>
      <c r="FW9" s="43">
        <v>8.2901456381300314</v>
      </c>
      <c r="FX9" s="7">
        <v>0.1</v>
      </c>
      <c r="FY9" s="7">
        <v>0.33</v>
      </c>
      <c r="FZ9" s="7">
        <v>79</v>
      </c>
      <c r="GA9" s="7">
        <v>139</v>
      </c>
      <c r="GB9" s="7">
        <f t="shared" si="10"/>
        <v>218</v>
      </c>
      <c r="GC9" s="7">
        <v>306</v>
      </c>
      <c r="GD9" s="7">
        <v>0</v>
      </c>
      <c r="GE9" s="7">
        <v>0.4</v>
      </c>
      <c r="GF9" s="7">
        <v>0.1</v>
      </c>
      <c r="GG9" s="7">
        <v>0.3</v>
      </c>
      <c r="GH9" s="7">
        <v>4.7</v>
      </c>
      <c r="GI9" s="7">
        <v>1600</v>
      </c>
      <c r="GJ9" s="7">
        <v>9936.0384049999993</v>
      </c>
      <c r="GK9" s="7">
        <v>7101.0660829999997</v>
      </c>
      <c r="GL9" s="7">
        <v>4606.9318649999996</v>
      </c>
      <c r="GM9" s="7">
        <v>32880.925279000003</v>
      </c>
      <c r="GN9" s="7">
        <v>111628.75449000001</v>
      </c>
      <c r="GO9" s="7">
        <v>10914.041584000001</v>
      </c>
      <c r="GP9" s="7">
        <v>4354.7632180000001</v>
      </c>
      <c r="GQ9" s="7">
        <v>399363.43927899998</v>
      </c>
      <c r="GR9" s="7">
        <v>59399.768598000002</v>
      </c>
      <c r="GS9" s="7">
        <v>1225.4286629999999</v>
      </c>
      <c r="GT9" s="7">
        <v>12403.656673</v>
      </c>
      <c r="GU9" s="7">
        <v>966</v>
      </c>
      <c r="GV9" s="7">
        <v>104686.48166600001</v>
      </c>
      <c r="GW9" s="7">
        <v>34418.285796999997</v>
      </c>
      <c r="GX9" s="7">
        <v>1703</v>
      </c>
      <c r="GY9" s="7">
        <v>298929.412006</v>
      </c>
      <c r="GZ9" s="7">
        <v>97350.104435999994</v>
      </c>
      <c r="HA9" s="7">
        <v>13100.397095</v>
      </c>
      <c r="HB9" s="7">
        <v>444360.68424500001</v>
      </c>
      <c r="HC9" s="7">
        <v>173314.66547899999</v>
      </c>
      <c r="HD9" s="7">
        <v>19422.532348000001</v>
      </c>
      <c r="HE9" s="7">
        <v>402.84844099999998</v>
      </c>
      <c r="HF9" s="7">
        <v>80774.883403999993</v>
      </c>
      <c r="HG9" s="7">
        <v>129757.904824</v>
      </c>
      <c r="HH9" s="7">
        <v>11932.844821000001</v>
      </c>
      <c r="HI9" s="7" t="s">
        <v>772</v>
      </c>
      <c r="HJ9" s="7">
        <v>290.57977599999998</v>
      </c>
      <c r="HK9" s="7">
        <v>2909.35248</v>
      </c>
      <c r="HL9" s="7">
        <v>224</v>
      </c>
      <c r="HM9" s="7">
        <v>732.34028000000001</v>
      </c>
      <c r="HN9" s="7">
        <v>16581.897323000001</v>
      </c>
      <c r="HO9" s="7">
        <v>5499.4733200000001</v>
      </c>
      <c r="HP9" s="7">
        <v>64</v>
      </c>
      <c r="HQ9" s="7">
        <v>501734.80340899999</v>
      </c>
      <c r="HR9" s="7">
        <v>103114.44757800001</v>
      </c>
      <c r="HS9" s="7">
        <v>13639.65965</v>
      </c>
      <c r="HT9" s="7">
        <v>92180.045377000002</v>
      </c>
      <c r="HU9" s="7">
        <v>8677.2113890000001</v>
      </c>
      <c r="HV9" s="7">
        <v>5382.4253980000003</v>
      </c>
      <c r="HW9" s="7">
        <v>1047.1764519999999</v>
      </c>
      <c r="HX9" s="7">
        <v>123</v>
      </c>
      <c r="HY9" s="7">
        <v>4009</v>
      </c>
      <c r="HZ9" s="7">
        <v>407</v>
      </c>
      <c r="IA9" s="7">
        <v>327</v>
      </c>
      <c r="IB9" s="7">
        <v>516.06190400000003</v>
      </c>
      <c r="IC9" s="7">
        <v>739.82520699999998</v>
      </c>
      <c r="ID9" s="7">
        <v>39510.393421000001</v>
      </c>
      <c r="IE9" s="7">
        <v>7407.8592159999998</v>
      </c>
      <c r="IF9" s="7">
        <v>2746.6894910000001</v>
      </c>
      <c r="IG9" s="7">
        <v>2024.4573640000001</v>
      </c>
      <c r="IH9" s="7">
        <v>3687.7015590000001</v>
      </c>
      <c r="II9" s="7">
        <v>177712.73123100001</v>
      </c>
      <c r="IJ9" s="7">
        <v>233836.834757</v>
      </c>
      <c r="IK9" s="7">
        <v>271991.35281200003</v>
      </c>
      <c r="IL9" s="7">
        <v>123</v>
      </c>
      <c r="IM9" s="7">
        <v>2033</v>
      </c>
      <c r="IN9" s="7">
        <v>103657.123271</v>
      </c>
      <c r="IO9" s="7">
        <v>1024.3078720000001</v>
      </c>
      <c r="IP9" s="7">
        <v>80276.904198999997</v>
      </c>
      <c r="IQ9" s="7">
        <v>640.37967900000001</v>
      </c>
      <c r="IR9" s="7">
        <v>19557.967585999999</v>
      </c>
      <c r="IS9" s="7">
        <v>6454.6781709999996</v>
      </c>
      <c r="IT9" s="7">
        <v>1544.7534840000001</v>
      </c>
      <c r="IU9" s="7">
        <v>7194.0223610000003</v>
      </c>
      <c r="IV9" s="7">
        <v>141183.24435200001</v>
      </c>
      <c r="IW9" s="7">
        <v>11029</v>
      </c>
      <c r="IX9" s="7">
        <v>5822.8555130000004</v>
      </c>
      <c r="IY9" s="7">
        <v>5294.3412120000003</v>
      </c>
      <c r="IZ9" s="7">
        <v>827</v>
      </c>
      <c r="JA9" s="7">
        <v>661.01698599999997</v>
      </c>
      <c r="JB9" s="7">
        <v>51731.890973000001</v>
      </c>
      <c r="JC9" s="3"/>
      <c r="JD9" s="36" t="s">
        <v>324</v>
      </c>
      <c r="JE9" s="37">
        <v>42709.454826388886</v>
      </c>
      <c r="JF9" s="36" t="s">
        <v>246</v>
      </c>
      <c r="JG9" s="36">
        <v>47</v>
      </c>
      <c r="JH9" s="36" t="s">
        <v>325</v>
      </c>
      <c r="JI9" s="36"/>
      <c r="JJ9" s="36">
        <v>1</v>
      </c>
      <c r="JK9" s="36" t="s">
        <v>199</v>
      </c>
      <c r="JL9" s="36">
        <v>200</v>
      </c>
      <c r="JM9" s="36">
        <v>2.42</v>
      </c>
      <c r="JN9" s="36">
        <v>2</v>
      </c>
      <c r="JO9" s="36">
        <v>3.74</v>
      </c>
      <c r="JP9" s="36">
        <v>2</v>
      </c>
      <c r="JQ9" s="36">
        <v>2.09</v>
      </c>
      <c r="JR9" s="36">
        <v>2</v>
      </c>
      <c r="JS9" s="36" t="s">
        <v>200</v>
      </c>
      <c r="JT9" s="36">
        <v>400</v>
      </c>
      <c r="JU9" s="36">
        <v>3.23</v>
      </c>
      <c r="JV9" s="36">
        <v>3</v>
      </c>
      <c r="JW9" s="36">
        <v>4.6100000000000003</v>
      </c>
      <c r="JX9" s="36">
        <v>6</v>
      </c>
      <c r="JY9" s="36">
        <v>2.2999999999999998</v>
      </c>
      <c r="JZ9" s="36">
        <v>3</v>
      </c>
      <c r="KA9" s="36" t="s">
        <v>201</v>
      </c>
      <c r="KB9" s="36">
        <v>200</v>
      </c>
      <c r="KC9" s="36">
        <v>2.23</v>
      </c>
      <c r="KD9" s="36">
        <v>3</v>
      </c>
      <c r="KE9" s="36">
        <v>2.21</v>
      </c>
      <c r="KF9" s="36">
        <v>4</v>
      </c>
      <c r="KG9" s="36">
        <v>3.84</v>
      </c>
      <c r="KH9" s="36">
        <v>4</v>
      </c>
      <c r="KI9" s="36" t="s">
        <v>202</v>
      </c>
      <c r="KJ9" s="36">
        <v>500</v>
      </c>
      <c r="KK9" s="36">
        <v>3.22</v>
      </c>
      <c r="KL9" s="36">
        <v>4</v>
      </c>
      <c r="KM9" s="36">
        <v>2.4500000000000002</v>
      </c>
      <c r="KN9" s="36">
        <v>6</v>
      </c>
      <c r="KO9" s="36">
        <v>2.15</v>
      </c>
      <c r="KP9" s="36">
        <v>5</v>
      </c>
      <c r="KQ9" s="36" t="s">
        <v>203</v>
      </c>
      <c r="KR9" s="36">
        <v>500</v>
      </c>
      <c r="KS9" s="36">
        <v>2.4500000000000002</v>
      </c>
      <c r="KT9" s="36">
        <v>2</v>
      </c>
      <c r="KU9" s="36">
        <v>1.27</v>
      </c>
      <c r="KV9" s="36">
        <v>5</v>
      </c>
      <c r="KW9" s="36">
        <v>4</v>
      </c>
      <c r="KX9" s="36">
        <v>6</v>
      </c>
      <c r="KY9" s="36" t="s">
        <v>204</v>
      </c>
      <c r="KZ9" s="36">
        <v>100</v>
      </c>
      <c r="LA9" s="36">
        <v>2.98</v>
      </c>
      <c r="LB9" s="36">
        <v>4</v>
      </c>
      <c r="LC9" s="36">
        <v>2.5099999999999998</v>
      </c>
      <c r="LD9" s="36">
        <v>4</v>
      </c>
      <c r="LE9" s="36">
        <v>2.5299999999999998</v>
      </c>
      <c r="LF9" s="36">
        <v>7</v>
      </c>
      <c r="LG9" s="36" t="s">
        <v>205</v>
      </c>
      <c r="LH9" s="36">
        <v>100</v>
      </c>
      <c r="LI9" s="36">
        <v>2.96</v>
      </c>
      <c r="LJ9" s="36">
        <v>2</v>
      </c>
      <c r="LK9" s="36">
        <v>2</v>
      </c>
      <c r="LL9" s="36">
        <v>2</v>
      </c>
      <c r="LM9" s="36">
        <v>2.71</v>
      </c>
      <c r="LN9" s="36">
        <v>8</v>
      </c>
      <c r="LO9" s="36" t="s">
        <v>206</v>
      </c>
      <c r="LP9" s="36">
        <v>300</v>
      </c>
      <c r="LQ9" s="36">
        <v>1.76</v>
      </c>
      <c r="LR9" s="36">
        <v>4</v>
      </c>
      <c r="LS9" s="36">
        <v>1.82</v>
      </c>
      <c r="LT9" s="36">
        <v>5</v>
      </c>
      <c r="LU9" s="36">
        <v>1.71</v>
      </c>
      <c r="LV9" s="36">
        <v>9</v>
      </c>
      <c r="LW9" s="36" t="s">
        <v>207</v>
      </c>
      <c r="LX9" s="36">
        <v>100</v>
      </c>
      <c r="LY9" s="36">
        <v>1.89</v>
      </c>
      <c r="LZ9" s="36">
        <v>1</v>
      </c>
      <c r="MA9" s="36">
        <v>1.46</v>
      </c>
      <c r="MB9" s="36">
        <v>1</v>
      </c>
      <c r="MC9" s="36">
        <v>1.76</v>
      </c>
      <c r="MD9" s="36">
        <v>10</v>
      </c>
      <c r="ME9" s="36" t="s">
        <v>208</v>
      </c>
      <c r="MF9" s="36">
        <v>400</v>
      </c>
      <c r="MG9" s="36">
        <v>2.4500000000000002</v>
      </c>
      <c r="MH9" s="36">
        <v>4</v>
      </c>
      <c r="MI9" s="36">
        <v>1.81</v>
      </c>
      <c r="MJ9" s="36">
        <v>2</v>
      </c>
      <c r="MK9" s="36">
        <v>2.2799999999999998</v>
      </c>
      <c r="ML9" s="36">
        <v>11</v>
      </c>
      <c r="MM9" s="36" t="s">
        <v>209</v>
      </c>
      <c r="MN9" s="36">
        <v>300</v>
      </c>
      <c r="MO9" s="36">
        <v>3.03</v>
      </c>
      <c r="MP9" s="36">
        <v>2</v>
      </c>
      <c r="MQ9" s="36">
        <v>4.43</v>
      </c>
      <c r="MR9" s="36">
        <v>4</v>
      </c>
      <c r="MS9" s="36">
        <v>2.33</v>
      </c>
      <c r="MT9" s="36">
        <v>12</v>
      </c>
      <c r="MU9" s="36" t="s">
        <v>210</v>
      </c>
      <c r="MV9" s="36">
        <v>600</v>
      </c>
      <c r="MW9" s="36">
        <v>4.33</v>
      </c>
      <c r="MX9" s="36">
        <v>2</v>
      </c>
      <c r="MY9" s="36">
        <v>1.9</v>
      </c>
      <c r="MZ9" s="36">
        <v>7</v>
      </c>
      <c r="NA9" s="36">
        <v>1.45</v>
      </c>
      <c r="NB9" s="36">
        <v>13</v>
      </c>
      <c r="NC9" s="36" t="s">
        <v>211</v>
      </c>
      <c r="ND9" s="36">
        <v>300</v>
      </c>
      <c r="NE9" s="36">
        <v>1.7</v>
      </c>
      <c r="NF9" s="36">
        <v>4</v>
      </c>
      <c r="NG9" s="36">
        <v>1.7</v>
      </c>
      <c r="NH9" s="36">
        <v>4</v>
      </c>
      <c r="NI9" s="36">
        <v>2.4</v>
      </c>
      <c r="NJ9" s="36">
        <v>14</v>
      </c>
      <c r="NK9" s="36" t="s">
        <v>212</v>
      </c>
      <c r="NL9" s="36">
        <v>200</v>
      </c>
      <c r="NM9" s="36">
        <v>1.82</v>
      </c>
      <c r="NN9" s="36">
        <v>3</v>
      </c>
      <c r="NO9" s="36">
        <v>1.44</v>
      </c>
      <c r="NP9" s="36">
        <v>6</v>
      </c>
      <c r="NQ9" s="36">
        <v>1.43</v>
      </c>
      <c r="NR9" s="36">
        <v>15</v>
      </c>
      <c r="NS9" s="36" t="s">
        <v>213</v>
      </c>
      <c r="NT9" s="36">
        <v>200</v>
      </c>
      <c r="NU9" s="36">
        <v>2.78</v>
      </c>
      <c r="NV9" s="36">
        <v>2</v>
      </c>
      <c r="NW9" s="36">
        <v>1</v>
      </c>
      <c r="NX9" s="36">
        <v>2</v>
      </c>
      <c r="NY9" s="36">
        <v>1.6</v>
      </c>
      <c r="NZ9" s="36">
        <v>16</v>
      </c>
      <c r="OA9" s="36" t="s">
        <v>214</v>
      </c>
      <c r="OB9" s="36">
        <v>700</v>
      </c>
      <c r="OC9" s="36">
        <v>2.9</v>
      </c>
      <c r="OD9" s="36">
        <v>1</v>
      </c>
      <c r="OE9" s="36">
        <v>1.55</v>
      </c>
      <c r="OF9" s="36">
        <v>7</v>
      </c>
      <c r="OG9" s="36">
        <v>1.22</v>
      </c>
      <c r="OH9" s="36">
        <v>17</v>
      </c>
      <c r="OI9" s="36" t="s">
        <v>215</v>
      </c>
      <c r="OJ9" s="36">
        <v>500</v>
      </c>
      <c r="OK9" s="36">
        <v>2.81</v>
      </c>
      <c r="OL9" s="36">
        <v>2</v>
      </c>
      <c r="OM9" s="36">
        <v>1.57</v>
      </c>
      <c r="ON9" s="36">
        <v>6</v>
      </c>
      <c r="OO9" s="36">
        <v>1.54</v>
      </c>
      <c r="OP9" s="36">
        <v>18</v>
      </c>
      <c r="OQ9" s="36" t="s">
        <v>216</v>
      </c>
      <c r="OR9" s="36">
        <v>200</v>
      </c>
      <c r="OS9" s="36">
        <v>1.7</v>
      </c>
      <c r="OT9" s="36">
        <v>2</v>
      </c>
      <c r="OU9" s="36">
        <v>1.29</v>
      </c>
      <c r="OV9" s="36">
        <v>2</v>
      </c>
      <c r="OW9" s="36">
        <v>2.71</v>
      </c>
      <c r="OX9" s="36">
        <v>19</v>
      </c>
      <c r="OY9" s="36" t="s">
        <v>217</v>
      </c>
      <c r="OZ9" s="36">
        <v>400</v>
      </c>
      <c r="PA9" s="36">
        <v>2.35</v>
      </c>
      <c r="PB9" s="36">
        <v>2</v>
      </c>
      <c r="PC9" s="36">
        <v>1.35</v>
      </c>
      <c r="PD9" s="36">
        <v>5</v>
      </c>
      <c r="PE9" s="36">
        <v>1.23</v>
      </c>
      <c r="PF9" s="36">
        <v>20</v>
      </c>
      <c r="PG9" s="36" t="s">
        <v>218</v>
      </c>
      <c r="PH9" s="36">
        <v>100</v>
      </c>
      <c r="PI9" s="36">
        <v>3.07</v>
      </c>
      <c r="PJ9" s="36">
        <v>1</v>
      </c>
      <c r="PK9" s="36">
        <v>1.52</v>
      </c>
      <c r="PL9" s="36">
        <v>1</v>
      </c>
      <c r="PM9" s="36">
        <v>0.83</v>
      </c>
      <c r="PN9" s="36">
        <v>21</v>
      </c>
      <c r="PO9" s="36" t="s">
        <v>219</v>
      </c>
      <c r="PP9" s="36">
        <v>500</v>
      </c>
      <c r="PQ9" s="36">
        <v>1.76</v>
      </c>
      <c r="PR9" s="36">
        <v>4</v>
      </c>
      <c r="PS9" s="36">
        <v>3.57</v>
      </c>
      <c r="PT9" s="36">
        <v>5</v>
      </c>
      <c r="PU9" s="36">
        <v>1.27</v>
      </c>
      <c r="PV9" s="36">
        <v>22</v>
      </c>
      <c r="PW9" s="36" t="s">
        <v>220</v>
      </c>
      <c r="PX9" s="36">
        <v>500</v>
      </c>
      <c r="PY9" s="36">
        <v>2.09</v>
      </c>
      <c r="PZ9" s="36">
        <v>3</v>
      </c>
      <c r="QA9" s="36">
        <v>1.33</v>
      </c>
      <c r="QB9" s="36">
        <v>5</v>
      </c>
      <c r="QC9" s="36">
        <v>1.38</v>
      </c>
      <c r="QD9" s="36">
        <v>23</v>
      </c>
      <c r="QE9" s="36" t="s">
        <v>221</v>
      </c>
      <c r="QF9" s="36">
        <v>600</v>
      </c>
      <c r="QG9" s="36">
        <v>2.5099999999999998</v>
      </c>
      <c r="QH9" s="36">
        <v>3</v>
      </c>
      <c r="QI9" s="36">
        <v>1.8</v>
      </c>
      <c r="QJ9" s="36">
        <v>6</v>
      </c>
      <c r="QK9" s="36">
        <v>1.06</v>
      </c>
      <c r="QL9" s="36">
        <v>24</v>
      </c>
      <c r="QM9" s="36" t="s">
        <v>222</v>
      </c>
      <c r="QN9" s="36">
        <v>200</v>
      </c>
      <c r="QO9" s="36">
        <v>2.5099999999999998</v>
      </c>
      <c r="QP9" s="36">
        <v>1</v>
      </c>
      <c r="QQ9" s="36">
        <v>1.07</v>
      </c>
      <c r="QR9" s="36">
        <v>2</v>
      </c>
      <c r="QS9" s="36">
        <v>1.62</v>
      </c>
      <c r="QT9" s="36">
        <v>25</v>
      </c>
      <c r="QU9" s="36" t="s">
        <v>223</v>
      </c>
      <c r="QV9" s="36">
        <v>200</v>
      </c>
      <c r="QW9" s="36">
        <v>1.81</v>
      </c>
      <c r="QX9" s="36">
        <v>2</v>
      </c>
      <c r="QY9" s="36">
        <v>0.68</v>
      </c>
      <c r="QZ9" s="36">
        <v>2</v>
      </c>
      <c r="RA9" s="36">
        <v>0.54</v>
      </c>
      <c r="RB9" s="36">
        <v>26</v>
      </c>
      <c r="RC9" s="36" t="s">
        <v>224</v>
      </c>
      <c r="RD9" s="36">
        <v>300</v>
      </c>
      <c r="RE9" s="36">
        <v>2.2000000000000002</v>
      </c>
      <c r="RF9" s="36">
        <v>3</v>
      </c>
      <c r="RG9" s="36">
        <v>2.39</v>
      </c>
      <c r="RH9" s="36">
        <v>6</v>
      </c>
      <c r="RI9" s="36">
        <v>0.87</v>
      </c>
      <c r="RJ9" s="36">
        <v>27</v>
      </c>
      <c r="RK9" s="36" t="s">
        <v>225</v>
      </c>
      <c r="RL9" s="36">
        <v>100</v>
      </c>
      <c r="RM9" s="36">
        <v>1.89</v>
      </c>
      <c r="RN9" s="36">
        <v>2</v>
      </c>
      <c r="RO9" s="36">
        <v>1.75</v>
      </c>
      <c r="RP9" s="36">
        <v>4</v>
      </c>
      <c r="RQ9" s="36">
        <v>1.41</v>
      </c>
      <c r="RR9" s="36">
        <v>28</v>
      </c>
      <c r="RS9" s="36" t="s">
        <v>226</v>
      </c>
      <c r="RT9" s="36">
        <v>700</v>
      </c>
      <c r="RU9" s="36">
        <v>2.2599999999999998</v>
      </c>
      <c r="RV9" s="36">
        <v>3</v>
      </c>
      <c r="RW9" s="36">
        <v>2.93</v>
      </c>
      <c r="RX9" s="36">
        <v>7</v>
      </c>
      <c r="RY9" s="36">
        <v>1.35</v>
      </c>
      <c r="RZ9" s="36">
        <v>29</v>
      </c>
      <c r="SA9" s="36" t="s">
        <v>227</v>
      </c>
      <c r="SB9" s="36">
        <v>100</v>
      </c>
      <c r="SC9" s="36">
        <v>2.09</v>
      </c>
      <c r="SD9" s="36">
        <v>1</v>
      </c>
      <c r="SE9" s="36">
        <v>0.83</v>
      </c>
      <c r="SF9" s="36">
        <v>1</v>
      </c>
      <c r="SG9" s="36">
        <v>0.49</v>
      </c>
      <c r="SH9" s="36">
        <v>30</v>
      </c>
      <c r="SI9" s="36" t="s">
        <v>228</v>
      </c>
      <c r="SJ9" s="36">
        <v>600</v>
      </c>
      <c r="SK9" s="36">
        <v>3.06</v>
      </c>
      <c r="SL9" s="36">
        <v>2</v>
      </c>
      <c r="SM9" s="36">
        <v>2.77</v>
      </c>
      <c r="SN9" s="36">
        <v>7</v>
      </c>
      <c r="SO9" s="36">
        <v>1.46</v>
      </c>
      <c r="SP9" s="36">
        <v>31</v>
      </c>
      <c r="SQ9" s="36" t="s">
        <v>229</v>
      </c>
      <c r="SR9" s="36">
        <v>500</v>
      </c>
      <c r="SS9" s="36">
        <v>2.0699999999999998</v>
      </c>
      <c r="ST9" s="36">
        <v>5</v>
      </c>
      <c r="SU9" s="36">
        <v>1.04</v>
      </c>
      <c r="SV9" s="36">
        <v>6</v>
      </c>
      <c r="SW9" s="36">
        <v>1.17</v>
      </c>
      <c r="SX9" s="36">
        <v>32</v>
      </c>
      <c r="SY9" s="36" t="s">
        <v>230</v>
      </c>
      <c r="SZ9" s="36">
        <v>200</v>
      </c>
      <c r="TA9" s="36">
        <v>1.76</v>
      </c>
      <c r="TB9" s="36">
        <v>3</v>
      </c>
      <c r="TC9" s="36">
        <v>0.87</v>
      </c>
      <c r="TD9" s="36">
        <v>3</v>
      </c>
      <c r="TE9" s="36">
        <v>0.61</v>
      </c>
      <c r="TF9" s="36">
        <v>33</v>
      </c>
      <c r="TG9" s="36" t="s">
        <v>231</v>
      </c>
      <c r="TH9" s="36">
        <v>600</v>
      </c>
      <c r="TI9" s="36">
        <v>3.12</v>
      </c>
      <c r="TJ9" s="36">
        <v>3</v>
      </c>
      <c r="TK9" s="36">
        <v>1.44</v>
      </c>
      <c r="TL9" s="36">
        <v>6</v>
      </c>
      <c r="TM9" s="36">
        <v>2.11</v>
      </c>
      <c r="TN9" s="36">
        <v>34</v>
      </c>
      <c r="TO9" s="36" t="s">
        <v>232</v>
      </c>
      <c r="TP9" s="36">
        <v>200</v>
      </c>
      <c r="TQ9" s="36">
        <v>1.8</v>
      </c>
      <c r="TR9" s="36">
        <v>2</v>
      </c>
      <c r="TS9" s="36">
        <v>0.93</v>
      </c>
      <c r="TT9" s="36">
        <v>2</v>
      </c>
      <c r="TU9" s="36">
        <v>0.48</v>
      </c>
      <c r="TV9" s="36">
        <v>35</v>
      </c>
      <c r="TW9" s="36" t="s">
        <v>233</v>
      </c>
      <c r="TX9" s="36">
        <v>100</v>
      </c>
      <c r="TY9" s="36">
        <v>1.67</v>
      </c>
      <c r="TZ9" s="36">
        <v>2</v>
      </c>
      <c r="UA9" s="36">
        <v>0.98</v>
      </c>
      <c r="UB9" s="36">
        <v>1</v>
      </c>
      <c r="UC9" s="36">
        <v>0.51</v>
      </c>
      <c r="UD9" s="36">
        <v>36</v>
      </c>
      <c r="UE9" s="36" t="s">
        <v>234</v>
      </c>
      <c r="UF9" s="36">
        <v>500</v>
      </c>
      <c r="UG9" s="36">
        <v>1.72</v>
      </c>
      <c r="UH9" s="36">
        <v>3</v>
      </c>
      <c r="UI9" s="36">
        <v>1.03</v>
      </c>
      <c r="UJ9" s="36">
        <v>4</v>
      </c>
      <c r="UK9" s="36">
        <v>0.8</v>
      </c>
      <c r="UL9" s="36">
        <v>37</v>
      </c>
      <c r="UM9" s="36" t="s">
        <v>235</v>
      </c>
      <c r="UN9" s="36">
        <v>700</v>
      </c>
      <c r="UO9" s="36">
        <v>3.35</v>
      </c>
      <c r="UP9" s="36">
        <v>2</v>
      </c>
      <c r="UQ9" s="36">
        <v>1.97</v>
      </c>
      <c r="UR9" s="36">
        <v>7</v>
      </c>
      <c r="US9" s="36">
        <v>1.04</v>
      </c>
      <c r="UT9" s="36">
        <v>38</v>
      </c>
      <c r="UU9" s="36" t="s">
        <v>236</v>
      </c>
      <c r="UV9" s="36">
        <v>100</v>
      </c>
      <c r="UW9" s="36">
        <v>2.15</v>
      </c>
      <c r="UX9" s="36">
        <v>1</v>
      </c>
      <c r="UY9" s="36">
        <v>0.74</v>
      </c>
      <c r="UZ9" s="36">
        <v>1</v>
      </c>
      <c r="VA9" s="36">
        <v>0.93</v>
      </c>
      <c r="VB9" s="36">
        <v>39</v>
      </c>
      <c r="VC9" s="36" t="s">
        <v>237</v>
      </c>
      <c r="VD9" s="36">
        <v>500</v>
      </c>
      <c r="VE9" s="36">
        <v>2.15</v>
      </c>
      <c r="VF9" s="36">
        <v>4</v>
      </c>
      <c r="VG9" s="36">
        <v>1.03</v>
      </c>
      <c r="VH9" s="36">
        <v>5</v>
      </c>
      <c r="VI9" s="36">
        <v>1.19</v>
      </c>
      <c r="VJ9" s="36">
        <v>40</v>
      </c>
      <c r="VK9" s="36" t="s">
        <v>238</v>
      </c>
      <c r="VL9" s="36">
        <v>100</v>
      </c>
      <c r="VM9" s="36">
        <v>3.52</v>
      </c>
      <c r="VN9" s="36">
        <v>1</v>
      </c>
      <c r="VO9" s="36">
        <v>0.69</v>
      </c>
      <c r="VP9" s="36">
        <v>1</v>
      </c>
      <c r="VQ9" s="36">
        <v>1.68</v>
      </c>
      <c r="VR9" s="36">
        <v>41</v>
      </c>
      <c r="VS9" s="36" t="s">
        <v>239</v>
      </c>
      <c r="VT9" s="36">
        <v>200</v>
      </c>
      <c r="VU9" s="36">
        <v>2.61</v>
      </c>
      <c r="VV9" s="36">
        <v>2</v>
      </c>
      <c r="VW9" s="36">
        <v>0.71</v>
      </c>
      <c r="VX9" s="36">
        <v>2</v>
      </c>
      <c r="VY9" s="36">
        <v>0.53</v>
      </c>
      <c r="VZ9" s="28">
        <f t="shared" si="74"/>
        <v>340</v>
      </c>
      <c r="WA9" s="28">
        <f t="shared" si="75"/>
        <v>355</v>
      </c>
      <c r="WB9" s="28">
        <f t="shared" si="76"/>
        <v>325</v>
      </c>
      <c r="WC9" s="29">
        <f t="shared" si="77"/>
        <v>2.4440000000000004</v>
      </c>
      <c r="WD9" s="29">
        <f t="shared" si="78"/>
        <v>2.7545000000000002</v>
      </c>
      <c r="WE9" s="29">
        <f t="shared" si="79"/>
        <v>2.1334999999999997</v>
      </c>
      <c r="WF9" s="29">
        <f t="shared" si="80"/>
        <v>2.5</v>
      </c>
      <c r="WG9" s="30">
        <f t="shared" si="81"/>
        <v>2.25</v>
      </c>
      <c r="WH9" s="29">
        <f t="shared" si="82"/>
        <v>2.75</v>
      </c>
      <c r="WI9" s="29">
        <f t="shared" si="83"/>
        <v>1.7109999999999996</v>
      </c>
      <c r="WJ9" s="30">
        <f t="shared" si="84"/>
        <v>1.9139999999999997</v>
      </c>
      <c r="WK9" s="29">
        <f t="shared" si="85"/>
        <v>1.508</v>
      </c>
      <c r="WL9" s="29">
        <f t="shared" si="86"/>
        <v>4.05</v>
      </c>
      <c r="WM9" s="30">
        <f t="shared" si="87"/>
        <v>4.2</v>
      </c>
      <c r="WN9" s="29">
        <f t="shared" si="88"/>
        <v>3.9</v>
      </c>
      <c r="WO9" s="29">
        <f t="shared" si="89"/>
        <v>1.5629999999999995</v>
      </c>
      <c r="WP9" s="30">
        <f t="shared" si="90"/>
        <v>1.5479999999999998</v>
      </c>
      <c r="WQ9" s="29">
        <f t="shared" si="91"/>
        <v>1.5780000000000003</v>
      </c>
      <c r="WR9" s="30">
        <f t="shared" si="92"/>
        <v>205.55555555555554</v>
      </c>
      <c r="WS9" s="30">
        <f t="shared" si="93"/>
        <v>450</v>
      </c>
      <c r="WT9" s="30">
        <f t="shared" si="94"/>
        <v>162.5</v>
      </c>
      <c r="WU9" s="30">
        <f t="shared" si="95"/>
        <v>483.33333333333331</v>
      </c>
      <c r="WV9" s="30">
        <f t="shared" si="96"/>
        <v>240</v>
      </c>
      <c r="WW9" s="30">
        <f t="shared" si="97"/>
        <v>410</v>
      </c>
      <c r="WX9" s="30">
        <f t="shared" si="98"/>
        <v>2.1683333333333334</v>
      </c>
      <c r="WY9" s="30">
        <f t="shared" si="99"/>
        <v>2.6695454545454544</v>
      </c>
      <c r="WZ9" s="30">
        <f t="shared" si="100"/>
        <v>2.335</v>
      </c>
      <c r="XA9" s="30">
        <f t="shared" si="101"/>
        <v>3.0341666666666671</v>
      </c>
      <c r="XB9" s="30">
        <f t="shared" si="102"/>
        <v>2.0350000000000001</v>
      </c>
      <c r="XC9" s="30">
        <f t="shared" si="103"/>
        <v>2.2319999999999998</v>
      </c>
      <c r="XD9" s="30">
        <f t="shared" si="104"/>
        <v>2.3333333333333335</v>
      </c>
      <c r="XE9" s="30">
        <f t="shared" si="105"/>
        <v>2.6363636363636362</v>
      </c>
      <c r="XF9" s="30">
        <f t="shared" si="106"/>
        <v>2.375</v>
      </c>
      <c r="XG9" s="30">
        <f t="shared" si="107"/>
        <v>2.1666666666666665</v>
      </c>
      <c r="XH9" s="30">
        <f t="shared" si="108"/>
        <v>2.2999999999999998</v>
      </c>
      <c r="XI9" s="30">
        <f t="shared" si="109"/>
        <v>3.2</v>
      </c>
      <c r="XJ9" s="30">
        <f t="shared" si="110"/>
        <v>1.4972222222222222</v>
      </c>
      <c r="XK9" s="30">
        <f t="shared" si="111"/>
        <v>1.885909090909091</v>
      </c>
      <c r="XL9" s="30">
        <f t="shared" si="112"/>
        <v>1.4762500000000001</v>
      </c>
      <c r="XM9" s="30">
        <f t="shared" si="113"/>
        <v>2.2058333333333335</v>
      </c>
      <c r="XN9" s="30">
        <f t="shared" si="114"/>
        <v>1.514</v>
      </c>
      <c r="XO9" s="30">
        <f t="shared" si="115"/>
        <v>1.502</v>
      </c>
      <c r="XP9" s="30">
        <f t="shared" si="116"/>
        <v>2.6111111111111112</v>
      </c>
      <c r="XQ9" s="30">
        <f t="shared" si="117"/>
        <v>5.2272727272727275</v>
      </c>
      <c r="XR9" s="30">
        <f t="shared" si="118"/>
        <v>2</v>
      </c>
      <c r="XS9" s="30">
        <f t="shared" si="119"/>
        <v>5.666666666666667</v>
      </c>
      <c r="XT9" s="30">
        <f t="shared" si="120"/>
        <v>3.1</v>
      </c>
      <c r="XU9" s="30">
        <f t="shared" si="121"/>
        <v>4.7</v>
      </c>
      <c r="XV9" s="30">
        <f t="shared" si="122"/>
        <v>1.6188888888888888</v>
      </c>
      <c r="XW9" s="30">
        <f t="shared" si="123"/>
        <v>1.5172727272727273</v>
      </c>
      <c r="XX9" s="30">
        <f t="shared" si="124"/>
        <v>1.58375</v>
      </c>
      <c r="XY9" s="30">
        <f t="shared" si="125"/>
        <v>1.5241666666666667</v>
      </c>
      <c r="XZ9" s="30">
        <f t="shared" si="126"/>
        <v>1.6470000000000002</v>
      </c>
      <c r="YA9" s="30">
        <f t="shared" si="127"/>
        <v>1.5090000000000001</v>
      </c>
      <c r="YB9" s="8">
        <v>1</v>
      </c>
      <c r="YC9" s="8">
        <v>2</v>
      </c>
      <c r="YD9" s="8">
        <v>1</v>
      </c>
      <c r="YE9" s="9">
        <v>1</v>
      </c>
      <c r="YF9" s="8">
        <v>1</v>
      </c>
      <c r="YG9" s="8">
        <v>1</v>
      </c>
      <c r="YH9" s="9">
        <v>3</v>
      </c>
      <c r="YI9" s="8">
        <v>2</v>
      </c>
      <c r="YJ9" s="8">
        <v>1</v>
      </c>
      <c r="YK9" s="9">
        <v>3</v>
      </c>
      <c r="YL9" s="8">
        <v>3</v>
      </c>
      <c r="YM9" s="8">
        <v>1</v>
      </c>
      <c r="YN9" s="8">
        <v>1</v>
      </c>
      <c r="YO9" s="8">
        <v>1</v>
      </c>
      <c r="YP9" s="9">
        <v>3</v>
      </c>
      <c r="YQ9" s="8">
        <v>1</v>
      </c>
      <c r="YR9" s="8">
        <v>0</v>
      </c>
      <c r="YS9" s="8">
        <v>1</v>
      </c>
      <c r="YT9" s="8">
        <v>1</v>
      </c>
      <c r="YU9" s="8">
        <v>2</v>
      </c>
      <c r="YV9" s="55">
        <v>3</v>
      </c>
      <c r="YW9" s="9">
        <v>2</v>
      </c>
      <c r="YX9" s="8">
        <v>1</v>
      </c>
      <c r="YY9" s="8">
        <v>1</v>
      </c>
      <c r="YZ9" s="9">
        <v>2</v>
      </c>
      <c r="ZA9" s="52">
        <f t="shared" si="128"/>
        <v>18</v>
      </c>
      <c r="ZB9" s="52">
        <f t="shared" si="129"/>
        <v>10</v>
      </c>
      <c r="ZC9" s="52">
        <f t="shared" si="130"/>
        <v>5</v>
      </c>
      <c r="ZD9" s="52">
        <f t="shared" si="131"/>
        <v>33</v>
      </c>
      <c r="ZE9" s="9">
        <v>3</v>
      </c>
      <c r="ZF9" s="7">
        <v>1</v>
      </c>
      <c r="ZG9" s="9">
        <v>1</v>
      </c>
      <c r="ZH9" s="8">
        <v>1</v>
      </c>
      <c r="ZI9" s="8">
        <v>1</v>
      </c>
      <c r="ZJ9" s="9">
        <v>3</v>
      </c>
      <c r="ZK9" s="9">
        <v>1</v>
      </c>
      <c r="ZL9" s="8">
        <v>0</v>
      </c>
      <c r="ZM9" s="8">
        <v>1</v>
      </c>
      <c r="ZN9" s="9">
        <v>3</v>
      </c>
      <c r="ZO9" s="8">
        <v>0</v>
      </c>
      <c r="ZP9" s="8">
        <v>2</v>
      </c>
      <c r="ZQ9" s="9">
        <v>3</v>
      </c>
      <c r="ZR9" s="9">
        <v>3</v>
      </c>
      <c r="ZS9" s="8">
        <v>3</v>
      </c>
      <c r="ZT9" s="9">
        <v>3</v>
      </c>
      <c r="ZU9" s="8">
        <v>2</v>
      </c>
      <c r="ZV9" s="8">
        <v>2</v>
      </c>
      <c r="ZW9" s="8">
        <v>1</v>
      </c>
      <c r="ZX9" s="8">
        <v>1</v>
      </c>
      <c r="ZY9" s="8">
        <v>2</v>
      </c>
      <c r="ZZ9" s="8">
        <v>2</v>
      </c>
      <c r="AAA9" s="9">
        <v>3</v>
      </c>
      <c r="AAB9" s="8">
        <v>1</v>
      </c>
      <c r="AAC9" s="8">
        <v>0</v>
      </c>
      <c r="AAD9" s="8">
        <v>1</v>
      </c>
      <c r="AAE9" s="9">
        <v>1</v>
      </c>
      <c r="AAF9" s="8">
        <v>1</v>
      </c>
      <c r="AAG9" s="8">
        <v>3</v>
      </c>
      <c r="AAH9" s="9">
        <v>3</v>
      </c>
      <c r="AAI9" s="9">
        <v>3</v>
      </c>
      <c r="AAJ9" s="8">
        <v>1</v>
      </c>
      <c r="AAK9" s="8">
        <v>1</v>
      </c>
      <c r="AAL9" s="8">
        <v>1</v>
      </c>
      <c r="AAM9" s="8">
        <v>1</v>
      </c>
      <c r="AAN9" s="9">
        <v>2</v>
      </c>
      <c r="AAO9" s="8">
        <v>1</v>
      </c>
      <c r="AAP9" s="55">
        <v>3</v>
      </c>
      <c r="AAQ9" s="8">
        <v>1</v>
      </c>
      <c r="AAR9" s="8">
        <v>2</v>
      </c>
      <c r="AAS9" s="8">
        <v>1</v>
      </c>
      <c r="AAT9" s="8">
        <v>1</v>
      </c>
      <c r="AAU9" s="8">
        <v>2</v>
      </c>
      <c r="AAV9" s="8">
        <v>1</v>
      </c>
      <c r="AAW9" s="9">
        <v>2</v>
      </c>
      <c r="AAX9" s="8">
        <v>1</v>
      </c>
      <c r="AAY9" s="8">
        <v>1</v>
      </c>
      <c r="AAZ9" s="9">
        <v>2</v>
      </c>
      <c r="ABA9" s="8">
        <v>1</v>
      </c>
      <c r="ABB9" s="9">
        <v>1</v>
      </c>
      <c r="ABC9" s="8">
        <v>2</v>
      </c>
      <c r="ABD9" s="8">
        <v>1</v>
      </c>
      <c r="ABE9" s="8">
        <v>1</v>
      </c>
      <c r="ABF9" s="8">
        <v>1</v>
      </c>
      <c r="ABG9" s="9">
        <v>2</v>
      </c>
      <c r="ABH9" s="8">
        <v>1</v>
      </c>
      <c r="ABI9" s="9">
        <v>2</v>
      </c>
      <c r="ABJ9" s="8">
        <v>1</v>
      </c>
      <c r="ABK9" s="9">
        <v>3</v>
      </c>
      <c r="ABL9" s="9"/>
      <c r="ABM9" s="8">
        <v>1</v>
      </c>
      <c r="ABN9" s="8">
        <v>2</v>
      </c>
      <c r="ABO9" s="8">
        <v>1</v>
      </c>
      <c r="ABP9" s="9">
        <v>1</v>
      </c>
      <c r="ABQ9" s="8">
        <v>1</v>
      </c>
      <c r="ABR9" s="8">
        <v>1</v>
      </c>
      <c r="ABS9" s="9">
        <v>3</v>
      </c>
      <c r="ABT9" s="8">
        <v>2</v>
      </c>
      <c r="ABU9" s="8">
        <v>1</v>
      </c>
      <c r="ABV9" s="9">
        <v>3</v>
      </c>
      <c r="ABW9" s="8">
        <v>3</v>
      </c>
      <c r="ABX9" s="8">
        <v>1</v>
      </c>
      <c r="ABY9" s="8">
        <v>1</v>
      </c>
      <c r="ABZ9" s="8">
        <v>1</v>
      </c>
      <c r="ACA9" s="9">
        <v>3</v>
      </c>
      <c r="ACB9" s="8">
        <v>1</v>
      </c>
      <c r="ACC9" s="8">
        <v>0</v>
      </c>
      <c r="ACD9" s="8">
        <v>1</v>
      </c>
      <c r="ACE9" s="8">
        <v>1</v>
      </c>
      <c r="ACF9" s="8">
        <v>2</v>
      </c>
      <c r="ACG9" s="55">
        <v>3</v>
      </c>
      <c r="ACH9" s="9">
        <v>2</v>
      </c>
      <c r="ACI9" s="8">
        <v>1</v>
      </c>
      <c r="ACJ9" s="8">
        <v>1</v>
      </c>
      <c r="ACK9" s="9">
        <v>2</v>
      </c>
    </row>
    <row r="10" spans="1:765">
      <c r="A10" s="7">
        <v>6</v>
      </c>
      <c r="B10" s="7"/>
      <c r="C10" s="7">
        <v>2</v>
      </c>
      <c r="D10" s="7">
        <v>23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>
        <f t="shared" si="0"/>
        <v>1</v>
      </c>
      <c r="W10" s="7">
        <v>0</v>
      </c>
      <c r="X10" s="7">
        <v>0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f t="shared" si="1"/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633</v>
      </c>
      <c r="AW10">
        <v>1</v>
      </c>
      <c r="AX10">
        <v>0</v>
      </c>
      <c r="AY10" t="s">
        <v>633</v>
      </c>
      <c r="AZ10">
        <v>1</v>
      </c>
      <c r="BA10">
        <v>0</v>
      </c>
      <c r="BB10">
        <v>1</v>
      </c>
      <c r="BC10">
        <v>0</v>
      </c>
      <c r="BD10">
        <f t="shared" si="65"/>
        <v>3</v>
      </c>
      <c r="BE10" s="7">
        <v>0</v>
      </c>
      <c r="BF10" s="7">
        <v>1</v>
      </c>
      <c r="BG10" s="7">
        <v>0</v>
      </c>
      <c r="BH10" s="7">
        <v>4</v>
      </c>
      <c r="BI10" s="7">
        <v>0</v>
      </c>
      <c r="BJ10" s="7">
        <v>0</v>
      </c>
      <c r="BK10" s="7">
        <v>4</v>
      </c>
      <c r="BL10" s="9">
        <v>0</v>
      </c>
      <c r="BM10" s="9">
        <v>4</v>
      </c>
      <c r="BN10" s="7">
        <v>0</v>
      </c>
      <c r="BO10" s="7">
        <v>4</v>
      </c>
      <c r="BP10" s="9">
        <v>0</v>
      </c>
      <c r="BQ10" s="7">
        <v>1</v>
      </c>
      <c r="BR10" s="8">
        <v>0</v>
      </c>
      <c r="BS10" s="8">
        <v>0</v>
      </c>
      <c r="BT10" s="9">
        <v>4</v>
      </c>
      <c r="BU10" s="8">
        <v>3</v>
      </c>
      <c r="BV10" s="8">
        <v>0</v>
      </c>
      <c r="BW10" s="8">
        <v>2</v>
      </c>
      <c r="BX10" s="8">
        <v>4</v>
      </c>
      <c r="BY10" s="8">
        <v>3</v>
      </c>
      <c r="BZ10" s="8">
        <v>0</v>
      </c>
      <c r="CA10">
        <f t="shared" si="66"/>
        <v>17</v>
      </c>
      <c r="CB10">
        <f t="shared" si="67"/>
        <v>9</v>
      </c>
      <c r="CC10">
        <f t="shared" si="68"/>
        <v>0</v>
      </c>
      <c r="CD10">
        <f t="shared" si="2"/>
        <v>26</v>
      </c>
      <c r="CE10" s="7">
        <v>0</v>
      </c>
      <c r="CF10" s="9">
        <v>0</v>
      </c>
      <c r="CG10" s="7">
        <v>0</v>
      </c>
      <c r="CH10" s="7">
        <v>1</v>
      </c>
      <c r="CI10" s="9">
        <v>1</v>
      </c>
      <c r="CJ10" s="9">
        <v>1</v>
      </c>
      <c r="CK10" s="8">
        <v>1</v>
      </c>
      <c r="CL10" s="8">
        <v>0</v>
      </c>
      <c r="CM10" s="8">
        <v>0</v>
      </c>
      <c r="CN10" s="9">
        <v>1</v>
      </c>
      <c r="CO10" s="8">
        <v>1</v>
      </c>
      <c r="CP10" s="9">
        <v>1</v>
      </c>
      <c r="CQ10" s="21">
        <f t="shared" si="3"/>
        <v>4</v>
      </c>
      <c r="CR10" s="9">
        <v>4</v>
      </c>
      <c r="CS10" s="8">
        <v>1</v>
      </c>
      <c r="CT10" s="8">
        <v>1</v>
      </c>
      <c r="CU10" s="9">
        <v>4</v>
      </c>
      <c r="CV10" s="9">
        <v>2</v>
      </c>
      <c r="CW10" s="9">
        <v>1</v>
      </c>
      <c r="CX10" s="8">
        <v>1</v>
      </c>
      <c r="CY10" s="8">
        <v>4</v>
      </c>
      <c r="CZ10" s="7">
        <v>3</v>
      </c>
      <c r="DA10" s="9">
        <v>4</v>
      </c>
      <c r="DB10" s="8">
        <v>1</v>
      </c>
      <c r="DC10" s="8">
        <v>1</v>
      </c>
      <c r="DD10" s="8">
        <v>1</v>
      </c>
      <c r="DE10" s="8">
        <v>1</v>
      </c>
      <c r="DF10" s="9">
        <v>3</v>
      </c>
      <c r="DG10" s="9">
        <v>4</v>
      </c>
      <c r="DH10" s="8">
        <v>1</v>
      </c>
      <c r="DI10" s="8">
        <v>2</v>
      </c>
      <c r="DJ10" s="9">
        <v>4</v>
      </c>
      <c r="DK10" s="9">
        <v>4</v>
      </c>
      <c r="DL10" s="21">
        <f t="shared" si="4"/>
        <v>31</v>
      </c>
      <c r="DM10" s="7">
        <v>6</v>
      </c>
      <c r="DN10" s="7">
        <v>6</v>
      </c>
      <c r="DO10" s="7">
        <v>5</v>
      </c>
      <c r="DP10" s="7">
        <v>5</v>
      </c>
      <c r="DQ10" s="7">
        <v>5</v>
      </c>
      <c r="DR10" s="7">
        <v>4</v>
      </c>
      <c r="DS10" s="21">
        <f t="shared" si="5"/>
        <v>31</v>
      </c>
      <c r="DT10" s="7">
        <v>0</v>
      </c>
      <c r="DU10" s="7">
        <v>3</v>
      </c>
      <c r="DV10" s="7">
        <v>3</v>
      </c>
      <c r="DW10" s="7">
        <v>4</v>
      </c>
      <c r="DX10" s="7">
        <v>3</v>
      </c>
      <c r="DY10" s="7">
        <v>3</v>
      </c>
      <c r="DZ10" s="21">
        <f t="shared" si="69"/>
        <v>6</v>
      </c>
      <c r="EA10" s="21">
        <f t="shared" si="70"/>
        <v>10</v>
      </c>
      <c r="EB10" s="21">
        <f t="shared" si="6"/>
        <v>16</v>
      </c>
      <c r="EC10" s="8">
        <v>6</v>
      </c>
      <c r="ED10" s="8">
        <v>6</v>
      </c>
      <c r="EE10" s="8">
        <v>7</v>
      </c>
      <c r="EF10" s="8">
        <v>7</v>
      </c>
      <c r="EG10" s="8">
        <v>6</v>
      </c>
      <c r="EH10" s="8">
        <v>5</v>
      </c>
      <c r="EI10" s="8">
        <v>6</v>
      </c>
      <c r="EJ10" s="8">
        <v>7</v>
      </c>
      <c r="EK10" s="8">
        <v>6</v>
      </c>
      <c r="EL10" s="8">
        <v>7</v>
      </c>
      <c r="EM10" s="8">
        <v>7</v>
      </c>
      <c r="EN10" s="8">
        <v>4</v>
      </c>
      <c r="EO10" s="21">
        <f t="shared" si="71"/>
        <v>28</v>
      </c>
      <c r="EP10" s="21">
        <f t="shared" si="72"/>
        <v>21</v>
      </c>
      <c r="EQ10" s="21">
        <f t="shared" si="73"/>
        <v>25</v>
      </c>
      <c r="ER10" s="21">
        <f t="shared" si="7"/>
        <v>74</v>
      </c>
      <c r="ES10" s="7">
        <v>2</v>
      </c>
      <c r="ET10" s="7">
        <v>4</v>
      </c>
      <c r="EU10" s="7">
        <v>4</v>
      </c>
      <c r="EV10" s="21">
        <f t="shared" si="8"/>
        <v>10</v>
      </c>
      <c r="EW10" s="7">
        <v>4</v>
      </c>
      <c r="EX10" s="7">
        <v>4</v>
      </c>
      <c r="EY10" s="7">
        <v>2</v>
      </c>
      <c r="EZ10" s="7">
        <v>2</v>
      </c>
      <c r="FA10" s="7">
        <v>2</v>
      </c>
      <c r="FB10" s="7">
        <v>2</v>
      </c>
      <c r="FC10" s="7">
        <v>3</v>
      </c>
      <c r="FD10" s="7">
        <v>2</v>
      </c>
      <c r="FE10" s="7">
        <v>3</v>
      </c>
      <c r="FF10" s="7">
        <v>0</v>
      </c>
      <c r="FG10" s="7">
        <v>3</v>
      </c>
      <c r="FH10" s="7">
        <v>2</v>
      </c>
      <c r="FI10" s="7">
        <v>2</v>
      </c>
      <c r="FJ10" s="7">
        <v>4</v>
      </c>
      <c r="FK10" s="7">
        <v>0</v>
      </c>
      <c r="FL10" s="7">
        <v>1</v>
      </c>
      <c r="FM10" s="7">
        <v>1</v>
      </c>
      <c r="FN10" s="7">
        <v>2</v>
      </c>
      <c r="FO10" s="7">
        <v>2</v>
      </c>
      <c r="FP10" s="7">
        <v>1</v>
      </c>
      <c r="FQ10" s="21">
        <f t="shared" si="9"/>
        <v>42</v>
      </c>
      <c r="FR10" s="43">
        <v>0</v>
      </c>
      <c r="FS10" s="43">
        <v>0</v>
      </c>
      <c r="FT10" s="43">
        <v>0</v>
      </c>
      <c r="FU10" s="43">
        <v>0</v>
      </c>
      <c r="FV10" s="43">
        <v>0</v>
      </c>
      <c r="FW10" s="43">
        <v>10.469539402971282</v>
      </c>
      <c r="FX10" s="7">
        <v>0.13</v>
      </c>
      <c r="FY10" s="7">
        <v>0.24</v>
      </c>
      <c r="FZ10" s="7">
        <v>54</v>
      </c>
      <c r="GA10" s="7">
        <v>126</v>
      </c>
      <c r="GB10" s="7">
        <f t="shared" si="10"/>
        <v>180</v>
      </c>
      <c r="GC10" s="7">
        <v>193</v>
      </c>
      <c r="GD10" s="7">
        <v>0</v>
      </c>
      <c r="GE10" s="7">
        <v>1</v>
      </c>
      <c r="GF10" s="7">
        <v>0.3</v>
      </c>
      <c r="GG10" s="7">
        <v>0.7</v>
      </c>
      <c r="GH10" s="7">
        <v>5.8</v>
      </c>
      <c r="GI10" s="7">
        <v>88</v>
      </c>
      <c r="GJ10" s="7">
        <v>5968.5534180000004</v>
      </c>
      <c r="GK10" s="7">
        <v>7672.4299650000003</v>
      </c>
      <c r="GL10" s="7">
        <v>4019.464383</v>
      </c>
      <c r="GM10" s="7">
        <v>49869.139255000002</v>
      </c>
      <c r="GN10" s="7">
        <v>159972.97653099999</v>
      </c>
      <c r="GO10" s="7">
        <v>11612.625717000001</v>
      </c>
      <c r="GP10" s="7">
        <v>7227.9991890000001</v>
      </c>
      <c r="GQ10" s="7">
        <v>528728.83208800002</v>
      </c>
      <c r="GR10" s="7">
        <v>71784.921589999998</v>
      </c>
      <c r="GS10" s="7">
        <v>903.89869699999997</v>
      </c>
      <c r="GT10" s="7">
        <v>18758.760504999998</v>
      </c>
      <c r="GU10" s="7">
        <v>696</v>
      </c>
      <c r="GV10" s="7">
        <v>64136.541775999998</v>
      </c>
      <c r="GW10" s="7">
        <v>32129.186570999998</v>
      </c>
      <c r="GX10" s="7">
        <v>507</v>
      </c>
      <c r="GY10" s="7">
        <v>480736.791317</v>
      </c>
      <c r="GZ10" s="7">
        <v>126861.738893</v>
      </c>
      <c r="HA10" s="7">
        <v>19727.994857999998</v>
      </c>
      <c r="HB10" s="7">
        <v>571479.44339200004</v>
      </c>
      <c r="HC10" s="7">
        <v>168468.53790200001</v>
      </c>
      <c r="HD10" s="7">
        <v>7865.5006700000004</v>
      </c>
      <c r="HE10" s="7">
        <v>664</v>
      </c>
      <c r="HF10" s="7">
        <v>49947.270698</v>
      </c>
      <c r="HG10" s="7">
        <v>40294.820800000001</v>
      </c>
      <c r="HH10" s="7">
        <v>7167.0630449999999</v>
      </c>
      <c r="HI10" s="7">
        <v>132</v>
      </c>
      <c r="HJ10" s="7">
        <v>431</v>
      </c>
      <c r="HK10" s="7">
        <v>2236.1088399999999</v>
      </c>
      <c r="HL10" s="7">
        <v>359</v>
      </c>
      <c r="HM10" s="7">
        <v>2001.7894960000001</v>
      </c>
      <c r="HN10" s="7">
        <v>11502.800083</v>
      </c>
      <c r="HO10" s="7">
        <v>2593.5314549999998</v>
      </c>
      <c r="HP10" s="7" t="s">
        <v>772</v>
      </c>
      <c r="HQ10" s="7">
        <v>423949.12949600001</v>
      </c>
      <c r="HR10" s="7">
        <v>130668.846823</v>
      </c>
      <c r="HS10" s="7">
        <v>10061.806515</v>
      </c>
      <c r="HT10" s="7">
        <v>72823.456091</v>
      </c>
      <c r="HU10" s="7">
        <v>14336.288973000001</v>
      </c>
      <c r="HV10" s="7">
        <v>1199</v>
      </c>
      <c r="HW10" s="7">
        <v>617.96296299999995</v>
      </c>
      <c r="HX10" s="7">
        <v>109</v>
      </c>
      <c r="HY10" s="7">
        <v>4214</v>
      </c>
      <c r="HZ10" s="7">
        <v>399</v>
      </c>
      <c r="IA10" s="7">
        <v>79</v>
      </c>
      <c r="IB10" s="7">
        <v>618.27461800000003</v>
      </c>
      <c r="IC10" s="7">
        <v>1131.0231209999999</v>
      </c>
      <c r="ID10" s="7">
        <v>27952.216314000001</v>
      </c>
      <c r="IE10" s="7">
        <v>6443.6126340000001</v>
      </c>
      <c r="IF10" s="7">
        <v>3890.0074610000001</v>
      </c>
      <c r="IG10" s="7">
        <v>1478.9603300000001</v>
      </c>
      <c r="IH10" s="7">
        <v>3214.5890140000001</v>
      </c>
      <c r="II10" s="7">
        <v>186384.01902599999</v>
      </c>
      <c r="IJ10" s="7">
        <v>220296.61081099999</v>
      </c>
      <c r="IK10" s="7">
        <v>222089.58736599999</v>
      </c>
      <c r="IL10" s="7">
        <v>156</v>
      </c>
      <c r="IM10" s="7">
        <v>1991.8320839999999</v>
      </c>
      <c r="IN10" s="7">
        <v>73173.898107000001</v>
      </c>
      <c r="IO10" s="7">
        <v>742.48916099999997</v>
      </c>
      <c r="IP10" s="7">
        <v>85716.342264999999</v>
      </c>
      <c r="IQ10" s="7">
        <v>126</v>
      </c>
      <c r="IR10" s="7">
        <v>24033.832684000001</v>
      </c>
      <c r="IS10" s="7">
        <v>6132.9692940000004</v>
      </c>
      <c r="IT10" s="7">
        <v>898.82664999999997</v>
      </c>
      <c r="IU10" s="7">
        <v>4621.5775599999997</v>
      </c>
      <c r="IV10" s="7">
        <v>121409.368038</v>
      </c>
      <c r="IW10" s="7">
        <v>10550.198783</v>
      </c>
      <c r="IX10" s="7">
        <v>4851</v>
      </c>
      <c r="IY10" s="7">
        <v>5175.4484439999997</v>
      </c>
      <c r="IZ10" s="7">
        <v>468</v>
      </c>
      <c r="JA10" s="7">
        <v>828</v>
      </c>
      <c r="JB10" s="7">
        <v>44918.261392</v>
      </c>
      <c r="JC10" s="3"/>
      <c r="JD10" s="7" t="s">
        <v>326</v>
      </c>
      <c r="JE10" s="19">
        <v>42781.449687499997</v>
      </c>
      <c r="JF10" s="7" t="s">
        <v>196</v>
      </c>
      <c r="JG10" s="7">
        <v>23</v>
      </c>
      <c r="JH10" s="7" t="s">
        <v>327</v>
      </c>
      <c r="JI10" s="7"/>
      <c r="JJ10" s="7">
        <v>1</v>
      </c>
      <c r="JK10" s="7" t="s">
        <v>199</v>
      </c>
      <c r="JL10" s="7">
        <v>300</v>
      </c>
      <c r="JM10" s="7">
        <v>10.73</v>
      </c>
      <c r="JN10" s="7">
        <v>6</v>
      </c>
      <c r="JO10" s="7">
        <v>7.79</v>
      </c>
      <c r="JP10" s="7">
        <v>5</v>
      </c>
      <c r="JQ10" s="7">
        <v>6.88</v>
      </c>
      <c r="JR10" s="7">
        <v>2</v>
      </c>
      <c r="JS10" s="7" t="s">
        <v>200</v>
      </c>
      <c r="JT10" s="7">
        <v>900</v>
      </c>
      <c r="JU10" s="7">
        <v>13.85</v>
      </c>
      <c r="JV10" s="7">
        <v>4</v>
      </c>
      <c r="JW10" s="7">
        <v>5.21</v>
      </c>
      <c r="JX10" s="7">
        <v>7</v>
      </c>
      <c r="JY10" s="7">
        <v>5.49</v>
      </c>
      <c r="JZ10" s="7">
        <v>3</v>
      </c>
      <c r="KA10" s="7" t="s">
        <v>201</v>
      </c>
      <c r="KB10" s="7">
        <v>500</v>
      </c>
      <c r="KC10" s="7">
        <v>28.68</v>
      </c>
      <c r="KD10" s="7">
        <v>8</v>
      </c>
      <c r="KE10" s="7">
        <v>12.87</v>
      </c>
      <c r="KF10" s="7">
        <v>5</v>
      </c>
      <c r="KG10" s="7">
        <v>7.69</v>
      </c>
      <c r="KH10" s="7">
        <v>4</v>
      </c>
      <c r="KI10" s="7" t="s">
        <v>202</v>
      </c>
      <c r="KJ10" s="7">
        <v>700</v>
      </c>
      <c r="KK10" s="7">
        <v>20.83</v>
      </c>
      <c r="KL10" s="7">
        <v>4</v>
      </c>
      <c r="KM10" s="7">
        <v>3.88</v>
      </c>
      <c r="KN10" s="7">
        <v>5</v>
      </c>
      <c r="KO10" s="7">
        <v>7.48</v>
      </c>
      <c r="KP10" s="7">
        <v>5</v>
      </c>
      <c r="KQ10" s="7" t="s">
        <v>203</v>
      </c>
      <c r="KR10" s="7">
        <v>1000</v>
      </c>
      <c r="KS10" s="7">
        <v>13.37</v>
      </c>
      <c r="KT10" s="7">
        <v>7</v>
      </c>
      <c r="KU10" s="7">
        <v>4.9000000000000004</v>
      </c>
      <c r="KV10" s="7">
        <v>6</v>
      </c>
      <c r="KW10" s="7">
        <v>4.32</v>
      </c>
      <c r="KX10" s="7">
        <v>6</v>
      </c>
      <c r="KY10" s="7" t="s">
        <v>204</v>
      </c>
      <c r="KZ10" s="7">
        <v>1000</v>
      </c>
      <c r="LA10" s="7">
        <v>17.63</v>
      </c>
      <c r="LB10" s="7">
        <v>7</v>
      </c>
      <c r="LC10" s="7">
        <v>6.37</v>
      </c>
      <c r="LD10" s="7">
        <v>6</v>
      </c>
      <c r="LE10" s="7">
        <v>2.27</v>
      </c>
      <c r="LF10" s="7">
        <v>7</v>
      </c>
      <c r="LG10" s="7" t="s">
        <v>205</v>
      </c>
      <c r="LH10" s="7">
        <v>500</v>
      </c>
      <c r="LI10" s="7">
        <v>16.93</v>
      </c>
      <c r="LJ10" s="7">
        <v>5</v>
      </c>
      <c r="LK10" s="7">
        <v>9.86</v>
      </c>
      <c r="LL10" s="7">
        <v>3</v>
      </c>
      <c r="LM10" s="7">
        <v>2.1</v>
      </c>
      <c r="LN10" s="7">
        <v>8</v>
      </c>
      <c r="LO10" s="7" t="s">
        <v>206</v>
      </c>
      <c r="LP10" s="7">
        <v>300</v>
      </c>
      <c r="LQ10" s="7">
        <v>12.81</v>
      </c>
      <c r="LR10" s="7">
        <v>6</v>
      </c>
      <c r="LS10" s="7">
        <v>1.85</v>
      </c>
      <c r="LT10" s="7">
        <v>2</v>
      </c>
      <c r="LU10" s="7">
        <v>4.97</v>
      </c>
      <c r="LV10" s="7">
        <v>9</v>
      </c>
      <c r="LW10" s="7" t="s">
        <v>207</v>
      </c>
      <c r="LX10" s="7">
        <v>300</v>
      </c>
      <c r="LY10" s="7">
        <v>5.41</v>
      </c>
      <c r="LZ10" s="7">
        <v>7</v>
      </c>
      <c r="MA10" s="7">
        <v>2.76</v>
      </c>
      <c r="MB10" s="7">
        <v>2</v>
      </c>
      <c r="MC10" s="7">
        <v>3.16</v>
      </c>
      <c r="MD10" s="7">
        <v>10</v>
      </c>
      <c r="ME10" s="7" t="s">
        <v>208</v>
      </c>
      <c r="MF10" s="7">
        <v>300</v>
      </c>
      <c r="MG10" s="7">
        <v>14.98</v>
      </c>
      <c r="MH10" s="7">
        <v>6</v>
      </c>
      <c r="MI10" s="7">
        <v>2.02</v>
      </c>
      <c r="MJ10" s="7">
        <v>3</v>
      </c>
      <c r="MK10" s="7">
        <v>2.2599999999999998</v>
      </c>
      <c r="ML10" s="7">
        <v>11</v>
      </c>
      <c r="MM10" s="7" t="s">
        <v>209</v>
      </c>
      <c r="MN10" s="7">
        <v>300</v>
      </c>
      <c r="MO10" s="7">
        <v>8.64</v>
      </c>
      <c r="MP10" s="7">
        <v>5</v>
      </c>
      <c r="MQ10" s="7">
        <v>4.63</v>
      </c>
      <c r="MR10" s="7">
        <v>4</v>
      </c>
      <c r="MS10" s="7">
        <v>5.41</v>
      </c>
      <c r="MT10" s="7">
        <v>12</v>
      </c>
      <c r="MU10" s="7" t="s">
        <v>210</v>
      </c>
      <c r="MV10" s="7">
        <v>700</v>
      </c>
      <c r="MW10" s="7">
        <v>5.63</v>
      </c>
      <c r="MX10" s="7">
        <v>4</v>
      </c>
      <c r="MY10" s="7">
        <v>1.91</v>
      </c>
      <c r="MZ10" s="7">
        <v>5</v>
      </c>
      <c r="NA10" s="7">
        <v>6.51</v>
      </c>
      <c r="NB10" s="7">
        <v>13</v>
      </c>
      <c r="NC10" s="7" t="s">
        <v>211</v>
      </c>
      <c r="ND10" s="7">
        <v>1100</v>
      </c>
      <c r="NE10" s="7">
        <v>13.75</v>
      </c>
      <c r="NF10" s="7">
        <v>5</v>
      </c>
      <c r="NG10" s="7">
        <v>1.96</v>
      </c>
      <c r="NH10" s="7">
        <v>8</v>
      </c>
      <c r="NI10" s="7">
        <v>1.26</v>
      </c>
      <c r="NJ10" s="7">
        <v>14</v>
      </c>
      <c r="NK10" s="7" t="s">
        <v>212</v>
      </c>
      <c r="NL10" s="7">
        <v>500</v>
      </c>
      <c r="NM10" s="7">
        <v>6.1</v>
      </c>
      <c r="NN10" s="7">
        <v>5</v>
      </c>
      <c r="NO10" s="7">
        <v>1.36</v>
      </c>
      <c r="NP10" s="7">
        <v>4</v>
      </c>
      <c r="NQ10" s="7">
        <v>6.21</v>
      </c>
      <c r="NR10" s="7">
        <v>15</v>
      </c>
      <c r="NS10" s="7" t="s">
        <v>213</v>
      </c>
      <c r="NT10" s="7">
        <v>1100</v>
      </c>
      <c r="NU10" s="7">
        <v>6.07</v>
      </c>
      <c r="NV10" s="7">
        <v>5</v>
      </c>
      <c r="NW10" s="7">
        <v>1.84</v>
      </c>
      <c r="NX10" s="7">
        <v>7</v>
      </c>
      <c r="NY10" s="7">
        <v>6.42</v>
      </c>
      <c r="NZ10" s="7">
        <v>16</v>
      </c>
      <c r="OA10" s="7" t="s">
        <v>214</v>
      </c>
      <c r="OB10" s="7">
        <v>300</v>
      </c>
      <c r="OC10" s="7">
        <v>9.58</v>
      </c>
      <c r="OD10" s="7">
        <v>4</v>
      </c>
      <c r="OE10" s="7">
        <v>1.72</v>
      </c>
      <c r="OF10" s="7">
        <v>3</v>
      </c>
      <c r="OG10" s="7">
        <v>3.67</v>
      </c>
      <c r="OH10" s="7">
        <v>17</v>
      </c>
      <c r="OI10" s="7" t="s">
        <v>215</v>
      </c>
      <c r="OJ10" s="7">
        <v>500</v>
      </c>
      <c r="OK10" s="7">
        <v>19.05</v>
      </c>
      <c r="OL10" s="7">
        <v>4</v>
      </c>
      <c r="OM10" s="7">
        <v>3.37</v>
      </c>
      <c r="ON10" s="7">
        <v>3</v>
      </c>
      <c r="OO10" s="7">
        <v>11.65</v>
      </c>
      <c r="OP10" s="7">
        <v>18</v>
      </c>
      <c r="OQ10" s="7" t="s">
        <v>216</v>
      </c>
      <c r="OR10" s="7">
        <v>500</v>
      </c>
      <c r="OS10" s="7">
        <v>8.67</v>
      </c>
      <c r="OT10" s="7">
        <v>6</v>
      </c>
      <c r="OU10" s="7">
        <v>1.01</v>
      </c>
      <c r="OV10" s="7">
        <v>4</v>
      </c>
      <c r="OW10" s="7">
        <v>1.53</v>
      </c>
      <c r="OX10" s="7">
        <v>19</v>
      </c>
      <c r="OY10" s="7" t="s">
        <v>217</v>
      </c>
      <c r="OZ10" s="7">
        <v>500</v>
      </c>
      <c r="PA10" s="7">
        <v>10.73</v>
      </c>
      <c r="PB10" s="7">
        <v>4</v>
      </c>
      <c r="PC10" s="7">
        <v>0.9</v>
      </c>
      <c r="PD10" s="7">
        <v>4</v>
      </c>
      <c r="PE10" s="7">
        <v>2.72</v>
      </c>
      <c r="PF10" s="7">
        <v>20</v>
      </c>
      <c r="PG10" s="7" t="s">
        <v>218</v>
      </c>
      <c r="PH10" s="7">
        <v>300</v>
      </c>
      <c r="PI10" s="7">
        <v>13.35</v>
      </c>
      <c r="PJ10" s="7">
        <v>6</v>
      </c>
      <c r="PK10" s="7">
        <v>5.05</v>
      </c>
      <c r="PL10" s="7">
        <v>3</v>
      </c>
      <c r="PM10" s="7">
        <v>2.08</v>
      </c>
      <c r="PN10" s="7">
        <v>21</v>
      </c>
      <c r="PO10" s="7" t="s">
        <v>219</v>
      </c>
      <c r="PP10" s="7">
        <v>300</v>
      </c>
      <c r="PQ10" s="7">
        <v>4.54</v>
      </c>
      <c r="PR10" s="7">
        <v>6</v>
      </c>
      <c r="PS10" s="7">
        <v>1.24</v>
      </c>
      <c r="PT10" s="7">
        <v>3</v>
      </c>
      <c r="PU10" s="7">
        <v>5.27</v>
      </c>
      <c r="PV10" s="7">
        <v>22</v>
      </c>
      <c r="PW10" s="7" t="s">
        <v>220</v>
      </c>
      <c r="PX10" s="7">
        <v>500</v>
      </c>
      <c r="PY10" s="7">
        <v>4.59</v>
      </c>
      <c r="PZ10" s="7">
        <v>5</v>
      </c>
      <c r="QA10" s="7">
        <v>1.67</v>
      </c>
      <c r="QB10" s="7">
        <v>4</v>
      </c>
      <c r="QC10" s="7">
        <v>2.17</v>
      </c>
      <c r="QD10" s="7">
        <v>23</v>
      </c>
      <c r="QE10" s="7" t="s">
        <v>221</v>
      </c>
      <c r="QF10" s="7">
        <v>500</v>
      </c>
      <c r="QG10" s="7">
        <v>6.93</v>
      </c>
      <c r="QH10" s="7">
        <v>4</v>
      </c>
      <c r="QI10" s="7">
        <v>1.95</v>
      </c>
      <c r="QJ10" s="7">
        <v>4</v>
      </c>
      <c r="QK10" s="7">
        <v>1.41</v>
      </c>
      <c r="QL10" s="7">
        <v>24</v>
      </c>
      <c r="QM10" s="7" t="s">
        <v>222</v>
      </c>
      <c r="QN10" s="7">
        <v>300</v>
      </c>
      <c r="QO10" s="7">
        <v>14.78</v>
      </c>
      <c r="QP10" s="7">
        <v>4</v>
      </c>
      <c r="QQ10" s="7">
        <v>5.1100000000000003</v>
      </c>
      <c r="QR10" s="7">
        <v>4</v>
      </c>
      <c r="QS10" s="7">
        <v>2.2599999999999998</v>
      </c>
      <c r="QT10" s="7">
        <v>25</v>
      </c>
      <c r="QU10" s="7" t="s">
        <v>223</v>
      </c>
      <c r="QV10" s="7">
        <v>300</v>
      </c>
      <c r="QW10" s="7">
        <v>4.8</v>
      </c>
      <c r="QX10" s="7">
        <v>6</v>
      </c>
      <c r="QY10" s="7">
        <v>1.05</v>
      </c>
      <c r="QZ10" s="7">
        <v>4</v>
      </c>
      <c r="RA10" s="7">
        <v>0.62</v>
      </c>
      <c r="RB10" s="7">
        <v>26</v>
      </c>
      <c r="RC10" s="7" t="s">
        <v>224</v>
      </c>
      <c r="RD10" s="7">
        <v>800</v>
      </c>
      <c r="RE10" s="7">
        <v>5.05</v>
      </c>
      <c r="RF10" s="7">
        <v>4</v>
      </c>
      <c r="RG10" s="7">
        <v>4.55</v>
      </c>
      <c r="RH10" s="7">
        <v>6</v>
      </c>
      <c r="RI10" s="7">
        <v>6.23</v>
      </c>
      <c r="RJ10" s="7">
        <v>27</v>
      </c>
      <c r="RK10" s="7" t="s">
        <v>225</v>
      </c>
      <c r="RL10" s="7">
        <v>500</v>
      </c>
      <c r="RM10" s="7">
        <v>15.29</v>
      </c>
      <c r="RN10" s="7">
        <v>7</v>
      </c>
      <c r="RO10" s="7">
        <v>4.18</v>
      </c>
      <c r="RP10" s="7">
        <v>5</v>
      </c>
      <c r="RQ10" s="7">
        <v>2.71</v>
      </c>
      <c r="RR10" s="7">
        <v>28</v>
      </c>
      <c r="RS10" s="7" t="s">
        <v>226</v>
      </c>
      <c r="RT10" s="7">
        <v>500</v>
      </c>
      <c r="RU10" s="7">
        <v>5.63</v>
      </c>
      <c r="RV10" s="7">
        <v>4</v>
      </c>
      <c r="RW10" s="7">
        <v>2.09</v>
      </c>
      <c r="RX10" s="7">
        <v>5</v>
      </c>
      <c r="RY10" s="7">
        <v>1.3</v>
      </c>
      <c r="RZ10" s="7">
        <v>29</v>
      </c>
      <c r="SA10" s="7" t="s">
        <v>227</v>
      </c>
      <c r="SB10" s="7">
        <v>300</v>
      </c>
      <c r="SC10" s="7">
        <v>11.37</v>
      </c>
      <c r="SD10" s="7">
        <v>6</v>
      </c>
      <c r="SE10" s="7">
        <v>8.2799999999999994</v>
      </c>
      <c r="SF10" s="7">
        <v>3</v>
      </c>
      <c r="SG10" s="7">
        <v>0.93</v>
      </c>
      <c r="SH10" s="7">
        <v>30</v>
      </c>
      <c r="SI10" s="7" t="s">
        <v>228</v>
      </c>
      <c r="SJ10" s="7">
        <v>300</v>
      </c>
      <c r="SK10" s="7">
        <v>10.09</v>
      </c>
      <c r="SL10" s="7">
        <v>5</v>
      </c>
      <c r="SM10" s="7">
        <v>0.97</v>
      </c>
      <c r="SN10" s="7">
        <v>3</v>
      </c>
      <c r="SO10" s="7">
        <v>1.33</v>
      </c>
      <c r="SP10" s="7">
        <v>31</v>
      </c>
      <c r="SQ10" s="7" t="s">
        <v>229</v>
      </c>
      <c r="SR10" s="7">
        <v>900</v>
      </c>
      <c r="SS10" s="7">
        <v>9.9</v>
      </c>
      <c r="ST10" s="7">
        <v>4</v>
      </c>
      <c r="SU10" s="7">
        <v>2.17</v>
      </c>
      <c r="SV10" s="7">
        <v>6</v>
      </c>
      <c r="SW10" s="7">
        <v>8.27</v>
      </c>
      <c r="SX10" s="7">
        <v>32</v>
      </c>
      <c r="SY10" s="7" t="s">
        <v>230</v>
      </c>
      <c r="SZ10" s="7">
        <v>400</v>
      </c>
      <c r="TA10" s="7">
        <v>4.21</v>
      </c>
      <c r="TB10" s="7">
        <v>6</v>
      </c>
      <c r="TC10" s="7">
        <v>2.1800000000000002</v>
      </c>
      <c r="TD10" s="7">
        <v>4</v>
      </c>
      <c r="TE10" s="7">
        <v>2.78</v>
      </c>
      <c r="TF10" s="7">
        <v>33</v>
      </c>
      <c r="TG10" s="7" t="s">
        <v>231</v>
      </c>
      <c r="TH10" s="7">
        <v>900</v>
      </c>
      <c r="TI10" s="7">
        <v>5.9</v>
      </c>
      <c r="TJ10" s="7">
        <v>5</v>
      </c>
      <c r="TK10" s="7">
        <v>1.72</v>
      </c>
      <c r="TL10" s="7">
        <v>6</v>
      </c>
      <c r="TM10" s="7">
        <v>1.38</v>
      </c>
      <c r="TN10" s="7">
        <v>34</v>
      </c>
      <c r="TO10" s="7" t="s">
        <v>232</v>
      </c>
      <c r="TP10" s="7">
        <v>300</v>
      </c>
      <c r="TQ10" s="7">
        <v>4.1900000000000004</v>
      </c>
      <c r="TR10" s="7">
        <v>6</v>
      </c>
      <c r="TS10" s="7">
        <v>3.39</v>
      </c>
      <c r="TT10" s="7">
        <v>3</v>
      </c>
      <c r="TU10" s="7">
        <v>2.2200000000000002</v>
      </c>
      <c r="TV10" s="7">
        <v>35</v>
      </c>
      <c r="TW10" s="7" t="s">
        <v>233</v>
      </c>
      <c r="TX10" s="7">
        <v>900</v>
      </c>
      <c r="TY10" s="7">
        <v>10.01</v>
      </c>
      <c r="TZ10" s="7">
        <v>6</v>
      </c>
      <c r="UA10" s="7">
        <v>1.85</v>
      </c>
      <c r="UB10" s="7">
        <v>6</v>
      </c>
      <c r="UC10" s="7">
        <v>1.23</v>
      </c>
      <c r="UD10" s="7">
        <v>36</v>
      </c>
      <c r="UE10" s="7" t="s">
        <v>234</v>
      </c>
      <c r="UF10" s="7">
        <v>500</v>
      </c>
      <c r="UG10" s="7">
        <v>6.52</v>
      </c>
      <c r="UH10" s="7">
        <v>3</v>
      </c>
      <c r="UI10" s="7">
        <v>5.88</v>
      </c>
      <c r="UJ10" s="7">
        <v>5</v>
      </c>
      <c r="UK10" s="7">
        <v>4.5599999999999996</v>
      </c>
      <c r="UL10" s="7">
        <v>37</v>
      </c>
      <c r="UM10" s="7" t="s">
        <v>235</v>
      </c>
      <c r="UN10" s="7">
        <v>700</v>
      </c>
      <c r="UO10" s="7">
        <v>5.47</v>
      </c>
      <c r="UP10" s="7">
        <v>5</v>
      </c>
      <c r="UQ10" s="7">
        <v>2.84</v>
      </c>
      <c r="UR10" s="7">
        <v>5</v>
      </c>
      <c r="US10" s="7">
        <v>6.41</v>
      </c>
      <c r="UT10" s="7">
        <v>38</v>
      </c>
      <c r="UU10" s="7" t="s">
        <v>236</v>
      </c>
      <c r="UV10" s="7">
        <v>300</v>
      </c>
      <c r="UW10" s="7">
        <v>3.4</v>
      </c>
      <c r="UX10" s="7">
        <v>5</v>
      </c>
      <c r="UY10" s="7">
        <v>1.29</v>
      </c>
      <c r="UZ10" s="7">
        <v>3</v>
      </c>
      <c r="VA10" s="7">
        <v>0.91</v>
      </c>
      <c r="VB10" s="7">
        <v>39</v>
      </c>
      <c r="VC10" s="7" t="s">
        <v>237</v>
      </c>
      <c r="VD10" s="7">
        <v>900</v>
      </c>
      <c r="VE10" s="7">
        <v>10.220000000000001</v>
      </c>
      <c r="VF10" s="7">
        <v>4</v>
      </c>
      <c r="VG10" s="7">
        <v>4.84</v>
      </c>
      <c r="VH10" s="7">
        <v>3</v>
      </c>
      <c r="VI10" s="7">
        <v>3.86</v>
      </c>
      <c r="VJ10" s="7">
        <v>40</v>
      </c>
      <c r="VK10" s="7" t="s">
        <v>238</v>
      </c>
      <c r="VL10" s="7">
        <v>400</v>
      </c>
      <c r="VM10" s="7">
        <v>4.8499999999999996</v>
      </c>
      <c r="VN10" s="7">
        <v>4</v>
      </c>
      <c r="VO10" s="7">
        <v>0.9</v>
      </c>
      <c r="VP10" s="7">
        <v>4</v>
      </c>
      <c r="VQ10" s="7">
        <v>2.2999999999999998</v>
      </c>
      <c r="VR10" s="7">
        <v>41</v>
      </c>
      <c r="VS10" s="7" t="s">
        <v>239</v>
      </c>
      <c r="VT10" s="7">
        <v>500</v>
      </c>
      <c r="VU10" s="7">
        <v>17.07</v>
      </c>
      <c r="VV10" s="7">
        <v>7</v>
      </c>
      <c r="VW10" s="7">
        <v>4.16</v>
      </c>
      <c r="VX10" s="7">
        <v>4</v>
      </c>
      <c r="VY10" s="7">
        <v>4.46</v>
      </c>
      <c r="VZ10" s="28">
        <f t="shared" si="74"/>
        <v>557.5</v>
      </c>
      <c r="WA10" s="28">
        <f t="shared" si="75"/>
        <v>550</v>
      </c>
      <c r="WB10" s="28">
        <f t="shared" si="76"/>
        <v>565</v>
      </c>
      <c r="WC10" s="29">
        <f t="shared" si="77"/>
        <v>10.271749999999997</v>
      </c>
      <c r="WD10" s="29">
        <f t="shared" si="78"/>
        <v>10.146000000000001</v>
      </c>
      <c r="WE10" s="29">
        <f t="shared" si="79"/>
        <v>10.397499999999999</v>
      </c>
      <c r="WF10" s="29">
        <f t="shared" si="80"/>
        <v>5.2</v>
      </c>
      <c r="WG10" s="30">
        <f t="shared" si="81"/>
        <v>5</v>
      </c>
      <c r="WH10" s="29">
        <f t="shared" si="82"/>
        <v>5.4</v>
      </c>
      <c r="WI10" s="29">
        <f t="shared" si="83"/>
        <v>3.3944999999999999</v>
      </c>
      <c r="WJ10" s="30">
        <f t="shared" si="84"/>
        <v>3.3644999999999996</v>
      </c>
      <c r="WK10" s="29">
        <f t="shared" si="85"/>
        <v>3.4244999999999997</v>
      </c>
      <c r="WL10" s="29">
        <f t="shared" si="86"/>
        <v>4.3499999999999996</v>
      </c>
      <c r="WM10" s="30">
        <f t="shared" si="87"/>
        <v>4.3</v>
      </c>
      <c r="WN10" s="29">
        <f t="shared" si="88"/>
        <v>4.4000000000000004</v>
      </c>
      <c r="WO10" s="29">
        <f t="shared" si="89"/>
        <v>3.7452500000000009</v>
      </c>
      <c r="WP10" s="30">
        <f t="shared" si="90"/>
        <v>3.4844999999999997</v>
      </c>
      <c r="WQ10" s="29">
        <f t="shared" si="91"/>
        <v>4.0059999999999993</v>
      </c>
      <c r="WR10" s="30">
        <f t="shared" si="92"/>
        <v>472.22222222222223</v>
      </c>
      <c r="WS10" s="30">
        <f t="shared" si="93"/>
        <v>627.27272727272725</v>
      </c>
      <c r="WT10" s="30">
        <f t="shared" si="94"/>
        <v>525</v>
      </c>
      <c r="WU10" s="30">
        <f t="shared" si="95"/>
        <v>566.66666666666663</v>
      </c>
      <c r="WV10" s="30">
        <f t="shared" si="96"/>
        <v>430</v>
      </c>
      <c r="WW10" s="30">
        <f t="shared" si="97"/>
        <v>700</v>
      </c>
      <c r="WX10" s="30">
        <f t="shared" si="98"/>
        <v>11.483888888888888</v>
      </c>
      <c r="WY10" s="30">
        <f t="shared" si="99"/>
        <v>9.2800000000000011</v>
      </c>
      <c r="WZ10" s="30">
        <f t="shared" si="100"/>
        <v>12.143750000000001</v>
      </c>
      <c r="XA10" s="30">
        <f t="shared" si="101"/>
        <v>8.8141666666666669</v>
      </c>
      <c r="XB10" s="30">
        <f t="shared" si="102"/>
        <v>10.956</v>
      </c>
      <c r="XC10" s="30">
        <f t="shared" si="103"/>
        <v>9.8390000000000004</v>
      </c>
      <c r="XD10" s="30">
        <f t="shared" si="104"/>
        <v>6.2777777777777777</v>
      </c>
      <c r="XE10" s="30">
        <f t="shared" si="105"/>
        <v>4.3181818181818183</v>
      </c>
      <c r="XF10" s="30">
        <f t="shared" si="106"/>
        <v>6</v>
      </c>
      <c r="XG10" s="30">
        <f t="shared" si="107"/>
        <v>4.333333333333333</v>
      </c>
      <c r="XH10" s="30">
        <f t="shared" si="108"/>
        <v>6.5</v>
      </c>
      <c r="XI10" s="30">
        <f t="shared" si="109"/>
        <v>4.3</v>
      </c>
      <c r="XJ10" s="30">
        <f t="shared" si="110"/>
        <v>4.128333333333333</v>
      </c>
      <c r="XK10" s="30">
        <f t="shared" si="111"/>
        <v>2.7940909090909085</v>
      </c>
      <c r="XL10" s="30">
        <f t="shared" si="112"/>
        <v>4.5775000000000006</v>
      </c>
      <c r="XM10" s="30">
        <f t="shared" si="113"/>
        <v>2.5558333333333327</v>
      </c>
      <c r="XN10" s="30">
        <f t="shared" si="114"/>
        <v>3.7689999999999997</v>
      </c>
      <c r="XO10" s="30">
        <f t="shared" si="115"/>
        <v>3.0799999999999996</v>
      </c>
      <c r="XP10" s="30">
        <f t="shared" si="116"/>
        <v>3.8333333333333335</v>
      </c>
      <c r="XQ10" s="30">
        <f t="shared" si="117"/>
        <v>4.7727272727272725</v>
      </c>
      <c r="XR10" s="30">
        <f t="shared" si="118"/>
        <v>4</v>
      </c>
      <c r="XS10" s="30">
        <f t="shared" si="119"/>
        <v>4.5</v>
      </c>
      <c r="XT10" s="30">
        <f t="shared" si="120"/>
        <v>3.7</v>
      </c>
      <c r="XU10" s="30">
        <f t="shared" si="121"/>
        <v>5.0999999999999996</v>
      </c>
      <c r="XV10" s="30">
        <f t="shared" si="122"/>
        <v>2.8616666666666664</v>
      </c>
      <c r="XW10" s="30">
        <f t="shared" si="123"/>
        <v>4.4681818181818178</v>
      </c>
      <c r="XX10" s="30">
        <f t="shared" si="124"/>
        <v>1.8975</v>
      </c>
      <c r="XY10" s="30">
        <f t="shared" si="125"/>
        <v>4.5424999999999995</v>
      </c>
      <c r="XZ10" s="30">
        <f t="shared" si="126"/>
        <v>3.633</v>
      </c>
      <c r="YA10" s="30">
        <f t="shared" si="127"/>
        <v>4.3789999999999996</v>
      </c>
      <c r="YB10" s="8">
        <v>4</v>
      </c>
      <c r="YC10" s="8">
        <v>2</v>
      </c>
      <c r="YD10" s="8">
        <v>2</v>
      </c>
      <c r="YE10" s="9">
        <v>3</v>
      </c>
      <c r="YF10" s="8">
        <v>0</v>
      </c>
      <c r="YG10" s="8">
        <v>3</v>
      </c>
      <c r="YH10" s="9">
        <v>4</v>
      </c>
      <c r="YI10" s="8">
        <v>0</v>
      </c>
      <c r="YJ10" s="8">
        <v>3</v>
      </c>
      <c r="YK10" s="9">
        <v>4</v>
      </c>
      <c r="YL10" s="8">
        <v>4</v>
      </c>
      <c r="YM10" s="8">
        <v>2</v>
      </c>
      <c r="YN10" s="8">
        <v>4</v>
      </c>
      <c r="YO10" s="8">
        <v>3</v>
      </c>
      <c r="YP10" s="9">
        <v>4</v>
      </c>
      <c r="YQ10" s="8">
        <v>2</v>
      </c>
      <c r="YR10" s="8">
        <v>0</v>
      </c>
      <c r="YS10" s="8">
        <v>3</v>
      </c>
      <c r="YT10" s="8">
        <v>1</v>
      </c>
      <c r="YU10" s="8">
        <v>3</v>
      </c>
      <c r="YV10" s="55">
        <v>4</v>
      </c>
      <c r="YW10" s="9">
        <v>0</v>
      </c>
      <c r="YX10" s="8">
        <v>0</v>
      </c>
      <c r="YY10" s="8">
        <v>0</v>
      </c>
      <c r="YZ10" s="9">
        <v>0</v>
      </c>
      <c r="ZA10" s="52">
        <f t="shared" si="128"/>
        <v>26</v>
      </c>
      <c r="ZB10" s="52">
        <f t="shared" si="129"/>
        <v>14</v>
      </c>
      <c r="ZC10" s="52">
        <f t="shared" si="130"/>
        <v>5</v>
      </c>
      <c r="ZD10" s="52">
        <f t="shared" si="131"/>
        <v>45</v>
      </c>
      <c r="ZE10" s="9">
        <v>0</v>
      </c>
      <c r="ZF10" s="7">
        <v>3</v>
      </c>
      <c r="ZG10" s="9">
        <v>0</v>
      </c>
      <c r="ZH10" s="8">
        <v>2</v>
      </c>
      <c r="ZI10" s="8">
        <v>4</v>
      </c>
      <c r="ZJ10" s="9">
        <v>4</v>
      </c>
      <c r="ZK10" s="9">
        <v>3</v>
      </c>
      <c r="ZL10" s="8">
        <v>4</v>
      </c>
      <c r="ZM10" s="8">
        <v>3</v>
      </c>
      <c r="ZN10" s="9">
        <v>2</v>
      </c>
      <c r="ZO10" s="8">
        <v>4</v>
      </c>
      <c r="ZP10" s="8">
        <v>0</v>
      </c>
      <c r="ZQ10" s="9">
        <v>3</v>
      </c>
      <c r="ZR10" s="9">
        <v>4</v>
      </c>
      <c r="ZS10" s="8">
        <v>4</v>
      </c>
      <c r="ZT10" s="9">
        <v>0</v>
      </c>
      <c r="ZU10" s="8">
        <v>2</v>
      </c>
      <c r="ZV10" s="8">
        <v>0</v>
      </c>
      <c r="ZW10" s="8">
        <v>3</v>
      </c>
      <c r="ZX10" s="8">
        <v>0</v>
      </c>
      <c r="ZY10" s="8">
        <v>0</v>
      </c>
      <c r="ZZ10" s="8">
        <v>0</v>
      </c>
      <c r="AAA10" s="9">
        <v>3</v>
      </c>
      <c r="AAB10" s="8">
        <v>0</v>
      </c>
      <c r="AAC10" s="8">
        <v>0</v>
      </c>
      <c r="AAD10" s="8">
        <v>4</v>
      </c>
      <c r="AAE10" s="9">
        <v>0</v>
      </c>
      <c r="AAF10" s="8">
        <v>0</v>
      </c>
      <c r="AAG10" s="8">
        <v>0</v>
      </c>
      <c r="AAH10" s="9">
        <v>4</v>
      </c>
      <c r="AAI10" s="9">
        <v>4</v>
      </c>
      <c r="AAJ10" s="8">
        <v>0</v>
      </c>
      <c r="AAK10" s="8">
        <v>3</v>
      </c>
      <c r="AAL10" s="8">
        <v>3</v>
      </c>
      <c r="AAM10" s="8">
        <v>0</v>
      </c>
      <c r="AAN10" s="9">
        <v>4</v>
      </c>
      <c r="AAO10" s="8">
        <v>3</v>
      </c>
      <c r="AAP10" s="55">
        <v>4</v>
      </c>
      <c r="AAQ10" s="8">
        <v>2</v>
      </c>
      <c r="AAR10" s="8">
        <v>3</v>
      </c>
      <c r="AAS10" s="8">
        <v>2</v>
      </c>
      <c r="AAT10" s="8">
        <v>1</v>
      </c>
      <c r="AAU10" s="8">
        <v>2</v>
      </c>
      <c r="AAV10" s="8">
        <v>3</v>
      </c>
      <c r="AAW10" s="9">
        <v>0</v>
      </c>
      <c r="AAX10" s="8">
        <v>0</v>
      </c>
      <c r="AAY10" s="8">
        <v>4</v>
      </c>
      <c r="AAZ10" s="9">
        <v>4</v>
      </c>
      <c r="ABA10" s="8">
        <v>0</v>
      </c>
      <c r="ABB10" s="9">
        <v>3</v>
      </c>
      <c r="ABC10" s="8">
        <v>0</v>
      </c>
      <c r="ABD10" s="8">
        <v>0</v>
      </c>
      <c r="ABE10" s="8">
        <v>0</v>
      </c>
      <c r="ABF10" s="8">
        <v>3</v>
      </c>
      <c r="ABG10" s="9">
        <v>0</v>
      </c>
      <c r="ABH10" s="8">
        <v>3</v>
      </c>
      <c r="ABI10" s="9">
        <v>3</v>
      </c>
      <c r="ABJ10" s="8">
        <v>0</v>
      </c>
      <c r="ABK10" s="9">
        <v>3</v>
      </c>
      <c r="ABL10" s="9"/>
      <c r="ABM10" s="8">
        <v>4</v>
      </c>
      <c r="ABN10" s="8">
        <v>2</v>
      </c>
      <c r="ABO10" s="8">
        <v>2</v>
      </c>
      <c r="ABP10" s="9">
        <v>3</v>
      </c>
      <c r="ABQ10" s="8">
        <v>0</v>
      </c>
      <c r="ABR10" s="8">
        <v>3</v>
      </c>
      <c r="ABS10" s="9">
        <v>4</v>
      </c>
      <c r="ABT10" s="8">
        <v>0</v>
      </c>
      <c r="ABU10" s="8">
        <v>3</v>
      </c>
      <c r="ABV10" s="9">
        <v>4</v>
      </c>
      <c r="ABW10" s="8">
        <v>4</v>
      </c>
      <c r="ABX10" s="8">
        <v>2</v>
      </c>
      <c r="ABY10" s="8">
        <v>4</v>
      </c>
      <c r="ABZ10" s="8">
        <v>3</v>
      </c>
      <c r="ACA10" s="9">
        <v>4</v>
      </c>
      <c r="ACB10" s="8">
        <v>2</v>
      </c>
      <c r="ACC10" s="8">
        <v>0</v>
      </c>
      <c r="ACD10" s="8">
        <v>3</v>
      </c>
      <c r="ACE10" s="8">
        <v>1</v>
      </c>
      <c r="ACF10" s="8">
        <v>3</v>
      </c>
      <c r="ACG10" s="55">
        <v>4</v>
      </c>
      <c r="ACH10" s="9">
        <v>0</v>
      </c>
      <c r="ACI10" s="8">
        <v>0</v>
      </c>
      <c r="ACJ10" s="8">
        <v>0</v>
      </c>
      <c r="ACK10" s="9">
        <v>0</v>
      </c>
    </row>
    <row r="11" spans="1:765">
      <c r="A11" s="7">
        <v>7</v>
      </c>
      <c r="B11" s="7"/>
      <c r="C11" s="7">
        <v>2</v>
      </c>
      <c r="D11" s="7">
        <v>23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>
        <f t="shared" si="0"/>
        <v>1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f t="shared" si="1"/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f t="shared" si="65"/>
        <v>0</v>
      </c>
      <c r="BE11" s="7">
        <v>0</v>
      </c>
      <c r="BF11" s="7">
        <v>1</v>
      </c>
      <c r="BG11" s="7">
        <v>1</v>
      </c>
      <c r="BH11" s="7">
        <v>2</v>
      </c>
      <c r="BI11" s="7">
        <v>2</v>
      </c>
      <c r="BJ11" s="7">
        <v>0</v>
      </c>
      <c r="BK11" s="7">
        <v>3</v>
      </c>
      <c r="BL11" s="9">
        <v>0</v>
      </c>
      <c r="BM11" s="9">
        <v>3</v>
      </c>
      <c r="BN11" s="7">
        <v>1</v>
      </c>
      <c r="BO11" s="7">
        <v>2</v>
      </c>
      <c r="BP11" s="9">
        <v>0</v>
      </c>
      <c r="BQ11" s="7">
        <v>1</v>
      </c>
      <c r="BR11" s="8">
        <v>1</v>
      </c>
      <c r="BS11" s="8">
        <v>2</v>
      </c>
      <c r="BT11" s="9">
        <v>1</v>
      </c>
      <c r="BU11" s="8">
        <v>3</v>
      </c>
      <c r="BV11" s="8">
        <v>0</v>
      </c>
      <c r="BW11" s="8">
        <v>3</v>
      </c>
      <c r="BX11" s="8">
        <v>2</v>
      </c>
      <c r="BY11" s="8">
        <v>1</v>
      </c>
      <c r="BZ11" s="8">
        <v>2</v>
      </c>
      <c r="CA11">
        <f t="shared" si="66"/>
        <v>19</v>
      </c>
      <c r="CB11">
        <f t="shared" si="67"/>
        <v>6</v>
      </c>
      <c r="CC11">
        <f t="shared" si="68"/>
        <v>4</v>
      </c>
      <c r="CD11">
        <f t="shared" si="2"/>
        <v>29</v>
      </c>
      <c r="CE11" s="7">
        <v>0</v>
      </c>
      <c r="CF11" s="9">
        <v>1</v>
      </c>
      <c r="CG11" s="7">
        <v>0</v>
      </c>
      <c r="CH11" s="7">
        <v>0</v>
      </c>
      <c r="CI11" s="9">
        <v>0</v>
      </c>
      <c r="CJ11" s="9">
        <v>1</v>
      </c>
      <c r="CK11" s="8">
        <v>1</v>
      </c>
      <c r="CL11" s="8">
        <v>1</v>
      </c>
      <c r="CM11" s="8">
        <v>1</v>
      </c>
      <c r="CN11" s="9">
        <v>1</v>
      </c>
      <c r="CO11" s="8">
        <v>0</v>
      </c>
      <c r="CP11" s="9">
        <v>1</v>
      </c>
      <c r="CQ11" s="21">
        <f t="shared" si="3"/>
        <v>4</v>
      </c>
      <c r="CR11" s="9">
        <v>2</v>
      </c>
      <c r="CS11" s="8">
        <v>1</v>
      </c>
      <c r="CT11" s="8">
        <v>1</v>
      </c>
      <c r="CU11" s="9">
        <v>4</v>
      </c>
      <c r="CV11" s="9">
        <v>3</v>
      </c>
      <c r="CW11" s="9">
        <v>3</v>
      </c>
      <c r="CX11" s="8">
        <v>1</v>
      </c>
      <c r="CY11" s="8">
        <v>2</v>
      </c>
      <c r="CZ11" s="7">
        <v>2</v>
      </c>
      <c r="DA11" s="9">
        <v>3</v>
      </c>
      <c r="DB11" s="8">
        <v>1</v>
      </c>
      <c r="DC11" s="8">
        <v>2</v>
      </c>
      <c r="DD11" s="8">
        <v>2</v>
      </c>
      <c r="DE11" s="8">
        <v>1</v>
      </c>
      <c r="DF11" s="9">
        <v>3</v>
      </c>
      <c r="DG11" s="9">
        <v>3</v>
      </c>
      <c r="DH11" s="8">
        <v>2</v>
      </c>
      <c r="DI11" s="8">
        <v>1</v>
      </c>
      <c r="DJ11" s="9">
        <v>3</v>
      </c>
      <c r="DK11" s="9">
        <v>3</v>
      </c>
      <c r="DL11" s="21">
        <f t="shared" si="4"/>
        <v>35</v>
      </c>
      <c r="DM11" s="7">
        <v>6</v>
      </c>
      <c r="DN11" s="7">
        <v>5</v>
      </c>
      <c r="DO11" s="7">
        <v>4</v>
      </c>
      <c r="DP11" s="7">
        <v>4</v>
      </c>
      <c r="DQ11" s="7">
        <v>5</v>
      </c>
      <c r="DR11" s="7">
        <v>7</v>
      </c>
      <c r="DS11" s="21">
        <f t="shared" si="5"/>
        <v>31</v>
      </c>
      <c r="DT11" s="7">
        <v>3</v>
      </c>
      <c r="DU11" s="7">
        <v>0</v>
      </c>
      <c r="DV11" s="7">
        <v>3</v>
      </c>
      <c r="DW11" s="7">
        <v>4</v>
      </c>
      <c r="DX11" s="7">
        <v>2</v>
      </c>
      <c r="DY11" s="7">
        <v>2</v>
      </c>
      <c r="DZ11" s="21">
        <f t="shared" si="69"/>
        <v>6</v>
      </c>
      <c r="EA11" s="21">
        <f t="shared" si="70"/>
        <v>8</v>
      </c>
      <c r="EB11" s="21">
        <f t="shared" si="6"/>
        <v>14</v>
      </c>
      <c r="EC11" s="8">
        <v>7</v>
      </c>
      <c r="ED11" s="8">
        <v>7</v>
      </c>
      <c r="EE11" s="8">
        <v>7</v>
      </c>
      <c r="EF11" s="8">
        <v>7</v>
      </c>
      <c r="EG11" s="8">
        <v>7</v>
      </c>
      <c r="EH11" s="8">
        <v>6</v>
      </c>
      <c r="EI11" s="8">
        <v>6</v>
      </c>
      <c r="EJ11" s="8">
        <v>5</v>
      </c>
      <c r="EK11" s="8">
        <v>5</v>
      </c>
      <c r="EL11" s="8">
        <v>6</v>
      </c>
      <c r="EM11" s="8">
        <v>7</v>
      </c>
      <c r="EN11" s="8">
        <v>5</v>
      </c>
      <c r="EO11" s="21">
        <f t="shared" si="71"/>
        <v>26</v>
      </c>
      <c r="EP11" s="21">
        <f t="shared" si="72"/>
        <v>22</v>
      </c>
      <c r="EQ11" s="21">
        <f t="shared" si="73"/>
        <v>27</v>
      </c>
      <c r="ER11" s="21">
        <f t="shared" si="7"/>
        <v>75</v>
      </c>
      <c r="ES11" s="7">
        <v>0</v>
      </c>
      <c r="ET11" s="7">
        <v>1</v>
      </c>
      <c r="EU11" s="7">
        <v>0</v>
      </c>
      <c r="EV11" s="21">
        <f t="shared" si="8"/>
        <v>1</v>
      </c>
      <c r="EW11" s="7">
        <v>3</v>
      </c>
      <c r="EX11" s="7">
        <v>2</v>
      </c>
      <c r="EY11" s="7">
        <v>1</v>
      </c>
      <c r="EZ11" s="7">
        <v>1</v>
      </c>
      <c r="FA11" s="7">
        <v>1</v>
      </c>
      <c r="FB11" s="7">
        <v>1</v>
      </c>
      <c r="FC11" s="7">
        <v>1</v>
      </c>
      <c r="FD11" s="7">
        <v>1</v>
      </c>
      <c r="FE11" s="7">
        <v>1</v>
      </c>
      <c r="FF11" s="7">
        <v>1</v>
      </c>
      <c r="FG11" s="7">
        <v>3</v>
      </c>
      <c r="FH11" s="7">
        <v>3</v>
      </c>
      <c r="FI11" s="7">
        <v>0</v>
      </c>
      <c r="FJ11" s="7">
        <v>0</v>
      </c>
      <c r="FK11" s="7">
        <v>1</v>
      </c>
      <c r="FL11" s="7">
        <v>3</v>
      </c>
      <c r="FM11" s="7">
        <v>2</v>
      </c>
      <c r="FN11" s="7">
        <v>1</v>
      </c>
      <c r="FO11" s="7">
        <v>0</v>
      </c>
      <c r="FP11" s="7">
        <v>0</v>
      </c>
      <c r="FQ11" s="21">
        <f t="shared" si="9"/>
        <v>26</v>
      </c>
      <c r="FR11" s="43">
        <v>0</v>
      </c>
      <c r="FS11" s="43">
        <v>0</v>
      </c>
      <c r="FT11" s="43">
        <v>0</v>
      </c>
      <c r="FU11" s="43">
        <v>10.686219545341883</v>
      </c>
      <c r="FV11" s="43">
        <v>0</v>
      </c>
      <c r="FW11" s="43">
        <v>6.5085390950985547</v>
      </c>
      <c r="FX11" s="7">
        <v>0.15</v>
      </c>
      <c r="FY11" s="7">
        <v>0.31</v>
      </c>
      <c r="FZ11" s="7">
        <v>71</v>
      </c>
      <c r="GA11" s="7">
        <v>57</v>
      </c>
      <c r="GB11" s="7">
        <f t="shared" si="10"/>
        <v>128</v>
      </c>
      <c r="GC11" s="7">
        <v>193</v>
      </c>
      <c r="GD11" s="7">
        <v>0</v>
      </c>
      <c r="GE11" s="7">
        <v>0.8</v>
      </c>
      <c r="GF11" s="7">
        <v>0.3</v>
      </c>
      <c r="GG11" s="7">
        <v>0.5</v>
      </c>
      <c r="GH11" s="7">
        <v>5.9</v>
      </c>
      <c r="GI11" s="7">
        <v>470</v>
      </c>
      <c r="GJ11" s="7">
        <v>5178.1491720000004</v>
      </c>
      <c r="GK11" s="7">
        <v>10813.880164</v>
      </c>
      <c r="GL11" s="7">
        <v>5024.5536380000003</v>
      </c>
      <c r="GM11" s="7">
        <v>60590.669529999999</v>
      </c>
      <c r="GN11" s="7">
        <v>169480.746423</v>
      </c>
      <c r="GO11" s="7">
        <v>12533.939444</v>
      </c>
      <c r="GP11" s="7">
        <v>9663.4408289999992</v>
      </c>
      <c r="GQ11" s="7">
        <v>628467.56992399995</v>
      </c>
      <c r="GR11" s="7">
        <v>128511.397385</v>
      </c>
      <c r="GS11" s="7">
        <v>1375</v>
      </c>
      <c r="GT11" s="7">
        <v>13831.973910999999</v>
      </c>
      <c r="GU11" s="7">
        <v>2076</v>
      </c>
      <c r="GV11" s="7">
        <v>64310.894387</v>
      </c>
      <c r="GW11" s="7">
        <v>47066.113382000003</v>
      </c>
      <c r="GX11" s="7">
        <v>717</v>
      </c>
      <c r="GY11" s="7">
        <v>501493.39107200003</v>
      </c>
      <c r="GZ11" s="7">
        <v>147980.40996799999</v>
      </c>
      <c r="HA11" s="7">
        <v>19343.153983</v>
      </c>
      <c r="HB11" s="7">
        <v>752448.65994799999</v>
      </c>
      <c r="HC11" s="7">
        <v>185571.14299299999</v>
      </c>
      <c r="HD11" s="7">
        <v>8439.7290369999992</v>
      </c>
      <c r="HE11" s="7">
        <v>240.67302900000001</v>
      </c>
      <c r="HF11" s="7">
        <v>40460.364823999997</v>
      </c>
      <c r="HG11" s="7">
        <v>54152.035704000002</v>
      </c>
      <c r="HH11" s="7">
        <v>10035.292055</v>
      </c>
      <c r="HI11" s="7">
        <v>113</v>
      </c>
      <c r="HJ11" s="7">
        <v>437.67008099999998</v>
      </c>
      <c r="HK11" s="7">
        <v>2301.7597799999999</v>
      </c>
      <c r="HL11" s="7">
        <v>226</v>
      </c>
      <c r="HM11" s="7">
        <v>840.84915799999999</v>
      </c>
      <c r="HN11" s="7">
        <v>17172.5478</v>
      </c>
      <c r="HO11" s="7">
        <v>3134.9926099999998</v>
      </c>
      <c r="HP11" s="7" t="s">
        <v>772</v>
      </c>
      <c r="HQ11" s="7">
        <v>605596.43155700003</v>
      </c>
      <c r="HR11" s="7">
        <v>131916.35325499999</v>
      </c>
      <c r="HS11" s="7">
        <v>12090.268814999999</v>
      </c>
      <c r="HT11" s="7">
        <v>90258.912247999993</v>
      </c>
      <c r="HU11" s="7">
        <v>15266.295754000001</v>
      </c>
      <c r="HV11" s="7">
        <v>1202</v>
      </c>
      <c r="HW11" s="7">
        <v>856.38352399999997</v>
      </c>
      <c r="HX11" s="7">
        <v>195</v>
      </c>
      <c r="HY11" s="7">
        <v>2826.3047080000001</v>
      </c>
      <c r="HZ11" s="7">
        <v>379</v>
      </c>
      <c r="IA11" s="7">
        <v>606</v>
      </c>
      <c r="IB11" s="7">
        <v>613</v>
      </c>
      <c r="IC11" s="7">
        <v>1162.628105</v>
      </c>
      <c r="ID11" s="7">
        <v>41668.707922000001</v>
      </c>
      <c r="IE11" s="7">
        <v>7266.0387650000002</v>
      </c>
      <c r="IF11" s="7">
        <v>3328.3165210000002</v>
      </c>
      <c r="IG11" s="7">
        <v>1119.9388590000001</v>
      </c>
      <c r="IH11" s="7">
        <v>2837.9160419999998</v>
      </c>
      <c r="II11" s="7">
        <v>258858.765441</v>
      </c>
      <c r="IJ11" s="7">
        <v>300129.58877999999</v>
      </c>
      <c r="IK11" s="7">
        <v>241443.94179300001</v>
      </c>
      <c r="IL11" s="7">
        <v>302</v>
      </c>
      <c r="IM11" s="7">
        <v>2951.5537960000001</v>
      </c>
      <c r="IN11" s="7">
        <v>92525.022532000003</v>
      </c>
      <c r="IO11" s="7">
        <v>1167.4968719999999</v>
      </c>
      <c r="IP11" s="7">
        <v>102913.041616</v>
      </c>
      <c r="IQ11" s="7">
        <v>56.245333000000002</v>
      </c>
      <c r="IR11" s="7">
        <v>23719.712263000001</v>
      </c>
      <c r="IS11" s="7">
        <v>6480.1055399999996</v>
      </c>
      <c r="IT11" s="7">
        <v>1575.5472</v>
      </c>
      <c r="IU11" s="7">
        <v>6218.1212420000002</v>
      </c>
      <c r="IV11" s="7">
        <v>126000.742272</v>
      </c>
      <c r="IW11" s="7">
        <v>14385.770273</v>
      </c>
      <c r="IX11" s="7">
        <v>7037</v>
      </c>
      <c r="IY11" s="7">
        <v>5264.1937749999997</v>
      </c>
      <c r="IZ11" s="7">
        <v>656</v>
      </c>
      <c r="JA11" s="7">
        <v>805.69809599999996</v>
      </c>
      <c r="JB11" s="7">
        <v>50789.592877000003</v>
      </c>
      <c r="JC11" s="3"/>
      <c r="JD11" s="7" t="s">
        <v>328</v>
      </c>
      <c r="JE11" s="19">
        <v>42781.458414351851</v>
      </c>
      <c r="JF11" s="7" t="s">
        <v>196</v>
      </c>
      <c r="JG11" s="7">
        <v>23</v>
      </c>
      <c r="JH11" s="7" t="s">
        <v>329</v>
      </c>
      <c r="JI11" s="7"/>
      <c r="JJ11" s="7">
        <v>1</v>
      </c>
      <c r="JK11" s="7" t="s">
        <v>199</v>
      </c>
      <c r="JL11" s="7">
        <v>500</v>
      </c>
      <c r="JM11" s="7">
        <v>11.11</v>
      </c>
      <c r="JN11" s="7">
        <v>7</v>
      </c>
      <c r="JO11" s="7">
        <v>7.88</v>
      </c>
      <c r="JP11" s="7">
        <v>4</v>
      </c>
      <c r="JQ11" s="7">
        <v>4.01</v>
      </c>
      <c r="JR11" s="7">
        <v>2</v>
      </c>
      <c r="JS11" s="7" t="s">
        <v>200</v>
      </c>
      <c r="JT11" s="7">
        <v>600</v>
      </c>
      <c r="JU11" s="7">
        <v>6.59</v>
      </c>
      <c r="JV11" s="7">
        <v>2</v>
      </c>
      <c r="JW11" s="7">
        <v>6.72</v>
      </c>
      <c r="JX11" s="7">
        <v>6</v>
      </c>
      <c r="JY11" s="7">
        <v>6.08</v>
      </c>
      <c r="JZ11" s="7">
        <v>3</v>
      </c>
      <c r="KA11" s="7" t="s">
        <v>201</v>
      </c>
      <c r="KB11" s="7">
        <v>600</v>
      </c>
      <c r="KC11" s="7">
        <v>11.63</v>
      </c>
      <c r="KD11" s="7">
        <v>7</v>
      </c>
      <c r="KE11" s="7">
        <v>3.26</v>
      </c>
      <c r="KF11" s="7">
        <v>2</v>
      </c>
      <c r="KG11" s="7">
        <v>3.86</v>
      </c>
      <c r="KH11" s="7">
        <v>4</v>
      </c>
      <c r="KI11" s="7" t="s">
        <v>202</v>
      </c>
      <c r="KJ11" s="7">
        <v>400</v>
      </c>
      <c r="KK11" s="7">
        <v>12.15</v>
      </c>
      <c r="KL11" s="7">
        <v>3</v>
      </c>
      <c r="KM11" s="7">
        <v>2.62</v>
      </c>
      <c r="KN11" s="7">
        <v>4</v>
      </c>
      <c r="KO11" s="7">
        <v>4.37</v>
      </c>
      <c r="KP11" s="7">
        <v>5</v>
      </c>
      <c r="KQ11" s="7" t="s">
        <v>203</v>
      </c>
      <c r="KR11" s="7">
        <v>800</v>
      </c>
      <c r="KS11" s="7">
        <v>8.1300000000000008</v>
      </c>
      <c r="KT11" s="7">
        <v>7</v>
      </c>
      <c r="KU11" s="7">
        <v>4.3899999999999997</v>
      </c>
      <c r="KV11" s="7">
        <v>5</v>
      </c>
      <c r="KW11" s="7">
        <v>2.12</v>
      </c>
      <c r="KX11" s="7">
        <v>6</v>
      </c>
      <c r="KY11" s="7" t="s">
        <v>204</v>
      </c>
      <c r="KZ11" s="7">
        <v>600</v>
      </c>
      <c r="LA11" s="7">
        <v>8.26</v>
      </c>
      <c r="LB11" s="7">
        <v>5</v>
      </c>
      <c r="LC11" s="7">
        <v>3.97</v>
      </c>
      <c r="LD11" s="7">
        <v>4</v>
      </c>
      <c r="LE11" s="7">
        <v>2.75</v>
      </c>
      <c r="LF11" s="7">
        <v>7</v>
      </c>
      <c r="LG11" s="7" t="s">
        <v>205</v>
      </c>
      <c r="LH11" s="7">
        <v>600</v>
      </c>
      <c r="LI11" s="7">
        <v>9.01</v>
      </c>
      <c r="LJ11" s="7">
        <v>7</v>
      </c>
      <c r="LK11" s="7">
        <v>5.65</v>
      </c>
      <c r="LL11" s="7">
        <v>4</v>
      </c>
      <c r="LM11" s="7">
        <v>3.09</v>
      </c>
      <c r="LN11" s="7">
        <v>8</v>
      </c>
      <c r="LO11" s="7" t="s">
        <v>206</v>
      </c>
      <c r="LP11" s="7">
        <v>500</v>
      </c>
      <c r="LQ11" s="7">
        <v>6.03</v>
      </c>
      <c r="LR11" s="7">
        <v>5</v>
      </c>
      <c r="LS11" s="7">
        <v>1.41</v>
      </c>
      <c r="LT11" s="7">
        <v>4</v>
      </c>
      <c r="LU11" s="7">
        <v>1.57</v>
      </c>
      <c r="LV11" s="7">
        <v>9</v>
      </c>
      <c r="LW11" s="7" t="s">
        <v>207</v>
      </c>
      <c r="LX11" s="7">
        <v>300</v>
      </c>
      <c r="LY11" s="7">
        <v>4.58</v>
      </c>
      <c r="LZ11" s="7">
        <v>5</v>
      </c>
      <c r="MA11" s="7">
        <v>2.2599999999999998</v>
      </c>
      <c r="MB11" s="7">
        <v>1</v>
      </c>
      <c r="MC11" s="7">
        <v>1.45</v>
      </c>
      <c r="MD11" s="7">
        <v>10</v>
      </c>
      <c r="ME11" s="7" t="s">
        <v>208</v>
      </c>
      <c r="MF11" s="7">
        <v>800</v>
      </c>
      <c r="MG11" s="7">
        <v>9.35</v>
      </c>
      <c r="MH11" s="7">
        <v>5</v>
      </c>
      <c r="MI11" s="7">
        <v>5.0999999999999996</v>
      </c>
      <c r="MJ11" s="7">
        <v>6</v>
      </c>
      <c r="MK11" s="7">
        <v>2.61</v>
      </c>
      <c r="ML11" s="7">
        <v>11</v>
      </c>
      <c r="MM11" s="7" t="s">
        <v>209</v>
      </c>
      <c r="MN11" s="7">
        <v>400</v>
      </c>
      <c r="MO11" s="7">
        <v>4.68</v>
      </c>
      <c r="MP11" s="7">
        <v>2</v>
      </c>
      <c r="MQ11" s="7">
        <v>2.57</v>
      </c>
      <c r="MR11" s="7">
        <v>4</v>
      </c>
      <c r="MS11" s="7">
        <v>2.0499999999999998</v>
      </c>
      <c r="MT11" s="7">
        <v>12</v>
      </c>
      <c r="MU11" s="7" t="s">
        <v>210</v>
      </c>
      <c r="MV11" s="7">
        <v>500</v>
      </c>
      <c r="MW11" s="7">
        <v>12.22</v>
      </c>
      <c r="MX11" s="7">
        <v>3</v>
      </c>
      <c r="MY11" s="7">
        <v>2.19</v>
      </c>
      <c r="MZ11" s="7">
        <v>4</v>
      </c>
      <c r="NA11" s="7">
        <v>1.98</v>
      </c>
      <c r="NB11" s="7">
        <v>13</v>
      </c>
      <c r="NC11" s="7" t="s">
        <v>211</v>
      </c>
      <c r="ND11" s="7">
        <v>500</v>
      </c>
      <c r="NE11" s="7">
        <v>6.52</v>
      </c>
      <c r="NF11" s="7">
        <v>4</v>
      </c>
      <c r="NG11" s="7">
        <v>2.12</v>
      </c>
      <c r="NH11" s="7">
        <v>4</v>
      </c>
      <c r="NI11" s="7">
        <v>1.41</v>
      </c>
      <c r="NJ11" s="7">
        <v>14</v>
      </c>
      <c r="NK11" s="7" t="s">
        <v>212</v>
      </c>
      <c r="NL11" s="7">
        <v>600</v>
      </c>
      <c r="NM11" s="7">
        <v>6.06</v>
      </c>
      <c r="NN11" s="7">
        <v>4</v>
      </c>
      <c r="NO11" s="7">
        <v>1.73</v>
      </c>
      <c r="NP11" s="7">
        <v>4</v>
      </c>
      <c r="NQ11" s="7">
        <v>1.75</v>
      </c>
      <c r="NR11" s="7">
        <v>15</v>
      </c>
      <c r="NS11" s="7" t="s">
        <v>213</v>
      </c>
      <c r="NT11" s="7">
        <v>500</v>
      </c>
      <c r="NU11" s="7">
        <v>6.67</v>
      </c>
      <c r="NV11" s="7">
        <v>4</v>
      </c>
      <c r="NW11" s="7">
        <v>1.87</v>
      </c>
      <c r="NX11" s="7">
        <v>4</v>
      </c>
      <c r="NY11" s="7">
        <v>0.85</v>
      </c>
      <c r="NZ11" s="7">
        <v>16</v>
      </c>
      <c r="OA11" s="7" t="s">
        <v>214</v>
      </c>
      <c r="OB11" s="7">
        <v>300</v>
      </c>
      <c r="OC11" s="7">
        <v>4.2</v>
      </c>
      <c r="OD11" s="7">
        <v>2</v>
      </c>
      <c r="OE11" s="7">
        <v>6.53</v>
      </c>
      <c r="OF11" s="7">
        <v>3</v>
      </c>
      <c r="OG11" s="7">
        <v>1.34</v>
      </c>
      <c r="OH11" s="7">
        <v>17</v>
      </c>
      <c r="OI11" s="7" t="s">
        <v>215</v>
      </c>
      <c r="OJ11" s="7">
        <v>500</v>
      </c>
      <c r="OK11" s="7">
        <v>9.51</v>
      </c>
      <c r="OL11" s="7">
        <v>3</v>
      </c>
      <c r="OM11" s="7">
        <v>5.58</v>
      </c>
      <c r="ON11" s="7">
        <v>4</v>
      </c>
      <c r="OO11" s="7">
        <v>1.29</v>
      </c>
      <c r="OP11" s="7">
        <v>18</v>
      </c>
      <c r="OQ11" s="7" t="s">
        <v>216</v>
      </c>
      <c r="OR11" s="7">
        <v>500</v>
      </c>
      <c r="OS11" s="7">
        <v>4.74</v>
      </c>
      <c r="OT11" s="7">
        <v>5</v>
      </c>
      <c r="OU11" s="7">
        <v>4.17</v>
      </c>
      <c r="OV11" s="7">
        <v>4</v>
      </c>
      <c r="OW11" s="7">
        <v>2.21</v>
      </c>
      <c r="OX11" s="7">
        <v>19</v>
      </c>
      <c r="OY11" s="7" t="s">
        <v>217</v>
      </c>
      <c r="OZ11" s="7">
        <v>700</v>
      </c>
      <c r="PA11" s="7">
        <v>6.94</v>
      </c>
      <c r="PB11" s="7">
        <v>3</v>
      </c>
      <c r="PC11" s="7">
        <v>3.09</v>
      </c>
      <c r="PD11" s="7">
        <v>6</v>
      </c>
      <c r="PE11" s="7">
        <v>2.33</v>
      </c>
      <c r="PF11" s="7">
        <v>20</v>
      </c>
      <c r="PG11" s="7" t="s">
        <v>218</v>
      </c>
      <c r="PH11" s="7">
        <v>400</v>
      </c>
      <c r="PI11" s="7">
        <v>2.73</v>
      </c>
      <c r="PJ11" s="7">
        <v>6</v>
      </c>
      <c r="PK11" s="7">
        <v>3.58</v>
      </c>
      <c r="PL11" s="7">
        <v>3</v>
      </c>
      <c r="PM11" s="7">
        <v>2.1800000000000002</v>
      </c>
      <c r="PN11" s="7">
        <v>21</v>
      </c>
      <c r="PO11" s="7" t="s">
        <v>219</v>
      </c>
      <c r="PP11" s="7">
        <v>600</v>
      </c>
      <c r="PQ11" s="7">
        <v>3.86</v>
      </c>
      <c r="PR11" s="7">
        <v>4</v>
      </c>
      <c r="PS11" s="7">
        <v>6.71</v>
      </c>
      <c r="PT11" s="7">
        <v>4</v>
      </c>
      <c r="PU11" s="7">
        <v>0.5</v>
      </c>
      <c r="PV11" s="7">
        <v>22</v>
      </c>
      <c r="PW11" s="7" t="s">
        <v>220</v>
      </c>
      <c r="PX11" s="7">
        <v>1000</v>
      </c>
      <c r="PY11" s="7">
        <v>4.4800000000000004</v>
      </c>
      <c r="PZ11" s="7">
        <v>5</v>
      </c>
      <c r="QA11" s="7">
        <v>3.37</v>
      </c>
      <c r="QB11" s="7">
        <v>8</v>
      </c>
      <c r="QC11" s="7">
        <v>1.76</v>
      </c>
      <c r="QD11" s="7">
        <v>23</v>
      </c>
      <c r="QE11" s="7" t="s">
        <v>221</v>
      </c>
      <c r="QF11" s="7">
        <v>600</v>
      </c>
      <c r="QG11" s="7">
        <v>6.88</v>
      </c>
      <c r="QH11" s="7">
        <v>5</v>
      </c>
      <c r="QI11" s="7">
        <v>2.36</v>
      </c>
      <c r="QJ11" s="7">
        <v>5</v>
      </c>
      <c r="QK11" s="7">
        <v>1.33</v>
      </c>
      <c r="QL11" s="7">
        <v>24</v>
      </c>
      <c r="QM11" s="7" t="s">
        <v>222</v>
      </c>
      <c r="QN11" s="7">
        <v>300</v>
      </c>
      <c r="QO11" s="7">
        <v>3.03</v>
      </c>
      <c r="QP11" s="7">
        <v>2</v>
      </c>
      <c r="QQ11" s="7">
        <v>1.88</v>
      </c>
      <c r="QR11" s="7">
        <v>3</v>
      </c>
      <c r="QS11" s="7">
        <v>2.4900000000000002</v>
      </c>
      <c r="QT11" s="7">
        <v>25</v>
      </c>
      <c r="QU11" s="7" t="s">
        <v>223</v>
      </c>
      <c r="QV11" s="7">
        <v>400</v>
      </c>
      <c r="QW11" s="7">
        <v>3.28</v>
      </c>
      <c r="QX11" s="7">
        <v>5</v>
      </c>
      <c r="QY11" s="7">
        <v>2.2999999999999998</v>
      </c>
      <c r="QZ11" s="7">
        <v>3</v>
      </c>
      <c r="RA11" s="7">
        <v>0.65</v>
      </c>
      <c r="RB11" s="7">
        <v>26</v>
      </c>
      <c r="RC11" s="7" t="s">
        <v>224</v>
      </c>
      <c r="RD11" s="7">
        <v>700</v>
      </c>
      <c r="RE11" s="7">
        <v>4.54</v>
      </c>
      <c r="RF11" s="7">
        <v>4</v>
      </c>
      <c r="RG11" s="7">
        <v>6.25</v>
      </c>
      <c r="RH11" s="7">
        <v>5</v>
      </c>
      <c r="RI11" s="7">
        <v>1.08</v>
      </c>
      <c r="RJ11" s="7">
        <v>27</v>
      </c>
      <c r="RK11" s="7" t="s">
        <v>225</v>
      </c>
      <c r="RL11" s="7">
        <v>500</v>
      </c>
      <c r="RM11" s="7">
        <v>5.18</v>
      </c>
      <c r="RN11" s="7">
        <v>6</v>
      </c>
      <c r="RO11" s="7">
        <v>5.65</v>
      </c>
      <c r="RP11" s="7">
        <v>4</v>
      </c>
      <c r="RQ11" s="7">
        <v>0.91</v>
      </c>
      <c r="RR11" s="7">
        <v>28</v>
      </c>
      <c r="RS11" s="7" t="s">
        <v>226</v>
      </c>
      <c r="RT11" s="7">
        <v>400</v>
      </c>
      <c r="RU11" s="7">
        <v>2.4</v>
      </c>
      <c r="RV11" s="7">
        <v>4</v>
      </c>
      <c r="RW11" s="7">
        <v>1.18</v>
      </c>
      <c r="RX11" s="7">
        <v>4</v>
      </c>
      <c r="RY11" s="7">
        <v>0.82</v>
      </c>
      <c r="RZ11" s="7">
        <v>29</v>
      </c>
      <c r="SA11" s="7" t="s">
        <v>227</v>
      </c>
      <c r="SB11" s="7">
        <v>500</v>
      </c>
      <c r="SC11" s="7">
        <v>2.71</v>
      </c>
      <c r="SD11" s="7">
        <v>7</v>
      </c>
      <c r="SE11" s="7">
        <v>5.59</v>
      </c>
      <c r="SF11" s="7">
        <v>2</v>
      </c>
      <c r="SG11" s="7">
        <v>0.83</v>
      </c>
      <c r="SH11" s="7">
        <v>30</v>
      </c>
      <c r="SI11" s="7" t="s">
        <v>228</v>
      </c>
      <c r="SJ11" s="7">
        <v>500</v>
      </c>
      <c r="SK11" s="7">
        <v>5.86</v>
      </c>
      <c r="SL11" s="7">
        <v>4</v>
      </c>
      <c r="SM11" s="7">
        <v>5.19</v>
      </c>
      <c r="SN11" s="7">
        <v>4</v>
      </c>
      <c r="SO11" s="7">
        <v>1.51</v>
      </c>
      <c r="SP11" s="7">
        <v>31</v>
      </c>
      <c r="SQ11" s="7" t="s">
        <v>229</v>
      </c>
      <c r="SR11" s="7">
        <v>500</v>
      </c>
      <c r="SS11" s="7">
        <v>11.53</v>
      </c>
      <c r="ST11" s="7">
        <v>3</v>
      </c>
      <c r="SU11" s="7">
        <v>1.33</v>
      </c>
      <c r="SV11" s="7">
        <v>5</v>
      </c>
      <c r="SW11" s="7">
        <v>1.3</v>
      </c>
      <c r="SX11" s="7">
        <v>32</v>
      </c>
      <c r="SY11" s="7" t="s">
        <v>230</v>
      </c>
      <c r="SZ11" s="7">
        <v>800</v>
      </c>
      <c r="TA11" s="7">
        <v>5.84</v>
      </c>
      <c r="TB11" s="7">
        <v>6</v>
      </c>
      <c r="TC11" s="7">
        <v>1.7</v>
      </c>
      <c r="TD11" s="7">
        <v>7</v>
      </c>
      <c r="TE11" s="7">
        <v>3.48</v>
      </c>
      <c r="TF11" s="7">
        <v>33</v>
      </c>
      <c r="TG11" s="7" t="s">
        <v>231</v>
      </c>
      <c r="TH11" s="7">
        <v>400</v>
      </c>
      <c r="TI11" s="7">
        <v>3.92</v>
      </c>
      <c r="TJ11" s="7">
        <v>3</v>
      </c>
      <c r="TK11" s="7">
        <v>2.0099999999999998</v>
      </c>
      <c r="TL11" s="7">
        <v>3</v>
      </c>
      <c r="TM11" s="7">
        <v>0.46</v>
      </c>
      <c r="TN11" s="7">
        <v>34</v>
      </c>
      <c r="TO11" s="7" t="s">
        <v>232</v>
      </c>
      <c r="TP11" s="7">
        <v>400</v>
      </c>
      <c r="TQ11" s="7">
        <v>3.94</v>
      </c>
      <c r="TR11" s="7">
        <v>7</v>
      </c>
      <c r="TS11" s="7">
        <v>2.2999999999999998</v>
      </c>
      <c r="TT11" s="7">
        <v>3</v>
      </c>
      <c r="TU11" s="7">
        <v>2.36</v>
      </c>
      <c r="TV11" s="7">
        <v>35</v>
      </c>
      <c r="TW11" s="7" t="s">
        <v>233</v>
      </c>
      <c r="TX11" s="7">
        <v>500</v>
      </c>
      <c r="TY11" s="7">
        <v>5.27</v>
      </c>
      <c r="TZ11" s="7">
        <v>5</v>
      </c>
      <c r="UA11" s="7">
        <v>2.17</v>
      </c>
      <c r="UB11" s="7">
        <v>4</v>
      </c>
      <c r="UC11" s="7">
        <v>0.87</v>
      </c>
      <c r="UD11" s="7">
        <v>36</v>
      </c>
      <c r="UE11" s="7" t="s">
        <v>234</v>
      </c>
      <c r="UF11" s="7">
        <v>1000</v>
      </c>
      <c r="UG11" s="7">
        <v>8.98</v>
      </c>
      <c r="UH11" s="7">
        <v>3</v>
      </c>
      <c r="UI11" s="7">
        <v>1.74</v>
      </c>
      <c r="UJ11" s="7">
        <v>8</v>
      </c>
      <c r="UK11" s="7">
        <v>1.74</v>
      </c>
      <c r="UL11" s="7">
        <v>37</v>
      </c>
      <c r="UM11" s="7" t="s">
        <v>235</v>
      </c>
      <c r="UN11" s="7">
        <v>500</v>
      </c>
      <c r="UO11" s="7">
        <v>5.14</v>
      </c>
      <c r="UP11" s="7">
        <v>5</v>
      </c>
      <c r="UQ11" s="7">
        <v>1.78</v>
      </c>
      <c r="UR11" s="7">
        <v>4</v>
      </c>
      <c r="US11" s="7">
        <v>0.5</v>
      </c>
      <c r="UT11" s="7">
        <v>38</v>
      </c>
      <c r="UU11" s="7" t="s">
        <v>236</v>
      </c>
      <c r="UV11" s="7">
        <v>300</v>
      </c>
      <c r="UW11" s="7">
        <v>3.46</v>
      </c>
      <c r="UX11" s="7">
        <v>6</v>
      </c>
      <c r="UY11" s="7">
        <v>1.61</v>
      </c>
      <c r="UZ11" s="7">
        <v>2</v>
      </c>
      <c r="VA11" s="7">
        <v>0.87</v>
      </c>
      <c r="VB11" s="7">
        <v>39</v>
      </c>
      <c r="VC11" s="7" t="s">
        <v>237</v>
      </c>
      <c r="VD11" s="7">
        <v>200</v>
      </c>
      <c r="VE11" s="7">
        <v>2.29</v>
      </c>
      <c r="VF11" s="7">
        <v>2</v>
      </c>
      <c r="VG11" s="7">
        <v>2.88</v>
      </c>
      <c r="VH11" s="7">
        <v>2</v>
      </c>
      <c r="VI11" s="7">
        <v>1.57</v>
      </c>
      <c r="VJ11" s="7">
        <v>40</v>
      </c>
      <c r="VK11" s="7" t="s">
        <v>238</v>
      </c>
      <c r="VL11" s="7">
        <v>300</v>
      </c>
      <c r="VM11" s="7">
        <v>3.78</v>
      </c>
      <c r="VN11" s="7">
        <v>2</v>
      </c>
      <c r="VO11" s="7">
        <v>0.92</v>
      </c>
      <c r="VP11" s="7">
        <v>2</v>
      </c>
      <c r="VQ11" s="7">
        <v>0.69</v>
      </c>
      <c r="VR11" s="7">
        <v>41</v>
      </c>
      <c r="VS11" s="7" t="s">
        <v>239</v>
      </c>
      <c r="VT11" s="7">
        <v>400</v>
      </c>
      <c r="VU11" s="7">
        <v>2.77</v>
      </c>
      <c r="VV11" s="7">
        <v>6</v>
      </c>
      <c r="VW11" s="7">
        <v>2.0099999999999998</v>
      </c>
      <c r="VX11" s="7">
        <v>2</v>
      </c>
      <c r="VY11" s="7">
        <v>2</v>
      </c>
      <c r="VZ11" s="28">
        <f t="shared" si="74"/>
        <v>522.5</v>
      </c>
      <c r="WA11" s="28">
        <f t="shared" si="75"/>
        <v>535</v>
      </c>
      <c r="WB11" s="28">
        <f t="shared" si="76"/>
        <v>510</v>
      </c>
      <c r="WC11" s="29">
        <f t="shared" si="77"/>
        <v>5.9785000000000004</v>
      </c>
      <c r="WD11" s="29">
        <f t="shared" si="78"/>
        <v>6.1085000000000003</v>
      </c>
      <c r="WE11" s="29">
        <f t="shared" si="79"/>
        <v>5.8485000000000014</v>
      </c>
      <c r="WF11" s="29">
        <f t="shared" si="80"/>
        <v>4.4000000000000004</v>
      </c>
      <c r="WG11" s="30">
        <f t="shared" si="81"/>
        <v>4.2</v>
      </c>
      <c r="WH11" s="29">
        <f t="shared" si="82"/>
        <v>4.5999999999999996</v>
      </c>
      <c r="WI11" s="29">
        <f t="shared" si="83"/>
        <v>3.2434999999999996</v>
      </c>
      <c r="WJ11" s="30">
        <f t="shared" si="84"/>
        <v>3.8560000000000003</v>
      </c>
      <c r="WK11" s="29">
        <f t="shared" si="85"/>
        <v>2.6309999999999998</v>
      </c>
      <c r="WL11" s="29">
        <f t="shared" si="86"/>
        <v>4</v>
      </c>
      <c r="WM11" s="30">
        <f t="shared" si="87"/>
        <v>4.2</v>
      </c>
      <c r="WN11" s="29">
        <f t="shared" si="88"/>
        <v>3.8</v>
      </c>
      <c r="WO11" s="29">
        <f t="shared" si="89"/>
        <v>1.8252499999999994</v>
      </c>
      <c r="WP11" s="30">
        <f t="shared" si="90"/>
        <v>1.9329999999999992</v>
      </c>
      <c r="WQ11" s="29">
        <f t="shared" si="91"/>
        <v>1.7175</v>
      </c>
      <c r="WR11" s="30">
        <f t="shared" si="92"/>
        <v>527.77777777777783</v>
      </c>
      <c r="WS11" s="30">
        <f t="shared" si="93"/>
        <v>518.18181818181813</v>
      </c>
      <c r="WT11" s="30">
        <f t="shared" si="94"/>
        <v>587.5</v>
      </c>
      <c r="WU11" s="30">
        <f t="shared" si="95"/>
        <v>500</v>
      </c>
      <c r="WV11" s="30">
        <f t="shared" si="96"/>
        <v>480</v>
      </c>
      <c r="WW11" s="30">
        <f t="shared" si="97"/>
        <v>540</v>
      </c>
      <c r="WX11" s="30">
        <f t="shared" si="98"/>
        <v>5.5983333333333327</v>
      </c>
      <c r="WY11" s="30">
        <f t="shared" si="99"/>
        <v>6.289545454545455</v>
      </c>
      <c r="WZ11" s="30">
        <f t="shared" si="100"/>
        <v>5.9887499999999996</v>
      </c>
      <c r="XA11" s="30">
        <f t="shared" si="101"/>
        <v>6.1883333333333335</v>
      </c>
      <c r="XB11" s="30">
        <f t="shared" si="102"/>
        <v>5.2860000000000005</v>
      </c>
      <c r="XC11" s="30">
        <f t="shared" si="103"/>
        <v>6.4109999999999996</v>
      </c>
      <c r="XD11" s="30">
        <f t="shared" si="104"/>
        <v>5.7777777777777777</v>
      </c>
      <c r="XE11" s="30">
        <f t="shared" si="105"/>
        <v>3.2727272727272729</v>
      </c>
      <c r="XF11" s="30">
        <f t="shared" si="106"/>
        <v>5.75</v>
      </c>
      <c r="XG11" s="30">
        <f t="shared" si="107"/>
        <v>3.1666666666666665</v>
      </c>
      <c r="XH11" s="30">
        <f t="shared" si="108"/>
        <v>5.8</v>
      </c>
      <c r="XI11" s="30">
        <f t="shared" si="109"/>
        <v>3.4</v>
      </c>
      <c r="XJ11" s="30">
        <f t="shared" si="110"/>
        <v>3.5461111111111108</v>
      </c>
      <c r="XK11" s="30">
        <f t="shared" si="111"/>
        <v>2.9959090909090906</v>
      </c>
      <c r="XL11" s="30">
        <f t="shared" si="112"/>
        <v>3.99125</v>
      </c>
      <c r="XM11" s="30">
        <f t="shared" si="113"/>
        <v>3.7658333333333327</v>
      </c>
      <c r="XN11" s="30">
        <f t="shared" si="114"/>
        <v>3.19</v>
      </c>
      <c r="XO11" s="30">
        <f t="shared" si="115"/>
        <v>2.0720000000000001</v>
      </c>
      <c r="XP11" s="30">
        <f t="shared" si="116"/>
        <v>3.5555555555555554</v>
      </c>
      <c r="XQ11" s="30">
        <f t="shared" si="117"/>
        <v>4.3636363636363633</v>
      </c>
      <c r="XR11" s="30">
        <f t="shared" si="118"/>
        <v>4.25</v>
      </c>
      <c r="XS11" s="30">
        <f t="shared" si="119"/>
        <v>4.166666666666667</v>
      </c>
      <c r="XT11" s="30">
        <f t="shared" si="120"/>
        <v>3</v>
      </c>
      <c r="XU11" s="30">
        <f t="shared" si="121"/>
        <v>4.5999999999999996</v>
      </c>
      <c r="XV11" s="30">
        <f t="shared" si="122"/>
        <v>1.9061111111111109</v>
      </c>
      <c r="XW11" s="30">
        <f t="shared" si="123"/>
        <v>1.7590909090909093</v>
      </c>
      <c r="XX11" s="30">
        <f t="shared" si="124"/>
        <v>2.2524999999999999</v>
      </c>
      <c r="XY11" s="30">
        <f t="shared" si="125"/>
        <v>1.72</v>
      </c>
      <c r="XZ11" s="30">
        <f t="shared" si="126"/>
        <v>1.629</v>
      </c>
      <c r="YA11" s="30">
        <f t="shared" si="127"/>
        <v>1.8060000000000003</v>
      </c>
      <c r="YB11" s="8">
        <v>3</v>
      </c>
      <c r="YC11" s="8">
        <v>1</v>
      </c>
      <c r="YD11" s="8">
        <v>1</v>
      </c>
      <c r="YE11" s="9">
        <v>1</v>
      </c>
      <c r="YF11" s="8">
        <v>1</v>
      </c>
      <c r="YG11" s="8">
        <v>0</v>
      </c>
      <c r="YH11" s="9">
        <v>3</v>
      </c>
      <c r="YI11" s="8">
        <v>3</v>
      </c>
      <c r="YJ11" s="8">
        <v>2</v>
      </c>
      <c r="YK11" s="9">
        <v>1</v>
      </c>
      <c r="YL11" s="8">
        <v>2</v>
      </c>
      <c r="YM11" s="8">
        <v>0</v>
      </c>
      <c r="YN11" s="8">
        <v>3</v>
      </c>
      <c r="YO11" s="8">
        <v>2</v>
      </c>
      <c r="YP11" s="9">
        <v>3</v>
      </c>
      <c r="YQ11" s="8">
        <v>2</v>
      </c>
      <c r="YR11" s="8">
        <v>0</v>
      </c>
      <c r="YS11" s="8">
        <v>2</v>
      </c>
      <c r="YT11" s="8">
        <v>1</v>
      </c>
      <c r="YU11" s="8">
        <v>2</v>
      </c>
      <c r="YV11" s="55">
        <v>3</v>
      </c>
      <c r="YW11" s="9">
        <v>2</v>
      </c>
      <c r="YX11" s="8">
        <v>0</v>
      </c>
      <c r="YY11" s="8">
        <v>0</v>
      </c>
      <c r="YZ11" s="9">
        <v>3</v>
      </c>
      <c r="ZA11" s="52">
        <f t="shared" si="128"/>
        <v>20</v>
      </c>
      <c r="ZB11" s="52">
        <f t="shared" si="129"/>
        <v>9</v>
      </c>
      <c r="ZC11" s="52">
        <f t="shared" si="130"/>
        <v>8</v>
      </c>
      <c r="ZD11" s="52">
        <f t="shared" si="131"/>
        <v>37</v>
      </c>
      <c r="ZE11" s="9">
        <v>3</v>
      </c>
      <c r="ZF11" s="7">
        <v>1</v>
      </c>
      <c r="ZG11" s="9">
        <v>3</v>
      </c>
      <c r="ZH11" s="8">
        <v>1</v>
      </c>
      <c r="ZI11" s="8">
        <v>3</v>
      </c>
      <c r="ZJ11" s="9">
        <v>3</v>
      </c>
      <c r="ZK11" s="9">
        <v>1</v>
      </c>
      <c r="ZL11" s="8">
        <v>0</v>
      </c>
      <c r="ZM11" s="8">
        <v>0</v>
      </c>
      <c r="ZN11" s="9">
        <v>2</v>
      </c>
      <c r="ZO11" s="8">
        <v>1</v>
      </c>
      <c r="ZP11" s="8">
        <v>3</v>
      </c>
      <c r="ZQ11" s="9">
        <v>2</v>
      </c>
      <c r="ZR11" s="9">
        <v>1</v>
      </c>
      <c r="ZS11" s="8">
        <v>2</v>
      </c>
      <c r="ZT11" s="9">
        <v>3</v>
      </c>
      <c r="ZU11" s="8">
        <v>1</v>
      </c>
      <c r="ZV11" s="8">
        <v>1</v>
      </c>
      <c r="ZW11" s="8">
        <v>2</v>
      </c>
      <c r="ZX11" s="8">
        <v>1</v>
      </c>
      <c r="ZY11" s="8">
        <v>1</v>
      </c>
      <c r="ZZ11" s="8">
        <v>0</v>
      </c>
      <c r="AAA11" s="9">
        <v>3</v>
      </c>
      <c r="AAB11" s="8">
        <v>1</v>
      </c>
      <c r="AAC11" s="8">
        <v>0</v>
      </c>
      <c r="AAD11" s="8">
        <v>3</v>
      </c>
      <c r="AAE11" s="9">
        <v>1</v>
      </c>
      <c r="AAF11" s="8">
        <v>3</v>
      </c>
      <c r="AAG11" s="8">
        <v>1</v>
      </c>
      <c r="AAH11" s="9">
        <v>4</v>
      </c>
      <c r="AAI11" s="9">
        <v>3</v>
      </c>
      <c r="AAJ11" s="8">
        <v>0</v>
      </c>
      <c r="AAK11" s="8">
        <v>2</v>
      </c>
      <c r="AAL11" s="8">
        <v>2</v>
      </c>
      <c r="AAM11" s="8">
        <v>1</v>
      </c>
      <c r="AAN11" s="9">
        <v>2</v>
      </c>
      <c r="AAO11" s="8">
        <v>2</v>
      </c>
      <c r="AAP11" s="55">
        <v>3</v>
      </c>
      <c r="AAQ11" s="8">
        <v>0</v>
      </c>
      <c r="AAR11" s="8">
        <v>2</v>
      </c>
      <c r="AAS11" s="8">
        <v>2</v>
      </c>
      <c r="AAT11" s="8">
        <v>1</v>
      </c>
      <c r="AAU11" s="8">
        <v>1</v>
      </c>
      <c r="AAV11" s="8">
        <v>1</v>
      </c>
      <c r="AAW11" s="9">
        <v>2</v>
      </c>
      <c r="AAX11" s="8">
        <v>1</v>
      </c>
      <c r="AAY11" s="8">
        <v>0</v>
      </c>
      <c r="AAZ11" s="9">
        <v>3</v>
      </c>
      <c r="ABA11" s="8">
        <v>1</v>
      </c>
      <c r="ABB11" s="9">
        <v>2</v>
      </c>
      <c r="ABC11" s="8">
        <v>1</v>
      </c>
      <c r="ABD11" s="8">
        <v>0</v>
      </c>
      <c r="ABE11" s="8">
        <v>0</v>
      </c>
      <c r="ABF11" s="8">
        <v>0</v>
      </c>
      <c r="ABG11" s="9">
        <v>3</v>
      </c>
      <c r="ABH11" s="8">
        <v>2</v>
      </c>
      <c r="ABI11" s="9">
        <v>3</v>
      </c>
      <c r="ABJ11" s="8">
        <v>0</v>
      </c>
      <c r="ABK11" s="9">
        <v>3</v>
      </c>
      <c r="ABL11" s="9"/>
      <c r="ABM11" s="8">
        <v>3</v>
      </c>
      <c r="ABN11" s="8">
        <v>1</v>
      </c>
      <c r="ABO11" s="8">
        <v>1</v>
      </c>
      <c r="ABP11" s="9">
        <v>1</v>
      </c>
      <c r="ABQ11" s="8">
        <v>1</v>
      </c>
      <c r="ABR11" s="8">
        <v>0</v>
      </c>
      <c r="ABS11" s="9">
        <v>3</v>
      </c>
      <c r="ABT11" s="8">
        <v>3</v>
      </c>
      <c r="ABU11" s="8">
        <v>2</v>
      </c>
      <c r="ABV11" s="9">
        <v>1</v>
      </c>
      <c r="ABW11" s="8">
        <v>2</v>
      </c>
      <c r="ABX11" s="8">
        <v>0</v>
      </c>
      <c r="ABY11" s="8">
        <v>3</v>
      </c>
      <c r="ABZ11" s="8">
        <v>2</v>
      </c>
      <c r="ACA11" s="9">
        <v>3</v>
      </c>
      <c r="ACB11" s="8">
        <v>2</v>
      </c>
      <c r="ACC11" s="8">
        <v>0</v>
      </c>
      <c r="ACD11" s="8">
        <v>2</v>
      </c>
      <c r="ACE11" s="8">
        <v>1</v>
      </c>
      <c r="ACF11" s="8">
        <v>2</v>
      </c>
      <c r="ACG11" s="55">
        <v>3</v>
      </c>
      <c r="ACH11" s="9">
        <v>2</v>
      </c>
      <c r="ACI11" s="8">
        <v>0</v>
      </c>
      <c r="ACJ11" s="8">
        <v>0</v>
      </c>
      <c r="ACK11" s="9">
        <v>3</v>
      </c>
    </row>
    <row r="12" spans="1:765">
      <c r="A12" s="7">
        <v>8</v>
      </c>
      <c r="B12" s="7"/>
      <c r="C12" s="7">
        <v>2</v>
      </c>
      <c r="D12" s="7">
        <v>22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>
        <f t="shared" si="0"/>
        <v>1</v>
      </c>
      <c r="W12" s="7">
        <v>0</v>
      </c>
      <c r="X12" s="7">
        <v>1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f t="shared" si="1"/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635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 t="shared" si="65"/>
        <v>1</v>
      </c>
      <c r="BE12" s="7">
        <v>1</v>
      </c>
      <c r="BF12" s="7">
        <v>3</v>
      </c>
      <c r="BG12" s="7">
        <v>1</v>
      </c>
      <c r="BH12" s="7">
        <v>4</v>
      </c>
      <c r="BI12" s="7">
        <v>2</v>
      </c>
      <c r="BJ12" s="7">
        <v>0</v>
      </c>
      <c r="BK12" s="7">
        <v>3</v>
      </c>
      <c r="BL12" s="9">
        <v>0</v>
      </c>
      <c r="BM12" s="9">
        <v>3</v>
      </c>
      <c r="BN12" s="7">
        <v>0</v>
      </c>
      <c r="BO12" s="7">
        <v>3</v>
      </c>
      <c r="BP12" s="9">
        <v>0</v>
      </c>
      <c r="BQ12" s="7">
        <v>0</v>
      </c>
      <c r="BR12" s="8">
        <v>0</v>
      </c>
      <c r="BS12" s="8">
        <v>2</v>
      </c>
      <c r="BT12" s="9">
        <v>1</v>
      </c>
      <c r="BU12" s="8">
        <v>1</v>
      </c>
      <c r="BV12" s="8">
        <v>0</v>
      </c>
      <c r="BW12" s="8">
        <v>3</v>
      </c>
      <c r="BX12" s="8">
        <v>1</v>
      </c>
      <c r="BY12" s="8">
        <v>0</v>
      </c>
      <c r="BZ12" s="8">
        <v>0</v>
      </c>
      <c r="CA12">
        <f t="shared" si="66"/>
        <v>16</v>
      </c>
      <c r="CB12">
        <f t="shared" si="67"/>
        <v>5</v>
      </c>
      <c r="CC12">
        <f t="shared" si="68"/>
        <v>1</v>
      </c>
      <c r="CD12">
        <f t="shared" si="2"/>
        <v>22</v>
      </c>
      <c r="CE12" s="7">
        <v>0</v>
      </c>
      <c r="CF12" s="9">
        <v>1</v>
      </c>
      <c r="CG12" s="7">
        <v>0</v>
      </c>
      <c r="CH12" s="7">
        <v>0</v>
      </c>
      <c r="CI12" s="9">
        <v>0</v>
      </c>
      <c r="CJ12" s="9">
        <v>1</v>
      </c>
      <c r="CK12" s="8">
        <v>0</v>
      </c>
      <c r="CL12" s="8">
        <v>1</v>
      </c>
      <c r="CM12" s="8">
        <v>1</v>
      </c>
      <c r="CN12" s="9">
        <v>1</v>
      </c>
      <c r="CO12" s="8">
        <v>0</v>
      </c>
      <c r="CP12" s="9">
        <v>1</v>
      </c>
      <c r="CQ12" s="21">
        <f t="shared" si="3"/>
        <v>3</v>
      </c>
      <c r="CR12" s="9">
        <v>4</v>
      </c>
      <c r="CS12" s="8">
        <v>1</v>
      </c>
      <c r="CT12" s="8">
        <v>1</v>
      </c>
      <c r="CU12" s="9">
        <v>4</v>
      </c>
      <c r="CV12" s="9">
        <v>3</v>
      </c>
      <c r="CW12" s="9">
        <v>3</v>
      </c>
      <c r="CX12" s="8">
        <v>1</v>
      </c>
      <c r="CY12" s="8">
        <v>3</v>
      </c>
      <c r="CZ12" s="7">
        <v>4</v>
      </c>
      <c r="DA12" s="9">
        <v>4</v>
      </c>
      <c r="DB12" s="8">
        <v>1</v>
      </c>
      <c r="DC12" s="8">
        <v>1</v>
      </c>
      <c r="DD12" s="8">
        <v>1</v>
      </c>
      <c r="DE12" s="8">
        <v>1</v>
      </c>
      <c r="DF12" s="9">
        <v>3</v>
      </c>
      <c r="DG12" s="9">
        <v>4</v>
      </c>
      <c r="DH12" s="8">
        <v>1</v>
      </c>
      <c r="DI12" s="8">
        <v>1</v>
      </c>
      <c r="DJ12" s="9">
        <v>4</v>
      </c>
      <c r="DK12" s="9">
        <v>4</v>
      </c>
      <c r="DL12" s="21">
        <f t="shared" si="4"/>
        <v>25</v>
      </c>
      <c r="DM12" s="7">
        <v>6</v>
      </c>
      <c r="DN12" s="7">
        <v>6</v>
      </c>
      <c r="DO12" s="7">
        <v>4</v>
      </c>
      <c r="DP12" s="7">
        <v>5</v>
      </c>
      <c r="DQ12" s="7">
        <v>6</v>
      </c>
      <c r="DR12" s="7">
        <v>5</v>
      </c>
      <c r="DS12" s="21">
        <f t="shared" si="5"/>
        <v>32</v>
      </c>
      <c r="DT12" s="7">
        <v>3</v>
      </c>
      <c r="DU12" s="7">
        <v>3</v>
      </c>
      <c r="DV12" s="7">
        <v>3</v>
      </c>
      <c r="DW12" s="7">
        <v>5</v>
      </c>
      <c r="DX12" s="7">
        <v>5</v>
      </c>
      <c r="DY12" s="7">
        <v>4</v>
      </c>
      <c r="DZ12" s="21">
        <f t="shared" si="69"/>
        <v>9</v>
      </c>
      <c r="EA12" s="21">
        <f t="shared" si="70"/>
        <v>14</v>
      </c>
      <c r="EB12" s="21">
        <f t="shared" si="6"/>
        <v>23</v>
      </c>
      <c r="EC12" s="8">
        <v>6</v>
      </c>
      <c r="ED12" s="8">
        <v>6</v>
      </c>
      <c r="EE12" s="8">
        <v>7</v>
      </c>
      <c r="EF12" s="8">
        <v>7</v>
      </c>
      <c r="EG12" s="8">
        <v>7</v>
      </c>
      <c r="EH12" s="8">
        <v>6</v>
      </c>
      <c r="EI12" s="8">
        <v>6</v>
      </c>
      <c r="EJ12" s="8">
        <v>6</v>
      </c>
      <c r="EK12" s="8">
        <v>7</v>
      </c>
      <c r="EL12" s="8">
        <v>6</v>
      </c>
      <c r="EM12" s="8">
        <v>7</v>
      </c>
      <c r="EN12" s="8">
        <v>5</v>
      </c>
      <c r="EO12" s="21">
        <f t="shared" si="71"/>
        <v>27</v>
      </c>
      <c r="EP12" s="21">
        <f t="shared" si="72"/>
        <v>24</v>
      </c>
      <c r="EQ12" s="21">
        <f t="shared" si="73"/>
        <v>25</v>
      </c>
      <c r="ER12" s="21">
        <f t="shared" si="7"/>
        <v>76</v>
      </c>
      <c r="ES12" s="7">
        <v>1</v>
      </c>
      <c r="ET12" s="7">
        <v>0</v>
      </c>
      <c r="EU12" s="7">
        <v>1</v>
      </c>
      <c r="EV12" s="21">
        <f t="shared" si="8"/>
        <v>2</v>
      </c>
      <c r="EW12" s="7">
        <v>2</v>
      </c>
      <c r="EX12" s="7">
        <v>1</v>
      </c>
      <c r="EY12" s="7">
        <v>1</v>
      </c>
      <c r="EZ12" s="7">
        <v>1</v>
      </c>
      <c r="FA12" s="7">
        <v>1</v>
      </c>
      <c r="FB12" s="7">
        <v>1</v>
      </c>
      <c r="FC12" s="7">
        <v>2</v>
      </c>
      <c r="FD12" s="7">
        <v>1</v>
      </c>
      <c r="FE12" s="7">
        <v>2</v>
      </c>
      <c r="FF12" s="7">
        <v>1</v>
      </c>
      <c r="FG12" s="7">
        <v>1</v>
      </c>
      <c r="FH12" s="7">
        <v>1</v>
      </c>
      <c r="FI12" s="7">
        <v>1</v>
      </c>
      <c r="FJ12" s="7">
        <v>3</v>
      </c>
      <c r="FK12" s="7">
        <v>1</v>
      </c>
      <c r="FL12" s="7">
        <v>1</v>
      </c>
      <c r="FM12" s="7">
        <v>2</v>
      </c>
      <c r="FN12" s="7">
        <v>2</v>
      </c>
      <c r="FO12" s="7">
        <v>1</v>
      </c>
      <c r="FP12" s="7">
        <v>1</v>
      </c>
      <c r="FQ12" s="21">
        <f t="shared" si="9"/>
        <v>27</v>
      </c>
      <c r="FR12" s="7">
        <v>0</v>
      </c>
      <c r="FS12" s="7">
        <v>0</v>
      </c>
      <c r="FT12" s="7">
        <v>2.0611612339728635E-2</v>
      </c>
      <c r="FU12" s="7">
        <v>0.82827960842902826</v>
      </c>
      <c r="FV12" s="7">
        <v>0</v>
      </c>
      <c r="FW12" s="7">
        <v>3.2633831858577897</v>
      </c>
      <c r="FX12" s="7">
        <v>0.06</v>
      </c>
      <c r="FY12" s="7">
        <v>0.18</v>
      </c>
      <c r="FZ12" s="7">
        <v>57</v>
      </c>
      <c r="GA12" s="7">
        <v>117</v>
      </c>
      <c r="GB12" s="7">
        <f t="shared" si="10"/>
        <v>174</v>
      </c>
      <c r="GC12" s="7">
        <v>206</v>
      </c>
      <c r="GD12" s="7">
        <v>0</v>
      </c>
      <c r="GE12" s="7">
        <v>0.7</v>
      </c>
      <c r="GF12" s="7">
        <v>0.2</v>
      </c>
      <c r="GG12" s="7">
        <v>0.5</v>
      </c>
      <c r="GH12" s="7">
        <v>6.6</v>
      </c>
      <c r="GI12" s="7">
        <v>116</v>
      </c>
      <c r="GJ12" s="7">
        <v>9142.8068490000005</v>
      </c>
      <c r="GK12" s="7">
        <v>12419.646277</v>
      </c>
      <c r="GL12" s="7">
        <v>8270.7581470000005</v>
      </c>
      <c r="GM12" s="7">
        <v>87487.595254</v>
      </c>
      <c r="GN12" s="7">
        <v>174488.449322</v>
      </c>
      <c r="GO12" s="7">
        <v>20710.204280000002</v>
      </c>
      <c r="GP12" s="7">
        <v>12944.071003999999</v>
      </c>
      <c r="GQ12" s="7">
        <v>843923.15777799999</v>
      </c>
      <c r="GR12" s="7">
        <v>132137.31677100001</v>
      </c>
      <c r="GS12" s="7">
        <v>1198.3295760000001</v>
      </c>
      <c r="GT12" s="7">
        <v>24682.162575999999</v>
      </c>
      <c r="GU12" s="7">
        <v>1553.2202580000001</v>
      </c>
      <c r="GV12" s="7">
        <v>83183.888409000007</v>
      </c>
      <c r="GW12" s="7">
        <v>51680.086622000003</v>
      </c>
      <c r="GX12" s="7">
        <v>900.09693000000004</v>
      </c>
      <c r="GY12" s="7">
        <v>521458.97671800002</v>
      </c>
      <c r="GZ12" s="7">
        <v>202321.965321</v>
      </c>
      <c r="HA12" s="7">
        <v>29142.197448999999</v>
      </c>
      <c r="HB12" s="7">
        <v>887627.72379700001</v>
      </c>
      <c r="HC12" s="7">
        <v>233409.285771</v>
      </c>
      <c r="HD12" s="7">
        <v>8457</v>
      </c>
      <c r="HE12" s="7">
        <v>616.23323300000004</v>
      </c>
      <c r="HF12" s="7">
        <v>68274.295765000003</v>
      </c>
      <c r="HG12" s="7">
        <v>56443.738127999997</v>
      </c>
      <c r="HH12" s="7">
        <v>11079.821044</v>
      </c>
      <c r="HI12" s="7">
        <v>227</v>
      </c>
      <c r="HJ12" s="7">
        <v>357.11436200000003</v>
      </c>
      <c r="HK12" s="7">
        <v>2436.5816180000002</v>
      </c>
      <c r="HL12" s="7">
        <v>290</v>
      </c>
      <c r="HM12" s="7">
        <v>1219.677097</v>
      </c>
      <c r="HN12" s="7">
        <v>21811.877805</v>
      </c>
      <c r="HO12" s="7">
        <v>5861</v>
      </c>
      <c r="HP12" s="7">
        <v>242</v>
      </c>
      <c r="HQ12" s="7">
        <v>681158.445573</v>
      </c>
      <c r="HR12" s="7">
        <v>193520.693252</v>
      </c>
      <c r="HS12" s="7">
        <v>13180.779649</v>
      </c>
      <c r="HT12" s="7">
        <v>117597.51461100001</v>
      </c>
      <c r="HU12" s="7">
        <v>20457.418802</v>
      </c>
      <c r="HV12" s="7">
        <v>2070</v>
      </c>
      <c r="HW12" s="7">
        <v>1063.744461</v>
      </c>
      <c r="HX12" s="7">
        <v>378</v>
      </c>
      <c r="HY12" s="7">
        <v>3375.6091430000001</v>
      </c>
      <c r="HZ12" s="7">
        <v>641</v>
      </c>
      <c r="IA12" s="7">
        <v>242</v>
      </c>
      <c r="IB12" s="7">
        <v>693</v>
      </c>
      <c r="IC12" s="7">
        <v>1291.0445179999999</v>
      </c>
      <c r="ID12" s="7">
        <v>51155.828455000003</v>
      </c>
      <c r="IE12" s="7">
        <v>9131.7574179999992</v>
      </c>
      <c r="IF12" s="7">
        <v>4338.1145100000003</v>
      </c>
      <c r="IG12" s="7">
        <v>2665.5229260000001</v>
      </c>
      <c r="IH12" s="7">
        <v>4112.6073850000002</v>
      </c>
      <c r="II12" s="7">
        <v>324640.25715700001</v>
      </c>
      <c r="IJ12" s="7">
        <v>363727.07292000001</v>
      </c>
      <c r="IK12" s="7">
        <v>354391.36461599998</v>
      </c>
      <c r="IL12" s="7">
        <v>124</v>
      </c>
      <c r="IM12" s="7">
        <v>3603.6144159999999</v>
      </c>
      <c r="IN12" s="7">
        <v>115782.70742399999</v>
      </c>
      <c r="IO12" s="7">
        <v>676</v>
      </c>
      <c r="IP12" s="7">
        <v>123767.469174</v>
      </c>
      <c r="IQ12" s="7">
        <v>45.738956000000002</v>
      </c>
      <c r="IR12" s="7">
        <v>24091.881191</v>
      </c>
      <c r="IS12" s="7">
        <v>7869.542923</v>
      </c>
      <c r="IT12" s="7">
        <v>960.82575099999997</v>
      </c>
      <c r="IU12" s="7">
        <v>6667.9662760000001</v>
      </c>
      <c r="IV12" s="7">
        <v>163239.58590599999</v>
      </c>
      <c r="IW12" s="7">
        <v>17709.499586999998</v>
      </c>
      <c r="IX12" s="7">
        <v>9339</v>
      </c>
      <c r="IY12" s="7">
        <v>7155.6644109999997</v>
      </c>
      <c r="IZ12" s="7">
        <v>385.79658000000001</v>
      </c>
      <c r="JA12" s="7">
        <v>519.25531899999999</v>
      </c>
      <c r="JB12" s="7">
        <v>54597.179370999998</v>
      </c>
      <c r="JC12" s="3"/>
      <c r="JD12" t="s">
        <v>330</v>
      </c>
      <c r="JE12" s="38">
        <v>42879.422222222223</v>
      </c>
      <c r="JF12" t="s">
        <v>196</v>
      </c>
      <c r="JG12">
        <v>22</v>
      </c>
      <c r="JH12" t="s">
        <v>331</v>
      </c>
      <c r="JJ12">
        <v>1</v>
      </c>
      <c r="JK12" t="s">
        <v>199</v>
      </c>
      <c r="JL12">
        <v>800</v>
      </c>
      <c r="JM12">
        <v>9.56</v>
      </c>
      <c r="JN12">
        <v>6</v>
      </c>
      <c r="JO12">
        <v>4.34</v>
      </c>
      <c r="JP12">
        <v>6</v>
      </c>
      <c r="JQ12">
        <v>7.44</v>
      </c>
      <c r="JR12">
        <v>2</v>
      </c>
      <c r="JS12" t="s">
        <v>200</v>
      </c>
      <c r="JT12">
        <v>1100</v>
      </c>
      <c r="JU12">
        <v>13.19</v>
      </c>
      <c r="JV12">
        <v>5</v>
      </c>
      <c r="JW12">
        <v>5.85</v>
      </c>
      <c r="JX12">
        <v>7</v>
      </c>
      <c r="JY12">
        <v>4.17</v>
      </c>
      <c r="JZ12">
        <v>3</v>
      </c>
      <c r="KA12" t="s">
        <v>201</v>
      </c>
      <c r="KB12">
        <v>800</v>
      </c>
      <c r="KC12">
        <v>14.52</v>
      </c>
      <c r="KD12">
        <v>5</v>
      </c>
      <c r="KE12">
        <v>8.56</v>
      </c>
      <c r="KF12">
        <v>4</v>
      </c>
      <c r="KG12">
        <v>3.99</v>
      </c>
      <c r="KH12">
        <v>4</v>
      </c>
      <c r="KI12" t="s">
        <v>202</v>
      </c>
      <c r="KJ12">
        <v>800</v>
      </c>
      <c r="KK12">
        <v>6.72</v>
      </c>
      <c r="KL12">
        <v>4</v>
      </c>
      <c r="KM12">
        <v>7.24</v>
      </c>
      <c r="KN12">
        <v>5</v>
      </c>
      <c r="KO12">
        <v>5.69</v>
      </c>
      <c r="KP12">
        <v>5</v>
      </c>
      <c r="KQ12" t="s">
        <v>203</v>
      </c>
      <c r="KR12">
        <v>700</v>
      </c>
      <c r="KS12">
        <v>24</v>
      </c>
      <c r="KT12">
        <v>7</v>
      </c>
      <c r="KU12">
        <v>11.14</v>
      </c>
      <c r="KV12">
        <v>4</v>
      </c>
      <c r="KW12">
        <v>4.37</v>
      </c>
      <c r="KX12">
        <v>6</v>
      </c>
      <c r="KY12" t="s">
        <v>204</v>
      </c>
      <c r="KZ12">
        <v>1000</v>
      </c>
      <c r="LA12">
        <v>13.75</v>
      </c>
      <c r="LB12">
        <v>5</v>
      </c>
      <c r="LC12">
        <v>8.0399999999999991</v>
      </c>
      <c r="LD12">
        <v>6</v>
      </c>
      <c r="LE12">
        <v>1.49</v>
      </c>
      <c r="LF12">
        <v>7</v>
      </c>
      <c r="LG12" t="s">
        <v>205</v>
      </c>
      <c r="LH12">
        <v>800</v>
      </c>
      <c r="LI12">
        <v>10</v>
      </c>
      <c r="LJ12">
        <v>6</v>
      </c>
      <c r="LK12">
        <v>9.1</v>
      </c>
      <c r="LL12">
        <v>5</v>
      </c>
      <c r="LM12">
        <v>3.82</v>
      </c>
      <c r="LN12">
        <v>8</v>
      </c>
      <c r="LO12" t="s">
        <v>206</v>
      </c>
      <c r="LP12">
        <v>1100</v>
      </c>
      <c r="LQ12">
        <v>15.54</v>
      </c>
      <c r="LR12">
        <v>6</v>
      </c>
      <c r="LS12">
        <v>3.09</v>
      </c>
      <c r="LT12">
        <v>6</v>
      </c>
      <c r="LU12">
        <v>3.76</v>
      </c>
      <c r="LV12">
        <v>9</v>
      </c>
      <c r="LW12" t="s">
        <v>207</v>
      </c>
      <c r="LX12">
        <v>600</v>
      </c>
      <c r="LY12">
        <v>11.2</v>
      </c>
      <c r="LZ12">
        <v>6</v>
      </c>
      <c r="MA12">
        <v>13.07</v>
      </c>
      <c r="MB12">
        <v>4</v>
      </c>
      <c r="MC12">
        <v>4.1100000000000003</v>
      </c>
      <c r="MD12">
        <v>10</v>
      </c>
      <c r="ME12" t="s">
        <v>208</v>
      </c>
      <c r="MF12">
        <v>1200</v>
      </c>
      <c r="MG12">
        <v>6.82</v>
      </c>
      <c r="MH12">
        <v>7</v>
      </c>
      <c r="MI12">
        <v>6.76</v>
      </c>
      <c r="MJ12">
        <v>8</v>
      </c>
      <c r="MK12">
        <v>1.25</v>
      </c>
      <c r="ML12">
        <v>11</v>
      </c>
      <c r="MM12" t="s">
        <v>209</v>
      </c>
      <c r="MN12">
        <v>1100</v>
      </c>
      <c r="MO12">
        <v>15.15</v>
      </c>
      <c r="MP12">
        <v>5</v>
      </c>
      <c r="MQ12">
        <v>7.77</v>
      </c>
      <c r="MR12">
        <v>7</v>
      </c>
      <c r="MS12">
        <v>1.1299999999999999</v>
      </c>
      <c r="MT12">
        <v>12</v>
      </c>
      <c r="MU12" t="s">
        <v>210</v>
      </c>
      <c r="MV12">
        <v>900</v>
      </c>
      <c r="MW12">
        <v>7.28</v>
      </c>
      <c r="MX12">
        <v>3</v>
      </c>
      <c r="MY12">
        <v>15.52</v>
      </c>
      <c r="MZ12">
        <v>6</v>
      </c>
      <c r="NA12">
        <v>2.54</v>
      </c>
      <c r="NB12">
        <v>13</v>
      </c>
      <c r="NC12" t="s">
        <v>211</v>
      </c>
      <c r="ND12">
        <v>1000</v>
      </c>
      <c r="NE12">
        <v>12.73</v>
      </c>
      <c r="NF12">
        <v>4</v>
      </c>
      <c r="NG12">
        <v>3.09</v>
      </c>
      <c r="NH12">
        <v>6</v>
      </c>
      <c r="NI12">
        <v>4.4400000000000004</v>
      </c>
      <c r="NJ12">
        <v>14</v>
      </c>
      <c r="NK12" t="s">
        <v>212</v>
      </c>
      <c r="NL12">
        <v>700</v>
      </c>
      <c r="NM12">
        <v>15.62</v>
      </c>
      <c r="NN12">
        <v>3</v>
      </c>
      <c r="NO12">
        <v>4.6900000000000004</v>
      </c>
      <c r="NP12">
        <v>4</v>
      </c>
      <c r="NQ12">
        <v>2.67</v>
      </c>
      <c r="NR12">
        <v>15</v>
      </c>
      <c r="NS12" t="s">
        <v>213</v>
      </c>
      <c r="NT12">
        <v>900</v>
      </c>
      <c r="NU12">
        <v>5.0199999999999996</v>
      </c>
      <c r="NV12">
        <v>5</v>
      </c>
      <c r="NW12">
        <v>4.97</v>
      </c>
      <c r="NX12">
        <v>5</v>
      </c>
      <c r="NY12">
        <v>1.68</v>
      </c>
      <c r="NZ12">
        <v>16</v>
      </c>
      <c r="OA12" t="s">
        <v>214</v>
      </c>
      <c r="OB12">
        <v>1000</v>
      </c>
      <c r="OC12">
        <v>9.23</v>
      </c>
      <c r="OD12">
        <v>4</v>
      </c>
      <c r="OE12">
        <v>2.23</v>
      </c>
      <c r="OF12">
        <v>6</v>
      </c>
      <c r="OG12">
        <v>1.82</v>
      </c>
      <c r="OH12">
        <v>17</v>
      </c>
      <c r="OI12" t="s">
        <v>215</v>
      </c>
      <c r="OJ12">
        <v>1100</v>
      </c>
      <c r="OK12">
        <v>13.23</v>
      </c>
      <c r="OL12">
        <v>6</v>
      </c>
      <c r="OM12">
        <v>3.49</v>
      </c>
      <c r="ON12">
        <v>6</v>
      </c>
      <c r="OO12">
        <v>6.93</v>
      </c>
      <c r="OP12">
        <v>18</v>
      </c>
      <c r="OQ12" t="s">
        <v>216</v>
      </c>
      <c r="OR12">
        <v>400</v>
      </c>
      <c r="OS12">
        <v>8.83</v>
      </c>
      <c r="OT12">
        <v>5</v>
      </c>
      <c r="OU12">
        <v>5</v>
      </c>
      <c r="OV12">
        <v>3</v>
      </c>
      <c r="OW12">
        <v>1.49</v>
      </c>
      <c r="OX12">
        <v>19</v>
      </c>
      <c r="OY12" t="s">
        <v>217</v>
      </c>
      <c r="OZ12">
        <v>1100</v>
      </c>
      <c r="PA12">
        <v>4.7</v>
      </c>
      <c r="PB12">
        <v>6</v>
      </c>
      <c r="PC12">
        <v>10.43</v>
      </c>
      <c r="PD12">
        <v>6</v>
      </c>
      <c r="PE12">
        <v>2.25</v>
      </c>
      <c r="PF12">
        <v>20</v>
      </c>
      <c r="PG12" t="s">
        <v>218</v>
      </c>
      <c r="PH12">
        <v>1100</v>
      </c>
      <c r="PI12">
        <v>8.1999999999999993</v>
      </c>
      <c r="PJ12">
        <v>7</v>
      </c>
      <c r="PK12">
        <v>3.05</v>
      </c>
      <c r="PL12">
        <v>6</v>
      </c>
      <c r="PM12">
        <v>2.99</v>
      </c>
      <c r="PN12">
        <v>21</v>
      </c>
      <c r="PO12" t="s">
        <v>219</v>
      </c>
      <c r="PP12">
        <v>1100</v>
      </c>
      <c r="PQ12">
        <v>4.82</v>
      </c>
      <c r="PR12">
        <v>5</v>
      </c>
      <c r="PS12">
        <v>4.4400000000000004</v>
      </c>
      <c r="PT12">
        <v>7</v>
      </c>
      <c r="PU12">
        <v>6.58</v>
      </c>
      <c r="PV12">
        <v>22</v>
      </c>
      <c r="PW12" t="s">
        <v>220</v>
      </c>
      <c r="PX12">
        <v>1100</v>
      </c>
      <c r="PY12">
        <v>9.02</v>
      </c>
      <c r="PZ12">
        <v>6</v>
      </c>
      <c r="QA12">
        <v>7.41</v>
      </c>
      <c r="QB12">
        <v>7</v>
      </c>
      <c r="QC12">
        <v>1.81</v>
      </c>
      <c r="QD12">
        <v>23</v>
      </c>
      <c r="QE12" t="s">
        <v>221</v>
      </c>
      <c r="QF12">
        <v>1000</v>
      </c>
      <c r="QG12">
        <v>8.43</v>
      </c>
      <c r="QH12">
        <v>6</v>
      </c>
      <c r="QI12">
        <v>12.57</v>
      </c>
      <c r="QJ12">
        <v>6</v>
      </c>
      <c r="QK12">
        <v>2.5</v>
      </c>
      <c r="QL12">
        <v>24</v>
      </c>
      <c r="QM12" t="s">
        <v>222</v>
      </c>
      <c r="QN12">
        <v>300</v>
      </c>
      <c r="QO12">
        <v>9.98</v>
      </c>
      <c r="QP12">
        <v>2</v>
      </c>
      <c r="QQ12">
        <v>4.5</v>
      </c>
      <c r="QR12">
        <v>3</v>
      </c>
      <c r="QS12">
        <v>1.83</v>
      </c>
      <c r="QT12">
        <v>25</v>
      </c>
      <c r="QU12" t="s">
        <v>223</v>
      </c>
      <c r="QV12">
        <v>800</v>
      </c>
      <c r="QW12">
        <v>7.85</v>
      </c>
      <c r="QX12">
        <v>4</v>
      </c>
      <c r="QY12">
        <v>4.04</v>
      </c>
      <c r="QZ12">
        <v>4</v>
      </c>
      <c r="RA12">
        <v>1.57</v>
      </c>
      <c r="RB12">
        <v>26</v>
      </c>
      <c r="RC12" t="s">
        <v>224</v>
      </c>
      <c r="RD12">
        <v>800</v>
      </c>
      <c r="RE12">
        <v>8.0299999999999994</v>
      </c>
      <c r="RF12">
        <v>3</v>
      </c>
      <c r="RG12">
        <v>4.16</v>
      </c>
      <c r="RH12">
        <v>4</v>
      </c>
      <c r="RI12">
        <v>2.65</v>
      </c>
      <c r="RJ12">
        <v>27</v>
      </c>
      <c r="RK12" t="s">
        <v>225</v>
      </c>
      <c r="RL12">
        <v>1000</v>
      </c>
      <c r="RM12">
        <v>5.5</v>
      </c>
      <c r="RN12">
        <v>6</v>
      </c>
      <c r="RO12">
        <v>3.57</v>
      </c>
      <c r="RP12">
        <v>7</v>
      </c>
      <c r="RQ12">
        <v>0.99</v>
      </c>
      <c r="RR12">
        <v>28</v>
      </c>
      <c r="RS12" t="s">
        <v>226</v>
      </c>
      <c r="RT12">
        <v>1100</v>
      </c>
      <c r="RU12">
        <v>6.29</v>
      </c>
      <c r="RV12">
        <v>5</v>
      </c>
      <c r="RW12">
        <v>3.54</v>
      </c>
      <c r="RX12">
        <v>7</v>
      </c>
      <c r="RY12">
        <v>1.44</v>
      </c>
      <c r="RZ12">
        <v>29</v>
      </c>
      <c r="SA12" t="s">
        <v>227</v>
      </c>
      <c r="SB12">
        <v>800</v>
      </c>
      <c r="SC12">
        <v>6.71</v>
      </c>
      <c r="SD12">
        <v>6</v>
      </c>
      <c r="SE12">
        <v>2.2599999999999998</v>
      </c>
      <c r="SF12">
        <v>5</v>
      </c>
      <c r="SG12">
        <v>2.96</v>
      </c>
      <c r="SH12">
        <v>30</v>
      </c>
      <c r="SI12" t="s">
        <v>228</v>
      </c>
      <c r="SJ12">
        <v>900</v>
      </c>
      <c r="SK12">
        <v>9.31</v>
      </c>
      <c r="SL12">
        <v>5</v>
      </c>
      <c r="SM12">
        <v>2.21</v>
      </c>
      <c r="SN12">
        <v>6</v>
      </c>
      <c r="SO12">
        <v>1.05</v>
      </c>
      <c r="SP12">
        <v>31</v>
      </c>
      <c r="SQ12" t="s">
        <v>229</v>
      </c>
      <c r="SR12">
        <v>800</v>
      </c>
      <c r="SS12">
        <v>15.92</v>
      </c>
      <c r="ST12">
        <v>4</v>
      </c>
      <c r="SU12">
        <v>2.0499999999999998</v>
      </c>
      <c r="SV12">
        <v>5</v>
      </c>
      <c r="SW12">
        <v>0.99</v>
      </c>
      <c r="SX12">
        <v>32</v>
      </c>
      <c r="SY12" t="s">
        <v>230</v>
      </c>
      <c r="SZ12">
        <v>1000</v>
      </c>
      <c r="TA12">
        <v>4.3099999999999996</v>
      </c>
      <c r="TB12">
        <v>6</v>
      </c>
      <c r="TC12">
        <v>1.97</v>
      </c>
      <c r="TD12">
        <v>6</v>
      </c>
      <c r="TE12">
        <v>1.29</v>
      </c>
      <c r="TF12">
        <v>33</v>
      </c>
      <c r="TG12" t="s">
        <v>231</v>
      </c>
      <c r="TH12">
        <v>1200</v>
      </c>
      <c r="TI12">
        <v>7.48</v>
      </c>
      <c r="TJ12">
        <v>6</v>
      </c>
      <c r="TK12">
        <v>10.85</v>
      </c>
      <c r="TL12">
        <v>7</v>
      </c>
      <c r="TM12">
        <v>2.13</v>
      </c>
      <c r="TN12">
        <v>34</v>
      </c>
      <c r="TO12" t="s">
        <v>232</v>
      </c>
      <c r="TP12">
        <v>900</v>
      </c>
      <c r="TQ12">
        <v>12.91</v>
      </c>
      <c r="TR12">
        <v>7</v>
      </c>
      <c r="TS12">
        <v>3.25</v>
      </c>
      <c r="TT12">
        <v>5</v>
      </c>
      <c r="TU12">
        <v>3.92</v>
      </c>
      <c r="TV12">
        <v>35</v>
      </c>
      <c r="TW12" t="s">
        <v>233</v>
      </c>
      <c r="TX12">
        <v>800</v>
      </c>
      <c r="TY12">
        <v>5</v>
      </c>
      <c r="TZ12">
        <v>6</v>
      </c>
      <c r="UA12">
        <v>3.33</v>
      </c>
      <c r="UB12">
        <v>6</v>
      </c>
      <c r="UC12">
        <v>2.21</v>
      </c>
      <c r="UD12">
        <v>36</v>
      </c>
      <c r="UE12" t="s">
        <v>234</v>
      </c>
      <c r="UF12">
        <v>1100</v>
      </c>
      <c r="UG12">
        <v>5.96</v>
      </c>
      <c r="UH12">
        <v>5</v>
      </c>
      <c r="UI12">
        <v>4.1399999999999997</v>
      </c>
      <c r="UJ12">
        <v>7</v>
      </c>
      <c r="UK12">
        <v>1.32</v>
      </c>
      <c r="UL12">
        <v>37</v>
      </c>
      <c r="UM12" t="s">
        <v>235</v>
      </c>
      <c r="UN12">
        <v>400</v>
      </c>
      <c r="UO12">
        <v>8.52</v>
      </c>
      <c r="UP12">
        <v>4</v>
      </c>
      <c r="UQ12">
        <v>1.7</v>
      </c>
      <c r="UR12">
        <v>2</v>
      </c>
      <c r="US12">
        <v>7.74</v>
      </c>
      <c r="UT12">
        <v>38</v>
      </c>
      <c r="UU12" t="s">
        <v>236</v>
      </c>
      <c r="UV12">
        <v>1000</v>
      </c>
      <c r="UW12">
        <v>5.86</v>
      </c>
      <c r="UX12">
        <v>7</v>
      </c>
      <c r="UY12">
        <v>3.06</v>
      </c>
      <c r="UZ12">
        <v>5</v>
      </c>
      <c r="VA12">
        <v>1.89</v>
      </c>
      <c r="VB12">
        <v>39</v>
      </c>
      <c r="VC12" t="s">
        <v>237</v>
      </c>
      <c r="VD12">
        <v>1100</v>
      </c>
      <c r="VE12">
        <v>5.8</v>
      </c>
      <c r="VF12">
        <v>4</v>
      </c>
      <c r="VG12">
        <v>2.42</v>
      </c>
      <c r="VH12">
        <v>7</v>
      </c>
      <c r="VI12">
        <v>1.27</v>
      </c>
      <c r="VJ12">
        <v>40</v>
      </c>
      <c r="VK12" t="s">
        <v>238</v>
      </c>
      <c r="VL12">
        <v>600</v>
      </c>
      <c r="VM12">
        <v>6.98</v>
      </c>
      <c r="VN12">
        <v>3</v>
      </c>
      <c r="VO12">
        <v>6.01</v>
      </c>
      <c r="VP12">
        <v>6</v>
      </c>
      <c r="VQ12">
        <v>1.61</v>
      </c>
      <c r="VR12">
        <v>41</v>
      </c>
      <c r="VS12" t="s">
        <v>239</v>
      </c>
      <c r="VT12">
        <v>600</v>
      </c>
      <c r="VU12">
        <v>10.47</v>
      </c>
      <c r="VV12">
        <v>5</v>
      </c>
      <c r="VW12">
        <v>2.82</v>
      </c>
      <c r="VX12">
        <v>5</v>
      </c>
      <c r="VY12">
        <v>2.78</v>
      </c>
      <c r="VZ12" s="28">
        <f t="shared" si="74"/>
        <v>895</v>
      </c>
      <c r="WA12" s="28">
        <f t="shared" si="75"/>
        <v>915</v>
      </c>
      <c r="WB12" s="28">
        <f t="shared" si="76"/>
        <v>875</v>
      </c>
      <c r="WC12" s="29">
        <f t="shared" si="77"/>
        <v>9.522000000000002</v>
      </c>
      <c r="WD12" s="29">
        <f t="shared" si="78"/>
        <v>8.7575000000000003</v>
      </c>
      <c r="WE12" s="29">
        <f t="shared" si="79"/>
        <v>10.2865</v>
      </c>
      <c r="WF12" s="29">
        <f t="shared" si="80"/>
        <v>5.0999999999999996</v>
      </c>
      <c r="WG12" s="30">
        <f t="shared" si="81"/>
        <v>5.2</v>
      </c>
      <c r="WH12" s="29">
        <f t="shared" si="82"/>
        <v>5</v>
      </c>
      <c r="WI12" s="29">
        <f t="shared" si="83"/>
        <v>5.5847499999999979</v>
      </c>
      <c r="WJ12" s="30">
        <f t="shared" si="84"/>
        <v>6.1150000000000002</v>
      </c>
      <c r="WK12" s="29">
        <f t="shared" si="85"/>
        <v>5.0544999999999991</v>
      </c>
      <c r="WL12" s="29">
        <f t="shared" si="86"/>
        <v>5.5250000000000004</v>
      </c>
      <c r="WM12" s="30">
        <f t="shared" si="87"/>
        <v>5.7</v>
      </c>
      <c r="WN12" s="29">
        <f t="shared" si="88"/>
        <v>5.35</v>
      </c>
      <c r="WO12" s="29">
        <f t="shared" si="89"/>
        <v>2.7779999999999991</v>
      </c>
      <c r="WP12" s="30">
        <f t="shared" si="90"/>
        <v>2.7009999999999996</v>
      </c>
      <c r="WQ12" s="29">
        <f t="shared" si="91"/>
        <v>2.8550000000000004</v>
      </c>
      <c r="WR12" s="30">
        <f t="shared" si="92"/>
        <v>872.22222222222217</v>
      </c>
      <c r="WS12" s="30">
        <f t="shared" si="93"/>
        <v>913.63636363636363</v>
      </c>
      <c r="WT12" s="30">
        <f t="shared" si="94"/>
        <v>887.5</v>
      </c>
      <c r="WU12" s="30">
        <f t="shared" si="95"/>
        <v>933.33333333333337</v>
      </c>
      <c r="WV12" s="30">
        <f t="shared" si="96"/>
        <v>860</v>
      </c>
      <c r="WW12" s="30">
        <f t="shared" si="97"/>
        <v>890</v>
      </c>
      <c r="WX12" s="30">
        <f t="shared" si="98"/>
        <v>9.7938888888888904</v>
      </c>
      <c r="WY12" s="30">
        <f t="shared" si="99"/>
        <v>9.2995454545454539</v>
      </c>
      <c r="WZ12" s="30">
        <f t="shared" si="100"/>
        <v>7.9524999999999997</v>
      </c>
      <c r="XA12" s="30">
        <f t="shared" si="101"/>
        <v>9.2941666666666674</v>
      </c>
      <c r="XB12" s="30">
        <f t="shared" si="102"/>
        <v>11.266999999999998</v>
      </c>
      <c r="XC12" s="30">
        <f t="shared" si="103"/>
        <v>9.3060000000000009</v>
      </c>
      <c r="XD12" s="30">
        <f t="shared" si="104"/>
        <v>5.8888888888888893</v>
      </c>
      <c r="XE12" s="30">
        <f t="shared" si="105"/>
        <v>4.4545454545454541</v>
      </c>
      <c r="XF12" s="30">
        <f t="shared" si="106"/>
        <v>6</v>
      </c>
      <c r="XG12" s="30">
        <f t="shared" si="107"/>
        <v>4.666666666666667</v>
      </c>
      <c r="XH12" s="30">
        <f t="shared" si="108"/>
        <v>5.8</v>
      </c>
      <c r="XI12" s="30">
        <f t="shared" si="109"/>
        <v>4.2</v>
      </c>
      <c r="XJ12" s="30">
        <f t="shared" si="110"/>
        <v>5.3638888888888889</v>
      </c>
      <c r="XK12" s="30">
        <f t="shared" si="111"/>
        <v>5.7654545454545447</v>
      </c>
      <c r="XL12" s="30">
        <f t="shared" si="112"/>
        <v>4.9387499999999998</v>
      </c>
      <c r="XM12" s="30">
        <f t="shared" si="113"/>
        <v>6.899166666666666</v>
      </c>
      <c r="XN12" s="30">
        <f t="shared" si="114"/>
        <v>5.7039999999999997</v>
      </c>
      <c r="XO12" s="30">
        <f t="shared" si="115"/>
        <v>4.4049999999999994</v>
      </c>
      <c r="XP12" s="30">
        <f t="shared" si="116"/>
        <v>5.333333333333333</v>
      </c>
      <c r="XQ12" s="30">
        <f t="shared" si="117"/>
        <v>5.6818181818181817</v>
      </c>
      <c r="XR12" s="30">
        <f t="shared" si="118"/>
        <v>5.625</v>
      </c>
      <c r="XS12" s="30">
        <f t="shared" si="119"/>
        <v>5.75</v>
      </c>
      <c r="XT12" s="30">
        <f t="shared" si="120"/>
        <v>5.0999999999999996</v>
      </c>
      <c r="XU12" s="30">
        <f t="shared" si="121"/>
        <v>5.6</v>
      </c>
      <c r="XV12" s="30">
        <f t="shared" si="122"/>
        <v>2.858888888888889</v>
      </c>
      <c r="XW12" s="30">
        <f t="shared" si="123"/>
        <v>2.7118181818181819</v>
      </c>
      <c r="XX12" s="30">
        <f t="shared" si="124"/>
        <v>2.1875</v>
      </c>
      <c r="XY12" s="30">
        <f t="shared" si="125"/>
        <v>3.043333333333333</v>
      </c>
      <c r="XZ12" s="30">
        <f t="shared" si="126"/>
        <v>3.3959999999999999</v>
      </c>
      <c r="YA12" s="30">
        <f t="shared" si="127"/>
        <v>2.3139999999999996</v>
      </c>
      <c r="YB12" s="8">
        <v>0</v>
      </c>
      <c r="YC12" s="8">
        <v>0</v>
      </c>
      <c r="YD12" s="8">
        <v>0</v>
      </c>
      <c r="YE12" s="9">
        <v>1</v>
      </c>
      <c r="YF12" s="8">
        <v>0</v>
      </c>
      <c r="YG12" s="8">
        <v>0</v>
      </c>
      <c r="YH12" s="9">
        <v>3</v>
      </c>
      <c r="YI12" s="8">
        <v>0</v>
      </c>
      <c r="YJ12" s="8">
        <v>0</v>
      </c>
      <c r="YK12" s="9">
        <v>4</v>
      </c>
      <c r="YL12" s="8">
        <v>0</v>
      </c>
      <c r="YM12" s="8">
        <v>0</v>
      </c>
      <c r="YN12" s="8">
        <v>3</v>
      </c>
      <c r="YO12" s="8">
        <v>0</v>
      </c>
      <c r="YP12" s="9">
        <v>3</v>
      </c>
      <c r="YQ12" s="8">
        <v>0</v>
      </c>
      <c r="YR12" s="8">
        <v>0</v>
      </c>
      <c r="YS12" s="8">
        <v>0</v>
      </c>
      <c r="YT12" s="8">
        <v>0</v>
      </c>
      <c r="YU12" s="8">
        <v>1</v>
      </c>
      <c r="YV12" s="55">
        <v>4</v>
      </c>
      <c r="YW12" s="9">
        <v>2</v>
      </c>
      <c r="YX12" s="8">
        <v>0</v>
      </c>
      <c r="YY12" s="8">
        <v>0</v>
      </c>
      <c r="YZ12" s="9">
        <v>3</v>
      </c>
      <c r="ZA12" s="52">
        <f t="shared" si="128"/>
        <v>9</v>
      </c>
      <c r="ZB12" s="52">
        <f t="shared" si="129"/>
        <v>2</v>
      </c>
      <c r="ZC12" s="52">
        <f t="shared" si="130"/>
        <v>1</v>
      </c>
      <c r="ZD12" s="52">
        <f t="shared" si="131"/>
        <v>12</v>
      </c>
      <c r="ZE12" s="9">
        <v>3</v>
      </c>
      <c r="ZF12" s="7">
        <v>0</v>
      </c>
      <c r="ZG12" s="9">
        <v>0</v>
      </c>
      <c r="ZH12" s="8">
        <v>0</v>
      </c>
      <c r="ZI12" s="8">
        <v>0</v>
      </c>
      <c r="ZJ12" s="9">
        <v>3</v>
      </c>
      <c r="ZK12" s="9">
        <v>1</v>
      </c>
      <c r="ZL12" s="8">
        <v>0</v>
      </c>
      <c r="ZM12" s="8">
        <v>0</v>
      </c>
      <c r="ZN12" s="9">
        <v>3</v>
      </c>
      <c r="ZO12" s="8">
        <v>0</v>
      </c>
      <c r="ZP12" s="8">
        <v>0</v>
      </c>
      <c r="ZQ12" s="9">
        <v>4</v>
      </c>
      <c r="ZR12" s="9">
        <v>4</v>
      </c>
      <c r="ZS12" s="8">
        <v>0</v>
      </c>
      <c r="ZT12" s="9">
        <v>4</v>
      </c>
      <c r="ZU12" s="8">
        <v>0</v>
      </c>
      <c r="ZV12" s="8">
        <v>0</v>
      </c>
      <c r="ZW12" s="8">
        <v>0</v>
      </c>
      <c r="ZX12" s="8">
        <v>0</v>
      </c>
      <c r="ZY12" s="8">
        <v>1</v>
      </c>
      <c r="ZZ12" s="8">
        <v>0</v>
      </c>
      <c r="AAA12" s="9">
        <v>4</v>
      </c>
      <c r="AAB12" s="8">
        <v>0</v>
      </c>
      <c r="AAC12" s="8">
        <v>0</v>
      </c>
      <c r="AAD12" s="8">
        <v>3</v>
      </c>
      <c r="AAE12" s="9">
        <v>0</v>
      </c>
      <c r="AAF12" s="8">
        <v>2</v>
      </c>
      <c r="AAG12" s="8">
        <v>1</v>
      </c>
      <c r="AAH12" s="9">
        <v>3</v>
      </c>
      <c r="AAI12" s="9">
        <v>3</v>
      </c>
      <c r="AAJ12" s="8">
        <v>0</v>
      </c>
      <c r="AAK12" s="8">
        <v>0</v>
      </c>
      <c r="AAL12" s="8">
        <v>0</v>
      </c>
      <c r="AAM12" s="8">
        <v>0</v>
      </c>
      <c r="AAN12" s="9">
        <v>0</v>
      </c>
      <c r="AAO12" s="8">
        <v>0</v>
      </c>
      <c r="AAP12" s="55">
        <v>4</v>
      </c>
      <c r="AAQ12" s="8">
        <v>0</v>
      </c>
      <c r="AAR12" s="8">
        <v>1</v>
      </c>
      <c r="AAS12" s="8">
        <v>0</v>
      </c>
      <c r="AAT12" s="8">
        <v>0</v>
      </c>
      <c r="AAU12" s="8">
        <v>0</v>
      </c>
      <c r="AAV12" s="8">
        <v>1</v>
      </c>
      <c r="AAW12" s="9">
        <v>2</v>
      </c>
      <c r="AAX12" s="8">
        <v>0</v>
      </c>
      <c r="AAY12" s="8">
        <v>0</v>
      </c>
      <c r="AAZ12" s="9">
        <v>3</v>
      </c>
      <c r="ABA12" s="8">
        <v>0</v>
      </c>
      <c r="ABB12" s="9">
        <v>4</v>
      </c>
      <c r="ABC12" s="8">
        <v>0</v>
      </c>
      <c r="ABD12" s="8">
        <v>0</v>
      </c>
      <c r="ABE12" s="8">
        <v>0</v>
      </c>
      <c r="ABF12" s="8">
        <v>0</v>
      </c>
      <c r="ABG12" s="9">
        <v>3</v>
      </c>
      <c r="ABH12" s="8">
        <v>0</v>
      </c>
      <c r="ABI12" s="9">
        <v>3</v>
      </c>
      <c r="ABJ12" s="8">
        <v>0</v>
      </c>
      <c r="ABK12" s="9">
        <v>4</v>
      </c>
      <c r="ABL12" s="9"/>
      <c r="ABM12" s="8">
        <v>0</v>
      </c>
      <c r="ABN12" s="8">
        <v>0</v>
      </c>
      <c r="ABO12" s="8">
        <v>0</v>
      </c>
      <c r="ABP12" s="9">
        <v>1</v>
      </c>
      <c r="ABQ12" s="8">
        <v>0</v>
      </c>
      <c r="ABR12" s="8">
        <v>0</v>
      </c>
      <c r="ABS12" s="9">
        <v>3</v>
      </c>
      <c r="ABT12" s="8">
        <v>0</v>
      </c>
      <c r="ABU12" s="8">
        <v>0</v>
      </c>
      <c r="ABV12" s="9">
        <v>4</v>
      </c>
      <c r="ABW12" s="8">
        <v>0</v>
      </c>
      <c r="ABX12" s="8">
        <v>0</v>
      </c>
      <c r="ABY12" s="8">
        <v>3</v>
      </c>
      <c r="ABZ12" s="8">
        <v>0</v>
      </c>
      <c r="ACA12" s="9">
        <v>3</v>
      </c>
      <c r="ACB12" s="8">
        <v>0</v>
      </c>
      <c r="ACC12" s="8">
        <v>0</v>
      </c>
      <c r="ACD12" s="8">
        <v>0</v>
      </c>
      <c r="ACE12" s="8">
        <v>0</v>
      </c>
      <c r="ACF12" s="8">
        <v>1</v>
      </c>
      <c r="ACG12" s="55">
        <v>4</v>
      </c>
      <c r="ACH12" s="9">
        <v>2</v>
      </c>
      <c r="ACI12" s="8">
        <v>0</v>
      </c>
      <c r="ACJ12" s="8">
        <v>0</v>
      </c>
      <c r="ACK12" s="9">
        <v>3</v>
      </c>
    </row>
    <row r="13" spans="1:765">
      <c r="A13" s="7">
        <v>9</v>
      </c>
      <c r="C13" s="7">
        <v>2</v>
      </c>
      <c r="D13" s="7">
        <v>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f t="shared" si="1"/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65"/>
        <v>0</v>
      </c>
      <c r="BE13" s="7">
        <v>0</v>
      </c>
      <c r="BF13" s="7">
        <v>1</v>
      </c>
      <c r="BG13" s="7">
        <v>1</v>
      </c>
      <c r="BH13" s="7">
        <v>3</v>
      </c>
      <c r="BI13" s="7">
        <v>1</v>
      </c>
      <c r="BJ13" s="7">
        <v>0</v>
      </c>
      <c r="BK13" s="7">
        <v>3</v>
      </c>
      <c r="BL13" s="9">
        <v>1</v>
      </c>
      <c r="BM13" s="9">
        <v>3</v>
      </c>
      <c r="BN13" s="7">
        <v>0</v>
      </c>
      <c r="BO13" s="7">
        <v>1</v>
      </c>
      <c r="BP13" s="9">
        <v>0</v>
      </c>
      <c r="BQ13" s="7">
        <v>2</v>
      </c>
      <c r="BR13" s="8">
        <v>0</v>
      </c>
      <c r="BS13" s="8">
        <v>3</v>
      </c>
      <c r="BT13" s="9">
        <v>1</v>
      </c>
      <c r="BU13" s="8">
        <v>1</v>
      </c>
      <c r="BV13" s="8">
        <v>1</v>
      </c>
      <c r="BW13" s="8">
        <v>3</v>
      </c>
      <c r="BX13" s="8">
        <v>1</v>
      </c>
      <c r="BY13" s="8">
        <v>0</v>
      </c>
      <c r="BZ13" s="8">
        <v>0</v>
      </c>
      <c r="CA13">
        <f t="shared" si="66"/>
        <v>16</v>
      </c>
      <c r="CB13">
        <f t="shared" si="67"/>
        <v>5</v>
      </c>
      <c r="CC13">
        <f t="shared" si="68"/>
        <v>1</v>
      </c>
      <c r="CD13">
        <f t="shared" si="2"/>
        <v>22</v>
      </c>
      <c r="CE13" s="7">
        <v>0</v>
      </c>
      <c r="CF13" s="9">
        <v>1</v>
      </c>
      <c r="CG13" s="7">
        <v>0</v>
      </c>
      <c r="CH13" s="7">
        <v>0</v>
      </c>
      <c r="CI13" s="9">
        <v>0</v>
      </c>
      <c r="CJ13" s="9">
        <v>1</v>
      </c>
      <c r="CK13" s="8">
        <v>0</v>
      </c>
      <c r="CL13" s="8">
        <v>1</v>
      </c>
      <c r="CM13" s="8">
        <v>0</v>
      </c>
      <c r="CN13" s="9">
        <v>1</v>
      </c>
      <c r="CO13" s="8">
        <v>0</v>
      </c>
      <c r="CP13" s="9">
        <v>1</v>
      </c>
      <c r="CQ13" s="21">
        <f t="shared" si="3"/>
        <v>2</v>
      </c>
      <c r="CR13" s="9">
        <v>4</v>
      </c>
      <c r="CS13" s="8">
        <v>1</v>
      </c>
      <c r="CT13" s="8">
        <v>1</v>
      </c>
      <c r="CU13" s="9">
        <v>4</v>
      </c>
      <c r="CV13" s="9">
        <v>4</v>
      </c>
      <c r="CW13" s="9">
        <v>4</v>
      </c>
      <c r="CX13" s="8">
        <v>1</v>
      </c>
      <c r="CY13" s="8">
        <v>1</v>
      </c>
      <c r="CZ13" s="7">
        <v>3</v>
      </c>
      <c r="DA13" s="9">
        <v>4</v>
      </c>
      <c r="DB13" s="8">
        <v>1</v>
      </c>
      <c r="DC13" s="8">
        <v>1</v>
      </c>
      <c r="DD13" s="8">
        <v>1</v>
      </c>
      <c r="DE13" s="8">
        <v>1</v>
      </c>
      <c r="DF13" s="9">
        <v>3</v>
      </c>
      <c r="DG13" s="9">
        <v>4</v>
      </c>
      <c r="DH13" s="8">
        <v>1</v>
      </c>
      <c r="DI13" s="8">
        <v>1</v>
      </c>
      <c r="DJ13" s="9">
        <v>4</v>
      </c>
      <c r="DK13" s="9">
        <v>4</v>
      </c>
      <c r="DL13" s="21">
        <f t="shared" si="4"/>
        <v>22</v>
      </c>
      <c r="DM13" s="7">
        <v>6</v>
      </c>
      <c r="DN13" s="7">
        <v>6</v>
      </c>
      <c r="DO13" s="7">
        <v>6</v>
      </c>
      <c r="DP13" s="7">
        <v>6</v>
      </c>
      <c r="DQ13" s="7">
        <v>6</v>
      </c>
      <c r="DR13" s="7">
        <v>7</v>
      </c>
      <c r="DS13" s="21">
        <f t="shared" si="5"/>
        <v>37</v>
      </c>
      <c r="DT13" s="7">
        <v>3</v>
      </c>
      <c r="DU13" s="7">
        <v>3</v>
      </c>
      <c r="DV13" s="7">
        <v>3</v>
      </c>
      <c r="DW13" s="7">
        <v>5</v>
      </c>
      <c r="DX13" s="7">
        <v>5</v>
      </c>
      <c r="DY13" s="7">
        <v>5</v>
      </c>
      <c r="DZ13" s="21">
        <f t="shared" si="69"/>
        <v>9</v>
      </c>
      <c r="EA13" s="21">
        <f t="shared" si="70"/>
        <v>15</v>
      </c>
      <c r="EB13" s="21">
        <f t="shared" si="6"/>
        <v>24</v>
      </c>
      <c r="EC13" s="8">
        <v>6</v>
      </c>
      <c r="ED13" s="8">
        <v>6</v>
      </c>
      <c r="EE13" s="8">
        <v>7</v>
      </c>
      <c r="EF13" s="8">
        <v>7</v>
      </c>
      <c r="EG13" s="8">
        <v>7</v>
      </c>
      <c r="EH13" s="8">
        <v>7</v>
      </c>
      <c r="EI13" s="8">
        <v>7</v>
      </c>
      <c r="EJ13" s="8">
        <v>7</v>
      </c>
      <c r="EK13" s="8">
        <v>7</v>
      </c>
      <c r="EL13" s="8">
        <v>7</v>
      </c>
      <c r="EM13" s="8">
        <v>7</v>
      </c>
      <c r="EN13" s="8">
        <v>7</v>
      </c>
      <c r="EO13" s="21">
        <f t="shared" si="71"/>
        <v>28</v>
      </c>
      <c r="EP13" s="21">
        <f t="shared" si="72"/>
        <v>28</v>
      </c>
      <c r="EQ13" s="21">
        <f t="shared" si="73"/>
        <v>26</v>
      </c>
      <c r="ER13" s="21">
        <f t="shared" si="7"/>
        <v>82</v>
      </c>
      <c r="ES13" s="7">
        <v>0</v>
      </c>
      <c r="ET13" s="7">
        <v>1</v>
      </c>
      <c r="EU13" s="7">
        <v>1</v>
      </c>
      <c r="EV13" s="21">
        <f t="shared" si="8"/>
        <v>2</v>
      </c>
      <c r="EW13" s="7">
        <v>3</v>
      </c>
      <c r="EX13" s="7">
        <v>3</v>
      </c>
      <c r="EY13" s="7">
        <v>1</v>
      </c>
      <c r="EZ13" s="7">
        <v>0</v>
      </c>
      <c r="FA13" s="7">
        <v>1</v>
      </c>
      <c r="FB13" s="7">
        <v>1</v>
      </c>
      <c r="FC13" s="7">
        <v>2</v>
      </c>
      <c r="FD13" s="7">
        <v>1</v>
      </c>
      <c r="FE13" s="7">
        <v>1</v>
      </c>
      <c r="FF13" s="7">
        <v>1</v>
      </c>
      <c r="FG13" s="7">
        <v>1</v>
      </c>
      <c r="FH13" s="7">
        <v>1</v>
      </c>
      <c r="FI13" s="7">
        <v>1</v>
      </c>
      <c r="FJ13" s="7">
        <v>3</v>
      </c>
      <c r="FK13" s="7">
        <v>1</v>
      </c>
      <c r="FL13" s="7">
        <v>1</v>
      </c>
      <c r="FM13" s="7">
        <v>2</v>
      </c>
      <c r="FN13" s="7">
        <v>1</v>
      </c>
      <c r="FO13" s="7">
        <v>1</v>
      </c>
      <c r="FP13" s="7">
        <v>1</v>
      </c>
      <c r="FQ13" s="21">
        <f t="shared" si="9"/>
        <v>27</v>
      </c>
      <c r="FR13" s="7">
        <v>0</v>
      </c>
      <c r="FS13" s="7">
        <v>0</v>
      </c>
      <c r="FT13" s="7">
        <v>0</v>
      </c>
      <c r="FU13" s="7">
        <v>0</v>
      </c>
      <c r="FV13" s="7">
        <v>0</v>
      </c>
      <c r="FW13" s="7">
        <v>2.8670545399347631</v>
      </c>
      <c r="FX13" s="7">
        <v>0.06</v>
      </c>
      <c r="FY13" s="7">
        <v>0.27</v>
      </c>
      <c r="FZ13" s="7">
        <v>58</v>
      </c>
      <c r="GA13" s="7">
        <v>88</v>
      </c>
      <c r="GB13" s="7">
        <f t="shared" si="10"/>
        <v>146</v>
      </c>
      <c r="GC13" s="7">
        <v>188</v>
      </c>
      <c r="GD13" s="7">
        <v>0</v>
      </c>
      <c r="GE13" s="7">
        <v>1</v>
      </c>
      <c r="GF13" s="7">
        <v>0.3</v>
      </c>
      <c r="GG13" s="7">
        <v>0.7</v>
      </c>
      <c r="GH13" s="7">
        <v>5.5</v>
      </c>
      <c r="GI13" s="7">
        <v>53</v>
      </c>
      <c r="GJ13" s="7">
        <v>8082.3236349999997</v>
      </c>
      <c r="GK13" s="7">
        <v>12408.077787</v>
      </c>
      <c r="GL13" s="7">
        <v>7788.536032</v>
      </c>
      <c r="GM13" s="7">
        <v>70073.292686999994</v>
      </c>
      <c r="GN13" s="7">
        <v>139620.54921600001</v>
      </c>
      <c r="GO13" s="7">
        <v>18724.948709</v>
      </c>
      <c r="GP13" s="7">
        <v>12092.450264999999</v>
      </c>
      <c r="GQ13" s="7">
        <v>692479.87577399996</v>
      </c>
      <c r="GR13" s="7">
        <v>101261.293158</v>
      </c>
      <c r="GS13" s="7">
        <v>1188</v>
      </c>
      <c r="GT13" s="7">
        <v>15764.850832</v>
      </c>
      <c r="GU13" s="7">
        <v>843</v>
      </c>
      <c r="GV13" s="7">
        <v>57170.177908999998</v>
      </c>
      <c r="GW13" s="7">
        <v>47960.597249999999</v>
      </c>
      <c r="GX13" s="7">
        <v>514</v>
      </c>
      <c r="GY13" s="7">
        <v>412249.29840299999</v>
      </c>
      <c r="GZ13" s="7">
        <v>180986.916253</v>
      </c>
      <c r="HA13" s="7">
        <v>27283.247321999999</v>
      </c>
      <c r="HB13" s="7">
        <v>774733.80811900005</v>
      </c>
      <c r="HC13" s="7">
        <v>259055.319651</v>
      </c>
      <c r="HD13" s="7">
        <v>7283</v>
      </c>
      <c r="HE13" s="7">
        <v>311.52895000000001</v>
      </c>
      <c r="HF13" s="7">
        <v>56279.971080000003</v>
      </c>
      <c r="HG13" s="7">
        <v>103941.26449</v>
      </c>
      <c r="HH13" s="7">
        <v>7468.345937</v>
      </c>
      <c r="HI13" s="7">
        <v>209</v>
      </c>
      <c r="HJ13" s="7">
        <v>314.234264</v>
      </c>
      <c r="HK13" s="7">
        <v>2605.4502069999999</v>
      </c>
      <c r="HL13" s="7">
        <v>112</v>
      </c>
      <c r="HM13" s="7">
        <v>1409.761618</v>
      </c>
      <c r="HN13" s="7">
        <v>15348.426020000001</v>
      </c>
      <c r="HO13" s="7">
        <v>4628</v>
      </c>
      <c r="HP13" s="7" t="s">
        <v>772</v>
      </c>
      <c r="HQ13" s="7">
        <v>485129.20548</v>
      </c>
      <c r="HR13" s="7">
        <v>186929.541639</v>
      </c>
      <c r="HS13" s="7">
        <v>16518.782632999999</v>
      </c>
      <c r="HT13" s="7">
        <v>111676.538223</v>
      </c>
      <c r="HU13" s="7">
        <v>17547.317083000002</v>
      </c>
      <c r="HV13" s="7">
        <v>683</v>
      </c>
      <c r="HW13" s="7">
        <v>450.876439</v>
      </c>
      <c r="HX13" s="7">
        <v>550</v>
      </c>
      <c r="HY13" s="7">
        <v>4371.4769960000003</v>
      </c>
      <c r="HZ13" s="7">
        <v>519</v>
      </c>
      <c r="IA13" s="7">
        <v>346</v>
      </c>
      <c r="IB13" s="7">
        <v>665.39869699999997</v>
      </c>
      <c r="IC13" s="7">
        <v>837.561869</v>
      </c>
      <c r="ID13" s="7">
        <v>41623.168001999999</v>
      </c>
      <c r="IE13" s="7">
        <v>7499.0593900000003</v>
      </c>
      <c r="IF13" s="7">
        <v>3791.9414040000001</v>
      </c>
      <c r="IG13" s="7">
        <v>911.10842500000001</v>
      </c>
      <c r="IH13" s="7">
        <v>3611.1739250000001</v>
      </c>
      <c r="II13" s="7">
        <v>213167.89879899999</v>
      </c>
      <c r="IJ13" s="7">
        <v>262852.67411299999</v>
      </c>
      <c r="IK13" s="7">
        <v>296026.28733199998</v>
      </c>
      <c r="IL13" s="7">
        <v>62</v>
      </c>
      <c r="IM13" s="7">
        <v>2375.762303</v>
      </c>
      <c r="IN13" s="7">
        <v>148531.03819799999</v>
      </c>
      <c r="IO13" s="7">
        <v>1066.788393</v>
      </c>
      <c r="IP13" s="7">
        <v>105773.68593000001</v>
      </c>
      <c r="IQ13" s="7">
        <v>100.57620300000001</v>
      </c>
      <c r="IR13" s="7">
        <v>20397.895264999999</v>
      </c>
      <c r="IS13" s="7">
        <v>6760.4792719999996</v>
      </c>
      <c r="IT13" s="7">
        <v>1204.805341</v>
      </c>
      <c r="IU13" s="7">
        <v>6680.6196140000002</v>
      </c>
      <c r="IV13" s="7">
        <v>119259.23204</v>
      </c>
      <c r="IW13" s="7">
        <v>15676.395393999999</v>
      </c>
      <c r="IX13" s="7">
        <v>7231</v>
      </c>
      <c r="IY13" s="7">
        <v>5975.8768609999997</v>
      </c>
      <c r="IZ13" s="7">
        <v>513</v>
      </c>
      <c r="JA13" s="7">
        <v>707</v>
      </c>
      <c r="JB13" s="7">
        <v>54614.198942000003</v>
      </c>
      <c r="JC13" s="3"/>
      <c r="JD13" t="s">
        <v>487</v>
      </c>
      <c r="JE13" s="38">
        <v>42879.432638888888</v>
      </c>
      <c r="JF13" t="s">
        <v>196</v>
      </c>
      <c r="JG13">
        <v>23</v>
      </c>
      <c r="JH13" t="s">
        <v>488</v>
      </c>
      <c r="JJ13">
        <v>1</v>
      </c>
      <c r="JK13" t="s">
        <v>199</v>
      </c>
      <c r="JL13">
        <v>500</v>
      </c>
      <c r="JM13">
        <v>5.27</v>
      </c>
      <c r="JN13">
        <v>5</v>
      </c>
      <c r="JO13">
        <v>4.9000000000000004</v>
      </c>
      <c r="JP13">
        <v>5</v>
      </c>
      <c r="JQ13">
        <v>3.85</v>
      </c>
      <c r="JR13">
        <v>2</v>
      </c>
      <c r="JS13" t="s">
        <v>200</v>
      </c>
      <c r="JT13">
        <v>1100</v>
      </c>
      <c r="JU13">
        <v>3.47</v>
      </c>
      <c r="JV13">
        <v>5</v>
      </c>
      <c r="JW13">
        <v>4.93</v>
      </c>
      <c r="JX13">
        <v>7</v>
      </c>
      <c r="JY13">
        <v>2.17</v>
      </c>
      <c r="JZ13">
        <v>3</v>
      </c>
      <c r="KA13" t="s">
        <v>201</v>
      </c>
      <c r="KB13">
        <v>400</v>
      </c>
      <c r="KC13">
        <v>5.71</v>
      </c>
      <c r="KD13">
        <v>7</v>
      </c>
      <c r="KE13">
        <v>5.54</v>
      </c>
      <c r="KF13">
        <v>3</v>
      </c>
      <c r="KG13">
        <v>2.29</v>
      </c>
      <c r="KH13">
        <v>4</v>
      </c>
      <c r="KI13" t="s">
        <v>202</v>
      </c>
      <c r="KJ13">
        <v>1100</v>
      </c>
      <c r="KK13">
        <v>1.82</v>
      </c>
      <c r="KL13">
        <v>6</v>
      </c>
      <c r="KM13">
        <v>2.8</v>
      </c>
      <c r="KN13">
        <v>7</v>
      </c>
      <c r="KO13">
        <v>2.09</v>
      </c>
      <c r="KP13">
        <v>5</v>
      </c>
      <c r="KQ13" t="s">
        <v>203</v>
      </c>
      <c r="KR13">
        <v>1000</v>
      </c>
      <c r="KS13">
        <v>3.75</v>
      </c>
      <c r="KT13">
        <v>8</v>
      </c>
      <c r="KU13">
        <v>1.61</v>
      </c>
      <c r="KV13">
        <v>8</v>
      </c>
      <c r="KW13">
        <v>2.84</v>
      </c>
      <c r="KX13">
        <v>6</v>
      </c>
      <c r="KY13" t="s">
        <v>204</v>
      </c>
      <c r="KZ13">
        <v>400</v>
      </c>
      <c r="LA13">
        <v>2.4</v>
      </c>
      <c r="LB13">
        <v>3</v>
      </c>
      <c r="LC13">
        <v>1.71</v>
      </c>
      <c r="LD13">
        <v>3</v>
      </c>
      <c r="LE13">
        <v>1.3</v>
      </c>
      <c r="LF13">
        <v>7</v>
      </c>
      <c r="LG13" t="s">
        <v>205</v>
      </c>
      <c r="LH13">
        <v>800</v>
      </c>
      <c r="LI13">
        <v>5.19</v>
      </c>
      <c r="LJ13">
        <v>6</v>
      </c>
      <c r="LK13">
        <v>1.65</v>
      </c>
      <c r="LL13">
        <v>6</v>
      </c>
      <c r="LM13">
        <v>1.85</v>
      </c>
      <c r="LN13">
        <v>8</v>
      </c>
      <c r="LO13" t="s">
        <v>206</v>
      </c>
      <c r="LP13">
        <v>800</v>
      </c>
      <c r="LQ13">
        <v>3.55</v>
      </c>
      <c r="LR13">
        <v>6</v>
      </c>
      <c r="LS13">
        <v>2.25</v>
      </c>
      <c r="LT13">
        <v>5</v>
      </c>
      <c r="LU13">
        <v>4.92</v>
      </c>
      <c r="LV13">
        <v>9</v>
      </c>
      <c r="LW13" t="s">
        <v>207</v>
      </c>
      <c r="LX13">
        <v>300</v>
      </c>
      <c r="LY13">
        <v>6.28</v>
      </c>
      <c r="LZ13">
        <v>4</v>
      </c>
      <c r="MA13">
        <v>5.3</v>
      </c>
      <c r="MB13">
        <v>3</v>
      </c>
      <c r="MC13">
        <v>2.04</v>
      </c>
      <c r="MD13">
        <v>10</v>
      </c>
      <c r="ME13" t="s">
        <v>208</v>
      </c>
      <c r="MF13">
        <v>1100</v>
      </c>
      <c r="MG13">
        <v>2.02</v>
      </c>
      <c r="MH13">
        <v>7</v>
      </c>
      <c r="MI13">
        <v>3.65</v>
      </c>
      <c r="MJ13">
        <v>8</v>
      </c>
      <c r="MK13">
        <v>3.42</v>
      </c>
      <c r="ML13">
        <v>11</v>
      </c>
      <c r="MM13" t="s">
        <v>209</v>
      </c>
      <c r="MN13">
        <v>1200</v>
      </c>
      <c r="MO13">
        <v>4.07</v>
      </c>
      <c r="MP13">
        <v>5</v>
      </c>
      <c r="MQ13">
        <v>1.64</v>
      </c>
      <c r="MR13">
        <v>8</v>
      </c>
      <c r="MS13">
        <v>1.52</v>
      </c>
      <c r="MT13">
        <v>12</v>
      </c>
      <c r="MU13" t="s">
        <v>210</v>
      </c>
      <c r="MV13">
        <v>1100</v>
      </c>
      <c r="MW13">
        <v>5.64</v>
      </c>
      <c r="MX13">
        <v>7</v>
      </c>
      <c r="MY13">
        <v>1.62</v>
      </c>
      <c r="MZ13">
        <v>7</v>
      </c>
      <c r="NA13">
        <v>3.81</v>
      </c>
      <c r="NB13">
        <v>13</v>
      </c>
      <c r="NC13" t="s">
        <v>211</v>
      </c>
      <c r="ND13">
        <v>1100</v>
      </c>
      <c r="NE13">
        <v>7.64</v>
      </c>
      <c r="NF13">
        <v>6</v>
      </c>
      <c r="NG13">
        <v>2.25</v>
      </c>
      <c r="NH13">
        <v>8</v>
      </c>
      <c r="NI13">
        <v>1.27</v>
      </c>
      <c r="NJ13">
        <v>14</v>
      </c>
      <c r="NK13" t="s">
        <v>212</v>
      </c>
      <c r="NL13">
        <v>1200</v>
      </c>
      <c r="NM13">
        <v>6.19</v>
      </c>
      <c r="NN13">
        <v>6</v>
      </c>
      <c r="NO13">
        <v>1.41</v>
      </c>
      <c r="NP13">
        <v>8</v>
      </c>
      <c r="NQ13">
        <v>1.01</v>
      </c>
      <c r="NR13">
        <v>15</v>
      </c>
      <c r="NS13" t="s">
        <v>213</v>
      </c>
      <c r="NT13">
        <v>1000</v>
      </c>
      <c r="NU13">
        <v>1.98</v>
      </c>
      <c r="NV13">
        <v>5</v>
      </c>
      <c r="NW13">
        <v>8.48</v>
      </c>
      <c r="NX13">
        <v>7</v>
      </c>
      <c r="NY13">
        <v>3.24</v>
      </c>
      <c r="NZ13">
        <v>16</v>
      </c>
      <c r="OA13" t="s">
        <v>214</v>
      </c>
      <c r="OB13">
        <v>1100</v>
      </c>
      <c r="OC13">
        <v>4.3899999999999997</v>
      </c>
      <c r="OD13">
        <v>6</v>
      </c>
      <c r="OE13">
        <v>1.97</v>
      </c>
      <c r="OF13">
        <v>8</v>
      </c>
      <c r="OG13">
        <v>1.55</v>
      </c>
      <c r="OH13">
        <v>17</v>
      </c>
      <c r="OI13" t="s">
        <v>215</v>
      </c>
      <c r="OJ13">
        <v>1000</v>
      </c>
      <c r="OK13">
        <v>13.82</v>
      </c>
      <c r="OL13">
        <v>6</v>
      </c>
      <c r="OM13">
        <v>1.56</v>
      </c>
      <c r="ON13">
        <v>6</v>
      </c>
      <c r="OO13">
        <v>2.38</v>
      </c>
      <c r="OP13">
        <v>18</v>
      </c>
      <c r="OQ13" t="s">
        <v>216</v>
      </c>
      <c r="OR13">
        <v>700</v>
      </c>
      <c r="OS13">
        <v>4.9800000000000004</v>
      </c>
      <c r="OT13">
        <v>6</v>
      </c>
      <c r="OU13">
        <v>2.97</v>
      </c>
      <c r="OV13">
        <v>4</v>
      </c>
      <c r="OW13">
        <v>2.85</v>
      </c>
      <c r="OX13">
        <v>19</v>
      </c>
      <c r="OY13" t="s">
        <v>217</v>
      </c>
      <c r="OZ13">
        <v>1200</v>
      </c>
      <c r="PA13">
        <v>12.46</v>
      </c>
      <c r="PB13">
        <v>8</v>
      </c>
      <c r="PC13">
        <v>0.85</v>
      </c>
      <c r="PD13">
        <v>8</v>
      </c>
      <c r="PE13">
        <v>0.92</v>
      </c>
      <c r="PF13">
        <v>20</v>
      </c>
      <c r="PG13" t="s">
        <v>218</v>
      </c>
      <c r="PH13">
        <v>600</v>
      </c>
      <c r="PI13">
        <v>5.28</v>
      </c>
      <c r="PJ13">
        <v>6</v>
      </c>
      <c r="PK13">
        <v>1.27</v>
      </c>
      <c r="PL13">
        <v>3</v>
      </c>
      <c r="PM13">
        <v>4.16</v>
      </c>
      <c r="PN13">
        <v>21</v>
      </c>
      <c r="PO13" t="s">
        <v>219</v>
      </c>
      <c r="PP13">
        <v>1200</v>
      </c>
      <c r="PQ13">
        <v>2.19</v>
      </c>
      <c r="PR13">
        <v>7</v>
      </c>
      <c r="PS13">
        <v>3.29</v>
      </c>
      <c r="PT13">
        <v>8</v>
      </c>
      <c r="PU13">
        <v>1.4</v>
      </c>
      <c r="PV13">
        <v>22</v>
      </c>
      <c r="PW13" t="s">
        <v>220</v>
      </c>
      <c r="PX13">
        <v>1300</v>
      </c>
      <c r="PY13">
        <v>2.65</v>
      </c>
      <c r="PZ13">
        <v>7</v>
      </c>
      <c r="QA13">
        <v>4.1399999999999997</v>
      </c>
      <c r="QB13">
        <v>9</v>
      </c>
      <c r="QC13">
        <v>1.01</v>
      </c>
      <c r="QD13">
        <v>23</v>
      </c>
      <c r="QE13" t="s">
        <v>221</v>
      </c>
      <c r="QF13">
        <v>1000</v>
      </c>
      <c r="QG13">
        <v>4.07</v>
      </c>
      <c r="QH13">
        <v>6</v>
      </c>
      <c r="QI13">
        <v>2.46</v>
      </c>
      <c r="QJ13">
        <v>6</v>
      </c>
      <c r="QK13">
        <v>1.56</v>
      </c>
      <c r="QL13">
        <v>24</v>
      </c>
      <c r="QM13" t="s">
        <v>222</v>
      </c>
      <c r="QN13">
        <v>900</v>
      </c>
      <c r="QO13">
        <v>3.87</v>
      </c>
      <c r="QP13">
        <v>6</v>
      </c>
      <c r="QQ13">
        <v>1.08</v>
      </c>
      <c r="QR13">
        <v>5</v>
      </c>
      <c r="QS13">
        <v>5.45</v>
      </c>
      <c r="QT13">
        <v>25</v>
      </c>
      <c r="QU13" t="s">
        <v>223</v>
      </c>
      <c r="QV13">
        <v>900</v>
      </c>
      <c r="QW13">
        <v>12.85</v>
      </c>
      <c r="QX13">
        <v>5</v>
      </c>
      <c r="QY13">
        <v>1.57</v>
      </c>
      <c r="QZ13">
        <v>5</v>
      </c>
      <c r="RA13">
        <v>3.39</v>
      </c>
      <c r="RB13">
        <v>26</v>
      </c>
      <c r="RC13" t="s">
        <v>224</v>
      </c>
      <c r="RD13">
        <v>1100</v>
      </c>
      <c r="RE13">
        <v>8.58</v>
      </c>
      <c r="RF13">
        <v>7</v>
      </c>
      <c r="RG13">
        <v>1.06</v>
      </c>
      <c r="RH13">
        <v>8</v>
      </c>
      <c r="RI13">
        <v>1.83</v>
      </c>
      <c r="RJ13">
        <v>27</v>
      </c>
      <c r="RK13" t="s">
        <v>225</v>
      </c>
      <c r="RL13">
        <v>1000</v>
      </c>
      <c r="RM13">
        <v>3.07</v>
      </c>
      <c r="RN13">
        <v>7</v>
      </c>
      <c r="RO13">
        <v>2.41</v>
      </c>
      <c r="RP13">
        <v>6</v>
      </c>
      <c r="RQ13">
        <v>0.99</v>
      </c>
      <c r="RR13">
        <v>28</v>
      </c>
      <c r="RS13" t="s">
        <v>226</v>
      </c>
      <c r="RT13">
        <v>1000</v>
      </c>
      <c r="RU13">
        <v>4.62</v>
      </c>
      <c r="RV13">
        <v>6</v>
      </c>
      <c r="RW13">
        <v>0.86</v>
      </c>
      <c r="RX13">
        <v>7</v>
      </c>
      <c r="RY13">
        <v>0.82</v>
      </c>
      <c r="RZ13">
        <v>29</v>
      </c>
      <c r="SA13" t="s">
        <v>227</v>
      </c>
      <c r="SB13">
        <v>700</v>
      </c>
      <c r="SC13">
        <v>4.01</v>
      </c>
      <c r="SD13">
        <v>6</v>
      </c>
      <c r="SE13">
        <v>3.71</v>
      </c>
      <c r="SF13">
        <v>5</v>
      </c>
      <c r="SG13">
        <v>1.62</v>
      </c>
      <c r="SH13">
        <v>30</v>
      </c>
      <c r="SI13" t="s">
        <v>228</v>
      </c>
      <c r="SJ13">
        <v>1100</v>
      </c>
      <c r="SK13">
        <v>3.95</v>
      </c>
      <c r="SL13">
        <v>6</v>
      </c>
      <c r="SM13">
        <v>1.94</v>
      </c>
      <c r="SN13">
        <v>8</v>
      </c>
      <c r="SO13">
        <v>1.95</v>
      </c>
      <c r="SP13">
        <v>31</v>
      </c>
      <c r="SQ13" t="s">
        <v>229</v>
      </c>
      <c r="SR13">
        <v>1100</v>
      </c>
      <c r="SS13">
        <v>1.99</v>
      </c>
      <c r="ST13">
        <v>5</v>
      </c>
      <c r="SU13">
        <v>4.7</v>
      </c>
      <c r="SV13">
        <v>8</v>
      </c>
      <c r="SW13">
        <v>2.35</v>
      </c>
      <c r="SX13">
        <v>32</v>
      </c>
      <c r="SY13" t="s">
        <v>230</v>
      </c>
      <c r="SZ13">
        <v>1200</v>
      </c>
      <c r="TA13">
        <v>2.69</v>
      </c>
      <c r="TB13">
        <v>8</v>
      </c>
      <c r="TC13">
        <v>0.6</v>
      </c>
      <c r="TD13">
        <v>8</v>
      </c>
      <c r="TE13">
        <v>0.67</v>
      </c>
      <c r="TF13">
        <v>33</v>
      </c>
      <c r="TG13" t="s">
        <v>231</v>
      </c>
      <c r="TH13">
        <v>1100</v>
      </c>
      <c r="TI13">
        <v>4.47</v>
      </c>
      <c r="TJ13">
        <v>6</v>
      </c>
      <c r="TK13">
        <v>3.57</v>
      </c>
      <c r="TL13">
        <v>8</v>
      </c>
      <c r="TM13">
        <v>0.81</v>
      </c>
      <c r="TN13">
        <v>34</v>
      </c>
      <c r="TO13" t="s">
        <v>232</v>
      </c>
      <c r="TP13">
        <v>900</v>
      </c>
      <c r="TQ13">
        <v>4.2300000000000004</v>
      </c>
      <c r="TR13">
        <v>7</v>
      </c>
      <c r="TS13">
        <v>2.5499999999999998</v>
      </c>
      <c r="TT13">
        <v>5</v>
      </c>
      <c r="TU13">
        <v>1.22</v>
      </c>
      <c r="TV13">
        <v>35</v>
      </c>
      <c r="TW13" t="s">
        <v>233</v>
      </c>
      <c r="TX13">
        <v>800</v>
      </c>
      <c r="TY13">
        <v>3.14</v>
      </c>
      <c r="TZ13">
        <v>5</v>
      </c>
      <c r="UA13">
        <v>1.61</v>
      </c>
      <c r="UB13">
        <v>5</v>
      </c>
      <c r="UC13">
        <v>0.65</v>
      </c>
      <c r="UD13">
        <v>36</v>
      </c>
      <c r="UE13" t="s">
        <v>234</v>
      </c>
      <c r="UF13">
        <v>1200</v>
      </c>
      <c r="UG13">
        <v>2.9</v>
      </c>
      <c r="UH13">
        <v>6</v>
      </c>
      <c r="UI13">
        <v>4.3</v>
      </c>
      <c r="UJ13">
        <v>8</v>
      </c>
      <c r="UK13">
        <v>1.03</v>
      </c>
      <c r="UL13">
        <v>37</v>
      </c>
      <c r="UM13" t="s">
        <v>235</v>
      </c>
      <c r="UN13">
        <v>1200</v>
      </c>
      <c r="UO13">
        <v>2.36</v>
      </c>
      <c r="UP13">
        <v>7</v>
      </c>
      <c r="UQ13">
        <v>2.76</v>
      </c>
      <c r="UR13">
        <v>8</v>
      </c>
      <c r="US13">
        <v>1.4</v>
      </c>
      <c r="UT13">
        <v>38</v>
      </c>
      <c r="UU13" t="s">
        <v>236</v>
      </c>
      <c r="UV13">
        <v>1000</v>
      </c>
      <c r="UW13">
        <v>3.5</v>
      </c>
      <c r="UX13">
        <v>8</v>
      </c>
      <c r="UY13">
        <v>0.74</v>
      </c>
      <c r="UZ13">
        <v>7</v>
      </c>
      <c r="VA13">
        <v>1.61</v>
      </c>
      <c r="VB13">
        <v>39</v>
      </c>
      <c r="VC13" t="s">
        <v>237</v>
      </c>
      <c r="VD13">
        <v>1000</v>
      </c>
      <c r="VE13">
        <v>4.46</v>
      </c>
      <c r="VF13">
        <v>6</v>
      </c>
      <c r="VG13">
        <v>1.89</v>
      </c>
      <c r="VH13">
        <v>6</v>
      </c>
      <c r="VI13">
        <v>1.85</v>
      </c>
      <c r="VJ13">
        <v>40</v>
      </c>
      <c r="VK13" t="s">
        <v>238</v>
      </c>
      <c r="VL13">
        <v>900</v>
      </c>
      <c r="VM13">
        <v>5.38</v>
      </c>
      <c r="VN13">
        <v>5</v>
      </c>
      <c r="VO13">
        <v>1.37</v>
      </c>
      <c r="VP13">
        <v>6</v>
      </c>
      <c r="VQ13">
        <v>1.74</v>
      </c>
      <c r="VR13">
        <v>41</v>
      </c>
      <c r="VS13" t="s">
        <v>239</v>
      </c>
      <c r="VT13">
        <v>1000</v>
      </c>
      <c r="VU13">
        <v>5.18</v>
      </c>
      <c r="VV13">
        <v>6</v>
      </c>
      <c r="VW13">
        <v>1.73</v>
      </c>
      <c r="VX13">
        <v>6</v>
      </c>
      <c r="VY13">
        <v>5.69</v>
      </c>
      <c r="VZ13" s="28">
        <f t="shared" si="74"/>
        <v>970</v>
      </c>
      <c r="WA13" s="28">
        <f t="shared" si="75"/>
        <v>970</v>
      </c>
      <c r="WB13" s="28">
        <f t="shared" si="76"/>
        <v>970</v>
      </c>
      <c r="WC13" s="29">
        <f t="shared" si="77"/>
        <v>4.7699999999999996</v>
      </c>
      <c r="WD13" s="29">
        <f t="shared" si="78"/>
        <v>5.1185</v>
      </c>
      <c r="WE13" s="29">
        <f t="shared" si="79"/>
        <v>4.4215</v>
      </c>
      <c r="WF13" s="29">
        <f t="shared" si="80"/>
        <v>6.125</v>
      </c>
      <c r="WG13" s="30">
        <f t="shared" si="81"/>
        <v>6.05</v>
      </c>
      <c r="WH13" s="29">
        <f t="shared" si="82"/>
        <v>6.2</v>
      </c>
      <c r="WI13" s="29">
        <f t="shared" si="83"/>
        <v>2.544999999999999</v>
      </c>
      <c r="WJ13" s="30">
        <f t="shared" si="84"/>
        <v>2.1449999999999996</v>
      </c>
      <c r="WK13" s="29">
        <f t="shared" si="85"/>
        <v>2.9449999999999994</v>
      </c>
      <c r="WL13" s="29">
        <f t="shared" si="86"/>
        <v>6.4749999999999996</v>
      </c>
      <c r="WM13" s="30">
        <f t="shared" si="87"/>
        <v>6.5</v>
      </c>
      <c r="WN13" s="29">
        <f t="shared" si="88"/>
        <v>6.45</v>
      </c>
      <c r="WO13" s="29">
        <f t="shared" si="89"/>
        <v>2.1167500000000001</v>
      </c>
      <c r="WP13" s="30">
        <f t="shared" si="90"/>
        <v>1.9080000000000001</v>
      </c>
      <c r="WQ13" s="29">
        <f t="shared" si="91"/>
        <v>2.3254999999999999</v>
      </c>
      <c r="WR13" s="30">
        <f t="shared" si="92"/>
        <v>822.22222222222217</v>
      </c>
      <c r="WS13" s="30">
        <f t="shared" si="93"/>
        <v>1090.909090909091</v>
      </c>
      <c r="WT13" s="30">
        <f t="shared" si="94"/>
        <v>787.5</v>
      </c>
      <c r="WU13" s="30">
        <f t="shared" si="95"/>
        <v>1091.6666666666667</v>
      </c>
      <c r="WV13" s="30">
        <f t="shared" si="96"/>
        <v>850</v>
      </c>
      <c r="WW13" s="30">
        <f t="shared" si="97"/>
        <v>1090</v>
      </c>
      <c r="WX13" s="30">
        <f t="shared" si="98"/>
        <v>4.4455555555555559</v>
      </c>
      <c r="WY13" s="30">
        <f t="shared" si="99"/>
        <v>5.0354545454545461</v>
      </c>
      <c r="WZ13" s="30">
        <f t="shared" si="100"/>
        <v>3.7137500000000006</v>
      </c>
      <c r="XA13" s="30">
        <f t="shared" si="101"/>
        <v>6.0549999999999997</v>
      </c>
      <c r="XB13" s="30">
        <f t="shared" si="102"/>
        <v>5.0310000000000006</v>
      </c>
      <c r="XC13" s="30">
        <f t="shared" si="103"/>
        <v>3.8119999999999998</v>
      </c>
      <c r="XD13" s="30">
        <f t="shared" si="104"/>
        <v>6.2222222222222223</v>
      </c>
      <c r="XE13" s="30">
        <f t="shared" si="105"/>
        <v>6.0454545454545459</v>
      </c>
      <c r="XF13" s="30">
        <f t="shared" si="106"/>
        <v>5.875</v>
      </c>
      <c r="XG13" s="30">
        <f t="shared" si="107"/>
        <v>6.166666666666667</v>
      </c>
      <c r="XH13" s="30">
        <f t="shared" si="108"/>
        <v>6.5</v>
      </c>
      <c r="XI13" s="30">
        <f t="shared" si="109"/>
        <v>5.9</v>
      </c>
      <c r="XJ13" s="30">
        <f t="shared" si="110"/>
        <v>2.4533333333333331</v>
      </c>
      <c r="XK13" s="30">
        <f t="shared" si="111"/>
        <v>2.6199999999999997</v>
      </c>
      <c r="XL13" s="30">
        <f t="shared" si="112"/>
        <v>2.1462500000000002</v>
      </c>
      <c r="XM13" s="30">
        <f t="shared" si="113"/>
        <v>2.1441666666666666</v>
      </c>
      <c r="XN13" s="30">
        <f t="shared" si="114"/>
        <v>2.6989999999999998</v>
      </c>
      <c r="XO13" s="30">
        <f t="shared" si="115"/>
        <v>3.1910000000000003</v>
      </c>
      <c r="XP13" s="30">
        <f t="shared" si="116"/>
        <v>5.4444444444444446</v>
      </c>
      <c r="XQ13" s="30">
        <f t="shared" si="117"/>
        <v>7.3181818181818183</v>
      </c>
      <c r="XR13" s="30">
        <f t="shared" si="118"/>
        <v>5.25</v>
      </c>
      <c r="XS13" s="30">
        <f t="shared" si="119"/>
        <v>7.333333333333333</v>
      </c>
      <c r="XT13" s="30">
        <f t="shared" si="120"/>
        <v>5.6</v>
      </c>
      <c r="XU13" s="30">
        <f t="shared" si="121"/>
        <v>7.3</v>
      </c>
      <c r="XV13" s="30">
        <f t="shared" si="122"/>
        <v>2.3838888888888885</v>
      </c>
      <c r="XW13" s="30">
        <f t="shared" si="123"/>
        <v>1.8981818181818186</v>
      </c>
      <c r="XX13" s="30">
        <f t="shared" si="124"/>
        <v>2.0649999999999999</v>
      </c>
      <c r="XY13" s="30">
        <f t="shared" si="125"/>
        <v>1.803333333333333</v>
      </c>
      <c r="XZ13" s="30">
        <f t="shared" si="126"/>
        <v>2.6389999999999998</v>
      </c>
      <c r="YA13" s="30">
        <f t="shared" si="127"/>
        <v>2.0120000000000005</v>
      </c>
      <c r="YB13" s="8">
        <v>1</v>
      </c>
      <c r="YC13" s="8">
        <v>1</v>
      </c>
      <c r="YD13" s="8">
        <v>0</v>
      </c>
      <c r="YE13" s="9">
        <v>2</v>
      </c>
      <c r="YF13" s="8">
        <v>1</v>
      </c>
      <c r="YG13" s="8">
        <v>1</v>
      </c>
      <c r="YH13" s="9">
        <v>3</v>
      </c>
      <c r="YI13" s="8">
        <v>1</v>
      </c>
      <c r="YJ13" s="8">
        <v>1</v>
      </c>
      <c r="YK13" s="9">
        <v>4</v>
      </c>
      <c r="YL13" s="8">
        <v>2</v>
      </c>
      <c r="YM13" s="8">
        <v>0</v>
      </c>
      <c r="YN13" s="8">
        <v>1</v>
      </c>
      <c r="YO13" s="8">
        <v>0</v>
      </c>
      <c r="YP13" s="9">
        <v>3</v>
      </c>
      <c r="YQ13" s="8">
        <v>0</v>
      </c>
      <c r="YR13" s="8">
        <v>0</v>
      </c>
      <c r="YS13" s="8">
        <v>0</v>
      </c>
      <c r="YT13" s="8">
        <v>0</v>
      </c>
      <c r="YU13" s="8">
        <v>1</v>
      </c>
      <c r="YV13" s="55">
        <v>4</v>
      </c>
      <c r="YW13" s="9">
        <v>1</v>
      </c>
      <c r="YX13" s="8">
        <v>0</v>
      </c>
      <c r="YY13" s="8">
        <v>0</v>
      </c>
      <c r="YZ13" s="9">
        <v>4</v>
      </c>
      <c r="ZA13" s="52">
        <f t="shared" si="128"/>
        <v>10</v>
      </c>
      <c r="ZB13" s="52">
        <f t="shared" si="129"/>
        <v>6</v>
      </c>
      <c r="ZC13" s="52">
        <f t="shared" si="130"/>
        <v>1</v>
      </c>
      <c r="ZD13" s="52">
        <f t="shared" si="131"/>
        <v>17</v>
      </c>
      <c r="ZE13" s="9">
        <v>4</v>
      </c>
      <c r="ZF13" s="7">
        <v>1</v>
      </c>
      <c r="ZG13" s="9">
        <v>1</v>
      </c>
      <c r="ZH13" s="8">
        <v>0</v>
      </c>
      <c r="ZI13" s="8">
        <v>1</v>
      </c>
      <c r="ZJ13" s="9">
        <v>3</v>
      </c>
      <c r="ZK13" s="9">
        <v>2</v>
      </c>
      <c r="ZL13" s="8">
        <v>1</v>
      </c>
      <c r="ZM13" s="8">
        <v>1</v>
      </c>
      <c r="ZN13" s="9">
        <v>3</v>
      </c>
      <c r="ZO13" s="8">
        <v>1</v>
      </c>
      <c r="ZP13" s="8">
        <v>1</v>
      </c>
      <c r="ZQ13" s="9">
        <v>3</v>
      </c>
      <c r="ZR13" s="9">
        <v>4</v>
      </c>
      <c r="ZS13" s="8">
        <v>2</v>
      </c>
      <c r="ZT13" s="9">
        <v>3</v>
      </c>
      <c r="ZU13" s="8">
        <v>1</v>
      </c>
      <c r="ZV13" s="8">
        <v>0</v>
      </c>
      <c r="ZW13" s="8">
        <v>0</v>
      </c>
      <c r="ZX13" s="8">
        <v>0</v>
      </c>
      <c r="ZY13" s="8">
        <v>0</v>
      </c>
      <c r="ZZ13" s="8">
        <v>0</v>
      </c>
      <c r="AAA13" s="9">
        <v>4</v>
      </c>
      <c r="AAB13" s="8">
        <v>1</v>
      </c>
      <c r="AAC13" s="8">
        <v>0</v>
      </c>
      <c r="AAD13" s="8">
        <v>1</v>
      </c>
      <c r="AAE13" s="9">
        <v>1</v>
      </c>
      <c r="AAF13" s="8">
        <v>1</v>
      </c>
      <c r="AAG13" s="8">
        <v>0</v>
      </c>
      <c r="AAH13" s="9">
        <v>3</v>
      </c>
      <c r="AAI13" s="9">
        <v>3</v>
      </c>
      <c r="AAJ13" s="8">
        <v>0</v>
      </c>
      <c r="AAK13" s="8">
        <v>0</v>
      </c>
      <c r="AAL13" s="8">
        <v>0</v>
      </c>
      <c r="AAM13" s="8">
        <v>0</v>
      </c>
      <c r="AAN13" s="9">
        <v>3</v>
      </c>
      <c r="AAO13" s="8">
        <v>1</v>
      </c>
      <c r="AAP13" s="55">
        <v>4</v>
      </c>
      <c r="AAQ13" s="8">
        <v>0</v>
      </c>
      <c r="AAR13" s="8">
        <v>1</v>
      </c>
      <c r="AAS13" s="8">
        <v>0</v>
      </c>
      <c r="AAT13" s="8">
        <v>0</v>
      </c>
      <c r="AAU13" s="8">
        <v>0</v>
      </c>
      <c r="AAV13" s="8">
        <v>0</v>
      </c>
      <c r="AAW13" s="9">
        <v>1</v>
      </c>
      <c r="AAX13" s="8">
        <v>1</v>
      </c>
      <c r="AAY13" s="8">
        <v>0</v>
      </c>
      <c r="AAZ13" s="9">
        <v>3</v>
      </c>
      <c r="ABA13" s="8">
        <v>0</v>
      </c>
      <c r="ABB13" s="9">
        <v>2</v>
      </c>
      <c r="ABC13" s="8">
        <v>0</v>
      </c>
      <c r="ABD13" s="8">
        <v>0</v>
      </c>
      <c r="ABE13" s="8">
        <v>0</v>
      </c>
      <c r="ABF13" s="8">
        <v>0</v>
      </c>
      <c r="ABG13" s="9">
        <v>4</v>
      </c>
      <c r="ABH13" s="8">
        <v>1</v>
      </c>
      <c r="ABI13" s="9">
        <v>3</v>
      </c>
      <c r="ABJ13" s="8">
        <v>0</v>
      </c>
      <c r="ABK13" s="9">
        <v>4</v>
      </c>
      <c r="ABL13" s="9"/>
      <c r="ABM13" s="8">
        <v>1</v>
      </c>
      <c r="ABN13" s="8">
        <v>1</v>
      </c>
      <c r="ABO13" s="8">
        <v>0</v>
      </c>
      <c r="ABP13" s="9">
        <v>2</v>
      </c>
      <c r="ABQ13" s="8">
        <v>1</v>
      </c>
      <c r="ABR13" s="8">
        <v>1</v>
      </c>
      <c r="ABS13" s="9">
        <v>3</v>
      </c>
      <c r="ABT13" s="8">
        <v>1</v>
      </c>
      <c r="ABU13" s="8">
        <v>1</v>
      </c>
      <c r="ABV13" s="9">
        <v>4</v>
      </c>
      <c r="ABW13" s="8">
        <v>2</v>
      </c>
      <c r="ABX13" s="8">
        <v>0</v>
      </c>
      <c r="ABY13" s="8">
        <v>1</v>
      </c>
      <c r="ABZ13" s="8">
        <v>0</v>
      </c>
      <c r="ACA13" s="9">
        <v>3</v>
      </c>
      <c r="ACB13" s="8">
        <v>0</v>
      </c>
      <c r="ACC13" s="8">
        <v>0</v>
      </c>
      <c r="ACD13" s="8">
        <v>0</v>
      </c>
      <c r="ACE13" s="8">
        <v>0</v>
      </c>
      <c r="ACF13" s="8">
        <v>1</v>
      </c>
      <c r="ACG13" s="55">
        <v>4</v>
      </c>
      <c r="ACH13" s="9">
        <v>1</v>
      </c>
      <c r="ACI13" s="8">
        <v>0</v>
      </c>
      <c r="ACJ13" s="8">
        <v>0</v>
      </c>
      <c r="ACK13" s="9">
        <v>4</v>
      </c>
    </row>
    <row r="14" spans="1:765">
      <c r="A14" s="7">
        <v>10</v>
      </c>
      <c r="B14" s="3"/>
      <c r="C14" s="3">
        <v>2</v>
      </c>
      <c r="D14" s="3">
        <v>23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>
        <f t="shared" si="0"/>
        <v>0</v>
      </c>
      <c r="W14" s="3">
        <v>0</v>
      </c>
      <c r="X14" s="3">
        <v>0</v>
      </c>
      <c r="Y14" s="3">
        <v>1</v>
      </c>
      <c r="Z14" s="3">
        <v>0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>
        <f t="shared" si="1"/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635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f t="shared" si="65"/>
        <v>3</v>
      </c>
      <c r="BE14" s="7">
        <v>0</v>
      </c>
      <c r="BF14" s="7">
        <v>1</v>
      </c>
      <c r="BG14" s="7">
        <v>3</v>
      </c>
      <c r="BH14" s="7">
        <v>3</v>
      </c>
      <c r="BI14" s="7">
        <v>0</v>
      </c>
      <c r="BJ14" s="7">
        <v>0</v>
      </c>
      <c r="BK14" s="7">
        <v>3</v>
      </c>
      <c r="BL14" s="9">
        <v>3</v>
      </c>
      <c r="BM14" s="9">
        <v>2</v>
      </c>
      <c r="BN14" s="7">
        <v>0</v>
      </c>
      <c r="BO14" s="7">
        <v>3</v>
      </c>
      <c r="BP14" s="9">
        <v>0</v>
      </c>
      <c r="BQ14" s="7">
        <v>3</v>
      </c>
      <c r="BR14" s="8">
        <v>0</v>
      </c>
      <c r="BS14" s="8">
        <v>1</v>
      </c>
      <c r="BT14" s="9">
        <v>1</v>
      </c>
      <c r="BU14" s="8">
        <v>1</v>
      </c>
      <c r="BV14" s="8">
        <v>0</v>
      </c>
      <c r="BW14" s="8">
        <v>3</v>
      </c>
      <c r="BX14" s="8">
        <v>1</v>
      </c>
      <c r="BY14" s="8">
        <v>3</v>
      </c>
      <c r="BZ14" s="8">
        <v>0</v>
      </c>
      <c r="CA14">
        <f t="shared" si="66"/>
        <v>22</v>
      </c>
      <c r="CB14">
        <f t="shared" si="67"/>
        <v>7</v>
      </c>
      <c r="CC14">
        <f t="shared" si="68"/>
        <v>0</v>
      </c>
      <c r="CD14">
        <f t="shared" si="2"/>
        <v>29</v>
      </c>
      <c r="CE14" s="7">
        <v>0</v>
      </c>
      <c r="CF14" s="9">
        <v>1</v>
      </c>
      <c r="CG14" s="7">
        <v>1</v>
      </c>
      <c r="CH14" s="7">
        <v>0</v>
      </c>
      <c r="CI14" s="9">
        <v>0</v>
      </c>
      <c r="CJ14" s="9">
        <v>1</v>
      </c>
      <c r="CK14" s="8">
        <v>1</v>
      </c>
      <c r="CL14" s="8">
        <v>1</v>
      </c>
      <c r="CM14" s="8">
        <v>0</v>
      </c>
      <c r="CN14" s="9">
        <v>0</v>
      </c>
      <c r="CO14" s="8">
        <v>0</v>
      </c>
      <c r="CP14" s="9">
        <v>1</v>
      </c>
      <c r="CQ14" s="21">
        <f t="shared" si="3"/>
        <v>5</v>
      </c>
      <c r="CR14" s="9">
        <v>3</v>
      </c>
      <c r="CS14" s="8">
        <v>2</v>
      </c>
      <c r="CT14" s="8">
        <v>2</v>
      </c>
      <c r="CU14" s="9">
        <v>2</v>
      </c>
      <c r="CV14" s="9">
        <v>3</v>
      </c>
      <c r="CW14" s="9">
        <v>3</v>
      </c>
      <c r="CX14" s="8">
        <v>1</v>
      </c>
      <c r="CY14" s="8">
        <v>2</v>
      </c>
      <c r="CZ14" s="7">
        <v>3</v>
      </c>
      <c r="DA14" s="9">
        <v>3</v>
      </c>
      <c r="DB14" s="8">
        <v>1</v>
      </c>
      <c r="DC14" s="8">
        <v>2</v>
      </c>
      <c r="DD14" s="8">
        <v>2</v>
      </c>
      <c r="DE14" s="8">
        <v>1</v>
      </c>
      <c r="DF14" s="9">
        <v>3</v>
      </c>
      <c r="DG14" s="9">
        <v>3</v>
      </c>
      <c r="DH14" s="8">
        <v>1</v>
      </c>
      <c r="DI14" s="8">
        <v>2</v>
      </c>
      <c r="DJ14" s="9">
        <v>3</v>
      </c>
      <c r="DK14" s="9">
        <v>3</v>
      </c>
      <c r="DL14" s="21">
        <f t="shared" si="4"/>
        <v>37</v>
      </c>
      <c r="DM14" s="7">
        <v>3</v>
      </c>
      <c r="DN14" s="7">
        <v>3</v>
      </c>
      <c r="DO14" s="7">
        <v>3</v>
      </c>
      <c r="DP14" s="7">
        <v>5</v>
      </c>
      <c r="DQ14" s="7">
        <v>5</v>
      </c>
      <c r="DR14" s="7">
        <v>6</v>
      </c>
      <c r="DS14" s="21">
        <f t="shared" si="5"/>
        <v>25</v>
      </c>
      <c r="DT14" s="7">
        <v>3</v>
      </c>
      <c r="DU14" s="7">
        <v>3</v>
      </c>
      <c r="DV14" s="7">
        <v>3</v>
      </c>
      <c r="DW14" s="7">
        <v>5</v>
      </c>
      <c r="DX14" s="7">
        <v>1</v>
      </c>
      <c r="DY14" s="7">
        <v>5</v>
      </c>
      <c r="DZ14" s="21">
        <f t="shared" si="69"/>
        <v>9</v>
      </c>
      <c r="EA14" s="21">
        <f t="shared" si="70"/>
        <v>11</v>
      </c>
      <c r="EB14" s="21">
        <f t="shared" si="6"/>
        <v>20</v>
      </c>
      <c r="EC14" s="8">
        <v>6</v>
      </c>
      <c r="ED14" s="8">
        <v>6</v>
      </c>
      <c r="EE14" s="8">
        <v>7</v>
      </c>
      <c r="EF14" s="8">
        <v>7</v>
      </c>
      <c r="EG14" s="8">
        <v>7</v>
      </c>
      <c r="EH14" s="8">
        <v>6</v>
      </c>
      <c r="EI14" s="8">
        <v>5</v>
      </c>
      <c r="EJ14" s="8">
        <v>5</v>
      </c>
      <c r="EK14" s="8">
        <v>6</v>
      </c>
      <c r="EL14" s="8">
        <v>5</v>
      </c>
      <c r="EM14" s="8">
        <v>5</v>
      </c>
      <c r="EN14" s="8">
        <v>3</v>
      </c>
      <c r="EO14" s="21">
        <f t="shared" si="71"/>
        <v>24</v>
      </c>
      <c r="EP14" s="21">
        <f t="shared" si="72"/>
        <v>20</v>
      </c>
      <c r="EQ14" s="21">
        <f t="shared" si="73"/>
        <v>24</v>
      </c>
      <c r="ER14" s="21">
        <f t="shared" si="7"/>
        <v>68</v>
      </c>
      <c r="ES14" s="7">
        <v>1</v>
      </c>
      <c r="ET14" s="7">
        <v>2</v>
      </c>
      <c r="EU14" s="7">
        <v>2</v>
      </c>
      <c r="EV14" s="21">
        <f t="shared" si="8"/>
        <v>5</v>
      </c>
      <c r="EW14" s="7">
        <v>3</v>
      </c>
      <c r="EX14" s="7">
        <v>1</v>
      </c>
      <c r="EY14" s="7">
        <v>1</v>
      </c>
      <c r="EZ14" s="7">
        <v>2</v>
      </c>
      <c r="FA14" s="7">
        <v>1</v>
      </c>
      <c r="FB14" s="7">
        <v>1</v>
      </c>
      <c r="FC14" s="7">
        <v>3</v>
      </c>
      <c r="FD14" s="7">
        <v>2</v>
      </c>
      <c r="FE14" s="7">
        <v>2</v>
      </c>
      <c r="FF14" s="7">
        <v>1</v>
      </c>
      <c r="FG14" s="7">
        <v>1</v>
      </c>
      <c r="FH14" s="7">
        <v>2</v>
      </c>
      <c r="FI14" s="7">
        <v>1</v>
      </c>
      <c r="FJ14" s="7">
        <v>2</v>
      </c>
      <c r="FK14" s="7">
        <v>1</v>
      </c>
      <c r="FL14" s="7">
        <v>1</v>
      </c>
      <c r="FM14" s="7">
        <v>1</v>
      </c>
      <c r="FN14" s="7">
        <v>1</v>
      </c>
      <c r="FO14" s="7">
        <v>1</v>
      </c>
      <c r="FP14" s="7">
        <v>1</v>
      </c>
      <c r="FQ14" s="21">
        <f t="shared" si="9"/>
        <v>29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14.209101921734806</v>
      </c>
      <c r="FX14" s="3">
        <v>0.08</v>
      </c>
      <c r="FY14" s="3">
        <v>0.23</v>
      </c>
      <c r="FZ14" s="7">
        <v>58</v>
      </c>
      <c r="GA14" s="7">
        <v>94</v>
      </c>
      <c r="GB14" s="7">
        <f t="shared" si="10"/>
        <v>152</v>
      </c>
      <c r="GC14" s="7">
        <v>203</v>
      </c>
      <c r="GD14" s="7">
        <v>0</v>
      </c>
      <c r="GE14" s="7">
        <v>0.5</v>
      </c>
      <c r="GF14" s="7">
        <v>0.2</v>
      </c>
      <c r="GG14" s="7">
        <v>0.3</v>
      </c>
      <c r="GH14" s="7">
        <v>6.4</v>
      </c>
      <c r="GI14" s="7">
        <v>1000</v>
      </c>
      <c r="GJ14" s="7">
        <v>11346.268017</v>
      </c>
      <c r="GK14" s="7">
        <v>9028.2858969999997</v>
      </c>
      <c r="GL14" s="7">
        <v>4860.1297539999996</v>
      </c>
      <c r="GM14" s="7">
        <v>57434.435955000001</v>
      </c>
      <c r="GN14" s="7">
        <v>168898.69065599999</v>
      </c>
      <c r="GO14" s="7">
        <v>30953.671740999998</v>
      </c>
      <c r="GP14" s="7">
        <v>10140.003167000001</v>
      </c>
      <c r="GQ14" s="7">
        <v>599258.27775000001</v>
      </c>
      <c r="GR14" s="7">
        <v>111822.265992</v>
      </c>
      <c r="GS14" s="7">
        <v>1011.991892</v>
      </c>
      <c r="GT14" s="7">
        <v>12706.061003999999</v>
      </c>
      <c r="GU14" s="7">
        <v>1146</v>
      </c>
      <c r="GV14" s="7">
        <v>101968.69139199999</v>
      </c>
      <c r="GW14" s="7">
        <v>40496.174619999998</v>
      </c>
      <c r="GX14" s="7">
        <v>1157</v>
      </c>
      <c r="GY14" s="7">
        <v>700775.45334200002</v>
      </c>
      <c r="GZ14" s="7">
        <v>183864.865995</v>
      </c>
      <c r="HA14" s="7">
        <v>21805.992206999999</v>
      </c>
      <c r="HB14" s="7">
        <v>718374.48104800005</v>
      </c>
      <c r="HC14" s="7">
        <v>200524.08445900001</v>
      </c>
      <c r="HD14" s="7">
        <v>13363.814107</v>
      </c>
      <c r="HE14" s="7">
        <v>370.99341800000002</v>
      </c>
      <c r="HF14" s="7">
        <v>53523.545867000001</v>
      </c>
      <c r="HG14" s="7">
        <v>74172.215549999994</v>
      </c>
      <c r="HH14" s="7">
        <v>9226.3235089999998</v>
      </c>
      <c r="HI14" s="7">
        <v>150</v>
      </c>
      <c r="HJ14" s="7">
        <v>539.76380400000005</v>
      </c>
      <c r="HK14" s="7">
        <v>2071.8543370000002</v>
      </c>
      <c r="HL14" s="7">
        <v>112</v>
      </c>
      <c r="HM14" s="7">
        <v>953.18275200000005</v>
      </c>
      <c r="HN14" s="7">
        <v>17305.478749999998</v>
      </c>
      <c r="HO14" s="7">
        <v>2665</v>
      </c>
      <c r="HP14" s="7">
        <v>133</v>
      </c>
      <c r="HQ14" s="7">
        <v>618918.758195</v>
      </c>
      <c r="HR14" s="7">
        <v>131367.55469399999</v>
      </c>
      <c r="HS14" s="7">
        <v>12392.34807</v>
      </c>
      <c r="HT14" s="7">
        <v>87433.232275999995</v>
      </c>
      <c r="HU14" s="7">
        <v>10875.201249</v>
      </c>
      <c r="HV14" s="7">
        <v>1791</v>
      </c>
      <c r="HW14" s="7">
        <v>848.00925900000004</v>
      </c>
      <c r="HX14" s="7">
        <v>178</v>
      </c>
      <c r="HY14" s="7">
        <v>2867.219705</v>
      </c>
      <c r="HZ14" s="7">
        <v>642</v>
      </c>
      <c r="IA14" s="7">
        <v>394</v>
      </c>
      <c r="IB14" s="7">
        <v>423.56514600000003</v>
      </c>
      <c r="IC14" s="7">
        <v>1486.3371689999999</v>
      </c>
      <c r="ID14" s="7">
        <v>44467.603799999997</v>
      </c>
      <c r="IE14" s="7">
        <v>6903.4961000000003</v>
      </c>
      <c r="IF14" s="7">
        <v>4327.1626409999999</v>
      </c>
      <c r="IG14" s="7">
        <v>2692.6853070000002</v>
      </c>
      <c r="IH14" s="7">
        <v>3356.6019099999999</v>
      </c>
      <c r="II14" s="7">
        <v>261137.87687199999</v>
      </c>
      <c r="IJ14" s="7">
        <v>297228.04315699998</v>
      </c>
      <c r="IK14" s="7">
        <v>270508.70986</v>
      </c>
      <c r="IL14" s="7">
        <v>128</v>
      </c>
      <c r="IM14" s="7">
        <v>3477</v>
      </c>
      <c r="IN14" s="7">
        <v>83391.224359999993</v>
      </c>
      <c r="IO14" s="7">
        <v>583.07356800000002</v>
      </c>
      <c r="IP14" s="7">
        <v>116884.64110399999</v>
      </c>
      <c r="IQ14" s="7">
        <v>363.40775400000001</v>
      </c>
      <c r="IR14" s="7">
        <v>19936.501285999999</v>
      </c>
      <c r="IS14" s="7">
        <v>6072</v>
      </c>
      <c r="IT14" s="7">
        <v>1232.226643</v>
      </c>
      <c r="IU14" s="7">
        <v>5962.6897490000001</v>
      </c>
      <c r="IV14" s="7">
        <v>178647.10404899999</v>
      </c>
      <c r="IW14" s="7">
        <v>14996.243296000001</v>
      </c>
      <c r="IX14" s="7">
        <v>4587.0423769999998</v>
      </c>
      <c r="IY14" s="7">
        <v>7220.2594479999998</v>
      </c>
      <c r="IZ14" s="7">
        <v>327</v>
      </c>
      <c r="JA14" s="7">
        <v>642.32135200000005</v>
      </c>
      <c r="JB14" s="7">
        <v>55367.385134999997</v>
      </c>
      <c r="JC14" s="3"/>
      <c r="JD14" t="s">
        <v>489</v>
      </c>
      <c r="JE14" s="38">
        <v>42879.415972222225</v>
      </c>
      <c r="JF14" t="s">
        <v>196</v>
      </c>
      <c r="JG14">
        <v>23</v>
      </c>
      <c r="JH14" t="s">
        <v>490</v>
      </c>
      <c r="JJ14">
        <v>1</v>
      </c>
      <c r="JK14" t="s">
        <v>199</v>
      </c>
      <c r="JL14">
        <v>200</v>
      </c>
      <c r="JM14">
        <v>7.92</v>
      </c>
      <c r="JN14">
        <v>3</v>
      </c>
      <c r="JO14">
        <v>4.83</v>
      </c>
      <c r="JP14">
        <v>2</v>
      </c>
      <c r="JQ14">
        <v>4.78</v>
      </c>
      <c r="JR14">
        <v>2</v>
      </c>
      <c r="JS14" t="s">
        <v>200</v>
      </c>
      <c r="JT14">
        <v>400</v>
      </c>
      <c r="JU14">
        <v>5.67</v>
      </c>
      <c r="JV14">
        <v>3</v>
      </c>
      <c r="JW14">
        <v>4.7699999999999996</v>
      </c>
      <c r="JX14">
        <v>3</v>
      </c>
      <c r="JY14">
        <v>3.27</v>
      </c>
      <c r="JZ14">
        <v>3</v>
      </c>
      <c r="KA14" t="s">
        <v>201</v>
      </c>
      <c r="KB14">
        <v>300</v>
      </c>
      <c r="KC14">
        <v>4.13</v>
      </c>
      <c r="KD14">
        <v>4</v>
      </c>
      <c r="KE14">
        <v>2.81</v>
      </c>
      <c r="KF14">
        <v>3</v>
      </c>
      <c r="KG14">
        <v>4.5599999999999996</v>
      </c>
      <c r="KH14">
        <v>4</v>
      </c>
      <c r="KI14" t="s">
        <v>202</v>
      </c>
      <c r="KJ14">
        <v>300</v>
      </c>
      <c r="KK14">
        <v>5.82</v>
      </c>
      <c r="KL14">
        <v>3</v>
      </c>
      <c r="KM14">
        <v>5.79</v>
      </c>
      <c r="KN14">
        <v>3</v>
      </c>
      <c r="KO14">
        <v>0.62</v>
      </c>
      <c r="KP14">
        <v>5</v>
      </c>
      <c r="KQ14" t="s">
        <v>203</v>
      </c>
      <c r="KR14">
        <v>300</v>
      </c>
      <c r="KS14">
        <v>7.59</v>
      </c>
      <c r="KT14">
        <v>3</v>
      </c>
      <c r="KU14">
        <v>2.39</v>
      </c>
      <c r="KV14">
        <v>4</v>
      </c>
      <c r="KW14">
        <v>3.4</v>
      </c>
      <c r="KX14">
        <v>6</v>
      </c>
      <c r="KY14" t="s">
        <v>204</v>
      </c>
      <c r="KZ14">
        <v>300</v>
      </c>
      <c r="LA14">
        <v>4.6399999999999997</v>
      </c>
      <c r="LB14">
        <v>3</v>
      </c>
      <c r="LC14">
        <v>5.37</v>
      </c>
      <c r="LD14">
        <v>2</v>
      </c>
      <c r="LE14">
        <v>3.55</v>
      </c>
      <c r="LF14">
        <v>7</v>
      </c>
      <c r="LG14" t="s">
        <v>205</v>
      </c>
      <c r="LH14">
        <v>500</v>
      </c>
      <c r="LI14">
        <v>4.9400000000000004</v>
      </c>
      <c r="LJ14">
        <v>4</v>
      </c>
      <c r="LK14">
        <v>7.66</v>
      </c>
      <c r="LL14">
        <v>3</v>
      </c>
      <c r="LM14">
        <v>1.73</v>
      </c>
      <c r="LN14">
        <v>8</v>
      </c>
      <c r="LO14" t="s">
        <v>206</v>
      </c>
      <c r="LP14">
        <v>300</v>
      </c>
      <c r="LQ14">
        <v>3.67</v>
      </c>
      <c r="LR14">
        <v>3</v>
      </c>
      <c r="LS14">
        <v>2.17</v>
      </c>
      <c r="LT14">
        <v>2</v>
      </c>
      <c r="LU14">
        <v>4.8099999999999996</v>
      </c>
      <c r="LV14">
        <v>9</v>
      </c>
      <c r="LW14" t="s">
        <v>207</v>
      </c>
      <c r="LX14">
        <v>200</v>
      </c>
      <c r="LY14">
        <v>5.45</v>
      </c>
      <c r="LZ14">
        <v>3</v>
      </c>
      <c r="MA14">
        <v>1.97</v>
      </c>
      <c r="MB14">
        <v>2</v>
      </c>
      <c r="MC14">
        <v>1.83</v>
      </c>
      <c r="MD14">
        <v>10</v>
      </c>
      <c r="ME14" t="s">
        <v>208</v>
      </c>
      <c r="MF14">
        <v>300</v>
      </c>
      <c r="MG14">
        <v>3.06</v>
      </c>
      <c r="MH14">
        <v>3</v>
      </c>
      <c r="MI14">
        <v>6.25</v>
      </c>
      <c r="MJ14">
        <v>4</v>
      </c>
      <c r="MK14">
        <v>7.6</v>
      </c>
      <c r="ML14">
        <v>11</v>
      </c>
      <c r="MM14" t="s">
        <v>209</v>
      </c>
      <c r="MN14">
        <v>300</v>
      </c>
      <c r="MO14">
        <v>7.04</v>
      </c>
      <c r="MP14">
        <v>3</v>
      </c>
      <c r="MQ14">
        <v>5.47</v>
      </c>
      <c r="MR14">
        <v>4</v>
      </c>
      <c r="MS14">
        <v>4.58</v>
      </c>
      <c r="MT14">
        <v>12</v>
      </c>
      <c r="MU14" t="s">
        <v>210</v>
      </c>
      <c r="MV14">
        <v>500</v>
      </c>
      <c r="MW14">
        <v>6.22</v>
      </c>
      <c r="MX14">
        <v>3</v>
      </c>
      <c r="MY14">
        <v>6.75</v>
      </c>
      <c r="MZ14">
        <v>4</v>
      </c>
      <c r="NA14">
        <v>2.98</v>
      </c>
      <c r="NB14">
        <v>13</v>
      </c>
      <c r="NC14" t="s">
        <v>211</v>
      </c>
      <c r="ND14">
        <v>400</v>
      </c>
      <c r="NE14">
        <v>3.69</v>
      </c>
      <c r="NF14">
        <v>4</v>
      </c>
      <c r="NG14">
        <v>2.5099999999999998</v>
      </c>
      <c r="NH14">
        <v>4</v>
      </c>
      <c r="NI14">
        <v>2.0499999999999998</v>
      </c>
      <c r="NJ14">
        <v>14</v>
      </c>
      <c r="NK14" t="s">
        <v>212</v>
      </c>
      <c r="NL14">
        <v>500</v>
      </c>
      <c r="NM14">
        <v>5.12</v>
      </c>
      <c r="NN14">
        <v>3</v>
      </c>
      <c r="NO14">
        <v>1.92</v>
      </c>
      <c r="NP14">
        <v>4</v>
      </c>
      <c r="NQ14">
        <v>4.3899999999999997</v>
      </c>
      <c r="NR14">
        <v>15</v>
      </c>
      <c r="NS14" t="s">
        <v>213</v>
      </c>
      <c r="NT14">
        <v>300</v>
      </c>
      <c r="NU14">
        <v>6.13</v>
      </c>
      <c r="NV14">
        <v>3</v>
      </c>
      <c r="NW14">
        <v>2.11</v>
      </c>
      <c r="NX14">
        <v>3</v>
      </c>
      <c r="NY14">
        <v>3.1</v>
      </c>
      <c r="NZ14">
        <v>16</v>
      </c>
      <c r="OA14" t="s">
        <v>214</v>
      </c>
      <c r="OB14">
        <v>200</v>
      </c>
      <c r="OC14">
        <v>6.09</v>
      </c>
      <c r="OD14">
        <v>3</v>
      </c>
      <c r="OE14">
        <v>1.53</v>
      </c>
      <c r="OF14">
        <v>3</v>
      </c>
      <c r="OG14">
        <v>3.28</v>
      </c>
      <c r="OH14">
        <v>17</v>
      </c>
      <c r="OI14" t="s">
        <v>215</v>
      </c>
      <c r="OJ14">
        <v>500</v>
      </c>
      <c r="OK14">
        <v>7.41</v>
      </c>
      <c r="OL14">
        <v>5</v>
      </c>
      <c r="OM14">
        <v>2.0499999999999998</v>
      </c>
      <c r="ON14">
        <v>3</v>
      </c>
      <c r="OO14">
        <v>3.05</v>
      </c>
      <c r="OP14">
        <v>18</v>
      </c>
      <c r="OQ14" t="s">
        <v>216</v>
      </c>
      <c r="OR14">
        <v>500</v>
      </c>
      <c r="OS14">
        <v>5.26</v>
      </c>
      <c r="OT14">
        <v>4</v>
      </c>
      <c r="OU14">
        <v>2.73</v>
      </c>
      <c r="OV14">
        <v>5</v>
      </c>
      <c r="OW14">
        <v>2.85</v>
      </c>
      <c r="OX14">
        <v>19</v>
      </c>
      <c r="OY14" t="s">
        <v>217</v>
      </c>
      <c r="OZ14">
        <v>300</v>
      </c>
      <c r="PA14">
        <v>4.7699999999999996</v>
      </c>
      <c r="PB14">
        <v>3</v>
      </c>
      <c r="PC14">
        <v>1.72</v>
      </c>
      <c r="PD14">
        <v>3</v>
      </c>
      <c r="PE14">
        <v>4.5999999999999996</v>
      </c>
      <c r="PF14">
        <v>20</v>
      </c>
      <c r="PG14" t="s">
        <v>218</v>
      </c>
      <c r="PH14">
        <v>200</v>
      </c>
      <c r="PI14">
        <v>7.13</v>
      </c>
      <c r="PJ14">
        <v>3</v>
      </c>
      <c r="PK14">
        <v>3.63</v>
      </c>
      <c r="PL14">
        <v>3</v>
      </c>
      <c r="PM14">
        <v>1.57</v>
      </c>
      <c r="PN14">
        <v>21</v>
      </c>
      <c r="PO14" t="s">
        <v>219</v>
      </c>
      <c r="PP14">
        <v>400</v>
      </c>
      <c r="PQ14">
        <v>3.3</v>
      </c>
      <c r="PR14">
        <v>3</v>
      </c>
      <c r="PS14">
        <v>3.74</v>
      </c>
      <c r="PT14">
        <v>4</v>
      </c>
      <c r="PU14">
        <v>4.2699999999999996</v>
      </c>
      <c r="PV14">
        <v>22</v>
      </c>
      <c r="PW14" t="s">
        <v>220</v>
      </c>
      <c r="PX14">
        <v>400</v>
      </c>
      <c r="PY14">
        <v>5.74</v>
      </c>
      <c r="PZ14">
        <v>3</v>
      </c>
      <c r="QA14">
        <v>1.8</v>
      </c>
      <c r="QB14">
        <v>3</v>
      </c>
      <c r="QC14">
        <v>11.47</v>
      </c>
      <c r="QD14">
        <v>23</v>
      </c>
      <c r="QE14" t="s">
        <v>221</v>
      </c>
      <c r="QF14">
        <v>300</v>
      </c>
      <c r="QG14">
        <v>6.01</v>
      </c>
      <c r="QH14">
        <v>4</v>
      </c>
      <c r="QI14">
        <v>3.17</v>
      </c>
      <c r="QJ14">
        <v>3</v>
      </c>
      <c r="QK14">
        <v>1.7</v>
      </c>
      <c r="QL14">
        <v>24</v>
      </c>
      <c r="QM14" t="s">
        <v>222</v>
      </c>
      <c r="QN14">
        <v>400</v>
      </c>
      <c r="QO14">
        <v>3.76</v>
      </c>
      <c r="QP14">
        <v>3</v>
      </c>
      <c r="QQ14">
        <v>3</v>
      </c>
      <c r="QR14">
        <v>4</v>
      </c>
      <c r="QS14">
        <v>0.99</v>
      </c>
      <c r="QT14">
        <v>25</v>
      </c>
      <c r="QU14" t="s">
        <v>223</v>
      </c>
      <c r="QV14">
        <v>300</v>
      </c>
      <c r="QW14">
        <v>6.05</v>
      </c>
      <c r="QX14">
        <v>4</v>
      </c>
      <c r="QY14">
        <v>5.83</v>
      </c>
      <c r="QZ14">
        <v>4</v>
      </c>
      <c r="RA14">
        <v>4.04</v>
      </c>
      <c r="RB14">
        <v>26</v>
      </c>
      <c r="RC14" t="s">
        <v>224</v>
      </c>
      <c r="RD14">
        <v>500</v>
      </c>
      <c r="RE14">
        <v>3.43</v>
      </c>
      <c r="RF14">
        <v>3</v>
      </c>
      <c r="RG14">
        <v>2.96</v>
      </c>
      <c r="RH14">
        <v>4</v>
      </c>
      <c r="RI14">
        <v>5</v>
      </c>
      <c r="RJ14">
        <v>27</v>
      </c>
      <c r="RK14" t="s">
        <v>225</v>
      </c>
      <c r="RL14">
        <v>400</v>
      </c>
      <c r="RM14">
        <v>3.36</v>
      </c>
      <c r="RN14">
        <v>4</v>
      </c>
      <c r="RO14">
        <v>3.02</v>
      </c>
      <c r="RP14">
        <v>3</v>
      </c>
      <c r="RQ14">
        <v>3.03</v>
      </c>
      <c r="RR14">
        <v>28</v>
      </c>
      <c r="RS14" t="s">
        <v>226</v>
      </c>
      <c r="RT14">
        <v>400</v>
      </c>
      <c r="RU14">
        <v>5.5</v>
      </c>
      <c r="RV14">
        <v>3</v>
      </c>
      <c r="RW14">
        <v>1.61</v>
      </c>
      <c r="RX14">
        <v>3</v>
      </c>
      <c r="RY14">
        <v>2.2200000000000002</v>
      </c>
      <c r="RZ14">
        <v>29</v>
      </c>
      <c r="SA14" t="s">
        <v>227</v>
      </c>
      <c r="SB14">
        <v>200</v>
      </c>
      <c r="SC14">
        <v>6.08</v>
      </c>
      <c r="SD14">
        <v>4</v>
      </c>
      <c r="SE14">
        <v>3.16</v>
      </c>
      <c r="SF14">
        <v>3</v>
      </c>
      <c r="SG14">
        <v>1.37</v>
      </c>
      <c r="SH14">
        <v>30</v>
      </c>
      <c r="SI14" t="s">
        <v>228</v>
      </c>
      <c r="SJ14">
        <v>400</v>
      </c>
      <c r="SK14">
        <v>4.8099999999999996</v>
      </c>
      <c r="SL14">
        <v>3</v>
      </c>
      <c r="SM14">
        <v>2.11</v>
      </c>
      <c r="SN14">
        <v>3</v>
      </c>
      <c r="SO14">
        <v>1.82</v>
      </c>
      <c r="SP14">
        <v>31</v>
      </c>
      <c r="SQ14" t="s">
        <v>229</v>
      </c>
      <c r="SR14">
        <v>300</v>
      </c>
      <c r="SS14">
        <v>7.04</v>
      </c>
      <c r="ST14">
        <v>3</v>
      </c>
      <c r="SU14">
        <v>1.1499999999999999</v>
      </c>
      <c r="SV14">
        <v>4</v>
      </c>
      <c r="SW14">
        <v>2.8</v>
      </c>
      <c r="SX14">
        <v>32</v>
      </c>
      <c r="SY14" t="s">
        <v>230</v>
      </c>
      <c r="SZ14">
        <v>300</v>
      </c>
      <c r="TA14">
        <v>2.96</v>
      </c>
      <c r="TB14">
        <v>3</v>
      </c>
      <c r="TC14">
        <v>5.52</v>
      </c>
      <c r="TD14">
        <v>2</v>
      </c>
      <c r="TE14">
        <v>1.34</v>
      </c>
      <c r="TF14">
        <v>33</v>
      </c>
      <c r="TG14" t="s">
        <v>231</v>
      </c>
      <c r="TH14">
        <v>400</v>
      </c>
      <c r="TI14">
        <v>6.66</v>
      </c>
      <c r="TJ14">
        <v>3</v>
      </c>
      <c r="TK14">
        <v>1.71</v>
      </c>
      <c r="TL14">
        <v>3</v>
      </c>
      <c r="TM14">
        <v>0.79</v>
      </c>
      <c r="TN14">
        <v>34</v>
      </c>
      <c r="TO14" t="s">
        <v>232</v>
      </c>
      <c r="TP14">
        <v>300</v>
      </c>
      <c r="TQ14">
        <v>3.38</v>
      </c>
      <c r="TR14">
        <v>3</v>
      </c>
      <c r="TS14">
        <v>2.5099999999999998</v>
      </c>
      <c r="TT14">
        <v>2</v>
      </c>
      <c r="TU14">
        <v>3.09</v>
      </c>
      <c r="TV14">
        <v>35</v>
      </c>
      <c r="TW14" t="s">
        <v>233</v>
      </c>
      <c r="TX14">
        <v>400</v>
      </c>
      <c r="TY14">
        <v>3.83</v>
      </c>
      <c r="TZ14">
        <v>4</v>
      </c>
      <c r="UA14">
        <v>1.57</v>
      </c>
      <c r="UB14">
        <v>4</v>
      </c>
      <c r="UC14">
        <v>1.22</v>
      </c>
      <c r="UD14">
        <v>36</v>
      </c>
      <c r="UE14" t="s">
        <v>234</v>
      </c>
      <c r="UF14">
        <v>300</v>
      </c>
      <c r="UG14">
        <v>3.39</v>
      </c>
      <c r="UH14">
        <v>4</v>
      </c>
      <c r="UI14">
        <v>1.03</v>
      </c>
      <c r="UJ14">
        <v>3</v>
      </c>
      <c r="UK14">
        <v>1.48</v>
      </c>
      <c r="UL14">
        <v>37</v>
      </c>
      <c r="UM14" t="s">
        <v>235</v>
      </c>
      <c r="UN14">
        <v>500</v>
      </c>
      <c r="UO14">
        <v>3.07</v>
      </c>
      <c r="UP14">
        <v>3</v>
      </c>
      <c r="UQ14">
        <v>1.17</v>
      </c>
      <c r="UR14">
        <v>4</v>
      </c>
      <c r="US14">
        <v>1</v>
      </c>
      <c r="UT14">
        <v>38</v>
      </c>
      <c r="UU14" t="s">
        <v>236</v>
      </c>
      <c r="UV14">
        <v>400</v>
      </c>
      <c r="UW14">
        <v>3.64</v>
      </c>
      <c r="UX14">
        <v>4</v>
      </c>
      <c r="UY14">
        <v>2.2599999999999998</v>
      </c>
      <c r="UZ14">
        <v>3</v>
      </c>
      <c r="VA14">
        <v>5.34</v>
      </c>
      <c r="VB14">
        <v>39</v>
      </c>
      <c r="VC14" t="s">
        <v>237</v>
      </c>
      <c r="VD14">
        <v>400</v>
      </c>
      <c r="VE14">
        <v>5.05</v>
      </c>
      <c r="VF14">
        <v>5</v>
      </c>
      <c r="VG14">
        <v>2.27</v>
      </c>
      <c r="VH14">
        <v>5</v>
      </c>
      <c r="VI14">
        <v>1.18</v>
      </c>
      <c r="VJ14">
        <v>40</v>
      </c>
      <c r="VK14" t="s">
        <v>238</v>
      </c>
      <c r="VL14">
        <v>300</v>
      </c>
      <c r="VM14">
        <v>3.28</v>
      </c>
      <c r="VN14">
        <v>3</v>
      </c>
      <c r="VO14">
        <v>2.04</v>
      </c>
      <c r="VP14">
        <v>3</v>
      </c>
      <c r="VQ14">
        <v>3.76</v>
      </c>
      <c r="VR14">
        <v>41</v>
      </c>
      <c r="VS14" t="s">
        <v>239</v>
      </c>
      <c r="VT14">
        <v>300</v>
      </c>
      <c r="VU14">
        <v>4.32</v>
      </c>
      <c r="VV14">
        <v>4</v>
      </c>
      <c r="VW14">
        <v>1.93</v>
      </c>
      <c r="VX14">
        <v>2</v>
      </c>
      <c r="VY14">
        <v>0.89</v>
      </c>
      <c r="VZ14" s="28">
        <f t="shared" si="74"/>
        <v>355</v>
      </c>
      <c r="WA14" s="28">
        <f t="shared" si="75"/>
        <v>365</v>
      </c>
      <c r="WB14" s="28">
        <f t="shared" si="76"/>
        <v>345</v>
      </c>
      <c r="WC14" s="29">
        <f t="shared" si="77"/>
        <v>4.96225</v>
      </c>
      <c r="WD14" s="29">
        <f t="shared" si="78"/>
        <v>5.1179999999999994</v>
      </c>
      <c r="WE14" s="29">
        <f t="shared" si="79"/>
        <v>4.8064999999999998</v>
      </c>
      <c r="WF14" s="29">
        <f t="shared" si="80"/>
        <v>3.4</v>
      </c>
      <c r="WG14" s="30">
        <f t="shared" si="81"/>
        <v>3.35</v>
      </c>
      <c r="WH14" s="29">
        <f t="shared" si="82"/>
        <v>3.45</v>
      </c>
      <c r="WI14" s="29">
        <f t="shared" si="83"/>
        <v>3.0789999999999997</v>
      </c>
      <c r="WJ14" s="30">
        <f t="shared" si="84"/>
        <v>3.5669999999999993</v>
      </c>
      <c r="WK14" s="29">
        <f t="shared" si="85"/>
        <v>2.5910000000000002</v>
      </c>
      <c r="WL14" s="29">
        <f t="shared" si="86"/>
        <v>3.2749999999999999</v>
      </c>
      <c r="WM14" s="30">
        <f t="shared" si="87"/>
        <v>3.3</v>
      </c>
      <c r="WN14" s="29">
        <f t="shared" si="88"/>
        <v>3.25</v>
      </c>
      <c r="WO14" s="29">
        <f t="shared" si="89"/>
        <v>3.0655000000000006</v>
      </c>
      <c r="WP14" s="30">
        <f t="shared" si="90"/>
        <v>2.8530000000000002</v>
      </c>
      <c r="WQ14" s="29">
        <f t="shared" si="91"/>
        <v>3.278</v>
      </c>
      <c r="WR14" s="30">
        <f t="shared" si="92"/>
        <v>327.77777777777777</v>
      </c>
      <c r="WS14" s="30">
        <f t="shared" si="93"/>
        <v>377.27272727272725</v>
      </c>
      <c r="WT14" s="30">
        <f t="shared" si="94"/>
        <v>337.5</v>
      </c>
      <c r="WU14" s="30">
        <f t="shared" si="95"/>
        <v>383.33333333333331</v>
      </c>
      <c r="WV14" s="30">
        <f t="shared" si="96"/>
        <v>320</v>
      </c>
      <c r="WW14" s="30">
        <f t="shared" si="97"/>
        <v>370</v>
      </c>
      <c r="WX14" s="30">
        <f t="shared" si="98"/>
        <v>4.599444444444444</v>
      </c>
      <c r="WY14" s="30">
        <f t="shared" si="99"/>
        <v>5.2590909090909088</v>
      </c>
      <c r="WZ14" s="30">
        <f t="shared" si="100"/>
        <v>4.7374999999999998</v>
      </c>
      <c r="XA14" s="30">
        <f t="shared" si="101"/>
        <v>5.3716666666666661</v>
      </c>
      <c r="XB14" s="30">
        <f t="shared" si="102"/>
        <v>4.4890000000000008</v>
      </c>
      <c r="XC14" s="30">
        <f t="shared" si="103"/>
        <v>5.1239999999999997</v>
      </c>
      <c r="XD14" s="30">
        <f t="shared" si="104"/>
        <v>3.5</v>
      </c>
      <c r="XE14" s="30">
        <f t="shared" si="105"/>
        <v>3.3181818181818183</v>
      </c>
      <c r="XF14" s="30">
        <f t="shared" si="106"/>
        <v>3.5</v>
      </c>
      <c r="XG14" s="30">
        <f t="shared" si="107"/>
        <v>3.25</v>
      </c>
      <c r="XH14" s="30">
        <f t="shared" si="108"/>
        <v>3.5</v>
      </c>
      <c r="XI14" s="30">
        <f t="shared" si="109"/>
        <v>3.4</v>
      </c>
      <c r="XJ14" s="30">
        <f t="shared" si="110"/>
        <v>3.5844444444444443</v>
      </c>
      <c r="XK14" s="30">
        <f t="shared" si="111"/>
        <v>2.6654545454545455</v>
      </c>
      <c r="XL14" s="30">
        <f t="shared" si="112"/>
        <v>4.4862500000000001</v>
      </c>
      <c r="XM14" s="30">
        <f t="shared" si="113"/>
        <v>2.9541666666666671</v>
      </c>
      <c r="XN14" s="30">
        <f t="shared" si="114"/>
        <v>2.8629999999999995</v>
      </c>
      <c r="XO14" s="30">
        <f t="shared" si="115"/>
        <v>2.319</v>
      </c>
      <c r="XP14" s="30">
        <f t="shared" si="116"/>
        <v>3.0555555555555554</v>
      </c>
      <c r="XQ14" s="30">
        <f t="shared" si="117"/>
        <v>3.4545454545454546</v>
      </c>
      <c r="XR14" s="30">
        <f t="shared" si="118"/>
        <v>3.25</v>
      </c>
      <c r="XS14" s="30">
        <f t="shared" si="119"/>
        <v>3.3333333333333335</v>
      </c>
      <c r="XT14" s="30">
        <f t="shared" si="120"/>
        <v>2.9</v>
      </c>
      <c r="XU14" s="30">
        <f t="shared" si="121"/>
        <v>3.6</v>
      </c>
      <c r="XV14" s="30">
        <f t="shared" si="122"/>
        <v>3.1383333333333336</v>
      </c>
      <c r="XW14" s="30">
        <f t="shared" si="123"/>
        <v>3.0059090909090909</v>
      </c>
      <c r="XX14" s="30">
        <f t="shared" si="124"/>
        <v>2.6537499999999996</v>
      </c>
      <c r="XY14" s="30">
        <f t="shared" si="125"/>
        <v>2.9858333333333325</v>
      </c>
      <c r="XZ14" s="30">
        <f t="shared" si="126"/>
        <v>3.5259999999999998</v>
      </c>
      <c r="YA14" s="30">
        <f t="shared" si="127"/>
        <v>3.0300000000000002</v>
      </c>
      <c r="YB14" s="8">
        <v>3</v>
      </c>
      <c r="YC14" s="8">
        <v>1</v>
      </c>
      <c r="YD14" s="8">
        <v>1</v>
      </c>
      <c r="YE14" s="9">
        <v>1</v>
      </c>
      <c r="YF14" s="8">
        <v>1</v>
      </c>
      <c r="YG14" s="8">
        <v>1</v>
      </c>
      <c r="YH14" s="9">
        <v>4</v>
      </c>
      <c r="YI14" s="8">
        <v>1</v>
      </c>
      <c r="YJ14" s="8">
        <v>1</v>
      </c>
      <c r="YK14" s="9">
        <v>3</v>
      </c>
      <c r="YL14" s="8">
        <v>3</v>
      </c>
      <c r="YM14" s="8">
        <v>0</v>
      </c>
      <c r="YN14" s="8">
        <v>3</v>
      </c>
      <c r="YO14" s="8">
        <v>3</v>
      </c>
      <c r="YP14" s="9">
        <v>3</v>
      </c>
      <c r="YQ14" s="8">
        <v>1</v>
      </c>
      <c r="YR14" s="8">
        <v>0</v>
      </c>
      <c r="YS14" s="8">
        <v>3</v>
      </c>
      <c r="YT14" s="8">
        <v>0</v>
      </c>
      <c r="YU14" s="8">
        <v>1</v>
      </c>
      <c r="YV14" s="55">
        <v>3</v>
      </c>
      <c r="YW14" s="9">
        <v>1</v>
      </c>
      <c r="YX14" s="8">
        <v>1</v>
      </c>
      <c r="YY14" s="8">
        <v>0</v>
      </c>
      <c r="YZ14" s="9">
        <v>3</v>
      </c>
      <c r="ZA14" s="52">
        <f t="shared" si="128"/>
        <v>21</v>
      </c>
      <c r="ZB14" s="52">
        <f t="shared" si="129"/>
        <v>7</v>
      </c>
      <c r="ZC14" s="52">
        <f t="shared" si="130"/>
        <v>6</v>
      </c>
      <c r="ZD14" s="52">
        <f t="shared" si="131"/>
        <v>34</v>
      </c>
      <c r="ZE14" s="9">
        <v>3</v>
      </c>
      <c r="ZF14" s="7">
        <v>1</v>
      </c>
      <c r="ZG14" s="9">
        <v>3</v>
      </c>
      <c r="ZH14" s="8">
        <v>1</v>
      </c>
      <c r="ZI14" s="8">
        <v>3</v>
      </c>
      <c r="ZJ14" s="9">
        <v>4</v>
      </c>
      <c r="ZK14" s="9">
        <v>1</v>
      </c>
      <c r="ZL14" s="8">
        <v>1</v>
      </c>
      <c r="ZM14" s="8">
        <v>1</v>
      </c>
      <c r="ZN14" s="9">
        <v>1</v>
      </c>
      <c r="ZO14" s="8">
        <v>3</v>
      </c>
      <c r="ZP14" s="8">
        <v>1</v>
      </c>
      <c r="ZQ14" s="9">
        <v>1</v>
      </c>
      <c r="ZR14" s="9">
        <v>3</v>
      </c>
      <c r="ZS14" s="8">
        <v>3</v>
      </c>
      <c r="ZT14" s="9">
        <v>3</v>
      </c>
      <c r="ZU14" s="8">
        <v>1</v>
      </c>
      <c r="ZV14" s="8">
        <v>0</v>
      </c>
      <c r="ZW14" s="8">
        <v>3</v>
      </c>
      <c r="ZX14" s="8">
        <v>0</v>
      </c>
      <c r="ZY14" s="8">
        <v>1</v>
      </c>
      <c r="ZZ14" s="8">
        <v>0</v>
      </c>
      <c r="AAA14" s="9">
        <v>3</v>
      </c>
      <c r="AAB14" s="8">
        <v>1</v>
      </c>
      <c r="AAC14" s="8">
        <v>0</v>
      </c>
      <c r="AAD14" s="8">
        <v>3</v>
      </c>
      <c r="AAE14" s="9">
        <v>1</v>
      </c>
      <c r="AAF14" s="8">
        <v>3</v>
      </c>
      <c r="AAG14" s="8">
        <v>3</v>
      </c>
      <c r="AAH14" s="9">
        <v>3</v>
      </c>
      <c r="AAI14" s="9">
        <v>3</v>
      </c>
      <c r="AAJ14" s="8">
        <v>1</v>
      </c>
      <c r="AAK14" s="8">
        <v>0</v>
      </c>
      <c r="AAL14" s="8">
        <v>3</v>
      </c>
      <c r="AAM14" s="8">
        <v>1</v>
      </c>
      <c r="AAN14" s="9">
        <v>2</v>
      </c>
      <c r="AAO14" s="8">
        <v>1</v>
      </c>
      <c r="AAP14" s="55">
        <v>3</v>
      </c>
      <c r="AAQ14" s="8">
        <v>0</v>
      </c>
      <c r="AAR14" s="8">
        <v>1</v>
      </c>
      <c r="AAS14" s="8">
        <v>1</v>
      </c>
      <c r="AAT14" s="8">
        <v>0</v>
      </c>
      <c r="AAU14" s="8">
        <v>0</v>
      </c>
      <c r="AAV14" s="8">
        <v>1</v>
      </c>
      <c r="AAW14" s="9">
        <v>1</v>
      </c>
      <c r="AAX14" s="8">
        <v>0</v>
      </c>
      <c r="AAY14" s="8">
        <v>0</v>
      </c>
      <c r="AAZ14" s="9">
        <v>3</v>
      </c>
      <c r="ABA14" s="8">
        <v>1</v>
      </c>
      <c r="ABB14" s="9">
        <v>2</v>
      </c>
      <c r="ABC14" s="8">
        <v>1</v>
      </c>
      <c r="ABD14" s="8">
        <v>0</v>
      </c>
      <c r="ABE14" s="8">
        <v>0</v>
      </c>
      <c r="ABF14" s="8">
        <v>1</v>
      </c>
      <c r="ABG14" s="9">
        <v>3</v>
      </c>
      <c r="ABH14" s="8">
        <v>1</v>
      </c>
      <c r="ABI14" s="9">
        <v>3</v>
      </c>
      <c r="ABJ14" s="8">
        <v>1</v>
      </c>
      <c r="ABK14" s="9">
        <v>3</v>
      </c>
      <c r="ABL14" s="9"/>
      <c r="ABM14" s="8">
        <v>3</v>
      </c>
      <c r="ABN14" s="8">
        <v>1</v>
      </c>
      <c r="ABO14" s="8">
        <v>1</v>
      </c>
      <c r="ABP14" s="9">
        <v>1</v>
      </c>
      <c r="ABQ14" s="8">
        <v>1</v>
      </c>
      <c r="ABR14" s="8">
        <v>1</v>
      </c>
      <c r="ABS14" s="9">
        <v>4</v>
      </c>
      <c r="ABT14" s="8">
        <v>1</v>
      </c>
      <c r="ABU14" s="8">
        <v>1</v>
      </c>
      <c r="ABV14" s="9">
        <v>3</v>
      </c>
      <c r="ABW14" s="8">
        <v>3</v>
      </c>
      <c r="ABX14" s="8">
        <v>0</v>
      </c>
      <c r="ABY14" s="8">
        <v>3</v>
      </c>
      <c r="ABZ14" s="8">
        <v>3</v>
      </c>
      <c r="ACA14" s="9">
        <v>3</v>
      </c>
      <c r="ACB14" s="8">
        <v>1</v>
      </c>
      <c r="ACC14" s="8">
        <v>0</v>
      </c>
      <c r="ACD14" s="8">
        <v>3</v>
      </c>
      <c r="ACE14" s="8">
        <v>0</v>
      </c>
      <c r="ACF14" s="8">
        <v>1</v>
      </c>
      <c r="ACG14" s="55">
        <v>3</v>
      </c>
      <c r="ACH14" s="9">
        <v>1</v>
      </c>
      <c r="ACI14" s="8">
        <v>1</v>
      </c>
      <c r="ACJ14" s="8">
        <v>0</v>
      </c>
      <c r="ACK14" s="9">
        <v>3</v>
      </c>
    </row>
    <row r="15" spans="1:765">
      <c r="A15" s="7">
        <v>11</v>
      </c>
      <c r="C15">
        <v>2</v>
      </c>
      <c r="D15">
        <v>22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1"/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f t="shared" si="65"/>
        <v>0</v>
      </c>
      <c r="BE15" s="7">
        <v>0</v>
      </c>
      <c r="BF15" s="7">
        <v>0</v>
      </c>
      <c r="BG15" s="7">
        <v>0</v>
      </c>
      <c r="BH15" s="7">
        <v>2</v>
      </c>
      <c r="BI15" s="7">
        <v>1</v>
      </c>
      <c r="BJ15" s="7">
        <v>0</v>
      </c>
      <c r="BK15" s="7">
        <v>1</v>
      </c>
      <c r="BL15" s="9">
        <v>2</v>
      </c>
      <c r="BM15" s="9">
        <v>3</v>
      </c>
      <c r="BN15" s="7">
        <v>0</v>
      </c>
      <c r="BO15" s="7">
        <v>3</v>
      </c>
      <c r="BP15" s="9">
        <v>0</v>
      </c>
      <c r="BQ15" s="7">
        <v>1</v>
      </c>
      <c r="BR15" s="8">
        <v>0</v>
      </c>
      <c r="BS15" s="8">
        <v>1</v>
      </c>
      <c r="BT15" s="9">
        <v>2</v>
      </c>
      <c r="BU15" s="8">
        <v>2</v>
      </c>
      <c r="BV15" s="8">
        <v>2</v>
      </c>
      <c r="BW15" s="8">
        <v>3</v>
      </c>
      <c r="BX15" s="8">
        <v>1</v>
      </c>
      <c r="BY15" s="8">
        <v>2</v>
      </c>
      <c r="BZ15" s="8">
        <v>1</v>
      </c>
      <c r="CA15">
        <f t="shared" si="66"/>
        <v>15</v>
      </c>
      <c r="CB15">
        <f t="shared" si="67"/>
        <v>7</v>
      </c>
      <c r="CC15">
        <f t="shared" si="68"/>
        <v>3</v>
      </c>
      <c r="CD15">
        <f t="shared" si="2"/>
        <v>25</v>
      </c>
      <c r="CE15" s="7">
        <v>0</v>
      </c>
      <c r="CF15" s="9">
        <v>1</v>
      </c>
      <c r="CG15" s="7">
        <v>0</v>
      </c>
      <c r="CH15" s="7">
        <v>0</v>
      </c>
      <c r="CI15" s="9">
        <v>0</v>
      </c>
      <c r="CJ15" s="9">
        <v>1</v>
      </c>
      <c r="CK15" s="8">
        <v>0</v>
      </c>
      <c r="CL15" s="8">
        <v>1</v>
      </c>
      <c r="CM15" s="8">
        <v>0</v>
      </c>
      <c r="CN15" s="9">
        <v>1</v>
      </c>
      <c r="CO15" s="8">
        <v>0</v>
      </c>
      <c r="CP15" s="9">
        <v>0</v>
      </c>
      <c r="CQ15" s="21">
        <f t="shared" si="3"/>
        <v>3</v>
      </c>
      <c r="CR15" s="9">
        <v>4</v>
      </c>
      <c r="CS15" s="8">
        <v>1</v>
      </c>
      <c r="CT15" s="8">
        <v>1</v>
      </c>
      <c r="CU15" s="9">
        <v>4</v>
      </c>
      <c r="CV15" s="9">
        <v>4</v>
      </c>
      <c r="CW15" s="9">
        <v>4</v>
      </c>
      <c r="CX15" s="8">
        <v>1</v>
      </c>
      <c r="CY15" s="8">
        <v>1</v>
      </c>
      <c r="CZ15" s="7">
        <v>3</v>
      </c>
      <c r="DA15" s="9">
        <v>4</v>
      </c>
      <c r="DB15" s="8">
        <v>1</v>
      </c>
      <c r="DC15" s="8">
        <v>1</v>
      </c>
      <c r="DD15" s="8">
        <v>1</v>
      </c>
      <c r="DE15" s="8">
        <v>1</v>
      </c>
      <c r="DF15" s="9">
        <v>4</v>
      </c>
      <c r="DG15" s="9">
        <v>4</v>
      </c>
      <c r="DH15" s="8">
        <v>1</v>
      </c>
      <c r="DI15" s="8">
        <v>1</v>
      </c>
      <c r="DJ15" s="9">
        <v>4</v>
      </c>
      <c r="DK15" s="9">
        <v>4</v>
      </c>
      <c r="DL15" s="21">
        <f t="shared" si="4"/>
        <v>21</v>
      </c>
      <c r="DM15" s="7">
        <v>4</v>
      </c>
      <c r="DN15" s="7">
        <v>6</v>
      </c>
      <c r="DO15" s="7">
        <v>6</v>
      </c>
      <c r="DP15" s="7">
        <v>6</v>
      </c>
      <c r="DQ15" s="7">
        <v>4</v>
      </c>
      <c r="DR15" s="7">
        <v>7</v>
      </c>
      <c r="DS15" s="21">
        <f t="shared" si="5"/>
        <v>33</v>
      </c>
      <c r="DT15" s="7">
        <v>3</v>
      </c>
      <c r="DU15" s="7">
        <v>3</v>
      </c>
      <c r="DV15" s="7">
        <v>3</v>
      </c>
      <c r="DW15" s="7">
        <v>5</v>
      </c>
      <c r="DX15" s="7">
        <v>5</v>
      </c>
      <c r="DY15" s="7">
        <v>5</v>
      </c>
      <c r="DZ15" s="21">
        <f t="shared" si="69"/>
        <v>9</v>
      </c>
      <c r="EA15" s="21">
        <f t="shared" si="70"/>
        <v>15</v>
      </c>
      <c r="EB15" s="21">
        <f t="shared" si="6"/>
        <v>24</v>
      </c>
      <c r="EC15" s="8">
        <v>6</v>
      </c>
      <c r="ED15" s="8">
        <v>6</v>
      </c>
      <c r="EE15" s="8">
        <v>6</v>
      </c>
      <c r="EF15" s="8">
        <v>6</v>
      </c>
      <c r="EG15" s="8">
        <v>6</v>
      </c>
      <c r="EH15" s="8">
        <v>6</v>
      </c>
      <c r="EI15" s="8">
        <v>6</v>
      </c>
      <c r="EJ15" s="8">
        <v>6</v>
      </c>
      <c r="EK15" s="8">
        <v>6</v>
      </c>
      <c r="EL15" s="8">
        <v>6</v>
      </c>
      <c r="EM15" s="8">
        <v>6</v>
      </c>
      <c r="EN15" s="8">
        <v>6</v>
      </c>
      <c r="EO15" s="21">
        <f t="shared" si="71"/>
        <v>24</v>
      </c>
      <c r="EP15" s="21">
        <f t="shared" si="72"/>
        <v>24</v>
      </c>
      <c r="EQ15" s="21">
        <f t="shared" si="73"/>
        <v>24</v>
      </c>
      <c r="ER15" s="21">
        <f t="shared" si="7"/>
        <v>72</v>
      </c>
      <c r="ES15" s="7">
        <v>0</v>
      </c>
      <c r="ET15" s="7">
        <v>1</v>
      </c>
      <c r="EU15" s="7">
        <v>1</v>
      </c>
      <c r="EV15" s="21">
        <f t="shared" si="8"/>
        <v>2</v>
      </c>
      <c r="EW15" s="7">
        <v>3</v>
      </c>
      <c r="EX15" s="7">
        <v>1</v>
      </c>
      <c r="EY15" s="7">
        <v>1</v>
      </c>
      <c r="EZ15" s="7">
        <v>2</v>
      </c>
      <c r="FA15" s="7">
        <v>1</v>
      </c>
      <c r="FB15" s="7">
        <v>1</v>
      </c>
      <c r="FC15" s="7">
        <v>1</v>
      </c>
      <c r="FD15" s="7">
        <v>2</v>
      </c>
      <c r="FE15" s="7">
        <v>1</v>
      </c>
      <c r="FF15" s="7">
        <v>1</v>
      </c>
      <c r="FG15" s="7">
        <v>3</v>
      </c>
      <c r="FH15" s="7">
        <v>1</v>
      </c>
      <c r="FI15" s="7">
        <v>1</v>
      </c>
      <c r="FJ15" s="7">
        <v>4</v>
      </c>
      <c r="FK15" s="7">
        <v>1</v>
      </c>
      <c r="FL15" s="7">
        <v>1</v>
      </c>
      <c r="FM15" s="7">
        <v>1</v>
      </c>
      <c r="FN15" s="7">
        <v>1</v>
      </c>
      <c r="FO15" s="7">
        <v>1</v>
      </c>
      <c r="FP15" s="7">
        <v>1</v>
      </c>
      <c r="FQ15" s="21">
        <f t="shared" si="9"/>
        <v>29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2.3119863956225464</v>
      </c>
      <c r="FX15" s="7">
        <v>0.12</v>
      </c>
      <c r="FY15" s="7">
        <v>0.26</v>
      </c>
      <c r="FZ15" s="7">
        <v>77</v>
      </c>
      <c r="GA15" s="7">
        <v>58</v>
      </c>
      <c r="GB15" s="7">
        <f t="shared" si="10"/>
        <v>135</v>
      </c>
      <c r="GC15" s="7">
        <v>126</v>
      </c>
      <c r="GD15" s="7">
        <v>0</v>
      </c>
      <c r="GE15" s="7">
        <v>2.1</v>
      </c>
      <c r="GF15" s="7">
        <v>0.7</v>
      </c>
      <c r="GG15" s="7">
        <v>1.4</v>
      </c>
      <c r="GH15" s="7">
        <v>6</v>
      </c>
      <c r="GI15" s="7">
        <v>50</v>
      </c>
      <c r="GJ15" s="7">
        <v>5495.0262979999998</v>
      </c>
      <c r="GK15" s="7">
        <v>12075.422954</v>
      </c>
      <c r="GL15" s="7">
        <v>5609.467764</v>
      </c>
      <c r="GM15" s="7">
        <v>61673.754975999997</v>
      </c>
      <c r="GN15" s="7">
        <v>187254.75031100001</v>
      </c>
      <c r="GO15" s="7">
        <v>8929.7693579999996</v>
      </c>
      <c r="GP15" s="7">
        <v>10360.597707999999</v>
      </c>
      <c r="GQ15" s="7">
        <v>716016.08733999997</v>
      </c>
      <c r="GR15" s="7">
        <v>98234.262818999996</v>
      </c>
      <c r="GS15" s="7">
        <v>718.759548</v>
      </c>
      <c r="GT15" s="7">
        <v>11092.710623000001</v>
      </c>
      <c r="GU15" s="7">
        <v>1126.8633339999999</v>
      </c>
      <c r="GV15" s="7">
        <v>62564.912044999997</v>
      </c>
      <c r="GW15" s="7">
        <v>60088.192864999997</v>
      </c>
      <c r="GX15" s="7">
        <v>1106</v>
      </c>
      <c r="GY15" s="7">
        <v>426419.47342200001</v>
      </c>
      <c r="GZ15" s="7">
        <v>200690.291891</v>
      </c>
      <c r="HA15" s="7">
        <v>14252.501542</v>
      </c>
      <c r="HB15" s="7">
        <v>801007.39798899996</v>
      </c>
      <c r="HC15" s="7">
        <v>217270.084191</v>
      </c>
      <c r="HD15" s="7">
        <v>14828</v>
      </c>
      <c r="HE15" s="7">
        <v>349.844245</v>
      </c>
      <c r="HF15" s="7">
        <v>13300.724461</v>
      </c>
      <c r="HG15" s="7">
        <v>50759.702729999997</v>
      </c>
      <c r="HH15" s="7">
        <v>12659.446233000001</v>
      </c>
      <c r="HI15" s="7">
        <v>321.41966000000002</v>
      </c>
      <c r="HJ15" s="7">
        <v>562.43256499999995</v>
      </c>
      <c r="HK15" s="7">
        <v>2963.497809</v>
      </c>
      <c r="HL15" s="7">
        <v>228</v>
      </c>
      <c r="HM15" s="7">
        <v>844.428673</v>
      </c>
      <c r="HN15" s="7">
        <v>14471.912447999999</v>
      </c>
      <c r="HO15" s="7">
        <v>2636.548104</v>
      </c>
      <c r="HP15" s="7" t="s">
        <v>772</v>
      </c>
      <c r="HQ15" s="7">
        <v>490498.19138500001</v>
      </c>
      <c r="HR15" s="7">
        <v>140033.99611099999</v>
      </c>
      <c r="HS15" s="7">
        <v>9834.636923</v>
      </c>
      <c r="HT15" s="7">
        <v>76012.706720000002</v>
      </c>
      <c r="HU15" s="7">
        <v>19290.030300999999</v>
      </c>
      <c r="HV15" s="7">
        <v>1559</v>
      </c>
      <c r="HW15" s="7">
        <v>261.28010799999998</v>
      </c>
      <c r="HX15" s="7">
        <v>210</v>
      </c>
      <c r="HY15" s="7">
        <v>2662</v>
      </c>
      <c r="HZ15" s="7">
        <v>238</v>
      </c>
      <c r="IA15" s="7">
        <v>157</v>
      </c>
      <c r="IB15" s="7">
        <v>573.80104600000004</v>
      </c>
      <c r="IC15" s="7">
        <v>808.14511800000002</v>
      </c>
      <c r="ID15" s="7">
        <v>46605.892711</v>
      </c>
      <c r="IE15" s="7">
        <v>6003.2685840000004</v>
      </c>
      <c r="IF15" s="7">
        <v>4055.5830810000002</v>
      </c>
      <c r="IG15" s="7">
        <v>3065.3202219999998</v>
      </c>
      <c r="IH15" s="7">
        <v>4034.9272139999998</v>
      </c>
      <c r="II15" s="7">
        <v>171087.11141400001</v>
      </c>
      <c r="IJ15" s="7">
        <v>224204.06286400001</v>
      </c>
      <c r="IK15" s="7">
        <v>318792.60277699999</v>
      </c>
      <c r="IL15" s="7">
        <v>501</v>
      </c>
      <c r="IM15" s="7">
        <v>1543</v>
      </c>
      <c r="IN15" s="7">
        <v>120578.51147</v>
      </c>
      <c r="IO15" s="7">
        <v>966</v>
      </c>
      <c r="IP15" s="7">
        <v>91407.955828000006</v>
      </c>
      <c r="IQ15" s="7">
        <v>260</v>
      </c>
      <c r="IR15" s="7">
        <v>25103.127623</v>
      </c>
      <c r="IS15" s="7">
        <v>6595.3905100000002</v>
      </c>
      <c r="IT15" s="7">
        <v>1105</v>
      </c>
      <c r="IU15" s="7">
        <v>5646.7566930000003</v>
      </c>
      <c r="IV15" s="7">
        <v>153534.99937000001</v>
      </c>
      <c r="IW15" s="7">
        <v>15328</v>
      </c>
      <c r="IX15" s="7">
        <v>9046</v>
      </c>
      <c r="IY15" s="7">
        <v>3603.1016570000002</v>
      </c>
      <c r="IZ15" s="7">
        <v>308.28785800000003</v>
      </c>
      <c r="JA15" s="7">
        <v>818.82682</v>
      </c>
      <c r="JB15" s="7">
        <v>56251.450905999998</v>
      </c>
      <c r="JC15" s="3"/>
      <c r="JD15" t="s">
        <v>332</v>
      </c>
      <c r="JE15" s="38">
        <v>42902.438854166663</v>
      </c>
      <c r="JF15" t="s">
        <v>196</v>
      </c>
      <c r="JG15">
        <v>22</v>
      </c>
      <c r="JH15" t="s">
        <v>333</v>
      </c>
      <c r="JJ15">
        <v>1</v>
      </c>
      <c r="JK15" t="s">
        <v>199</v>
      </c>
      <c r="JL15">
        <v>-1</v>
      </c>
      <c r="JM15">
        <v>30</v>
      </c>
      <c r="JN15">
        <v>7</v>
      </c>
      <c r="JO15">
        <v>7.59</v>
      </c>
      <c r="JP15">
        <v>7</v>
      </c>
      <c r="JQ15">
        <v>5.72</v>
      </c>
      <c r="JR15">
        <v>2</v>
      </c>
      <c r="JS15" t="s">
        <v>200</v>
      </c>
      <c r="JT15">
        <v>400</v>
      </c>
      <c r="JU15">
        <v>3.78</v>
      </c>
      <c r="JV15">
        <v>7</v>
      </c>
      <c r="JW15">
        <v>2.66</v>
      </c>
      <c r="JX15">
        <v>5</v>
      </c>
      <c r="JY15">
        <v>8.6</v>
      </c>
      <c r="JZ15">
        <v>3</v>
      </c>
      <c r="KA15" t="s">
        <v>201</v>
      </c>
      <c r="KB15">
        <v>300</v>
      </c>
      <c r="KC15">
        <v>14.2</v>
      </c>
      <c r="KD15">
        <v>6</v>
      </c>
      <c r="KE15">
        <v>6.47</v>
      </c>
      <c r="KF15">
        <v>6</v>
      </c>
      <c r="KG15">
        <v>2.48</v>
      </c>
      <c r="KH15">
        <v>4</v>
      </c>
      <c r="KI15" t="s">
        <v>202</v>
      </c>
      <c r="KJ15">
        <v>1300</v>
      </c>
      <c r="KK15">
        <v>7.24</v>
      </c>
      <c r="KL15">
        <v>8</v>
      </c>
      <c r="KM15">
        <v>4.8600000000000003</v>
      </c>
      <c r="KN15">
        <v>8</v>
      </c>
      <c r="KO15">
        <v>1.99</v>
      </c>
      <c r="KP15">
        <v>5</v>
      </c>
      <c r="KQ15" t="s">
        <v>203</v>
      </c>
      <c r="KR15">
        <v>1000</v>
      </c>
      <c r="KS15">
        <v>3.65</v>
      </c>
      <c r="KT15">
        <v>6</v>
      </c>
      <c r="KU15">
        <v>9.42</v>
      </c>
      <c r="KV15">
        <v>7</v>
      </c>
      <c r="KW15">
        <v>3.66</v>
      </c>
      <c r="KX15">
        <v>6</v>
      </c>
      <c r="KY15" t="s">
        <v>204</v>
      </c>
      <c r="KZ15">
        <v>700</v>
      </c>
      <c r="LA15">
        <v>5.35</v>
      </c>
      <c r="LB15">
        <v>5</v>
      </c>
      <c r="LC15">
        <v>2.34</v>
      </c>
      <c r="LD15">
        <v>5</v>
      </c>
      <c r="LE15">
        <v>0.72</v>
      </c>
      <c r="LF15">
        <v>7</v>
      </c>
      <c r="LG15" t="s">
        <v>205</v>
      </c>
      <c r="LH15">
        <v>800</v>
      </c>
      <c r="LI15">
        <v>16.53</v>
      </c>
      <c r="LJ15">
        <v>8</v>
      </c>
      <c r="LK15">
        <v>2.56</v>
      </c>
      <c r="LL15">
        <v>8</v>
      </c>
      <c r="LM15">
        <v>1.25</v>
      </c>
      <c r="LN15">
        <v>8</v>
      </c>
      <c r="LO15" t="s">
        <v>206</v>
      </c>
      <c r="LP15">
        <v>1200</v>
      </c>
      <c r="LQ15">
        <v>20.16</v>
      </c>
      <c r="LR15">
        <v>7</v>
      </c>
      <c r="LS15">
        <v>6.33</v>
      </c>
      <c r="LT15">
        <v>8</v>
      </c>
      <c r="LU15">
        <v>1.87</v>
      </c>
      <c r="LV15">
        <v>9</v>
      </c>
      <c r="LW15" t="s">
        <v>207</v>
      </c>
      <c r="LX15">
        <v>400</v>
      </c>
      <c r="LY15">
        <v>5.51</v>
      </c>
      <c r="LZ15">
        <v>5</v>
      </c>
      <c r="MA15">
        <v>3.13</v>
      </c>
      <c r="MB15">
        <v>3</v>
      </c>
      <c r="MC15">
        <v>1.87</v>
      </c>
      <c r="MD15">
        <v>10</v>
      </c>
      <c r="ME15" t="s">
        <v>208</v>
      </c>
      <c r="MF15">
        <v>900</v>
      </c>
      <c r="MG15">
        <v>6.98</v>
      </c>
      <c r="MH15">
        <v>7</v>
      </c>
      <c r="MI15">
        <v>2.95</v>
      </c>
      <c r="MJ15">
        <v>6</v>
      </c>
      <c r="MK15">
        <v>0.95</v>
      </c>
      <c r="ML15">
        <v>11</v>
      </c>
      <c r="MM15" t="s">
        <v>209</v>
      </c>
      <c r="MN15">
        <v>1100</v>
      </c>
      <c r="MO15">
        <v>10.15</v>
      </c>
      <c r="MP15">
        <v>7</v>
      </c>
      <c r="MQ15">
        <v>1.78</v>
      </c>
      <c r="MR15">
        <v>7</v>
      </c>
      <c r="MS15">
        <v>0.87</v>
      </c>
      <c r="MT15">
        <v>12</v>
      </c>
      <c r="MU15" t="s">
        <v>210</v>
      </c>
      <c r="MV15">
        <v>1100</v>
      </c>
      <c r="MW15">
        <v>3.71</v>
      </c>
      <c r="MX15">
        <v>7</v>
      </c>
      <c r="MY15">
        <v>0.65</v>
      </c>
      <c r="MZ15">
        <v>7</v>
      </c>
      <c r="NA15">
        <v>0.5</v>
      </c>
      <c r="NB15">
        <v>13</v>
      </c>
      <c r="NC15" t="s">
        <v>211</v>
      </c>
      <c r="ND15">
        <v>800</v>
      </c>
      <c r="NE15">
        <v>9.77</v>
      </c>
      <c r="NF15">
        <v>7</v>
      </c>
      <c r="NG15">
        <v>3.08</v>
      </c>
      <c r="NH15">
        <v>7</v>
      </c>
      <c r="NI15">
        <v>1.26</v>
      </c>
      <c r="NJ15">
        <v>14</v>
      </c>
      <c r="NK15" t="s">
        <v>212</v>
      </c>
      <c r="NL15">
        <v>1100</v>
      </c>
      <c r="NM15">
        <v>10.11</v>
      </c>
      <c r="NN15">
        <v>7</v>
      </c>
      <c r="NO15">
        <v>0.89</v>
      </c>
      <c r="NP15">
        <v>7</v>
      </c>
      <c r="NQ15">
        <v>0.48</v>
      </c>
      <c r="NR15">
        <v>15</v>
      </c>
      <c r="NS15" t="s">
        <v>213</v>
      </c>
      <c r="NT15">
        <v>800</v>
      </c>
      <c r="NU15">
        <v>2.73</v>
      </c>
      <c r="NV15">
        <v>5</v>
      </c>
      <c r="NW15">
        <v>0.93</v>
      </c>
      <c r="NX15">
        <v>5</v>
      </c>
      <c r="NY15">
        <v>0.34</v>
      </c>
      <c r="NZ15">
        <v>16</v>
      </c>
      <c r="OA15" t="s">
        <v>214</v>
      </c>
      <c r="OB15">
        <v>1000</v>
      </c>
      <c r="OC15">
        <v>16.3</v>
      </c>
      <c r="OD15">
        <v>7</v>
      </c>
      <c r="OE15">
        <v>0.8</v>
      </c>
      <c r="OF15">
        <v>7</v>
      </c>
      <c r="OG15">
        <v>1.38</v>
      </c>
      <c r="OH15">
        <v>17</v>
      </c>
      <c r="OI15" t="s">
        <v>215</v>
      </c>
      <c r="OJ15">
        <v>1300</v>
      </c>
      <c r="OK15">
        <v>3.6</v>
      </c>
      <c r="OL15">
        <v>8</v>
      </c>
      <c r="OM15">
        <v>0.96</v>
      </c>
      <c r="ON15">
        <v>8</v>
      </c>
      <c r="OO15">
        <v>0.72</v>
      </c>
      <c r="OP15">
        <v>18</v>
      </c>
      <c r="OQ15" t="s">
        <v>216</v>
      </c>
      <c r="OR15">
        <v>1200</v>
      </c>
      <c r="OS15">
        <v>5.34</v>
      </c>
      <c r="OT15">
        <v>8</v>
      </c>
      <c r="OU15">
        <v>0.86</v>
      </c>
      <c r="OV15">
        <v>8</v>
      </c>
      <c r="OW15">
        <v>0.43</v>
      </c>
      <c r="OX15">
        <v>19</v>
      </c>
      <c r="OY15" t="s">
        <v>217</v>
      </c>
      <c r="OZ15">
        <v>1100</v>
      </c>
      <c r="PA15">
        <v>3.99</v>
      </c>
      <c r="PB15">
        <v>8</v>
      </c>
      <c r="PC15">
        <v>1.1100000000000001</v>
      </c>
      <c r="PD15">
        <v>7</v>
      </c>
      <c r="PE15">
        <v>0.72</v>
      </c>
      <c r="PF15">
        <v>20</v>
      </c>
      <c r="PG15" t="s">
        <v>218</v>
      </c>
      <c r="PH15">
        <v>1100</v>
      </c>
      <c r="PI15">
        <v>2.69</v>
      </c>
      <c r="PJ15">
        <v>8</v>
      </c>
      <c r="PK15">
        <v>0.76</v>
      </c>
      <c r="PL15">
        <v>7</v>
      </c>
      <c r="PM15">
        <v>0.5</v>
      </c>
      <c r="PN15">
        <v>21</v>
      </c>
      <c r="PO15" t="s">
        <v>219</v>
      </c>
      <c r="PP15">
        <v>1200</v>
      </c>
      <c r="PQ15">
        <v>25.44</v>
      </c>
      <c r="PR15">
        <v>8</v>
      </c>
      <c r="PS15">
        <v>0.83</v>
      </c>
      <c r="PT15">
        <v>8</v>
      </c>
      <c r="PU15">
        <v>0.8</v>
      </c>
      <c r="PV15">
        <v>22</v>
      </c>
      <c r="PW15" t="s">
        <v>220</v>
      </c>
      <c r="PX15">
        <v>1200</v>
      </c>
      <c r="PY15">
        <v>8.3699999999999992</v>
      </c>
      <c r="PZ15">
        <v>8</v>
      </c>
      <c r="QA15">
        <v>1.59</v>
      </c>
      <c r="QB15">
        <v>8</v>
      </c>
      <c r="QC15">
        <v>0.3</v>
      </c>
      <c r="QD15">
        <v>23</v>
      </c>
      <c r="QE15" t="s">
        <v>221</v>
      </c>
      <c r="QF15">
        <v>1100</v>
      </c>
      <c r="QG15">
        <v>7.89</v>
      </c>
      <c r="QH15">
        <v>7</v>
      </c>
      <c r="QI15">
        <v>1.33</v>
      </c>
      <c r="QJ15">
        <v>7</v>
      </c>
      <c r="QK15">
        <v>0.32</v>
      </c>
      <c r="QL15">
        <v>24</v>
      </c>
      <c r="QM15" t="s">
        <v>222</v>
      </c>
      <c r="QN15">
        <v>900</v>
      </c>
      <c r="QO15">
        <v>3.47</v>
      </c>
      <c r="QP15">
        <v>6</v>
      </c>
      <c r="QQ15">
        <v>0.84</v>
      </c>
      <c r="QR15">
        <v>5</v>
      </c>
      <c r="QS15">
        <v>1.33</v>
      </c>
      <c r="QT15">
        <v>25</v>
      </c>
      <c r="QU15" t="s">
        <v>223</v>
      </c>
      <c r="QV15">
        <v>1200</v>
      </c>
      <c r="QW15">
        <v>8.68</v>
      </c>
      <c r="QX15">
        <v>8</v>
      </c>
      <c r="QY15">
        <v>1.1200000000000001</v>
      </c>
      <c r="QZ15">
        <v>7</v>
      </c>
      <c r="RA15">
        <v>1.1000000000000001</v>
      </c>
      <c r="RB15">
        <v>26</v>
      </c>
      <c r="RC15" t="s">
        <v>224</v>
      </c>
      <c r="RD15">
        <v>1200</v>
      </c>
      <c r="RE15">
        <v>8.15</v>
      </c>
      <c r="RF15">
        <v>7</v>
      </c>
      <c r="RG15">
        <v>0.94</v>
      </c>
      <c r="RH15">
        <v>7</v>
      </c>
      <c r="RI15">
        <v>0.53</v>
      </c>
      <c r="RJ15">
        <v>27</v>
      </c>
      <c r="RK15" t="s">
        <v>225</v>
      </c>
      <c r="RL15">
        <v>1000</v>
      </c>
      <c r="RM15">
        <v>5.04</v>
      </c>
      <c r="RN15">
        <v>7</v>
      </c>
      <c r="RO15">
        <v>0.65</v>
      </c>
      <c r="RP15">
        <v>7</v>
      </c>
      <c r="RQ15">
        <v>0.42</v>
      </c>
      <c r="RR15">
        <v>28</v>
      </c>
      <c r="RS15" t="s">
        <v>226</v>
      </c>
      <c r="RT15">
        <v>1300</v>
      </c>
      <c r="RU15">
        <v>5.67</v>
      </c>
      <c r="RV15">
        <v>8</v>
      </c>
      <c r="RW15">
        <v>1.37</v>
      </c>
      <c r="RX15">
        <v>8</v>
      </c>
      <c r="RY15">
        <v>0.68</v>
      </c>
      <c r="RZ15">
        <v>29</v>
      </c>
      <c r="SA15" t="s">
        <v>227</v>
      </c>
      <c r="SB15">
        <v>1300</v>
      </c>
      <c r="SC15">
        <v>3.39</v>
      </c>
      <c r="SD15">
        <v>8</v>
      </c>
      <c r="SE15">
        <v>0.73</v>
      </c>
      <c r="SF15">
        <v>8</v>
      </c>
      <c r="SG15">
        <v>0.45</v>
      </c>
      <c r="SH15">
        <v>30</v>
      </c>
      <c r="SI15" t="s">
        <v>228</v>
      </c>
      <c r="SJ15">
        <v>1100</v>
      </c>
      <c r="SK15">
        <v>3.92</v>
      </c>
      <c r="SL15">
        <v>7</v>
      </c>
      <c r="SM15">
        <v>2.15</v>
      </c>
      <c r="SN15">
        <v>8</v>
      </c>
      <c r="SO15">
        <v>0.87</v>
      </c>
      <c r="SP15">
        <v>31</v>
      </c>
      <c r="SQ15" t="s">
        <v>229</v>
      </c>
      <c r="SR15">
        <v>1000</v>
      </c>
      <c r="SS15">
        <v>3.45</v>
      </c>
      <c r="ST15">
        <v>7</v>
      </c>
      <c r="SU15">
        <v>1.24</v>
      </c>
      <c r="SV15">
        <v>6</v>
      </c>
      <c r="SW15">
        <v>0.93</v>
      </c>
      <c r="SX15">
        <v>32</v>
      </c>
      <c r="SY15" t="s">
        <v>230</v>
      </c>
      <c r="SZ15">
        <v>1100</v>
      </c>
      <c r="TA15">
        <v>5.69</v>
      </c>
      <c r="TB15">
        <v>8</v>
      </c>
      <c r="TC15">
        <v>0.8</v>
      </c>
      <c r="TD15">
        <v>6</v>
      </c>
      <c r="TE15">
        <v>1.59</v>
      </c>
      <c r="TF15">
        <v>33</v>
      </c>
      <c r="TG15" t="s">
        <v>231</v>
      </c>
      <c r="TH15">
        <v>1300</v>
      </c>
      <c r="TI15">
        <v>5.95</v>
      </c>
      <c r="TJ15">
        <v>7</v>
      </c>
      <c r="TK15">
        <v>1.81</v>
      </c>
      <c r="TL15">
        <v>8</v>
      </c>
      <c r="TM15">
        <v>0.74</v>
      </c>
      <c r="TN15">
        <v>34</v>
      </c>
      <c r="TO15" t="s">
        <v>232</v>
      </c>
      <c r="TP15">
        <v>1300</v>
      </c>
      <c r="TQ15">
        <v>3.13</v>
      </c>
      <c r="TR15">
        <v>8</v>
      </c>
      <c r="TS15">
        <v>1.51</v>
      </c>
      <c r="TT15">
        <v>8</v>
      </c>
      <c r="TU15">
        <v>0.37</v>
      </c>
      <c r="TV15">
        <v>35</v>
      </c>
      <c r="TW15" t="s">
        <v>233</v>
      </c>
      <c r="TX15">
        <v>1200</v>
      </c>
      <c r="TY15">
        <v>2.12</v>
      </c>
      <c r="TZ15">
        <v>8</v>
      </c>
      <c r="UA15">
        <v>1.7</v>
      </c>
      <c r="UB15">
        <v>7</v>
      </c>
      <c r="UC15">
        <v>0.41</v>
      </c>
      <c r="UD15">
        <v>36</v>
      </c>
      <c r="UE15" t="s">
        <v>234</v>
      </c>
      <c r="UF15">
        <v>1100</v>
      </c>
      <c r="UG15">
        <v>9.77</v>
      </c>
      <c r="UH15">
        <v>7</v>
      </c>
      <c r="UI15">
        <v>0.98</v>
      </c>
      <c r="UJ15">
        <v>7</v>
      </c>
      <c r="UK15">
        <v>1.04</v>
      </c>
      <c r="UL15">
        <v>37</v>
      </c>
      <c r="UM15" t="s">
        <v>235</v>
      </c>
      <c r="UN15">
        <v>1100</v>
      </c>
      <c r="UO15">
        <v>16.649999999999999</v>
      </c>
      <c r="UP15">
        <v>7</v>
      </c>
      <c r="UQ15">
        <v>1.98</v>
      </c>
      <c r="UR15">
        <v>6</v>
      </c>
      <c r="US15">
        <v>0.61</v>
      </c>
      <c r="UT15">
        <v>38</v>
      </c>
      <c r="UU15" t="s">
        <v>236</v>
      </c>
      <c r="UV15">
        <v>1000</v>
      </c>
      <c r="UW15">
        <v>3.21</v>
      </c>
      <c r="UX15">
        <v>8</v>
      </c>
      <c r="UY15">
        <v>1.9</v>
      </c>
      <c r="UZ15">
        <v>6</v>
      </c>
      <c r="VA15">
        <v>0.59</v>
      </c>
      <c r="VB15">
        <v>39</v>
      </c>
      <c r="VC15" t="s">
        <v>237</v>
      </c>
      <c r="VD15">
        <v>1000</v>
      </c>
      <c r="VE15">
        <v>2.9</v>
      </c>
      <c r="VF15">
        <v>8</v>
      </c>
      <c r="VG15">
        <v>0.87</v>
      </c>
      <c r="VH15">
        <v>7</v>
      </c>
      <c r="VI15">
        <v>0.46</v>
      </c>
      <c r="VJ15">
        <v>40</v>
      </c>
      <c r="VK15" t="s">
        <v>238</v>
      </c>
      <c r="VL15">
        <v>1300</v>
      </c>
      <c r="VM15">
        <v>12.61</v>
      </c>
      <c r="VN15">
        <v>7</v>
      </c>
      <c r="VO15">
        <v>4.8499999999999996</v>
      </c>
      <c r="VP15">
        <v>8</v>
      </c>
      <c r="VQ15">
        <v>0.64</v>
      </c>
      <c r="VR15">
        <v>41</v>
      </c>
      <c r="VS15" t="s">
        <v>239</v>
      </c>
      <c r="VT15">
        <v>1100</v>
      </c>
      <c r="VU15">
        <v>9.5399999999999991</v>
      </c>
      <c r="VV15">
        <v>7</v>
      </c>
      <c r="VW15">
        <v>0.87</v>
      </c>
      <c r="VX15">
        <v>7</v>
      </c>
      <c r="VY15">
        <v>0.24</v>
      </c>
      <c r="VZ15" s="28">
        <f t="shared" si="74"/>
        <v>1040</v>
      </c>
      <c r="WA15" s="28">
        <f t="shared" si="75"/>
        <v>1070</v>
      </c>
      <c r="WB15" s="28">
        <f t="shared" si="76"/>
        <v>1010</v>
      </c>
      <c r="WC15" s="29">
        <f t="shared" si="77"/>
        <v>7.6707499999999982</v>
      </c>
      <c r="WD15" s="29">
        <f t="shared" si="78"/>
        <v>7.2395000000000014</v>
      </c>
      <c r="WE15" s="29">
        <f t="shared" si="79"/>
        <v>8.1020000000000003</v>
      </c>
      <c r="WF15" s="29">
        <f t="shared" si="80"/>
        <v>7.1749999999999998</v>
      </c>
      <c r="WG15" s="30">
        <f t="shared" si="81"/>
        <v>7.3</v>
      </c>
      <c r="WH15" s="29">
        <f t="shared" si="82"/>
        <v>7.05</v>
      </c>
      <c r="WI15" s="29">
        <f t="shared" si="83"/>
        <v>2.0650000000000004</v>
      </c>
      <c r="WJ15" s="30">
        <f t="shared" si="84"/>
        <v>1.6860000000000004</v>
      </c>
      <c r="WK15" s="29">
        <f t="shared" si="85"/>
        <v>2.4439999999999995</v>
      </c>
      <c r="WL15" s="29">
        <f t="shared" si="86"/>
        <v>6.875</v>
      </c>
      <c r="WM15" s="30">
        <f t="shared" si="87"/>
        <v>7</v>
      </c>
      <c r="WN15" s="29">
        <f t="shared" si="88"/>
        <v>6.75</v>
      </c>
      <c r="WO15" s="29">
        <f t="shared" si="89"/>
        <v>1.1252500000000001</v>
      </c>
      <c r="WP15" s="30">
        <f t="shared" si="90"/>
        <v>1.1400000000000001</v>
      </c>
      <c r="WQ15" s="29">
        <f t="shared" si="91"/>
        <v>1.1105000000000003</v>
      </c>
      <c r="WR15" s="30">
        <f t="shared" si="92"/>
        <v>1000</v>
      </c>
      <c r="WS15" s="30">
        <f t="shared" si="93"/>
        <v>1072.7272727272727</v>
      </c>
      <c r="WT15" s="30">
        <f t="shared" si="94"/>
        <v>1037.5</v>
      </c>
      <c r="WU15" s="30">
        <f t="shared" si="95"/>
        <v>1091.6666666666667</v>
      </c>
      <c r="WV15" s="30">
        <f t="shared" si="96"/>
        <v>970</v>
      </c>
      <c r="WW15" s="30">
        <f t="shared" si="97"/>
        <v>1050</v>
      </c>
      <c r="WX15" s="30">
        <f t="shared" si="98"/>
        <v>8.1472222222222221</v>
      </c>
      <c r="WY15" s="30">
        <f t="shared" si="99"/>
        <v>7.2809090909090912</v>
      </c>
      <c r="WZ15" s="30">
        <f t="shared" si="100"/>
        <v>6.0112499999999995</v>
      </c>
      <c r="XA15" s="30">
        <f t="shared" si="101"/>
        <v>8.0583333333333336</v>
      </c>
      <c r="XB15" s="30">
        <f t="shared" si="102"/>
        <v>9.8559999999999981</v>
      </c>
      <c r="XC15" s="30">
        <f t="shared" si="103"/>
        <v>6.3479999999999999</v>
      </c>
      <c r="XD15" s="30">
        <f t="shared" si="104"/>
        <v>7.2222222222222223</v>
      </c>
      <c r="XE15" s="30">
        <f t="shared" si="105"/>
        <v>7.1363636363636367</v>
      </c>
      <c r="XF15" s="30">
        <f t="shared" si="106"/>
        <v>7.5</v>
      </c>
      <c r="XG15" s="30">
        <f t="shared" si="107"/>
        <v>7.166666666666667</v>
      </c>
      <c r="XH15" s="30">
        <f t="shared" si="108"/>
        <v>7</v>
      </c>
      <c r="XI15" s="30">
        <f t="shared" si="109"/>
        <v>7.1</v>
      </c>
      <c r="XJ15" s="30">
        <f t="shared" si="110"/>
        <v>2.4961111111111101</v>
      </c>
      <c r="XK15" s="30">
        <f t="shared" si="111"/>
        <v>1.7122727272727274</v>
      </c>
      <c r="XL15" s="30">
        <f t="shared" si="112"/>
        <v>1.5875000000000001</v>
      </c>
      <c r="XM15" s="30">
        <f t="shared" si="113"/>
        <v>1.7516666666666669</v>
      </c>
      <c r="XN15" s="30">
        <f t="shared" si="114"/>
        <v>3.2229999999999999</v>
      </c>
      <c r="XO15" s="30">
        <f t="shared" si="115"/>
        <v>1.6649999999999998</v>
      </c>
      <c r="XP15" s="30">
        <f t="shared" si="116"/>
        <v>6.7777777777777777</v>
      </c>
      <c r="XQ15" s="30">
        <f t="shared" si="117"/>
        <v>6.9545454545454541</v>
      </c>
      <c r="XR15" s="30">
        <f t="shared" si="118"/>
        <v>6.875</v>
      </c>
      <c r="XS15" s="30">
        <f t="shared" si="119"/>
        <v>7.083333333333333</v>
      </c>
      <c r="XT15" s="30">
        <f t="shared" si="120"/>
        <v>6.7</v>
      </c>
      <c r="XU15" s="30">
        <f t="shared" si="121"/>
        <v>6.8</v>
      </c>
      <c r="XV15" s="30">
        <f t="shared" si="122"/>
        <v>1.0944444444444443</v>
      </c>
      <c r="XW15" s="30">
        <f t="shared" si="123"/>
        <v>1.1504545454545452</v>
      </c>
      <c r="XX15" s="30">
        <f t="shared" si="124"/>
        <v>0.78749999999999998</v>
      </c>
      <c r="XY15" s="30">
        <f t="shared" si="125"/>
        <v>1.3749999999999998</v>
      </c>
      <c r="XZ15" s="30">
        <f t="shared" si="126"/>
        <v>1.3400000000000003</v>
      </c>
      <c r="YA15" s="30">
        <f t="shared" si="127"/>
        <v>0.88100000000000001</v>
      </c>
      <c r="YB15" s="8">
        <v>1</v>
      </c>
      <c r="YC15" s="8">
        <v>0</v>
      </c>
      <c r="YD15" s="8">
        <v>0</v>
      </c>
      <c r="YE15" s="9">
        <v>2</v>
      </c>
      <c r="YF15" s="8">
        <v>0</v>
      </c>
      <c r="YG15" s="8">
        <v>0</v>
      </c>
      <c r="YH15" s="9">
        <v>3</v>
      </c>
      <c r="YI15" s="8">
        <v>0</v>
      </c>
      <c r="YJ15" s="8">
        <v>0</v>
      </c>
      <c r="YK15" s="9">
        <v>3</v>
      </c>
      <c r="YL15" s="8">
        <v>2</v>
      </c>
      <c r="YM15" s="8">
        <v>0</v>
      </c>
      <c r="YN15" s="8">
        <v>0</v>
      </c>
      <c r="YO15" s="8">
        <v>0</v>
      </c>
      <c r="YP15" s="9">
        <v>4</v>
      </c>
      <c r="YQ15" s="8">
        <v>1</v>
      </c>
      <c r="YR15" s="8">
        <v>0</v>
      </c>
      <c r="YS15" s="8">
        <v>0</v>
      </c>
      <c r="YT15" s="8">
        <v>0</v>
      </c>
      <c r="YU15" s="8">
        <v>0</v>
      </c>
      <c r="YV15" s="55">
        <v>2</v>
      </c>
      <c r="YW15" s="9">
        <v>2</v>
      </c>
      <c r="YX15" s="8">
        <v>0</v>
      </c>
      <c r="YY15" s="8">
        <v>0</v>
      </c>
      <c r="YZ15" s="9">
        <v>4</v>
      </c>
      <c r="ZA15" s="52">
        <f t="shared" si="128"/>
        <v>5</v>
      </c>
      <c r="ZB15" s="52">
        <f t="shared" si="129"/>
        <v>3</v>
      </c>
      <c r="ZC15" s="52">
        <f t="shared" si="130"/>
        <v>4</v>
      </c>
      <c r="ZD15" s="52">
        <f t="shared" si="131"/>
        <v>12</v>
      </c>
      <c r="ZE15" s="9">
        <v>3</v>
      </c>
      <c r="ZF15" s="7">
        <v>1</v>
      </c>
      <c r="ZG15" s="9">
        <v>2</v>
      </c>
      <c r="ZH15" s="8">
        <v>0</v>
      </c>
      <c r="ZI15" s="8">
        <v>1</v>
      </c>
      <c r="ZJ15" s="9">
        <v>3</v>
      </c>
      <c r="ZK15" s="9">
        <v>2</v>
      </c>
      <c r="ZL15" s="8">
        <v>1</v>
      </c>
      <c r="ZM15" s="8">
        <v>0</v>
      </c>
      <c r="ZN15" s="9">
        <v>4</v>
      </c>
      <c r="ZO15" s="8">
        <v>0</v>
      </c>
      <c r="ZP15" s="8">
        <v>0</v>
      </c>
      <c r="ZQ15" s="9">
        <v>4</v>
      </c>
      <c r="ZR15" s="9">
        <v>3</v>
      </c>
      <c r="ZS15" s="8">
        <v>2</v>
      </c>
      <c r="ZT15" s="9">
        <v>3</v>
      </c>
      <c r="ZU15" s="8">
        <v>0</v>
      </c>
      <c r="ZV15" s="8">
        <v>0</v>
      </c>
      <c r="ZW15" s="8">
        <v>0</v>
      </c>
      <c r="ZX15" s="8">
        <v>0</v>
      </c>
      <c r="ZY15" s="8">
        <v>0</v>
      </c>
      <c r="ZZ15" s="8">
        <v>0</v>
      </c>
      <c r="AAA15" s="9">
        <v>4</v>
      </c>
      <c r="AAB15" s="8">
        <v>0</v>
      </c>
      <c r="AAC15" s="8">
        <v>0</v>
      </c>
      <c r="AAD15" s="8">
        <v>0</v>
      </c>
      <c r="AAE15" s="9">
        <v>0</v>
      </c>
      <c r="AAF15" s="8">
        <v>1</v>
      </c>
      <c r="AAG15" s="8">
        <v>1</v>
      </c>
      <c r="AAH15" s="9">
        <v>4</v>
      </c>
      <c r="AAI15" s="9">
        <v>4</v>
      </c>
      <c r="AAJ15" s="8">
        <v>0</v>
      </c>
      <c r="AAK15" s="8">
        <v>0</v>
      </c>
      <c r="AAL15" s="8">
        <v>0</v>
      </c>
      <c r="AAM15" s="8">
        <v>0</v>
      </c>
      <c r="AAN15" s="9">
        <v>0</v>
      </c>
      <c r="AAO15" s="8">
        <v>0</v>
      </c>
      <c r="AAP15" s="55">
        <v>2</v>
      </c>
      <c r="AAQ15" s="8">
        <v>0</v>
      </c>
      <c r="AAR15" s="8">
        <v>0</v>
      </c>
      <c r="AAS15" s="8">
        <v>1</v>
      </c>
      <c r="AAT15" s="8">
        <v>0</v>
      </c>
      <c r="AAU15" s="8">
        <v>0</v>
      </c>
      <c r="AAV15" s="8">
        <v>0</v>
      </c>
      <c r="AAW15" s="9">
        <v>2</v>
      </c>
      <c r="AAX15" s="8">
        <v>1</v>
      </c>
      <c r="AAY15" s="8">
        <v>0</v>
      </c>
      <c r="AAZ15" s="9">
        <v>3</v>
      </c>
      <c r="ABA15" s="8">
        <v>0</v>
      </c>
      <c r="ABB15" s="9">
        <v>3</v>
      </c>
      <c r="ABC15" s="8">
        <v>0</v>
      </c>
      <c r="ABD15" s="8">
        <v>0</v>
      </c>
      <c r="ABE15" s="8">
        <v>0</v>
      </c>
      <c r="ABF15" s="8">
        <v>0</v>
      </c>
      <c r="ABG15" s="9">
        <v>4</v>
      </c>
      <c r="ABH15" s="8">
        <v>0</v>
      </c>
      <c r="ABI15" s="9">
        <v>3</v>
      </c>
      <c r="ABJ15" s="8">
        <v>0</v>
      </c>
      <c r="ABK15" s="9">
        <v>4</v>
      </c>
      <c r="ABL15" s="9"/>
      <c r="ABM15" s="8">
        <v>1</v>
      </c>
      <c r="ABN15" s="8">
        <v>0</v>
      </c>
      <c r="ABO15" s="8">
        <v>0</v>
      </c>
      <c r="ABP15" s="9">
        <v>2</v>
      </c>
      <c r="ABQ15" s="8">
        <v>0</v>
      </c>
      <c r="ABR15" s="8">
        <v>0</v>
      </c>
      <c r="ABS15" s="9">
        <v>3</v>
      </c>
      <c r="ABT15" s="8">
        <v>0</v>
      </c>
      <c r="ABU15" s="8">
        <v>0</v>
      </c>
      <c r="ABV15" s="9">
        <v>3</v>
      </c>
      <c r="ABW15" s="8">
        <v>2</v>
      </c>
      <c r="ABX15" s="8">
        <v>0</v>
      </c>
      <c r="ABY15" s="8">
        <v>0</v>
      </c>
      <c r="ABZ15" s="8">
        <v>0</v>
      </c>
      <c r="ACA15" s="9">
        <v>4</v>
      </c>
      <c r="ACB15" s="8">
        <v>1</v>
      </c>
      <c r="ACC15" s="8">
        <v>0</v>
      </c>
      <c r="ACD15" s="8">
        <v>0</v>
      </c>
      <c r="ACE15" s="8">
        <v>0</v>
      </c>
      <c r="ACF15" s="8">
        <v>0</v>
      </c>
      <c r="ACG15" s="55">
        <v>2</v>
      </c>
      <c r="ACH15" s="9">
        <v>2</v>
      </c>
      <c r="ACI15" s="8">
        <v>0</v>
      </c>
      <c r="ACJ15" s="8">
        <v>0</v>
      </c>
      <c r="ACK15" s="9">
        <v>4</v>
      </c>
    </row>
    <row r="16" spans="1:765">
      <c r="A16" s="7">
        <v>12</v>
      </c>
      <c r="C16" s="7">
        <v>1</v>
      </c>
      <c r="D16" s="7">
        <v>21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1"/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f t="shared" si="65"/>
        <v>0</v>
      </c>
      <c r="BE16" s="7">
        <v>1</v>
      </c>
      <c r="BF16" s="7">
        <v>2</v>
      </c>
      <c r="BG16" s="7">
        <v>3</v>
      </c>
      <c r="BH16" s="7">
        <v>3</v>
      </c>
      <c r="BI16" s="7">
        <v>2</v>
      </c>
      <c r="BJ16" s="7">
        <v>0</v>
      </c>
      <c r="BK16" s="7">
        <v>1</v>
      </c>
      <c r="BL16" s="9">
        <v>0</v>
      </c>
      <c r="BM16" s="9">
        <v>2</v>
      </c>
      <c r="BN16" s="7">
        <v>0</v>
      </c>
      <c r="BO16" s="7">
        <v>3</v>
      </c>
      <c r="BP16" s="8">
        <v>1</v>
      </c>
      <c r="BQ16" s="7">
        <v>3</v>
      </c>
      <c r="BR16" s="8">
        <v>1</v>
      </c>
      <c r="BS16" s="8">
        <v>4</v>
      </c>
      <c r="BT16" s="9">
        <v>1</v>
      </c>
      <c r="BU16" s="8">
        <v>1</v>
      </c>
      <c r="BV16" s="8">
        <v>1</v>
      </c>
      <c r="BW16" s="8">
        <v>3</v>
      </c>
      <c r="BX16" s="8">
        <v>3</v>
      </c>
      <c r="BY16" s="8">
        <v>1</v>
      </c>
      <c r="BZ16" s="8">
        <v>0</v>
      </c>
      <c r="CA16">
        <f t="shared" si="66"/>
        <v>23</v>
      </c>
      <c r="CB16">
        <f t="shared" si="67"/>
        <v>8</v>
      </c>
      <c r="CC16">
        <f t="shared" si="68"/>
        <v>3</v>
      </c>
      <c r="CD16">
        <f t="shared" si="2"/>
        <v>34</v>
      </c>
      <c r="CE16" s="8">
        <v>0</v>
      </c>
      <c r="CF16" s="8">
        <v>1</v>
      </c>
      <c r="CG16" s="8">
        <v>0</v>
      </c>
      <c r="CH16" s="8">
        <v>0</v>
      </c>
      <c r="CI16" s="8">
        <v>0</v>
      </c>
      <c r="CJ16" s="8">
        <v>1</v>
      </c>
      <c r="CK16" s="8">
        <v>0</v>
      </c>
      <c r="CL16" s="8">
        <v>0</v>
      </c>
      <c r="CM16" s="8">
        <v>0</v>
      </c>
      <c r="CN16" s="8">
        <v>1</v>
      </c>
      <c r="CO16" s="8">
        <v>0</v>
      </c>
      <c r="CP16" s="8">
        <v>1</v>
      </c>
      <c r="CQ16" s="21">
        <f t="shared" si="3"/>
        <v>1</v>
      </c>
      <c r="CR16" s="8">
        <v>3</v>
      </c>
      <c r="CS16" s="8">
        <v>1</v>
      </c>
      <c r="CT16" s="8">
        <v>1</v>
      </c>
      <c r="CU16" s="8">
        <v>2</v>
      </c>
      <c r="CV16" s="8">
        <v>3</v>
      </c>
      <c r="CW16" s="8">
        <v>3</v>
      </c>
      <c r="CX16" s="8">
        <v>1</v>
      </c>
      <c r="CY16" s="8">
        <v>3</v>
      </c>
      <c r="CZ16" s="8">
        <v>3</v>
      </c>
      <c r="DA16" s="8">
        <v>3</v>
      </c>
      <c r="DB16" s="8">
        <v>3</v>
      </c>
      <c r="DC16" s="8">
        <v>3</v>
      </c>
      <c r="DD16" s="8">
        <v>2</v>
      </c>
      <c r="DE16" s="8">
        <v>2</v>
      </c>
      <c r="DF16" s="8">
        <v>3</v>
      </c>
      <c r="DG16" s="8">
        <v>3</v>
      </c>
      <c r="DH16" s="8">
        <v>2</v>
      </c>
      <c r="DI16" s="8">
        <v>1</v>
      </c>
      <c r="DJ16" s="8">
        <v>3</v>
      </c>
      <c r="DK16" s="8">
        <v>3</v>
      </c>
      <c r="DL16" s="21">
        <f t="shared" si="4"/>
        <v>40</v>
      </c>
      <c r="DM16" s="8">
        <v>5</v>
      </c>
      <c r="DN16" s="8">
        <v>5</v>
      </c>
      <c r="DO16" s="8">
        <v>4</v>
      </c>
      <c r="DP16" s="8">
        <v>4</v>
      </c>
      <c r="DQ16" s="8">
        <v>4</v>
      </c>
      <c r="DR16" s="8">
        <v>6</v>
      </c>
      <c r="DS16" s="21">
        <f t="shared" si="5"/>
        <v>28</v>
      </c>
      <c r="DT16" s="7">
        <v>3</v>
      </c>
      <c r="DU16" s="7">
        <v>3</v>
      </c>
      <c r="DV16" s="7">
        <v>3</v>
      </c>
      <c r="DW16" s="7">
        <v>5</v>
      </c>
      <c r="DX16" s="7">
        <v>5</v>
      </c>
      <c r="DY16" s="7">
        <v>4</v>
      </c>
      <c r="DZ16" s="21">
        <f t="shared" si="69"/>
        <v>9</v>
      </c>
      <c r="EA16" s="21">
        <f t="shared" si="70"/>
        <v>14</v>
      </c>
      <c r="EB16" s="21">
        <f t="shared" si="6"/>
        <v>23</v>
      </c>
      <c r="EC16" s="8">
        <v>6</v>
      </c>
      <c r="ED16" s="8">
        <v>7</v>
      </c>
      <c r="EE16" s="8">
        <v>7</v>
      </c>
      <c r="EF16" s="8">
        <v>7</v>
      </c>
      <c r="EG16" s="8">
        <v>6</v>
      </c>
      <c r="EH16" s="8">
        <v>6</v>
      </c>
      <c r="EI16" s="8">
        <v>2</v>
      </c>
      <c r="EJ16" s="8">
        <v>7</v>
      </c>
      <c r="EK16" s="8">
        <v>6</v>
      </c>
      <c r="EL16" s="8">
        <v>7</v>
      </c>
      <c r="EM16" s="8">
        <v>7</v>
      </c>
      <c r="EN16" s="8">
        <v>6</v>
      </c>
      <c r="EO16" s="21">
        <f t="shared" si="71"/>
        <v>28</v>
      </c>
      <c r="EP16" s="21">
        <f t="shared" si="72"/>
        <v>20</v>
      </c>
      <c r="EQ16" s="21">
        <f t="shared" si="73"/>
        <v>26</v>
      </c>
      <c r="ER16" s="21">
        <f t="shared" si="7"/>
        <v>74</v>
      </c>
      <c r="ES16" s="7">
        <v>2</v>
      </c>
      <c r="ET16" s="7">
        <v>1</v>
      </c>
      <c r="EU16" s="7">
        <v>1</v>
      </c>
      <c r="EV16" s="21">
        <f t="shared" si="8"/>
        <v>4</v>
      </c>
      <c r="EW16" s="7">
        <v>3</v>
      </c>
      <c r="EX16" s="7">
        <v>3</v>
      </c>
      <c r="EY16" s="7">
        <v>1</v>
      </c>
      <c r="EZ16" s="7">
        <v>1</v>
      </c>
      <c r="FA16" s="7">
        <v>3</v>
      </c>
      <c r="FB16" s="7">
        <v>1</v>
      </c>
      <c r="FC16" s="7">
        <v>1</v>
      </c>
      <c r="FD16" s="7">
        <v>1</v>
      </c>
      <c r="FE16" s="7">
        <v>2</v>
      </c>
      <c r="FF16" s="7">
        <v>2</v>
      </c>
      <c r="FG16" s="7">
        <v>2</v>
      </c>
      <c r="FH16" s="7">
        <v>2</v>
      </c>
      <c r="FI16" s="7">
        <v>2</v>
      </c>
      <c r="FJ16" s="7">
        <v>1</v>
      </c>
      <c r="FK16" s="7">
        <v>1</v>
      </c>
      <c r="FL16" s="7">
        <v>2</v>
      </c>
      <c r="FM16" s="7">
        <v>2</v>
      </c>
      <c r="FN16" s="7">
        <v>1</v>
      </c>
      <c r="FO16" s="7">
        <v>1</v>
      </c>
      <c r="FP16" s="7">
        <v>1</v>
      </c>
      <c r="FQ16" s="21">
        <f t="shared" si="9"/>
        <v>33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7.4580514949575978</v>
      </c>
      <c r="FX16" s="7">
        <v>0.19</v>
      </c>
      <c r="FY16" s="7">
        <v>0.34</v>
      </c>
      <c r="FZ16" s="7">
        <v>77</v>
      </c>
      <c r="GA16" s="7">
        <v>99</v>
      </c>
      <c r="GB16" s="7">
        <f t="shared" si="10"/>
        <v>176</v>
      </c>
      <c r="GC16" s="7">
        <v>201</v>
      </c>
      <c r="GD16" s="7">
        <v>0</v>
      </c>
      <c r="GE16" s="7">
        <v>0.7</v>
      </c>
      <c r="GF16" s="7">
        <v>0.2</v>
      </c>
      <c r="GG16" s="7">
        <v>0.5</v>
      </c>
      <c r="GH16" s="7">
        <v>3</v>
      </c>
      <c r="GI16" s="7">
        <v>116</v>
      </c>
      <c r="GJ16" s="7">
        <v>3621.4265890000001</v>
      </c>
      <c r="GK16" s="7">
        <v>9553.4983670000001</v>
      </c>
      <c r="GL16" s="7">
        <v>8009.054803</v>
      </c>
      <c r="GM16" s="7">
        <v>61864.692823999998</v>
      </c>
      <c r="GN16" s="7">
        <v>128845.848302</v>
      </c>
      <c r="GO16" s="7">
        <v>8531.8721320000004</v>
      </c>
      <c r="GP16" s="7">
        <v>9345.4032349999998</v>
      </c>
      <c r="GQ16" s="7">
        <v>667820.00263300003</v>
      </c>
      <c r="GR16" s="7">
        <v>106821.85539700001</v>
      </c>
      <c r="GS16" s="7">
        <v>767.91929500000003</v>
      </c>
      <c r="GT16" s="7">
        <v>13823.820014000001</v>
      </c>
      <c r="GU16" s="7">
        <v>1155.4150910000001</v>
      </c>
      <c r="GV16" s="7">
        <v>70835.080948000003</v>
      </c>
      <c r="GW16" s="7">
        <v>39176.082942000001</v>
      </c>
      <c r="GX16" s="7">
        <v>2779</v>
      </c>
      <c r="GY16" s="7">
        <v>434967.46817100001</v>
      </c>
      <c r="GZ16" s="7">
        <v>107245.23437999999</v>
      </c>
      <c r="HA16" s="7">
        <v>20143.007400999999</v>
      </c>
      <c r="HB16" s="7">
        <v>725075.98384999996</v>
      </c>
      <c r="HC16" s="7">
        <v>224755.60728699999</v>
      </c>
      <c r="HD16" s="7">
        <v>14562.264418999999</v>
      </c>
      <c r="HE16" s="7">
        <v>425.26206500000001</v>
      </c>
      <c r="HF16" s="7">
        <v>67772.923385000002</v>
      </c>
      <c r="HG16" s="7">
        <v>79746.587635999997</v>
      </c>
      <c r="HH16" s="7">
        <v>8553.1374300000007</v>
      </c>
      <c r="HI16" s="7">
        <v>226</v>
      </c>
      <c r="HJ16" s="7">
        <v>746.49361999999996</v>
      </c>
      <c r="HK16" s="7">
        <v>2911.4187029999998</v>
      </c>
      <c r="HL16" s="7">
        <v>228</v>
      </c>
      <c r="HM16" s="7">
        <v>2015.810596</v>
      </c>
      <c r="HN16" s="7">
        <v>14951.718346</v>
      </c>
      <c r="HO16" s="7">
        <v>4322.6392189999997</v>
      </c>
      <c r="HP16" s="7">
        <v>229</v>
      </c>
      <c r="HQ16" s="7">
        <v>482501.526617</v>
      </c>
      <c r="HR16" s="7">
        <v>109931.471339</v>
      </c>
      <c r="HS16" s="7">
        <v>14001.345502</v>
      </c>
      <c r="HT16" s="7">
        <v>66346.517332000003</v>
      </c>
      <c r="HU16" s="7">
        <v>13624.990341999999</v>
      </c>
      <c r="HV16" s="7">
        <v>1150</v>
      </c>
      <c r="HW16" s="7">
        <v>620.39346599999999</v>
      </c>
      <c r="HX16" s="7">
        <v>141</v>
      </c>
      <c r="HY16" s="7">
        <v>2899.5324030000002</v>
      </c>
      <c r="HZ16" s="7">
        <v>1006</v>
      </c>
      <c r="IA16" s="7">
        <v>331</v>
      </c>
      <c r="IB16" s="7">
        <v>704</v>
      </c>
      <c r="IC16" s="7">
        <v>918.40567299999998</v>
      </c>
      <c r="ID16" s="7">
        <v>38963.834075999999</v>
      </c>
      <c r="IE16" s="7">
        <v>6203.2276730000003</v>
      </c>
      <c r="IF16" s="7">
        <v>4438.686745</v>
      </c>
      <c r="IG16" s="7">
        <v>2389.4934490000001</v>
      </c>
      <c r="IH16" s="7">
        <v>4219.1145070000002</v>
      </c>
      <c r="II16" s="7">
        <v>201094.071578</v>
      </c>
      <c r="IJ16" s="7">
        <v>234033.26735499999</v>
      </c>
      <c r="IK16" s="7">
        <v>242009.843303</v>
      </c>
      <c r="IL16" s="7">
        <v>103</v>
      </c>
      <c r="IM16" s="7">
        <v>2073</v>
      </c>
      <c r="IN16" s="7">
        <v>111589.84061</v>
      </c>
      <c r="IO16" s="7">
        <v>847.98253699999998</v>
      </c>
      <c r="IP16" s="7">
        <v>86912.209090999997</v>
      </c>
      <c r="IQ16" s="7">
        <v>387</v>
      </c>
      <c r="IR16" s="7">
        <v>22082.330006</v>
      </c>
      <c r="IS16" s="7">
        <v>9320.1241000000009</v>
      </c>
      <c r="IT16" s="7">
        <v>1162.2458790000001</v>
      </c>
      <c r="IU16" s="7">
        <v>6579.1923580000002</v>
      </c>
      <c r="IV16" s="7">
        <v>142256.04509900001</v>
      </c>
      <c r="IW16" s="7">
        <v>6617.0406709999997</v>
      </c>
      <c r="IX16" s="7">
        <v>8823.1933910000007</v>
      </c>
      <c r="IY16" s="7">
        <v>5282.6652199999999</v>
      </c>
      <c r="IZ16" s="7">
        <v>415.57258300000001</v>
      </c>
      <c r="JA16" s="7">
        <v>1506.9075319999999</v>
      </c>
      <c r="JB16" s="7">
        <v>49832.243081000001</v>
      </c>
      <c r="JC16" s="3"/>
      <c r="JD16" t="s">
        <v>334</v>
      </c>
      <c r="JE16" s="38">
        <v>42902.451631944445</v>
      </c>
      <c r="JF16" t="s">
        <v>246</v>
      </c>
      <c r="JG16">
        <v>21</v>
      </c>
      <c r="JH16" t="s">
        <v>335</v>
      </c>
      <c r="JJ16">
        <v>1</v>
      </c>
      <c r="JK16" t="s">
        <v>199</v>
      </c>
      <c r="JL16">
        <v>500</v>
      </c>
      <c r="JM16">
        <v>11.23</v>
      </c>
      <c r="JN16">
        <v>4</v>
      </c>
      <c r="JO16">
        <v>6.44</v>
      </c>
      <c r="JP16">
        <v>4</v>
      </c>
      <c r="JQ16">
        <v>2.79</v>
      </c>
      <c r="JR16">
        <v>2</v>
      </c>
      <c r="JS16" t="s">
        <v>200</v>
      </c>
      <c r="JT16">
        <v>600</v>
      </c>
      <c r="JU16">
        <v>5.62</v>
      </c>
      <c r="JV16">
        <v>4</v>
      </c>
      <c r="JW16">
        <v>8.3699999999999992</v>
      </c>
      <c r="JX16">
        <v>4</v>
      </c>
      <c r="JY16">
        <v>1.25</v>
      </c>
      <c r="JZ16">
        <v>3</v>
      </c>
      <c r="KA16" t="s">
        <v>201</v>
      </c>
      <c r="KB16">
        <v>700</v>
      </c>
      <c r="KC16">
        <v>4.67</v>
      </c>
      <c r="KD16">
        <v>5</v>
      </c>
      <c r="KE16">
        <v>1.26</v>
      </c>
      <c r="KF16">
        <v>4</v>
      </c>
      <c r="KG16">
        <v>1.93</v>
      </c>
      <c r="KH16">
        <v>4</v>
      </c>
      <c r="KI16" t="s">
        <v>202</v>
      </c>
      <c r="KJ16">
        <v>600</v>
      </c>
      <c r="KK16">
        <v>9.69</v>
      </c>
      <c r="KL16">
        <v>4</v>
      </c>
      <c r="KM16">
        <v>1.39</v>
      </c>
      <c r="KN16">
        <v>4</v>
      </c>
      <c r="KO16">
        <v>1.27</v>
      </c>
      <c r="KP16">
        <v>5</v>
      </c>
      <c r="KQ16" t="s">
        <v>203</v>
      </c>
      <c r="KR16">
        <v>600</v>
      </c>
      <c r="KS16">
        <v>5.54</v>
      </c>
      <c r="KT16">
        <v>6</v>
      </c>
      <c r="KU16">
        <v>3.34</v>
      </c>
      <c r="KV16">
        <v>4</v>
      </c>
      <c r="KW16">
        <v>1.91</v>
      </c>
      <c r="KX16">
        <v>6</v>
      </c>
      <c r="KY16" t="s">
        <v>204</v>
      </c>
      <c r="KZ16">
        <v>500</v>
      </c>
      <c r="LA16">
        <v>6.07</v>
      </c>
      <c r="LB16">
        <v>3</v>
      </c>
      <c r="LC16">
        <v>4.25</v>
      </c>
      <c r="LD16">
        <v>4</v>
      </c>
      <c r="LE16">
        <v>1.48</v>
      </c>
      <c r="LF16">
        <v>7</v>
      </c>
      <c r="LG16" t="s">
        <v>205</v>
      </c>
      <c r="LH16">
        <v>400</v>
      </c>
      <c r="LI16">
        <v>10.85</v>
      </c>
      <c r="LJ16">
        <v>6</v>
      </c>
      <c r="LK16">
        <v>2.31</v>
      </c>
      <c r="LL16">
        <v>3</v>
      </c>
      <c r="LM16">
        <v>1.73</v>
      </c>
      <c r="LN16">
        <v>8</v>
      </c>
      <c r="LO16" t="s">
        <v>206</v>
      </c>
      <c r="LP16">
        <v>700</v>
      </c>
      <c r="LQ16">
        <v>4.21</v>
      </c>
      <c r="LR16">
        <v>6</v>
      </c>
      <c r="LS16">
        <v>1.73</v>
      </c>
      <c r="LT16">
        <v>4</v>
      </c>
      <c r="LU16">
        <v>1.1100000000000001</v>
      </c>
      <c r="LV16">
        <v>9</v>
      </c>
      <c r="LW16" t="s">
        <v>207</v>
      </c>
      <c r="LX16">
        <v>500</v>
      </c>
      <c r="LY16">
        <v>5.73</v>
      </c>
      <c r="LZ16">
        <v>5</v>
      </c>
      <c r="MA16">
        <v>1.75</v>
      </c>
      <c r="MB16">
        <v>5</v>
      </c>
      <c r="MC16">
        <v>0.49</v>
      </c>
      <c r="MD16">
        <v>10</v>
      </c>
      <c r="ME16" t="s">
        <v>208</v>
      </c>
      <c r="MF16">
        <v>700</v>
      </c>
      <c r="MG16">
        <v>3.34</v>
      </c>
      <c r="MH16">
        <v>5</v>
      </c>
      <c r="MI16">
        <v>2.2000000000000002</v>
      </c>
      <c r="MJ16">
        <v>4</v>
      </c>
      <c r="MK16">
        <v>1.69</v>
      </c>
      <c r="ML16">
        <v>11</v>
      </c>
      <c r="MM16" t="s">
        <v>209</v>
      </c>
      <c r="MN16">
        <v>700</v>
      </c>
      <c r="MO16">
        <v>4.01</v>
      </c>
      <c r="MP16">
        <v>4</v>
      </c>
      <c r="MQ16">
        <v>1.4</v>
      </c>
      <c r="MR16">
        <v>5</v>
      </c>
      <c r="MS16">
        <v>1.73</v>
      </c>
      <c r="MT16">
        <v>12</v>
      </c>
      <c r="MU16" t="s">
        <v>210</v>
      </c>
      <c r="MV16">
        <v>800</v>
      </c>
      <c r="MW16">
        <v>8.25</v>
      </c>
      <c r="MX16">
        <v>4</v>
      </c>
      <c r="MY16">
        <v>2.73</v>
      </c>
      <c r="MZ16">
        <v>6</v>
      </c>
      <c r="NA16">
        <v>1.34</v>
      </c>
      <c r="NB16">
        <v>13</v>
      </c>
      <c r="NC16" t="s">
        <v>211</v>
      </c>
      <c r="ND16">
        <v>500</v>
      </c>
      <c r="NE16">
        <v>2.41</v>
      </c>
      <c r="NF16">
        <v>4</v>
      </c>
      <c r="NG16">
        <v>1.53</v>
      </c>
      <c r="NH16">
        <v>4</v>
      </c>
      <c r="NI16">
        <v>0.62</v>
      </c>
      <c r="NJ16">
        <v>14</v>
      </c>
      <c r="NK16" t="s">
        <v>212</v>
      </c>
      <c r="NL16">
        <v>400</v>
      </c>
      <c r="NM16">
        <v>2.67</v>
      </c>
      <c r="NN16">
        <v>4</v>
      </c>
      <c r="NO16">
        <v>1.18</v>
      </c>
      <c r="NP16">
        <v>3</v>
      </c>
      <c r="NQ16">
        <v>1.3</v>
      </c>
      <c r="NR16">
        <v>15</v>
      </c>
      <c r="NS16" t="s">
        <v>213</v>
      </c>
      <c r="NT16">
        <v>600</v>
      </c>
      <c r="NU16">
        <v>6.64</v>
      </c>
      <c r="NV16">
        <v>4</v>
      </c>
      <c r="NW16">
        <v>4.08</v>
      </c>
      <c r="NX16">
        <v>4</v>
      </c>
      <c r="NY16">
        <v>1.77</v>
      </c>
      <c r="NZ16">
        <v>16</v>
      </c>
      <c r="OA16" t="s">
        <v>214</v>
      </c>
      <c r="OB16">
        <v>700</v>
      </c>
      <c r="OC16">
        <v>3.49</v>
      </c>
      <c r="OD16">
        <v>4</v>
      </c>
      <c r="OE16">
        <v>1.02</v>
      </c>
      <c r="OF16">
        <v>5</v>
      </c>
      <c r="OG16">
        <v>0.54</v>
      </c>
      <c r="OH16">
        <v>17</v>
      </c>
      <c r="OI16" t="s">
        <v>215</v>
      </c>
      <c r="OJ16">
        <v>400</v>
      </c>
      <c r="OK16">
        <v>3.63</v>
      </c>
      <c r="OL16">
        <v>3</v>
      </c>
      <c r="OM16">
        <v>1.7</v>
      </c>
      <c r="ON16">
        <v>3</v>
      </c>
      <c r="OO16">
        <v>1.59</v>
      </c>
      <c r="OP16">
        <v>18</v>
      </c>
      <c r="OQ16" t="s">
        <v>216</v>
      </c>
      <c r="OR16">
        <v>700</v>
      </c>
      <c r="OS16">
        <v>4.74</v>
      </c>
      <c r="OT16">
        <v>4</v>
      </c>
      <c r="OU16">
        <v>2.88</v>
      </c>
      <c r="OV16">
        <v>4</v>
      </c>
      <c r="OW16">
        <v>4.21</v>
      </c>
      <c r="OX16">
        <v>19</v>
      </c>
      <c r="OY16" t="s">
        <v>217</v>
      </c>
      <c r="OZ16">
        <v>400</v>
      </c>
      <c r="PA16">
        <v>3.93</v>
      </c>
      <c r="PB16">
        <v>3</v>
      </c>
      <c r="PC16">
        <v>1.22</v>
      </c>
      <c r="PD16">
        <v>3</v>
      </c>
      <c r="PE16">
        <v>0.5</v>
      </c>
      <c r="PF16">
        <v>20</v>
      </c>
      <c r="PG16" t="s">
        <v>218</v>
      </c>
      <c r="PH16">
        <v>500</v>
      </c>
      <c r="PI16">
        <v>3.1</v>
      </c>
      <c r="PJ16">
        <v>4</v>
      </c>
      <c r="PK16">
        <v>10.029999999999999</v>
      </c>
      <c r="PL16">
        <v>4</v>
      </c>
      <c r="PM16">
        <v>1.17</v>
      </c>
      <c r="PN16">
        <v>21</v>
      </c>
      <c r="PO16" t="s">
        <v>219</v>
      </c>
      <c r="PP16">
        <v>800</v>
      </c>
      <c r="PQ16">
        <v>6.86</v>
      </c>
      <c r="PR16">
        <v>6</v>
      </c>
      <c r="PS16">
        <v>1.25</v>
      </c>
      <c r="PT16">
        <v>6</v>
      </c>
      <c r="PU16">
        <v>1.82</v>
      </c>
      <c r="PV16">
        <v>22</v>
      </c>
      <c r="PW16" t="s">
        <v>220</v>
      </c>
      <c r="PX16">
        <v>700</v>
      </c>
      <c r="PY16">
        <v>2.96</v>
      </c>
      <c r="PZ16">
        <v>4</v>
      </c>
      <c r="QA16">
        <v>2.44</v>
      </c>
      <c r="QB16">
        <v>5</v>
      </c>
      <c r="QC16">
        <v>1.23</v>
      </c>
      <c r="QD16">
        <v>23</v>
      </c>
      <c r="QE16" t="s">
        <v>221</v>
      </c>
      <c r="QF16">
        <v>1000</v>
      </c>
      <c r="QG16">
        <v>4.3499999999999996</v>
      </c>
      <c r="QH16">
        <v>4</v>
      </c>
      <c r="QI16">
        <v>3.34</v>
      </c>
      <c r="QJ16">
        <v>6</v>
      </c>
      <c r="QK16">
        <v>2.41</v>
      </c>
      <c r="QL16">
        <v>24</v>
      </c>
      <c r="QM16" t="s">
        <v>222</v>
      </c>
      <c r="QN16">
        <v>200</v>
      </c>
      <c r="QO16">
        <v>3.5</v>
      </c>
      <c r="QP16">
        <v>3</v>
      </c>
      <c r="QQ16">
        <v>3.59</v>
      </c>
      <c r="QR16">
        <v>4</v>
      </c>
      <c r="QS16">
        <v>1.1499999999999999</v>
      </c>
      <c r="QT16">
        <v>25</v>
      </c>
      <c r="QU16" t="s">
        <v>223</v>
      </c>
      <c r="QV16">
        <v>400</v>
      </c>
      <c r="QW16">
        <v>2.16</v>
      </c>
      <c r="QX16">
        <v>5</v>
      </c>
      <c r="QY16">
        <v>2.3199999999999998</v>
      </c>
      <c r="QZ16">
        <v>3</v>
      </c>
      <c r="RA16">
        <v>1.03</v>
      </c>
      <c r="RB16">
        <v>26</v>
      </c>
      <c r="RC16" t="s">
        <v>224</v>
      </c>
      <c r="RD16">
        <v>500</v>
      </c>
      <c r="RE16">
        <v>8.32</v>
      </c>
      <c r="RF16">
        <v>4</v>
      </c>
      <c r="RG16">
        <v>1.17</v>
      </c>
      <c r="RH16">
        <v>4</v>
      </c>
      <c r="RI16">
        <v>0.15</v>
      </c>
      <c r="RJ16">
        <v>27</v>
      </c>
      <c r="RK16" t="s">
        <v>225</v>
      </c>
      <c r="RL16">
        <v>300</v>
      </c>
      <c r="RM16">
        <v>3.25</v>
      </c>
      <c r="RN16">
        <v>5</v>
      </c>
      <c r="RO16">
        <v>2.57</v>
      </c>
      <c r="RP16">
        <v>3</v>
      </c>
      <c r="RQ16">
        <v>2.4900000000000002</v>
      </c>
      <c r="RR16">
        <v>28</v>
      </c>
      <c r="RS16" t="s">
        <v>226</v>
      </c>
      <c r="RT16">
        <v>500</v>
      </c>
      <c r="RU16">
        <v>8.6300000000000008</v>
      </c>
      <c r="RV16">
        <v>3</v>
      </c>
      <c r="RW16">
        <v>2.37</v>
      </c>
      <c r="RX16">
        <v>4</v>
      </c>
      <c r="RY16">
        <v>1.18</v>
      </c>
      <c r="RZ16">
        <v>29</v>
      </c>
      <c r="SA16" t="s">
        <v>227</v>
      </c>
      <c r="SB16">
        <v>700</v>
      </c>
      <c r="SC16">
        <v>3.46</v>
      </c>
      <c r="SD16">
        <v>5</v>
      </c>
      <c r="SE16">
        <v>3.85</v>
      </c>
      <c r="SF16">
        <v>4</v>
      </c>
      <c r="SG16">
        <v>1.55</v>
      </c>
      <c r="SH16">
        <v>30</v>
      </c>
      <c r="SI16" t="s">
        <v>228</v>
      </c>
      <c r="SJ16">
        <v>800</v>
      </c>
      <c r="SK16">
        <v>4.04</v>
      </c>
      <c r="SL16">
        <v>4</v>
      </c>
      <c r="SM16">
        <v>2.38</v>
      </c>
      <c r="SN16">
        <v>6</v>
      </c>
      <c r="SO16">
        <v>1.87</v>
      </c>
      <c r="SP16">
        <v>31</v>
      </c>
      <c r="SQ16" t="s">
        <v>229</v>
      </c>
      <c r="SR16">
        <v>800</v>
      </c>
      <c r="SS16">
        <v>2.2000000000000002</v>
      </c>
      <c r="ST16">
        <v>4</v>
      </c>
      <c r="SU16">
        <v>1.85</v>
      </c>
      <c r="SV16">
        <v>6</v>
      </c>
      <c r="SW16">
        <v>1.82</v>
      </c>
      <c r="SX16">
        <v>32</v>
      </c>
      <c r="SY16" t="s">
        <v>230</v>
      </c>
      <c r="SZ16">
        <v>400</v>
      </c>
      <c r="TA16">
        <v>2.36</v>
      </c>
      <c r="TB16">
        <v>3</v>
      </c>
      <c r="TC16">
        <v>1.18</v>
      </c>
      <c r="TD16">
        <v>3</v>
      </c>
      <c r="TE16">
        <v>0.15</v>
      </c>
      <c r="TF16">
        <v>33</v>
      </c>
      <c r="TG16" t="s">
        <v>231</v>
      </c>
      <c r="TH16">
        <v>900</v>
      </c>
      <c r="TI16">
        <v>6.17</v>
      </c>
      <c r="TJ16">
        <v>4</v>
      </c>
      <c r="TK16">
        <v>4.0599999999999996</v>
      </c>
      <c r="TL16">
        <v>5</v>
      </c>
      <c r="TM16">
        <v>2.4500000000000002</v>
      </c>
      <c r="TN16">
        <v>34</v>
      </c>
      <c r="TO16" t="s">
        <v>232</v>
      </c>
      <c r="TP16">
        <v>400</v>
      </c>
      <c r="TQ16">
        <v>5.65</v>
      </c>
      <c r="TR16">
        <v>5</v>
      </c>
      <c r="TS16">
        <v>1.77</v>
      </c>
      <c r="TT16">
        <v>4</v>
      </c>
      <c r="TU16">
        <v>1.68</v>
      </c>
      <c r="TV16">
        <v>35</v>
      </c>
      <c r="TW16" t="s">
        <v>233</v>
      </c>
      <c r="TX16">
        <v>600</v>
      </c>
      <c r="TY16">
        <v>3.2</v>
      </c>
      <c r="TZ16">
        <v>3</v>
      </c>
      <c r="UA16">
        <v>2.2200000000000002</v>
      </c>
      <c r="UB16">
        <v>4</v>
      </c>
      <c r="UC16">
        <v>1.84</v>
      </c>
      <c r="UD16">
        <v>36</v>
      </c>
      <c r="UE16" t="s">
        <v>234</v>
      </c>
      <c r="UF16">
        <v>400</v>
      </c>
      <c r="UG16">
        <v>7.13</v>
      </c>
      <c r="UH16">
        <v>3</v>
      </c>
      <c r="UI16">
        <v>1.26</v>
      </c>
      <c r="UJ16">
        <v>3</v>
      </c>
      <c r="UK16">
        <v>0.71</v>
      </c>
      <c r="UL16">
        <v>37</v>
      </c>
      <c r="UM16" t="s">
        <v>235</v>
      </c>
      <c r="UN16">
        <v>500</v>
      </c>
      <c r="UO16">
        <v>3.56</v>
      </c>
      <c r="UP16">
        <v>4</v>
      </c>
      <c r="UQ16">
        <v>1.53</v>
      </c>
      <c r="UR16">
        <v>5</v>
      </c>
      <c r="US16">
        <v>0.56999999999999995</v>
      </c>
      <c r="UT16">
        <v>38</v>
      </c>
      <c r="UU16" t="s">
        <v>236</v>
      </c>
      <c r="UV16">
        <v>400</v>
      </c>
      <c r="UW16">
        <v>5.03</v>
      </c>
      <c r="UX16">
        <v>3</v>
      </c>
      <c r="UY16">
        <v>1.0900000000000001</v>
      </c>
      <c r="UZ16">
        <v>3</v>
      </c>
      <c r="VA16">
        <v>1.0900000000000001</v>
      </c>
      <c r="VB16">
        <v>39</v>
      </c>
      <c r="VC16" t="s">
        <v>237</v>
      </c>
      <c r="VD16">
        <v>800</v>
      </c>
      <c r="VE16">
        <v>3.45</v>
      </c>
      <c r="VF16">
        <v>4</v>
      </c>
      <c r="VG16">
        <v>1.72</v>
      </c>
      <c r="VH16">
        <v>5</v>
      </c>
      <c r="VI16">
        <v>1.1299999999999999</v>
      </c>
      <c r="VJ16">
        <v>40</v>
      </c>
      <c r="VK16" t="s">
        <v>238</v>
      </c>
      <c r="VL16">
        <v>400</v>
      </c>
      <c r="VM16">
        <v>4.66</v>
      </c>
      <c r="VN16">
        <v>3</v>
      </c>
      <c r="VO16">
        <v>5.32</v>
      </c>
      <c r="VP16">
        <v>4</v>
      </c>
      <c r="VQ16">
        <v>1.42</v>
      </c>
      <c r="VR16">
        <v>41</v>
      </c>
      <c r="VS16" t="s">
        <v>239</v>
      </c>
      <c r="VT16">
        <v>200</v>
      </c>
      <c r="VU16">
        <v>4.59</v>
      </c>
      <c r="VV16">
        <v>2</v>
      </c>
      <c r="VW16">
        <v>2.15</v>
      </c>
      <c r="VX16">
        <v>2</v>
      </c>
      <c r="VY16">
        <v>0.52</v>
      </c>
      <c r="VZ16" s="28">
        <f t="shared" si="74"/>
        <v>567.5</v>
      </c>
      <c r="WA16" s="28">
        <f t="shared" si="75"/>
        <v>610</v>
      </c>
      <c r="WB16" s="28">
        <f t="shared" si="76"/>
        <v>525</v>
      </c>
      <c r="WC16" s="29">
        <f t="shared" si="77"/>
        <v>4.852999999999998</v>
      </c>
      <c r="WD16" s="29">
        <f t="shared" si="78"/>
        <v>4.8575000000000008</v>
      </c>
      <c r="WE16" s="29">
        <f t="shared" si="79"/>
        <v>4.8485000000000005</v>
      </c>
      <c r="WF16" s="29">
        <f t="shared" si="80"/>
        <v>4.0750000000000002</v>
      </c>
      <c r="WG16" s="30">
        <f t="shared" si="81"/>
        <v>3.9</v>
      </c>
      <c r="WH16" s="29">
        <f t="shared" si="82"/>
        <v>4.25</v>
      </c>
      <c r="WI16" s="29">
        <f t="shared" si="83"/>
        <v>2.5950000000000002</v>
      </c>
      <c r="WJ16" s="30">
        <f t="shared" si="84"/>
        <v>3.1579999999999999</v>
      </c>
      <c r="WK16" s="29">
        <f t="shared" si="85"/>
        <v>2.032</v>
      </c>
      <c r="WL16" s="29">
        <f t="shared" si="86"/>
        <v>4.1500000000000004</v>
      </c>
      <c r="WM16" s="30">
        <f t="shared" si="87"/>
        <v>4.3</v>
      </c>
      <c r="WN16" s="29">
        <f t="shared" si="88"/>
        <v>4</v>
      </c>
      <c r="WO16" s="29">
        <f t="shared" si="89"/>
        <v>1.3972500000000003</v>
      </c>
      <c r="WP16" s="30">
        <f t="shared" si="90"/>
        <v>1.482</v>
      </c>
      <c r="WQ16" s="29">
        <f t="shared" si="91"/>
        <v>1.3125</v>
      </c>
      <c r="WR16" s="30">
        <f t="shared" si="92"/>
        <v>527.77777777777783</v>
      </c>
      <c r="WS16" s="30">
        <f t="shared" si="93"/>
        <v>600</v>
      </c>
      <c r="WT16" s="30">
        <f t="shared" si="94"/>
        <v>562.5</v>
      </c>
      <c r="WU16" s="30">
        <f t="shared" si="95"/>
        <v>641.66666666666663</v>
      </c>
      <c r="WV16" s="30">
        <f t="shared" si="96"/>
        <v>500</v>
      </c>
      <c r="WW16" s="30">
        <f t="shared" si="97"/>
        <v>550</v>
      </c>
      <c r="WX16" s="30">
        <f t="shared" si="98"/>
        <v>4.7116666666666687</v>
      </c>
      <c r="WY16" s="30">
        <f t="shared" si="99"/>
        <v>4.9686363636363637</v>
      </c>
      <c r="WZ16" s="30">
        <f t="shared" si="100"/>
        <v>4.6400000000000006</v>
      </c>
      <c r="XA16" s="30">
        <f t="shared" si="101"/>
        <v>5.0025000000000004</v>
      </c>
      <c r="XB16" s="30">
        <f t="shared" si="102"/>
        <v>4.7690000000000001</v>
      </c>
      <c r="XC16" s="30">
        <f t="shared" si="103"/>
        <v>4.9280000000000008</v>
      </c>
      <c r="XD16" s="30">
        <f t="shared" si="104"/>
        <v>4.5</v>
      </c>
      <c r="XE16" s="30">
        <f t="shared" si="105"/>
        <v>3.7272727272727271</v>
      </c>
      <c r="XF16" s="30">
        <f t="shared" si="106"/>
        <v>4.125</v>
      </c>
      <c r="XG16" s="30">
        <f t="shared" si="107"/>
        <v>3.75</v>
      </c>
      <c r="XH16" s="30">
        <f t="shared" si="108"/>
        <v>4.8</v>
      </c>
      <c r="XI16" s="30">
        <f t="shared" si="109"/>
        <v>3.7</v>
      </c>
      <c r="XJ16" s="30">
        <f t="shared" si="110"/>
        <v>2.6750000000000003</v>
      </c>
      <c r="XK16" s="30">
        <f t="shared" si="111"/>
        <v>2.5295454545454543</v>
      </c>
      <c r="XL16" s="30">
        <f t="shared" si="112"/>
        <v>3.6150000000000002</v>
      </c>
      <c r="XM16" s="30">
        <f t="shared" si="113"/>
        <v>2.8533333333333331</v>
      </c>
      <c r="XN16" s="30">
        <f t="shared" si="114"/>
        <v>1.923</v>
      </c>
      <c r="XO16" s="30">
        <f t="shared" si="115"/>
        <v>2.141</v>
      </c>
      <c r="XP16" s="30">
        <f t="shared" si="116"/>
        <v>3.7777777777777777</v>
      </c>
      <c r="XQ16" s="30">
        <f t="shared" si="117"/>
        <v>4.4545454545454541</v>
      </c>
      <c r="XR16" s="30">
        <f t="shared" si="118"/>
        <v>3.75</v>
      </c>
      <c r="XS16" s="30">
        <f t="shared" si="119"/>
        <v>4.666666666666667</v>
      </c>
      <c r="XT16" s="30">
        <f t="shared" si="120"/>
        <v>3.8</v>
      </c>
      <c r="XU16" s="30">
        <f t="shared" si="121"/>
        <v>4.2</v>
      </c>
      <c r="XV16" s="30">
        <f t="shared" si="122"/>
        <v>1.5494444444444444</v>
      </c>
      <c r="XW16" s="30">
        <f t="shared" si="123"/>
        <v>1.2727272727272727</v>
      </c>
      <c r="XX16" s="30">
        <f t="shared" si="124"/>
        <v>1.7275</v>
      </c>
      <c r="XY16" s="30">
        <f t="shared" si="125"/>
        <v>1.3183333333333331</v>
      </c>
      <c r="XZ16" s="30">
        <f t="shared" si="126"/>
        <v>1.407</v>
      </c>
      <c r="YA16" s="30">
        <f t="shared" si="127"/>
        <v>1.218</v>
      </c>
      <c r="YB16" s="8">
        <v>2</v>
      </c>
      <c r="YC16" s="8">
        <v>1</v>
      </c>
      <c r="YD16" s="8">
        <v>0</v>
      </c>
      <c r="YE16" s="9">
        <v>2</v>
      </c>
      <c r="YF16" s="8">
        <v>0</v>
      </c>
      <c r="YG16" s="8">
        <v>0</v>
      </c>
      <c r="YH16" s="9">
        <v>3</v>
      </c>
      <c r="YI16" s="8">
        <v>1</v>
      </c>
      <c r="YJ16" s="8">
        <v>1</v>
      </c>
      <c r="YK16" s="9">
        <v>3</v>
      </c>
      <c r="YL16" s="8">
        <v>1</v>
      </c>
      <c r="YM16" s="8">
        <v>0</v>
      </c>
      <c r="YN16" s="8">
        <v>2</v>
      </c>
      <c r="YO16" s="8">
        <v>2</v>
      </c>
      <c r="YP16" s="9">
        <v>3</v>
      </c>
      <c r="YQ16" s="8">
        <v>0</v>
      </c>
      <c r="YR16" s="8">
        <v>1</v>
      </c>
      <c r="YS16" s="8">
        <v>1</v>
      </c>
      <c r="YT16" s="8">
        <v>0</v>
      </c>
      <c r="YU16" s="8">
        <v>1</v>
      </c>
      <c r="YV16" s="55">
        <v>4</v>
      </c>
      <c r="YW16" s="9">
        <v>2</v>
      </c>
      <c r="YX16" s="8">
        <v>0</v>
      </c>
      <c r="YY16" s="8">
        <v>0</v>
      </c>
      <c r="YZ16" s="9">
        <v>3</v>
      </c>
      <c r="ZA16" s="52">
        <f t="shared" si="128"/>
        <v>12</v>
      </c>
      <c r="ZB16" s="52">
        <f t="shared" si="129"/>
        <v>4</v>
      </c>
      <c r="ZC16" s="52">
        <f t="shared" si="130"/>
        <v>5</v>
      </c>
      <c r="ZD16" s="52">
        <f t="shared" si="131"/>
        <v>21</v>
      </c>
      <c r="ZE16" s="9">
        <v>3</v>
      </c>
      <c r="ZF16" s="7">
        <v>1</v>
      </c>
      <c r="ZG16" s="9">
        <v>1</v>
      </c>
      <c r="ZH16" s="8">
        <v>0</v>
      </c>
      <c r="ZI16" s="8">
        <v>2</v>
      </c>
      <c r="ZJ16" s="9">
        <v>3</v>
      </c>
      <c r="ZK16" s="9">
        <v>2</v>
      </c>
      <c r="ZL16" s="8">
        <v>3</v>
      </c>
      <c r="ZM16" s="8">
        <v>0</v>
      </c>
      <c r="ZN16" s="9">
        <v>3</v>
      </c>
      <c r="ZO16" s="8">
        <v>1</v>
      </c>
      <c r="ZP16" s="8">
        <v>1</v>
      </c>
      <c r="ZQ16" s="9">
        <v>3</v>
      </c>
      <c r="ZR16" s="9">
        <v>3</v>
      </c>
      <c r="ZS16" s="8">
        <v>1</v>
      </c>
      <c r="ZT16" s="9">
        <v>3</v>
      </c>
      <c r="ZU16" s="8">
        <v>1</v>
      </c>
      <c r="ZV16" s="8">
        <v>2</v>
      </c>
      <c r="ZW16" s="8">
        <v>2</v>
      </c>
      <c r="ZX16" s="8">
        <v>1</v>
      </c>
      <c r="ZY16" s="8">
        <v>3</v>
      </c>
      <c r="ZZ16" s="8">
        <v>2</v>
      </c>
      <c r="AAA16" s="9">
        <v>3</v>
      </c>
      <c r="AAB16" s="8">
        <v>0</v>
      </c>
      <c r="AAC16" s="8">
        <v>1</v>
      </c>
      <c r="AAD16" s="8">
        <v>2</v>
      </c>
      <c r="AAE16" s="9">
        <v>1</v>
      </c>
      <c r="AAF16" s="8">
        <v>1</v>
      </c>
      <c r="AAG16" s="8">
        <v>1</v>
      </c>
      <c r="AAH16" s="9">
        <v>2</v>
      </c>
      <c r="AAI16" s="9">
        <v>3</v>
      </c>
      <c r="AAJ16" s="8">
        <v>2</v>
      </c>
      <c r="AAK16" s="8">
        <v>3</v>
      </c>
      <c r="AAL16" s="8">
        <v>1</v>
      </c>
      <c r="AAM16" s="8">
        <v>1</v>
      </c>
      <c r="AAN16" s="9">
        <v>2</v>
      </c>
      <c r="AAO16" s="8">
        <v>1</v>
      </c>
      <c r="AAP16" s="55">
        <v>4</v>
      </c>
      <c r="AAQ16" s="8">
        <v>0</v>
      </c>
      <c r="AAR16" s="8">
        <v>1</v>
      </c>
      <c r="AAS16" s="8">
        <v>0</v>
      </c>
      <c r="AAT16" s="8">
        <v>0</v>
      </c>
      <c r="AAU16" s="8">
        <v>0</v>
      </c>
      <c r="AAV16" s="8">
        <v>1</v>
      </c>
      <c r="AAW16" s="9">
        <v>2</v>
      </c>
      <c r="AAX16" s="8">
        <v>0</v>
      </c>
      <c r="AAY16" s="8">
        <v>0</v>
      </c>
      <c r="AAZ16" s="9">
        <v>3</v>
      </c>
      <c r="ABA16" s="8">
        <v>0</v>
      </c>
      <c r="ABB16" s="9">
        <v>3</v>
      </c>
      <c r="ABC16" s="8">
        <v>1</v>
      </c>
      <c r="ABD16" s="8">
        <v>1</v>
      </c>
      <c r="ABE16" s="8">
        <v>0</v>
      </c>
      <c r="ABF16" s="8">
        <v>2</v>
      </c>
      <c r="ABG16" s="9">
        <v>3</v>
      </c>
      <c r="ABH16" s="8">
        <v>2</v>
      </c>
      <c r="ABI16" s="9">
        <v>3</v>
      </c>
      <c r="ABJ16" s="8">
        <v>0</v>
      </c>
      <c r="ABK16" s="9">
        <v>3</v>
      </c>
      <c r="ABL16" s="9"/>
      <c r="ABM16" s="8">
        <v>2</v>
      </c>
      <c r="ABN16" s="8">
        <v>1</v>
      </c>
      <c r="ABO16" s="8">
        <v>0</v>
      </c>
      <c r="ABP16" s="9">
        <v>2</v>
      </c>
      <c r="ABQ16" s="8">
        <v>0</v>
      </c>
      <c r="ABR16" s="8">
        <v>0</v>
      </c>
      <c r="ABS16" s="9">
        <v>3</v>
      </c>
      <c r="ABT16" s="8">
        <v>1</v>
      </c>
      <c r="ABU16" s="8">
        <v>1</v>
      </c>
      <c r="ABV16" s="9">
        <v>3</v>
      </c>
      <c r="ABW16" s="8">
        <v>1</v>
      </c>
      <c r="ABX16" s="8">
        <v>0</v>
      </c>
      <c r="ABY16" s="8">
        <v>2</v>
      </c>
      <c r="ABZ16" s="8">
        <v>2</v>
      </c>
      <c r="ACA16" s="9">
        <v>3</v>
      </c>
      <c r="ACB16" s="8">
        <v>0</v>
      </c>
      <c r="ACC16" s="8">
        <v>1</v>
      </c>
      <c r="ACD16" s="8">
        <v>1</v>
      </c>
      <c r="ACE16" s="8">
        <v>0</v>
      </c>
      <c r="ACF16" s="8">
        <v>1</v>
      </c>
      <c r="ACG16" s="55">
        <v>4</v>
      </c>
      <c r="ACH16" s="9">
        <v>2</v>
      </c>
      <c r="ACI16" s="8">
        <v>0</v>
      </c>
      <c r="ACJ16" s="8">
        <v>0</v>
      </c>
      <c r="ACK16" s="9">
        <v>3</v>
      </c>
    </row>
    <row r="17" spans="1:765">
      <c r="A17" s="7">
        <v>13</v>
      </c>
      <c r="C17" s="7">
        <v>1</v>
      </c>
      <c r="D17" s="7">
        <v>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1"/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f t="shared" si="65"/>
        <v>0</v>
      </c>
      <c r="BE17" s="7">
        <v>0</v>
      </c>
      <c r="BF17" s="7">
        <v>1</v>
      </c>
      <c r="BG17" s="7">
        <v>1</v>
      </c>
      <c r="BH17" s="7">
        <v>4</v>
      </c>
      <c r="BI17" s="7">
        <v>1</v>
      </c>
      <c r="BJ17" s="7">
        <v>0</v>
      </c>
      <c r="BK17" s="7">
        <v>3</v>
      </c>
      <c r="BL17" s="9">
        <v>3</v>
      </c>
      <c r="BM17" s="9">
        <v>3</v>
      </c>
      <c r="BN17" s="7">
        <v>0</v>
      </c>
      <c r="BO17" s="7">
        <v>1</v>
      </c>
      <c r="BP17" s="8">
        <v>1</v>
      </c>
      <c r="BQ17" s="7">
        <v>3</v>
      </c>
      <c r="BR17" s="8">
        <v>1</v>
      </c>
      <c r="BS17" s="8">
        <v>4</v>
      </c>
      <c r="BT17" s="9">
        <v>1</v>
      </c>
      <c r="BU17" s="8">
        <v>1</v>
      </c>
      <c r="BV17" s="8">
        <v>1</v>
      </c>
      <c r="BW17" s="8">
        <v>1</v>
      </c>
      <c r="BX17" s="8">
        <v>4</v>
      </c>
      <c r="BY17" s="8">
        <v>1</v>
      </c>
      <c r="BZ17" s="8">
        <v>0</v>
      </c>
      <c r="CA17">
        <f t="shared" si="66"/>
        <v>17</v>
      </c>
      <c r="CB17">
        <f t="shared" si="67"/>
        <v>10</v>
      </c>
      <c r="CC17">
        <f t="shared" si="68"/>
        <v>2</v>
      </c>
      <c r="CD17">
        <f t="shared" si="2"/>
        <v>29</v>
      </c>
      <c r="CE17" s="8">
        <v>0</v>
      </c>
      <c r="CF17" s="8">
        <v>1</v>
      </c>
      <c r="CG17" s="8">
        <v>0</v>
      </c>
      <c r="CH17" s="8">
        <v>0</v>
      </c>
      <c r="CI17" s="8">
        <v>0</v>
      </c>
      <c r="CJ17" s="8">
        <v>1</v>
      </c>
      <c r="CK17" s="8">
        <v>1</v>
      </c>
      <c r="CL17" s="8">
        <v>1</v>
      </c>
      <c r="CM17" s="8">
        <v>1</v>
      </c>
      <c r="CN17" s="8">
        <v>1</v>
      </c>
      <c r="CO17" s="8">
        <v>1</v>
      </c>
      <c r="CP17" s="8">
        <v>1</v>
      </c>
      <c r="CQ17" s="21">
        <f t="shared" si="3"/>
        <v>5</v>
      </c>
      <c r="CR17" s="8">
        <v>4</v>
      </c>
      <c r="CS17" s="8">
        <v>1</v>
      </c>
      <c r="CT17" s="8">
        <v>1</v>
      </c>
      <c r="CU17" s="8">
        <v>4</v>
      </c>
      <c r="CV17" s="8">
        <v>4</v>
      </c>
      <c r="CW17" s="8">
        <v>4</v>
      </c>
      <c r="CX17" s="8">
        <v>1</v>
      </c>
      <c r="CY17" s="8">
        <v>2</v>
      </c>
      <c r="CZ17" s="8">
        <v>2</v>
      </c>
      <c r="DA17" s="8">
        <v>4</v>
      </c>
      <c r="DB17" s="8">
        <v>1</v>
      </c>
      <c r="DC17" s="8">
        <v>2</v>
      </c>
      <c r="DD17" s="8">
        <v>1</v>
      </c>
      <c r="DE17" s="8">
        <v>1</v>
      </c>
      <c r="DF17" s="8">
        <v>4</v>
      </c>
      <c r="DG17" s="8">
        <v>4</v>
      </c>
      <c r="DH17" s="8">
        <v>2</v>
      </c>
      <c r="DI17" s="8">
        <v>1</v>
      </c>
      <c r="DJ17" s="8">
        <v>4</v>
      </c>
      <c r="DK17" s="8">
        <v>4</v>
      </c>
      <c r="DL17" s="21">
        <f t="shared" si="4"/>
        <v>25</v>
      </c>
      <c r="DM17" s="8">
        <v>6</v>
      </c>
      <c r="DN17" s="8">
        <v>6</v>
      </c>
      <c r="DO17" s="8">
        <v>6</v>
      </c>
      <c r="DP17" s="8">
        <v>7</v>
      </c>
      <c r="DQ17" s="8">
        <v>5</v>
      </c>
      <c r="DR17" s="8">
        <v>6</v>
      </c>
      <c r="DS17" s="21">
        <f t="shared" si="5"/>
        <v>36</v>
      </c>
      <c r="DT17" s="7">
        <v>2</v>
      </c>
      <c r="DU17" s="7">
        <v>1</v>
      </c>
      <c r="DV17" s="7">
        <v>3</v>
      </c>
      <c r="DW17" s="7">
        <v>4</v>
      </c>
      <c r="DX17" s="7">
        <v>4</v>
      </c>
      <c r="DY17" s="7">
        <v>5</v>
      </c>
      <c r="DZ17" s="21">
        <f t="shared" si="69"/>
        <v>6</v>
      </c>
      <c r="EA17" s="21">
        <f t="shared" si="70"/>
        <v>13</v>
      </c>
      <c r="EB17" s="21">
        <f t="shared" si="6"/>
        <v>19</v>
      </c>
      <c r="EC17" s="8">
        <v>7</v>
      </c>
      <c r="ED17" s="8">
        <v>7</v>
      </c>
      <c r="EE17" s="8">
        <v>7</v>
      </c>
      <c r="EF17" s="8">
        <v>7</v>
      </c>
      <c r="EG17" s="8">
        <v>5</v>
      </c>
      <c r="EH17" s="8">
        <v>7</v>
      </c>
      <c r="EI17" s="8">
        <v>7</v>
      </c>
      <c r="EJ17" s="8">
        <v>7</v>
      </c>
      <c r="EK17" s="8">
        <v>7</v>
      </c>
      <c r="EL17" s="8">
        <v>7</v>
      </c>
      <c r="EM17" s="8">
        <v>7</v>
      </c>
      <c r="EN17" s="8">
        <v>7</v>
      </c>
      <c r="EO17" s="21">
        <f t="shared" si="71"/>
        <v>28</v>
      </c>
      <c r="EP17" s="21">
        <f t="shared" si="72"/>
        <v>28</v>
      </c>
      <c r="EQ17" s="21">
        <f t="shared" si="73"/>
        <v>26</v>
      </c>
      <c r="ER17" s="21">
        <f t="shared" si="7"/>
        <v>82</v>
      </c>
      <c r="ES17" s="7">
        <v>1</v>
      </c>
      <c r="ET17" s="7">
        <v>2</v>
      </c>
      <c r="EU17" s="7">
        <v>1</v>
      </c>
      <c r="EV17" s="21">
        <f t="shared" si="8"/>
        <v>4</v>
      </c>
      <c r="EW17" s="7">
        <v>3</v>
      </c>
      <c r="EX17" s="7">
        <v>3</v>
      </c>
      <c r="EY17" s="7">
        <v>1</v>
      </c>
      <c r="EZ17" s="7">
        <v>1</v>
      </c>
      <c r="FA17" s="7">
        <v>2</v>
      </c>
      <c r="FB17" s="7">
        <v>2</v>
      </c>
      <c r="FC17" s="7">
        <v>2</v>
      </c>
      <c r="FD17" s="7">
        <v>1</v>
      </c>
      <c r="FE17" s="7">
        <v>1</v>
      </c>
      <c r="FF17" s="7">
        <v>1</v>
      </c>
      <c r="FG17" s="7">
        <v>3</v>
      </c>
      <c r="FH17" s="7">
        <v>2</v>
      </c>
      <c r="FI17" s="7">
        <v>3</v>
      </c>
      <c r="FJ17" s="7">
        <v>1</v>
      </c>
      <c r="FK17" s="7">
        <v>1</v>
      </c>
      <c r="FL17" s="7">
        <v>3</v>
      </c>
      <c r="FM17" s="7">
        <v>1</v>
      </c>
      <c r="FN17" s="7">
        <v>1</v>
      </c>
      <c r="FO17" s="7">
        <v>1</v>
      </c>
      <c r="FP17" s="7">
        <v>1</v>
      </c>
      <c r="FQ17" s="21">
        <f t="shared" si="9"/>
        <v>34</v>
      </c>
      <c r="FR17">
        <v>0</v>
      </c>
      <c r="FS17">
        <v>0</v>
      </c>
      <c r="FT17">
        <v>0</v>
      </c>
      <c r="FU17">
        <v>2.6304774402650004</v>
      </c>
      <c r="FV17">
        <v>0.91470758591427725</v>
      </c>
      <c r="FW17">
        <v>9.9686471910568102</v>
      </c>
      <c r="FX17" s="7">
        <v>0.08</v>
      </c>
      <c r="FY17" s="3">
        <v>0.17</v>
      </c>
      <c r="FZ17" s="7">
        <v>85</v>
      </c>
      <c r="GA17" s="7">
        <v>118</v>
      </c>
      <c r="GB17" s="7">
        <f t="shared" si="10"/>
        <v>203</v>
      </c>
      <c r="GC17" s="7">
        <v>247</v>
      </c>
      <c r="GD17" s="7">
        <v>0</v>
      </c>
      <c r="GE17" s="7">
        <v>0.4</v>
      </c>
      <c r="GF17" s="7">
        <v>0.1</v>
      </c>
      <c r="GG17" s="7">
        <v>0.3</v>
      </c>
      <c r="GH17" s="7">
        <v>4.4000000000000004</v>
      </c>
      <c r="GI17" s="7">
        <v>229</v>
      </c>
      <c r="GJ17" s="7">
        <v>1589.4921790000001</v>
      </c>
      <c r="GK17" s="7">
        <v>9128.3884909999997</v>
      </c>
      <c r="GL17" s="7">
        <v>4297.3876460000001</v>
      </c>
      <c r="GM17" s="7">
        <v>50683.651665999998</v>
      </c>
      <c r="GN17" s="7">
        <v>88173.243061999994</v>
      </c>
      <c r="GO17" s="7">
        <v>12313.261527000001</v>
      </c>
      <c r="GP17" s="7">
        <v>9111.4399329999997</v>
      </c>
      <c r="GQ17" s="7">
        <v>590612.62740600004</v>
      </c>
      <c r="GR17" s="7">
        <v>84261.331363999998</v>
      </c>
      <c r="GS17" s="7">
        <v>1412</v>
      </c>
      <c r="GT17" s="7">
        <v>14905.522351</v>
      </c>
      <c r="GU17" s="7">
        <v>389</v>
      </c>
      <c r="GV17" s="7">
        <v>55589.658097</v>
      </c>
      <c r="GW17" s="7">
        <v>31667.926061999999</v>
      </c>
      <c r="GX17" s="7">
        <v>3628</v>
      </c>
      <c r="GY17" s="7">
        <v>498673.622401</v>
      </c>
      <c r="GZ17" s="7">
        <v>127645.13973900001</v>
      </c>
      <c r="HA17" s="7">
        <v>21373.096954000001</v>
      </c>
      <c r="HB17" s="7">
        <v>613412.615644</v>
      </c>
      <c r="HC17" s="7">
        <v>148336.105786</v>
      </c>
      <c r="HD17" s="7">
        <v>30747.071553000002</v>
      </c>
      <c r="HE17" s="7">
        <v>531.80801499999995</v>
      </c>
      <c r="HF17" s="7">
        <v>70373.767756999994</v>
      </c>
      <c r="HG17" s="7">
        <v>72723.750044</v>
      </c>
      <c r="HH17" s="7">
        <v>8433.5806570000004</v>
      </c>
      <c r="HI17" s="7">
        <v>113</v>
      </c>
      <c r="HJ17" s="7">
        <v>574</v>
      </c>
      <c r="HK17" s="7">
        <v>1934.8224809999999</v>
      </c>
      <c r="HL17" s="7">
        <v>319</v>
      </c>
      <c r="HM17" s="7">
        <v>1359.237611</v>
      </c>
      <c r="HN17" s="7">
        <v>13061.827520999999</v>
      </c>
      <c r="HO17" s="7">
        <v>2792</v>
      </c>
      <c r="HP17" s="7">
        <v>273</v>
      </c>
      <c r="HQ17" s="7">
        <v>325334.20103900001</v>
      </c>
      <c r="HR17" s="7">
        <v>105256.034392</v>
      </c>
      <c r="HS17" s="7">
        <v>9876.0654190000005</v>
      </c>
      <c r="HT17" s="7">
        <v>68654.223152000006</v>
      </c>
      <c r="HU17" s="7">
        <v>9950.6183770000007</v>
      </c>
      <c r="HV17" s="7">
        <v>2830.5887739999998</v>
      </c>
      <c r="HW17" s="7">
        <v>680.69346499999995</v>
      </c>
      <c r="HX17" s="7">
        <v>331</v>
      </c>
      <c r="HY17" s="7">
        <v>3485</v>
      </c>
      <c r="HZ17" s="7">
        <v>769</v>
      </c>
      <c r="IA17" s="7">
        <v>333</v>
      </c>
      <c r="IB17" s="7">
        <v>461.83621299999999</v>
      </c>
      <c r="IC17" s="7">
        <v>1350.4062369999999</v>
      </c>
      <c r="ID17" s="7">
        <v>32089.325124999999</v>
      </c>
      <c r="IE17" s="7">
        <v>7768.6968189999998</v>
      </c>
      <c r="IF17" s="7">
        <v>4317.8351149999999</v>
      </c>
      <c r="IG17" s="7">
        <v>953.49543600000004</v>
      </c>
      <c r="IH17" s="7">
        <v>2957.5881129999998</v>
      </c>
      <c r="II17" s="7">
        <v>169570.76430899999</v>
      </c>
      <c r="IJ17" s="7">
        <v>185421.91442700001</v>
      </c>
      <c r="IK17" s="7">
        <v>200605.14916199999</v>
      </c>
      <c r="IL17" s="7">
        <v>125</v>
      </c>
      <c r="IM17" s="7">
        <v>1288.701464</v>
      </c>
      <c r="IN17" s="7">
        <v>169797.33759400001</v>
      </c>
      <c r="IO17" s="7">
        <v>653.802685</v>
      </c>
      <c r="IP17" s="7">
        <v>67911.524908000007</v>
      </c>
      <c r="IQ17" s="7">
        <v>777.860861</v>
      </c>
      <c r="IR17" s="7">
        <v>23093.946401000001</v>
      </c>
      <c r="IS17" s="7">
        <v>5977</v>
      </c>
      <c r="IT17" s="7">
        <v>1276</v>
      </c>
      <c r="IU17" s="7">
        <v>5288.2668309999999</v>
      </c>
      <c r="IV17" s="7">
        <v>93138.114824999997</v>
      </c>
      <c r="IW17" s="7">
        <v>9761.2328440000001</v>
      </c>
      <c r="IX17" s="7">
        <v>7441.2211530000004</v>
      </c>
      <c r="IY17" s="7">
        <v>5570.6674329999996</v>
      </c>
      <c r="IZ17" s="7">
        <v>377</v>
      </c>
      <c r="JA17" s="7">
        <v>803.50815</v>
      </c>
      <c r="JB17" s="7">
        <v>44288.320234999999</v>
      </c>
      <c r="JC17" s="3"/>
      <c r="JD17" t="s">
        <v>336</v>
      </c>
      <c r="JE17" s="38">
        <v>42999.701388888891</v>
      </c>
      <c r="JF17" t="s">
        <v>246</v>
      </c>
      <c r="JG17">
        <v>28</v>
      </c>
      <c r="JH17" t="s">
        <v>337</v>
      </c>
      <c r="JJ17">
        <v>1</v>
      </c>
      <c r="JK17" t="s">
        <v>199</v>
      </c>
      <c r="JL17">
        <v>100</v>
      </c>
      <c r="JM17">
        <v>18.36</v>
      </c>
      <c r="JN17">
        <v>7</v>
      </c>
      <c r="JO17">
        <v>7.53</v>
      </c>
      <c r="JP17">
        <v>2</v>
      </c>
      <c r="JQ17">
        <v>2.97</v>
      </c>
      <c r="JR17">
        <v>2</v>
      </c>
      <c r="JS17" t="s">
        <v>200</v>
      </c>
      <c r="JT17">
        <v>100</v>
      </c>
      <c r="JU17">
        <v>7.53</v>
      </c>
      <c r="JV17">
        <v>2</v>
      </c>
      <c r="JW17">
        <v>2.87</v>
      </c>
      <c r="JX17">
        <v>2</v>
      </c>
      <c r="JY17">
        <v>1.84</v>
      </c>
      <c r="JZ17">
        <v>3</v>
      </c>
      <c r="KA17" t="s">
        <v>201</v>
      </c>
      <c r="KB17">
        <v>200</v>
      </c>
      <c r="KC17">
        <v>11.92</v>
      </c>
      <c r="KD17">
        <v>7</v>
      </c>
      <c r="KE17">
        <v>4.63</v>
      </c>
      <c r="KF17">
        <v>5</v>
      </c>
      <c r="KG17">
        <v>3.97</v>
      </c>
      <c r="KH17">
        <v>4</v>
      </c>
      <c r="KI17" t="s">
        <v>202</v>
      </c>
      <c r="KJ17">
        <v>200</v>
      </c>
      <c r="KK17">
        <v>8.5399999999999991</v>
      </c>
      <c r="KL17">
        <v>2</v>
      </c>
      <c r="KM17">
        <v>2.98</v>
      </c>
      <c r="KN17">
        <v>3</v>
      </c>
      <c r="KO17">
        <v>1.86</v>
      </c>
      <c r="KP17">
        <v>5</v>
      </c>
      <c r="KQ17" t="s">
        <v>203</v>
      </c>
      <c r="KR17">
        <v>700</v>
      </c>
      <c r="KS17">
        <v>10.130000000000001</v>
      </c>
      <c r="KT17">
        <v>7</v>
      </c>
      <c r="KU17">
        <v>4.24</v>
      </c>
      <c r="KV17">
        <v>6</v>
      </c>
      <c r="KW17">
        <v>2.2200000000000002</v>
      </c>
      <c r="KX17">
        <v>6</v>
      </c>
      <c r="KY17" t="s">
        <v>204</v>
      </c>
      <c r="KZ17">
        <v>300</v>
      </c>
      <c r="LA17">
        <v>3.26</v>
      </c>
      <c r="LB17">
        <v>5</v>
      </c>
      <c r="LC17">
        <v>2.2999999999999998</v>
      </c>
      <c r="LD17">
        <v>3</v>
      </c>
      <c r="LE17">
        <v>2.48</v>
      </c>
      <c r="LF17">
        <v>7</v>
      </c>
      <c r="LG17" t="s">
        <v>205</v>
      </c>
      <c r="LH17">
        <v>400</v>
      </c>
      <c r="LI17">
        <v>4.17</v>
      </c>
      <c r="LJ17">
        <v>6</v>
      </c>
      <c r="LK17">
        <v>2.76</v>
      </c>
      <c r="LL17">
        <v>5</v>
      </c>
      <c r="LM17">
        <v>3.1</v>
      </c>
      <c r="LN17">
        <v>8</v>
      </c>
      <c r="LO17" t="s">
        <v>206</v>
      </c>
      <c r="LP17">
        <v>400</v>
      </c>
      <c r="LQ17">
        <v>7.02</v>
      </c>
      <c r="LR17">
        <v>6</v>
      </c>
      <c r="LS17">
        <v>3.61</v>
      </c>
      <c r="LT17">
        <v>4</v>
      </c>
      <c r="LU17">
        <v>3.73</v>
      </c>
      <c r="LV17">
        <v>9</v>
      </c>
      <c r="LW17" t="s">
        <v>207</v>
      </c>
      <c r="LX17">
        <v>500</v>
      </c>
      <c r="LY17">
        <v>6.06</v>
      </c>
      <c r="LZ17">
        <v>7</v>
      </c>
      <c r="MA17">
        <v>1.96</v>
      </c>
      <c r="MB17">
        <v>5</v>
      </c>
      <c r="MC17">
        <v>2.4300000000000002</v>
      </c>
      <c r="MD17">
        <v>10</v>
      </c>
      <c r="ME17" t="s">
        <v>208</v>
      </c>
      <c r="MF17">
        <v>300</v>
      </c>
      <c r="MG17">
        <v>2.89</v>
      </c>
      <c r="MH17">
        <v>6</v>
      </c>
      <c r="MI17">
        <v>2.12</v>
      </c>
      <c r="MJ17">
        <v>4</v>
      </c>
      <c r="MK17">
        <v>5.51</v>
      </c>
      <c r="ML17">
        <v>11</v>
      </c>
      <c r="MM17" t="s">
        <v>209</v>
      </c>
      <c r="MN17">
        <v>200</v>
      </c>
      <c r="MO17">
        <v>8.49</v>
      </c>
      <c r="MP17">
        <v>5</v>
      </c>
      <c r="MQ17">
        <v>2.36</v>
      </c>
      <c r="MR17">
        <v>4</v>
      </c>
      <c r="MS17">
        <v>1.85</v>
      </c>
      <c r="MT17">
        <v>12</v>
      </c>
      <c r="MU17" t="s">
        <v>210</v>
      </c>
      <c r="MV17">
        <v>500</v>
      </c>
      <c r="MW17">
        <v>7.03</v>
      </c>
      <c r="MX17">
        <v>4</v>
      </c>
      <c r="MY17">
        <v>2.14</v>
      </c>
      <c r="MZ17">
        <v>4</v>
      </c>
      <c r="NA17">
        <v>1.69</v>
      </c>
      <c r="NB17">
        <v>13</v>
      </c>
      <c r="NC17" t="s">
        <v>211</v>
      </c>
      <c r="ND17">
        <v>400</v>
      </c>
      <c r="NE17">
        <v>9.31</v>
      </c>
      <c r="NF17">
        <v>4</v>
      </c>
      <c r="NG17">
        <v>3.73</v>
      </c>
      <c r="NH17">
        <v>5</v>
      </c>
      <c r="NI17">
        <v>1.77</v>
      </c>
      <c r="NJ17">
        <v>14</v>
      </c>
      <c r="NK17" t="s">
        <v>212</v>
      </c>
      <c r="NL17">
        <v>200</v>
      </c>
      <c r="NM17">
        <v>5.47</v>
      </c>
      <c r="NN17">
        <v>4</v>
      </c>
      <c r="NO17">
        <v>2.46</v>
      </c>
      <c r="NP17">
        <v>4</v>
      </c>
      <c r="NQ17">
        <v>4.18</v>
      </c>
      <c r="NR17">
        <v>15</v>
      </c>
      <c r="NS17" t="s">
        <v>213</v>
      </c>
      <c r="NT17">
        <v>500</v>
      </c>
      <c r="NU17">
        <v>8.3699999999999992</v>
      </c>
      <c r="NV17">
        <v>4</v>
      </c>
      <c r="NW17">
        <v>2.2799999999999998</v>
      </c>
      <c r="NX17">
        <v>5</v>
      </c>
      <c r="NY17">
        <v>2.5099999999999998</v>
      </c>
      <c r="NZ17">
        <v>16</v>
      </c>
      <c r="OA17" t="s">
        <v>214</v>
      </c>
      <c r="OB17">
        <v>400</v>
      </c>
      <c r="OC17">
        <v>9.5399999999999991</v>
      </c>
      <c r="OD17">
        <v>4</v>
      </c>
      <c r="OE17">
        <v>2</v>
      </c>
      <c r="OF17">
        <v>4</v>
      </c>
      <c r="OG17">
        <v>3.07</v>
      </c>
      <c r="OH17">
        <v>17</v>
      </c>
      <c r="OI17" t="s">
        <v>215</v>
      </c>
      <c r="OJ17">
        <v>200</v>
      </c>
      <c r="OK17">
        <v>5.29</v>
      </c>
      <c r="OL17">
        <v>3</v>
      </c>
      <c r="OM17">
        <v>2.12</v>
      </c>
      <c r="ON17">
        <v>2</v>
      </c>
      <c r="OO17">
        <v>2.15</v>
      </c>
      <c r="OP17">
        <v>18</v>
      </c>
      <c r="OQ17" t="s">
        <v>216</v>
      </c>
      <c r="OR17">
        <v>300</v>
      </c>
      <c r="OS17">
        <v>3.31</v>
      </c>
      <c r="OT17">
        <v>3</v>
      </c>
      <c r="OU17">
        <v>1.56</v>
      </c>
      <c r="OV17">
        <v>3</v>
      </c>
      <c r="OW17">
        <v>1.99</v>
      </c>
      <c r="OX17">
        <v>19</v>
      </c>
      <c r="OY17" t="s">
        <v>217</v>
      </c>
      <c r="OZ17">
        <v>300</v>
      </c>
      <c r="PA17">
        <v>3.11</v>
      </c>
      <c r="PB17">
        <v>3</v>
      </c>
      <c r="PC17">
        <v>1.68</v>
      </c>
      <c r="PD17">
        <v>3</v>
      </c>
      <c r="PE17">
        <v>1.28</v>
      </c>
      <c r="PF17">
        <v>20</v>
      </c>
      <c r="PG17" t="s">
        <v>218</v>
      </c>
      <c r="PH17">
        <v>400</v>
      </c>
      <c r="PI17">
        <v>3.85</v>
      </c>
      <c r="PJ17">
        <v>4</v>
      </c>
      <c r="PK17">
        <v>1.87</v>
      </c>
      <c r="PL17">
        <v>3</v>
      </c>
      <c r="PM17">
        <v>2</v>
      </c>
      <c r="PN17">
        <v>21</v>
      </c>
      <c r="PO17" t="s">
        <v>219</v>
      </c>
      <c r="PP17">
        <v>500</v>
      </c>
      <c r="PQ17">
        <v>10.02</v>
      </c>
      <c r="PR17">
        <v>6</v>
      </c>
      <c r="PS17">
        <v>1.87</v>
      </c>
      <c r="PT17">
        <v>6</v>
      </c>
      <c r="PU17">
        <v>2</v>
      </c>
      <c r="PV17">
        <v>22</v>
      </c>
      <c r="PW17" t="s">
        <v>220</v>
      </c>
      <c r="PX17">
        <v>500</v>
      </c>
      <c r="PY17">
        <v>3.34</v>
      </c>
      <c r="PZ17">
        <v>4</v>
      </c>
      <c r="QA17">
        <v>2.17</v>
      </c>
      <c r="QB17">
        <v>5</v>
      </c>
      <c r="QC17">
        <v>2.81</v>
      </c>
      <c r="QD17">
        <v>23</v>
      </c>
      <c r="QE17" t="s">
        <v>221</v>
      </c>
      <c r="QF17">
        <v>500</v>
      </c>
      <c r="QG17">
        <v>5</v>
      </c>
      <c r="QH17">
        <v>4</v>
      </c>
      <c r="QI17">
        <v>1.46</v>
      </c>
      <c r="QJ17">
        <v>5</v>
      </c>
      <c r="QK17">
        <v>1.24</v>
      </c>
      <c r="QL17">
        <v>24</v>
      </c>
      <c r="QM17" t="s">
        <v>222</v>
      </c>
      <c r="QN17">
        <v>200</v>
      </c>
      <c r="QO17">
        <v>3.02</v>
      </c>
      <c r="QP17">
        <v>3</v>
      </c>
      <c r="QQ17">
        <v>2.33</v>
      </c>
      <c r="QR17">
        <v>2</v>
      </c>
      <c r="QS17">
        <v>1.23</v>
      </c>
      <c r="QT17">
        <v>25</v>
      </c>
      <c r="QU17" t="s">
        <v>223</v>
      </c>
      <c r="QV17">
        <v>300</v>
      </c>
      <c r="QW17">
        <v>5.22</v>
      </c>
      <c r="QX17">
        <v>6</v>
      </c>
      <c r="QY17">
        <v>2.42</v>
      </c>
      <c r="QZ17">
        <v>4</v>
      </c>
      <c r="RA17">
        <v>1.01</v>
      </c>
      <c r="RB17">
        <v>26</v>
      </c>
      <c r="RC17" t="s">
        <v>224</v>
      </c>
      <c r="RD17">
        <v>200</v>
      </c>
      <c r="RE17">
        <v>3.91</v>
      </c>
      <c r="RF17">
        <v>2</v>
      </c>
      <c r="RG17">
        <v>2.94</v>
      </c>
      <c r="RH17">
        <v>2</v>
      </c>
      <c r="RI17">
        <v>2.8</v>
      </c>
      <c r="RJ17">
        <v>27</v>
      </c>
      <c r="RK17" t="s">
        <v>225</v>
      </c>
      <c r="RL17">
        <v>300</v>
      </c>
      <c r="RM17">
        <v>4.74</v>
      </c>
      <c r="RN17">
        <v>6</v>
      </c>
      <c r="RO17">
        <v>2.95</v>
      </c>
      <c r="RP17">
        <v>4</v>
      </c>
      <c r="RQ17">
        <v>1.69</v>
      </c>
      <c r="RR17">
        <v>28</v>
      </c>
      <c r="RS17" t="s">
        <v>226</v>
      </c>
      <c r="RT17">
        <v>500</v>
      </c>
      <c r="RU17">
        <v>4.46</v>
      </c>
      <c r="RV17">
        <v>3</v>
      </c>
      <c r="RW17">
        <v>2.4900000000000002</v>
      </c>
      <c r="RX17">
        <v>6</v>
      </c>
      <c r="RY17">
        <v>1.58</v>
      </c>
      <c r="RZ17">
        <v>29</v>
      </c>
      <c r="SA17" t="s">
        <v>227</v>
      </c>
      <c r="SB17">
        <v>300</v>
      </c>
      <c r="SC17">
        <v>8.1300000000000008</v>
      </c>
      <c r="SD17">
        <v>6</v>
      </c>
      <c r="SE17">
        <v>1.46</v>
      </c>
      <c r="SF17">
        <v>4</v>
      </c>
      <c r="SG17">
        <v>1.5</v>
      </c>
      <c r="SH17">
        <v>30</v>
      </c>
      <c r="SI17" t="s">
        <v>228</v>
      </c>
      <c r="SJ17">
        <v>400</v>
      </c>
      <c r="SK17">
        <v>9.32</v>
      </c>
      <c r="SL17">
        <v>4</v>
      </c>
      <c r="SM17">
        <v>1.29</v>
      </c>
      <c r="SN17">
        <v>5</v>
      </c>
      <c r="SO17">
        <v>1.44</v>
      </c>
      <c r="SP17">
        <v>31</v>
      </c>
      <c r="SQ17" t="s">
        <v>229</v>
      </c>
      <c r="SR17">
        <v>300</v>
      </c>
      <c r="SS17">
        <v>9.0500000000000007</v>
      </c>
      <c r="ST17">
        <v>2</v>
      </c>
      <c r="SU17">
        <v>1.66</v>
      </c>
      <c r="SV17">
        <v>4</v>
      </c>
      <c r="SW17">
        <v>2.59</v>
      </c>
      <c r="SX17">
        <v>32</v>
      </c>
      <c r="SY17" t="s">
        <v>230</v>
      </c>
      <c r="SZ17">
        <v>300</v>
      </c>
      <c r="TA17">
        <v>3.78</v>
      </c>
      <c r="TB17">
        <v>7</v>
      </c>
      <c r="TC17">
        <v>4.04</v>
      </c>
      <c r="TD17">
        <v>4</v>
      </c>
      <c r="TE17">
        <v>3.21</v>
      </c>
      <c r="TF17">
        <v>33</v>
      </c>
      <c r="TG17" t="s">
        <v>231</v>
      </c>
      <c r="TH17">
        <v>300</v>
      </c>
      <c r="TI17">
        <v>5.15</v>
      </c>
      <c r="TJ17">
        <v>2</v>
      </c>
      <c r="TK17">
        <v>1.97</v>
      </c>
      <c r="TL17">
        <v>4</v>
      </c>
      <c r="TM17">
        <v>1.97</v>
      </c>
      <c r="TN17">
        <v>34</v>
      </c>
      <c r="TO17" t="s">
        <v>232</v>
      </c>
      <c r="TP17">
        <v>500</v>
      </c>
      <c r="TQ17">
        <v>7.1</v>
      </c>
      <c r="TR17">
        <v>7</v>
      </c>
      <c r="TS17">
        <v>5.9</v>
      </c>
      <c r="TT17">
        <v>5</v>
      </c>
      <c r="TU17">
        <v>1.71</v>
      </c>
      <c r="TV17">
        <v>35</v>
      </c>
      <c r="TW17" t="s">
        <v>233</v>
      </c>
      <c r="TX17">
        <v>300</v>
      </c>
      <c r="TY17">
        <v>3.61</v>
      </c>
      <c r="TZ17">
        <v>5</v>
      </c>
      <c r="UA17">
        <v>2.15</v>
      </c>
      <c r="UB17">
        <v>5</v>
      </c>
      <c r="UC17">
        <v>4.01</v>
      </c>
      <c r="UD17">
        <v>36</v>
      </c>
      <c r="UE17" t="s">
        <v>234</v>
      </c>
      <c r="UF17">
        <v>600</v>
      </c>
      <c r="UG17">
        <v>6.87</v>
      </c>
      <c r="UH17">
        <v>3</v>
      </c>
      <c r="UI17">
        <v>1.52</v>
      </c>
      <c r="UJ17">
        <v>6</v>
      </c>
      <c r="UK17">
        <v>2.5299999999999998</v>
      </c>
      <c r="UL17">
        <v>37</v>
      </c>
      <c r="UM17" t="s">
        <v>235</v>
      </c>
      <c r="UN17">
        <v>200</v>
      </c>
      <c r="UO17">
        <v>4.5999999999999996</v>
      </c>
      <c r="UP17">
        <v>1</v>
      </c>
      <c r="UQ17">
        <v>3.04</v>
      </c>
      <c r="UR17">
        <v>3</v>
      </c>
      <c r="US17">
        <v>1.49</v>
      </c>
      <c r="UT17">
        <v>38</v>
      </c>
      <c r="UU17" t="s">
        <v>236</v>
      </c>
      <c r="UV17">
        <v>300</v>
      </c>
      <c r="UW17">
        <v>6.15</v>
      </c>
      <c r="UX17">
        <v>6</v>
      </c>
      <c r="UY17">
        <v>2.25</v>
      </c>
      <c r="UZ17">
        <v>4</v>
      </c>
      <c r="VA17">
        <v>2.38</v>
      </c>
      <c r="VB17">
        <v>39</v>
      </c>
      <c r="VC17" t="s">
        <v>237</v>
      </c>
      <c r="VD17">
        <v>500</v>
      </c>
      <c r="VE17">
        <v>6.28</v>
      </c>
      <c r="VF17">
        <v>3</v>
      </c>
      <c r="VG17">
        <v>2.19</v>
      </c>
      <c r="VH17">
        <v>5</v>
      </c>
      <c r="VI17">
        <v>1.4</v>
      </c>
      <c r="VJ17">
        <v>40</v>
      </c>
      <c r="VK17" t="s">
        <v>238</v>
      </c>
      <c r="VL17">
        <v>400</v>
      </c>
      <c r="VM17">
        <v>4.99</v>
      </c>
      <c r="VN17">
        <v>3</v>
      </c>
      <c r="VO17">
        <v>1.18</v>
      </c>
      <c r="VP17">
        <v>5</v>
      </c>
      <c r="VQ17">
        <v>0.98</v>
      </c>
      <c r="VR17">
        <v>41</v>
      </c>
      <c r="VS17" t="s">
        <v>239</v>
      </c>
      <c r="VT17">
        <v>400</v>
      </c>
      <c r="VU17">
        <v>7.66</v>
      </c>
      <c r="VV17">
        <v>7</v>
      </c>
      <c r="VW17">
        <v>2.5499999999999998</v>
      </c>
      <c r="VX17">
        <v>5</v>
      </c>
      <c r="VY17">
        <v>1.37</v>
      </c>
      <c r="VZ17" s="28">
        <f t="shared" si="74"/>
        <v>357.5</v>
      </c>
      <c r="WA17" s="28">
        <f t="shared" si="75"/>
        <v>315</v>
      </c>
      <c r="WB17" s="28">
        <f t="shared" si="76"/>
        <v>400</v>
      </c>
      <c r="WC17" s="29">
        <f t="shared" si="77"/>
        <v>6.1922500000000014</v>
      </c>
      <c r="WD17" s="29">
        <f t="shared" si="78"/>
        <v>5.347999999999999</v>
      </c>
      <c r="WE17" s="29">
        <f t="shared" si="79"/>
        <v>7.0364999999999993</v>
      </c>
      <c r="WF17" s="29">
        <f t="shared" si="80"/>
        <v>4.4000000000000004</v>
      </c>
      <c r="WG17" s="30">
        <f t="shared" si="81"/>
        <v>3.95</v>
      </c>
      <c r="WH17" s="29">
        <f t="shared" si="82"/>
        <v>4.8499999999999996</v>
      </c>
      <c r="WI17" s="29">
        <f t="shared" si="83"/>
        <v>2.4875000000000003</v>
      </c>
      <c r="WJ17" s="30">
        <f t="shared" si="84"/>
        <v>2.1655000000000002</v>
      </c>
      <c r="WK17" s="29">
        <f t="shared" si="85"/>
        <v>2.8094999999999999</v>
      </c>
      <c r="WL17" s="29">
        <f t="shared" si="86"/>
        <v>4.1749999999999998</v>
      </c>
      <c r="WM17" s="30">
        <f t="shared" si="87"/>
        <v>3.7</v>
      </c>
      <c r="WN17" s="29">
        <f t="shared" si="88"/>
        <v>4.6500000000000004</v>
      </c>
      <c r="WO17" s="29">
        <f t="shared" si="89"/>
        <v>2.2642499999999997</v>
      </c>
      <c r="WP17" s="30">
        <f t="shared" si="90"/>
        <v>2.2799999999999998</v>
      </c>
      <c r="WQ17" s="29">
        <f t="shared" si="91"/>
        <v>2.2484999999999999</v>
      </c>
      <c r="WR17" s="30">
        <f t="shared" si="92"/>
        <v>372.22222222222223</v>
      </c>
      <c r="WS17" s="30">
        <f t="shared" si="93"/>
        <v>345.45454545454544</v>
      </c>
      <c r="WT17" s="30">
        <f t="shared" si="94"/>
        <v>325</v>
      </c>
      <c r="WU17" s="30">
        <f t="shared" si="95"/>
        <v>308.33333333333331</v>
      </c>
      <c r="WV17" s="30">
        <f t="shared" si="96"/>
        <v>410</v>
      </c>
      <c r="WW17" s="30">
        <f t="shared" si="97"/>
        <v>390</v>
      </c>
      <c r="WX17" s="30">
        <f t="shared" si="98"/>
        <v>6.0566666666666666</v>
      </c>
      <c r="WY17" s="30">
        <f t="shared" si="99"/>
        <v>6.3031818181818178</v>
      </c>
      <c r="WZ17" s="30">
        <f t="shared" si="100"/>
        <v>4.125</v>
      </c>
      <c r="XA17" s="30">
        <f t="shared" si="101"/>
        <v>6.1633333333333331</v>
      </c>
      <c r="XB17" s="30">
        <f t="shared" si="102"/>
        <v>7.6020000000000012</v>
      </c>
      <c r="XC17" s="30">
        <f t="shared" si="103"/>
        <v>6.4709999999999992</v>
      </c>
      <c r="XD17" s="30">
        <f t="shared" si="104"/>
        <v>5.9444444444444446</v>
      </c>
      <c r="XE17" s="30">
        <f t="shared" si="105"/>
        <v>3.1363636363636362</v>
      </c>
      <c r="XF17" s="30">
        <f t="shared" si="106"/>
        <v>5.25</v>
      </c>
      <c r="XG17" s="30">
        <f t="shared" si="107"/>
        <v>3.0833333333333335</v>
      </c>
      <c r="XH17" s="30">
        <f t="shared" si="108"/>
        <v>6.5</v>
      </c>
      <c r="XI17" s="30">
        <f t="shared" si="109"/>
        <v>3.2</v>
      </c>
      <c r="XJ17" s="30">
        <f t="shared" si="110"/>
        <v>2.8133333333333335</v>
      </c>
      <c r="XK17" s="30">
        <f t="shared" si="111"/>
        <v>2.2209090909090907</v>
      </c>
      <c r="XL17" s="30">
        <f t="shared" si="112"/>
        <v>2.2824999999999998</v>
      </c>
      <c r="XM17" s="30">
        <f t="shared" si="113"/>
        <v>2.0874999999999999</v>
      </c>
      <c r="XN17" s="30">
        <f t="shared" si="114"/>
        <v>3.2380000000000004</v>
      </c>
      <c r="XO17" s="30">
        <f t="shared" si="115"/>
        <v>2.3809999999999998</v>
      </c>
      <c r="XP17" s="30">
        <f t="shared" si="116"/>
        <v>4.3888888888888893</v>
      </c>
      <c r="XQ17" s="30">
        <f t="shared" si="117"/>
        <v>4</v>
      </c>
      <c r="XR17" s="30">
        <f t="shared" si="118"/>
        <v>3.875</v>
      </c>
      <c r="XS17" s="30">
        <f t="shared" si="119"/>
        <v>3.5833333333333335</v>
      </c>
      <c r="XT17" s="30">
        <f t="shared" si="120"/>
        <v>4.8</v>
      </c>
      <c r="XU17" s="30">
        <f t="shared" si="121"/>
        <v>4.5</v>
      </c>
      <c r="XV17" s="30">
        <f t="shared" si="122"/>
        <v>2.5727777777777776</v>
      </c>
      <c r="XW17" s="30">
        <f t="shared" si="123"/>
        <v>2.0118181818181817</v>
      </c>
      <c r="XX17" s="30">
        <f t="shared" si="124"/>
        <v>2.9749999999999996</v>
      </c>
      <c r="XY17" s="30">
        <f t="shared" si="125"/>
        <v>1.8166666666666667</v>
      </c>
      <c r="XZ17" s="30">
        <f t="shared" si="126"/>
        <v>2.2510000000000003</v>
      </c>
      <c r="YA17" s="30">
        <f t="shared" si="127"/>
        <v>2.246</v>
      </c>
      <c r="YB17" s="8">
        <v>1</v>
      </c>
      <c r="YC17" s="8">
        <v>1</v>
      </c>
      <c r="YD17" s="8">
        <v>0</v>
      </c>
      <c r="YE17" s="9">
        <v>3</v>
      </c>
      <c r="YF17" s="8">
        <v>1</v>
      </c>
      <c r="YG17" s="8">
        <v>0</v>
      </c>
      <c r="YH17" s="9">
        <v>4</v>
      </c>
      <c r="YI17" s="8">
        <v>0</v>
      </c>
      <c r="YJ17" s="8">
        <v>1</v>
      </c>
      <c r="YK17" s="9">
        <v>4</v>
      </c>
      <c r="YL17" s="8">
        <v>1</v>
      </c>
      <c r="YM17" s="8">
        <v>0</v>
      </c>
      <c r="YN17" s="8">
        <v>1</v>
      </c>
      <c r="YO17" s="8">
        <v>0</v>
      </c>
      <c r="YP17" s="9">
        <v>4</v>
      </c>
      <c r="YQ17" s="8">
        <v>0</v>
      </c>
      <c r="YR17" s="8">
        <v>0</v>
      </c>
      <c r="YS17" s="8">
        <v>1</v>
      </c>
      <c r="YT17" s="8">
        <v>0</v>
      </c>
      <c r="YU17" s="8">
        <v>1</v>
      </c>
      <c r="YV17" s="55">
        <v>4</v>
      </c>
      <c r="YW17" s="9">
        <v>1</v>
      </c>
      <c r="YX17" s="8">
        <v>0</v>
      </c>
      <c r="YY17" s="8">
        <v>0</v>
      </c>
      <c r="YZ17" s="9">
        <v>3</v>
      </c>
      <c r="ZA17" s="52">
        <f t="shared" si="128"/>
        <v>7</v>
      </c>
      <c r="ZB17" s="52">
        <f t="shared" si="129"/>
        <v>6</v>
      </c>
      <c r="ZC17" s="52">
        <f t="shared" si="130"/>
        <v>0</v>
      </c>
      <c r="ZD17" s="52">
        <f t="shared" si="131"/>
        <v>13</v>
      </c>
      <c r="ZE17" s="9">
        <v>4</v>
      </c>
      <c r="ZF17" s="7">
        <v>0</v>
      </c>
      <c r="ZG17" s="9">
        <v>1</v>
      </c>
      <c r="ZH17" s="8">
        <v>0</v>
      </c>
      <c r="ZI17" s="8">
        <v>1</v>
      </c>
      <c r="ZJ17" s="9">
        <v>4</v>
      </c>
      <c r="ZK17" s="9">
        <v>3</v>
      </c>
      <c r="ZL17" s="8">
        <v>1</v>
      </c>
      <c r="ZM17" s="8">
        <v>0</v>
      </c>
      <c r="ZN17" s="9">
        <v>3</v>
      </c>
      <c r="ZO17" s="8">
        <v>3</v>
      </c>
      <c r="ZP17" s="8">
        <v>0</v>
      </c>
      <c r="ZQ17" s="9">
        <v>4</v>
      </c>
      <c r="ZR17" s="9">
        <v>4</v>
      </c>
      <c r="ZS17" s="8">
        <v>1</v>
      </c>
      <c r="ZT17" s="9">
        <v>1</v>
      </c>
      <c r="ZU17" s="8">
        <v>1</v>
      </c>
      <c r="ZV17" s="8">
        <v>0</v>
      </c>
      <c r="ZW17" s="8">
        <v>0</v>
      </c>
      <c r="ZX17" s="8">
        <v>0</v>
      </c>
      <c r="ZY17" s="8">
        <v>0</v>
      </c>
      <c r="ZZ17" s="8">
        <v>0</v>
      </c>
      <c r="AAA17" s="9">
        <v>4</v>
      </c>
      <c r="AAB17" s="8">
        <v>1</v>
      </c>
      <c r="AAC17" s="8">
        <v>0</v>
      </c>
      <c r="AAD17" s="8">
        <v>1</v>
      </c>
      <c r="AAE17" s="9">
        <v>0</v>
      </c>
      <c r="AAF17" s="8">
        <v>1</v>
      </c>
      <c r="AAG17" s="8">
        <v>0</v>
      </c>
      <c r="AAH17" s="9">
        <v>4</v>
      </c>
      <c r="AAI17" s="9">
        <v>4</v>
      </c>
      <c r="AAJ17" s="8">
        <v>0</v>
      </c>
      <c r="AAK17" s="8">
        <v>0</v>
      </c>
      <c r="AAL17" s="8">
        <v>1</v>
      </c>
      <c r="AAM17" s="8">
        <v>0</v>
      </c>
      <c r="AAN17" s="9">
        <v>1</v>
      </c>
      <c r="AAO17" s="8">
        <v>1</v>
      </c>
      <c r="AAP17" s="55">
        <v>4</v>
      </c>
      <c r="AAQ17" s="8">
        <v>0</v>
      </c>
      <c r="AAR17" s="8">
        <v>1</v>
      </c>
      <c r="AAS17" s="8">
        <v>0</v>
      </c>
      <c r="AAT17" s="8">
        <v>0</v>
      </c>
      <c r="AAU17" s="8">
        <v>0</v>
      </c>
      <c r="AAV17" s="8">
        <v>1</v>
      </c>
      <c r="AAW17" s="9">
        <v>1</v>
      </c>
      <c r="AAX17" s="8">
        <v>1</v>
      </c>
      <c r="AAY17" s="8">
        <v>0</v>
      </c>
      <c r="AAZ17" s="9">
        <v>4</v>
      </c>
      <c r="ABA17" s="8">
        <v>1</v>
      </c>
      <c r="ABB17" s="9">
        <v>1</v>
      </c>
      <c r="ABC17" s="8">
        <v>3</v>
      </c>
      <c r="ABD17" s="8">
        <v>0</v>
      </c>
      <c r="ABE17" s="8">
        <v>0</v>
      </c>
      <c r="ABF17" s="8">
        <v>0</v>
      </c>
      <c r="ABG17" s="9">
        <v>3</v>
      </c>
      <c r="ABH17" s="8">
        <v>1</v>
      </c>
      <c r="ABI17" s="9">
        <v>4</v>
      </c>
      <c r="ABJ17" s="8">
        <v>0</v>
      </c>
      <c r="ABK17" s="9">
        <v>4</v>
      </c>
      <c r="ABL17" s="9"/>
      <c r="ABM17" s="8">
        <v>1</v>
      </c>
      <c r="ABN17" s="8">
        <v>1</v>
      </c>
      <c r="ABO17" s="8">
        <v>0</v>
      </c>
      <c r="ABP17" s="9">
        <v>3</v>
      </c>
      <c r="ABQ17" s="8">
        <v>1</v>
      </c>
      <c r="ABR17" s="8">
        <v>0</v>
      </c>
      <c r="ABS17" s="9">
        <v>4</v>
      </c>
      <c r="ABT17" s="8">
        <v>0</v>
      </c>
      <c r="ABU17" s="8">
        <v>1</v>
      </c>
      <c r="ABV17" s="9">
        <v>4</v>
      </c>
      <c r="ABW17" s="8">
        <v>1</v>
      </c>
      <c r="ABX17" s="8">
        <v>0</v>
      </c>
      <c r="ABY17" s="8">
        <v>1</v>
      </c>
      <c r="ABZ17" s="8">
        <v>0</v>
      </c>
      <c r="ACA17" s="9">
        <v>4</v>
      </c>
      <c r="ACB17" s="8">
        <v>0</v>
      </c>
      <c r="ACC17" s="8">
        <v>0</v>
      </c>
      <c r="ACD17" s="8">
        <v>1</v>
      </c>
      <c r="ACE17" s="8">
        <v>0</v>
      </c>
      <c r="ACF17" s="8">
        <v>1</v>
      </c>
      <c r="ACG17" s="55">
        <v>4</v>
      </c>
      <c r="ACH17" s="9">
        <v>1</v>
      </c>
      <c r="ACI17" s="8">
        <v>0</v>
      </c>
      <c r="ACJ17" s="8">
        <v>0</v>
      </c>
      <c r="ACK17" s="9">
        <v>3</v>
      </c>
    </row>
    <row r="18" spans="1:765">
      <c r="A18" s="7">
        <v>14</v>
      </c>
      <c r="C18">
        <v>1</v>
      </c>
      <c r="D18">
        <v>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f t="shared" si="1"/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f t="shared" si="65"/>
        <v>0</v>
      </c>
      <c r="BE18">
        <v>1</v>
      </c>
      <c r="BF18">
        <v>2</v>
      </c>
      <c r="BG18">
        <v>3</v>
      </c>
      <c r="BH18">
        <v>4</v>
      </c>
      <c r="BI18">
        <v>4</v>
      </c>
      <c r="BJ18">
        <v>0</v>
      </c>
      <c r="BK18">
        <v>3</v>
      </c>
      <c r="BL18">
        <v>3</v>
      </c>
      <c r="BM18">
        <v>3</v>
      </c>
      <c r="BN18">
        <v>0</v>
      </c>
      <c r="BO18">
        <v>4</v>
      </c>
      <c r="BP18">
        <v>0</v>
      </c>
      <c r="BQ18">
        <v>3</v>
      </c>
      <c r="BR18">
        <v>0</v>
      </c>
      <c r="BS18">
        <v>2</v>
      </c>
      <c r="BT18">
        <v>1</v>
      </c>
      <c r="BU18">
        <v>1</v>
      </c>
      <c r="BV18">
        <v>0</v>
      </c>
      <c r="BW18">
        <v>1</v>
      </c>
      <c r="BX18">
        <v>3</v>
      </c>
      <c r="BY18">
        <v>2</v>
      </c>
      <c r="BZ18">
        <v>1</v>
      </c>
      <c r="CA18">
        <f t="shared" si="66"/>
        <v>24</v>
      </c>
      <c r="CB18">
        <f t="shared" si="67"/>
        <v>9</v>
      </c>
      <c r="CC18">
        <f t="shared" si="68"/>
        <v>2</v>
      </c>
      <c r="CD18">
        <f t="shared" si="2"/>
        <v>35</v>
      </c>
      <c r="CE18" s="21">
        <v>0</v>
      </c>
      <c r="CF18" s="21">
        <v>1</v>
      </c>
      <c r="CG18" s="21">
        <v>0</v>
      </c>
      <c r="CH18" s="21">
        <v>0</v>
      </c>
      <c r="CI18" s="21">
        <v>0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0</v>
      </c>
      <c r="CP18" s="21">
        <v>1</v>
      </c>
      <c r="CQ18" s="21">
        <f t="shared" si="3"/>
        <v>4</v>
      </c>
      <c r="CR18" s="21">
        <v>4</v>
      </c>
      <c r="CS18" s="21">
        <v>2</v>
      </c>
      <c r="CT18" s="21">
        <v>2</v>
      </c>
      <c r="CU18" s="21">
        <v>4</v>
      </c>
      <c r="CV18" s="21">
        <v>3</v>
      </c>
      <c r="CW18" s="21">
        <v>3</v>
      </c>
      <c r="CX18" s="21">
        <v>2</v>
      </c>
      <c r="CY18" s="21">
        <v>3</v>
      </c>
      <c r="CZ18" s="21">
        <v>4</v>
      </c>
      <c r="DA18" s="21">
        <v>3</v>
      </c>
      <c r="DB18" s="21">
        <v>1</v>
      </c>
      <c r="DC18" s="21">
        <v>2</v>
      </c>
      <c r="DD18" s="21">
        <v>3</v>
      </c>
      <c r="DE18" s="21">
        <v>1</v>
      </c>
      <c r="DF18" s="21">
        <v>4</v>
      </c>
      <c r="DG18" s="21">
        <v>3</v>
      </c>
      <c r="DH18" s="21">
        <v>2</v>
      </c>
      <c r="DI18" s="21">
        <v>2</v>
      </c>
      <c r="DJ18" s="21">
        <v>3</v>
      </c>
      <c r="DK18" s="21">
        <v>3</v>
      </c>
      <c r="DL18" s="21">
        <f t="shared" si="4"/>
        <v>36</v>
      </c>
      <c r="DM18" s="21">
        <v>3</v>
      </c>
      <c r="DN18" s="21">
        <v>6</v>
      </c>
      <c r="DO18" s="21">
        <v>3</v>
      </c>
      <c r="DP18" s="21">
        <v>5</v>
      </c>
      <c r="DQ18" s="21">
        <v>3</v>
      </c>
      <c r="DR18" s="21">
        <v>5</v>
      </c>
      <c r="DS18" s="21">
        <f t="shared" si="5"/>
        <v>25</v>
      </c>
      <c r="DT18">
        <v>3</v>
      </c>
      <c r="DU18">
        <v>3</v>
      </c>
      <c r="DV18">
        <v>3</v>
      </c>
      <c r="DW18">
        <v>5</v>
      </c>
      <c r="DX18">
        <v>0</v>
      </c>
      <c r="DY18">
        <v>0</v>
      </c>
      <c r="DZ18" s="21">
        <f t="shared" si="69"/>
        <v>9</v>
      </c>
      <c r="EA18" s="21">
        <f t="shared" si="70"/>
        <v>5</v>
      </c>
      <c r="EB18" s="21">
        <f t="shared" si="6"/>
        <v>14</v>
      </c>
      <c r="EC18">
        <v>5</v>
      </c>
      <c r="ED18">
        <v>5</v>
      </c>
      <c r="EE18">
        <v>7</v>
      </c>
      <c r="EF18">
        <v>7</v>
      </c>
      <c r="EG18">
        <v>5</v>
      </c>
      <c r="EH18">
        <v>5</v>
      </c>
      <c r="EI18">
        <v>5</v>
      </c>
      <c r="EJ18">
        <v>6</v>
      </c>
      <c r="EK18">
        <v>5</v>
      </c>
      <c r="EL18">
        <v>6</v>
      </c>
      <c r="EM18">
        <v>7</v>
      </c>
      <c r="EN18">
        <v>5</v>
      </c>
      <c r="EO18" s="21">
        <f t="shared" si="71"/>
        <v>27</v>
      </c>
      <c r="EP18" s="21">
        <f t="shared" si="72"/>
        <v>20</v>
      </c>
      <c r="EQ18" s="21">
        <f t="shared" si="73"/>
        <v>21</v>
      </c>
      <c r="ER18" s="21">
        <f t="shared" si="7"/>
        <v>68</v>
      </c>
      <c r="ES18">
        <v>0</v>
      </c>
      <c r="ET18">
        <v>0</v>
      </c>
      <c r="EU18">
        <v>0</v>
      </c>
      <c r="EV18" s="21">
        <f t="shared" si="8"/>
        <v>0</v>
      </c>
      <c r="EW18">
        <v>3</v>
      </c>
      <c r="EX18">
        <v>2</v>
      </c>
      <c r="EY18">
        <v>1</v>
      </c>
      <c r="EZ18">
        <v>2</v>
      </c>
      <c r="FA18">
        <v>1</v>
      </c>
      <c r="FB18">
        <v>1</v>
      </c>
      <c r="FC18">
        <v>1</v>
      </c>
      <c r="FD18">
        <v>1</v>
      </c>
      <c r="FE18">
        <v>2</v>
      </c>
      <c r="FF18">
        <v>1</v>
      </c>
      <c r="FG18">
        <v>1</v>
      </c>
      <c r="FH18">
        <v>1</v>
      </c>
      <c r="FI18">
        <v>1</v>
      </c>
      <c r="FJ18">
        <v>2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 s="21">
        <f t="shared" si="9"/>
        <v>26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4.6256870183467678</v>
      </c>
      <c r="FX18" s="7">
        <v>0.09</v>
      </c>
      <c r="FY18" s="7">
        <v>0.23</v>
      </c>
      <c r="FZ18" s="7">
        <v>56</v>
      </c>
      <c r="GA18" s="7">
        <v>118</v>
      </c>
      <c r="GB18" s="7">
        <f t="shared" si="10"/>
        <v>174</v>
      </c>
      <c r="GC18" s="7">
        <v>197</v>
      </c>
      <c r="GD18" s="7">
        <v>0</v>
      </c>
      <c r="GE18" s="7">
        <v>0.5</v>
      </c>
      <c r="GF18" s="7">
        <v>0.2</v>
      </c>
      <c r="GG18" s="7">
        <v>0.3</v>
      </c>
      <c r="GH18" s="7">
        <v>4.9000000000000004</v>
      </c>
      <c r="GI18" s="7">
        <v>139</v>
      </c>
      <c r="GJ18" s="7">
        <v>11234.687599000001</v>
      </c>
      <c r="GK18" s="7">
        <v>16548.095496999998</v>
      </c>
      <c r="GL18" s="7">
        <v>5529.0181380000004</v>
      </c>
      <c r="GM18" s="7">
        <v>92219.733619999999</v>
      </c>
      <c r="GN18" s="7">
        <v>191109.147359</v>
      </c>
      <c r="GO18" s="7">
        <v>17780.445483</v>
      </c>
      <c r="GP18" s="7">
        <v>14804.766169</v>
      </c>
      <c r="GQ18" s="7">
        <v>894360.22117699997</v>
      </c>
      <c r="GR18" s="7">
        <v>134791.78662599999</v>
      </c>
      <c r="GS18" s="7">
        <v>1096</v>
      </c>
      <c r="GT18" s="7">
        <v>15651.065517000001</v>
      </c>
      <c r="GU18" s="7">
        <v>1835</v>
      </c>
      <c r="GV18" s="7">
        <v>87784.388726000005</v>
      </c>
      <c r="GW18" s="7">
        <v>84933.553843000002</v>
      </c>
      <c r="GX18" s="7">
        <v>2059</v>
      </c>
      <c r="GY18" s="7">
        <v>740867.47763199999</v>
      </c>
      <c r="GZ18" s="7">
        <v>184875.68947499999</v>
      </c>
      <c r="HA18" s="7">
        <v>19810.621406999999</v>
      </c>
      <c r="HB18" s="7">
        <v>954780.49338500004</v>
      </c>
      <c r="HC18" s="7">
        <v>269116.01830200001</v>
      </c>
      <c r="HD18" s="7">
        <v>29365.803255999999</v>
      </c>
      <c r="HE18" s="7">
        <v>325.69470200000001</v>
      </c>
      <c r="HF18" s="7">
        <v>149198.30116</v>
      </c>
      <c r="HG18" s="7">
        <v>71183.319113000005</v>
      </c>
      <c r="HH18" s="7">
        <v>12686.802567000001</v>
      </c>
      <c r="HI18" s="7">
        <v>129.54712900000001</v>
      </c>
      <c r="HJ18" s="7">
        <v>453</v>
      </c>
      <c r="HK18" s="7">
        <v>1793.262369</v>
      </c>
      <c r="HL18" s="7">
        <v>316.87328000000002</v>
      </c>
      <c r="HM18" s="7">
        <v>1754.084126</v>
      </c>
      <c r="HN18" s="7">
        <v>20208.507011000002</v>
      </c>
      <c r="HO18" s="7">
        <v>4567</v>
      </c>
      <c r="HP18" s="7" t="s">
        <v>772</v>
      </c>
      <c r="HQ18" s="7">
        <v>588995.25220900006</v>
      </c>
      <c r="HR18" s="7">
        <v>176005.67586600001</v>
      </c>
      <c r="HS18" s="7">
        <v>15549.289322000001</v>
      </c>
      <c r="HT18" s="7">
        <v>97979.880741000001</v>
      </c>
      <c r="HU18" s="7">
        <v>19556.170559999999</v>
      </c>
      <c r="HV18" s="7">
        <v>5227.1231660000003</v>
      </c>
      <c r="HW18" s="7">
        <v>1080.277372</v>
      </c>
      <c r="HX18" s="7">
        <v>79</v>
      </c>
      <c r="HY18" s="7">
        <v>3835.6347049999999</v>
      </c>
      <c r="HZ18" s="7">
        <v>369</v>
      </c>
      <c r="IA18" s="7">
        <v>224</v>
      </c>
      <c r="IB18" s="7">
        <v>898</v>
      </c>
      <c r="IC18" s="7">
        <v>976.39416000000006</v>
      </c>
      <c r="ID18" s="7">
        <v>60793.655471999999</v>
      </c>
      <c r="IE18" s="7">
        <v>9133.0408759999991</v>
      </c>
      <c r="IF18" s="7">
        <v>5772.7453150000001</v>
      </c>
      <c r="IG18" s="7">
        <v>1187.437672</v>
      </c>
      <c r="IH18" s="7">
        <v>3401.2276419999998</v>
      </c>
      <c r="II18" s="7">
        <v>289899.21820499998</v>
      </c>
      <c r="IJ18" s="7">
        <v>311821.72811999999</v>
      </c>
      <c r="IK18" s="7">
        <v>326178.97207000002</v>
      </c>
      <c r="IL18" s="7">
        <v>123</v>
      </c>
      <c r="IM18" s="7">
        <v>2420.5668909999999</v>
      </c>
      <c r="IN18" s="7">
        <v>98836.535296999995</v>
      </c>
      <c r="IO18" s="7">
        <v>777.52750500000002</v>
      </c>
      <c r="IP18" s="7">
        <v>98139.234907000005</v>
      </c>
      <c r="IQ18" s="7">
        <v>669.64349400000003</v>
      </c>
      <c r="IR18" s="7">
        <v>24427.132604999999</v>
      </c>
      <c r="IS18" s="7">
        <v>7805.854405</v>
      </c>
      <c r="IT18" s="7">
        <v>760.84606900000006</v>
      </c>
      <c r="IU18" s="7">
        <v>6042.4181820000003</v>
      </c>
      <c r="IV18" s="7">
        <v>142279.47389699999</v>
      </c>
      <c r="IW18" s="7">
        <v>12244</v>
      </c>
      <c r="IX18" s="7">
        <v>12338.789683000001</v>
      </c>
      <c r="IY18" s="7">
        <v>5491.114133</v>
      </c>
      <c r="IZ18" s="7">
        <v>349</v>
      </c>
      <c r="JA18" s="7">
        <v>893.85299399999997</v>
      </c>
      <c r="JB18" s="7">
        <v>59430.728776999997</v>
      </c>
      <c r="JC18" s="3"/>
      <c r="JD18" t="s">
        <v>338</v>
      </c>
      <c r="JE18" s="38">
        <v>43392.469895833332</v>
      </c>
      <c r="JF18" t="s">
        <v>246</v>
      </c>
      <c r="JG18">
        <v>24</v>
      </c>
      <c r="JH18" t="s">
        <v>339</v>
      </c>
      <c r="JJ18">
        <v>1</v>
      </c>
      <c r="JK18" t="s">
        <v>199</v>
      </c>
      <c r="JL18">
        <v>1000</v>
      </c>
      <c r="JM18">
        <v>10.82</v>
      </c>
      <c r="JN18">
        <v>6</v>
      </c>
      <c r="JO18">
        <v>5.79</v>
      </c>
      <c r="JP18">
        <v>5</v>
      </c>
      <c r="JQ18">
        <v>3.8</v>
      </c>
      <c r="JR18">
        <v>2</v>
      </c>
      <c r="JS18" t="s">
        <v>200</v>
      </c>
      <c r="JT18">
        <v>800</v>
      </c>
      <c r="JU18">
        <v>18.68</v>
      </c>
      <c r="JV18">
        <v>5</v>
      </c>
      <c r="JW18">
        <v>4.79</v>
      </c>
      <c r="JX18">
        <v>7</v>
      </c>
      <c r="JY18">
        <v>3.91</v>
      </c>
      <c r="JZ18">
        <v>3</v>
      </c>
      <c r="KA18" t="s">
        <v>201</v>
      </c>
      <c r="KB18">
        <v>500</v>
      </c>
      <c r="KC18">
        <v>8.5500000000000007</v>
      </c>
      <c r="KD18">
        <v>5</v>
      </c>
      <c r="KE18">
        <v>3.69</v>
      </c>
      <c r="KF18">
        <v>4</v>
      </c>
      <c r="KG18">
        <v>3.53</v>
      </c>
      <c r="KH18">
        <v>4</v>
      </c>
      <c r="KI18" t="s">
        <v>202</v>
      </c>
      <c r="KJ18">
        <v>500</v>
      </c>
      <c r="KK18">
        <v>5.27</v>
      </c>
      <c r="KL18">
        <v>5</v>
      </c>
      <c r="KM18">
        <v>2.72</v>
      </c>
      <c r="KN18">
        <v>4</v>
      </c>
      <c r="KO18">
        <v>3.71</v>
      </c>
      <c r="KP18">
        <v>5</v>
      </c>
      <c r="KQ18" t="s">
        <v>203</v>
      </c>
      <c r="KR18">
        <v>600</v>
      </c>
      <c r="KS18">
        <v>4.76</v>
      </c>
      <c r="KT18">
        <v>6</v>
      </c>
      <c r="KU18">
        <v>2.0699999999999998</v>
      </c>
      <c r="KV18">
        <v>4</v>
      </c>
      <c r="KW18">
        <v>6.69</v>
      </c>
      <c r="KX18">
        <v>6</v>
      </c>
      <c r="KY18" t="s">
        <v>204</v>
      </c>
      <c r="KZ18">
        <v>700</v>
      </c>
      <c r="LA18">
        <v>9.7799999999999994</v>
      </c>
      <c r="LB18">
        <v>5</v>
      </c>
      <c r="LC18">
        <v>3</v>
      </c>
      <c r="LD18">
        <v>4</v>
      </c>
      <c r="LE18">
        <v>4.4800000000000004</v>
      </c>
      <c r="LF18">
        <v>7</v>
      </c>
      <c r="LG18" t="s">
        <v>205</v>
      </c>
      <c r="LH18">
        <v>800</v>
      </c>
      <c r="LI18">
        <v>5.16</v>
      </c>
      <c r="LJ18">
        <v>5</v>
      </c>
      <c r="LK18">
        <v>10.75</v>
      </c>
      <c r="LL18">
        <v>3</v>
      </c>
      <c r="LM18">
        <v>5.52</v>
      </c>
      <c r="LN18">
        <v>8</v>
      </c>
      <c r="LO18" t="s">
        <v>206</v>
      </c>
      <c r="LP18">
        <v>700</v>
      </c>
      <c r="LQ18">
        <v>6.37</v>
      </c>
      <c r="LR18">
        <v>5</v>
      </c>
      <c r="LS18">
        <v>9.1300000000000008</v>
      </c>
      <c r="LT18">
        <v>5</v>
      </c>
      <c r="LU18">
        <v>1.37</v>
      </c>
      <c r="LV18">
        <v>9</v>
      </c>
      <c r="LW18" t="s">
        <v>207</v>
      </c>
      <c r="LX18">
        <v>700</v>
      </c>
      <c r="LY18">
        <v>8.1999999999999993</v>
      </c>
      <c r="LZ18">
        <v>6</v>
      </c>
      <c r="MA18">
        <v>4.95</v>
      </c>
      <c r="MB18">
        <v>4</v>
      </c>
      <c r="MC18">
        <v>2.4900000000000002</v>
      </c>
      <c r="MD18">
        <v>10</v>
      </c>
      <c r="ME18" t="s">
        <v>208</v>
      </c>
      <c r="MF18">
        <v>700</v>
      </c>
      <c r="MG18">
        <v>8.25</v>
      </c>
      <c r="MH18">
        <v>6</v>
      </c>
      <c r="MI18">
        <v>8.08</v>
      </c>
      <c r="MJ18">
        <v>5</v>
      </c>
      <c r="MK18">
        <v>4.6100000000000003</v>
      </c>
      <c r="ML18">
        <v>11</v>
      </c>
      <c r="MM18" t="s">
        <v>209</v>
      </c>
      <c r="MN18">
        <v>600</v>
      </c>
      <c r="MO18">
        <v>6.28</v>
      </c>
      <c r="MP18">
        <v>5</v>
      </c>
      <c r="MQ18">
        <v>7.9</v>
      </c>
      <c r="MR18">
        <v>6</v>
      </c>
      <c r="MS18">
        <v>2.06</v>
      </c>
      <c r="MT18">
        <v>12</v>
      </c>
      <c r="MU18" t="s">
        <v>210</v>
      </c>
      <c r="MV18">
        <v>800</v>
      </c>
      <c r="MW18">
        <v>10.19</v>
      </c>
      <c r="MX18">
        <v>5</v>
      </c>
      <c r="MY18">
        <v>2.5299999999999998</v>
      </c>
      <c r="MZ18">
        <v>5</v>
      </c>
      <c r="NA18">
        <v>1.72</v>
      </c>
      <c r="NB18">
        <v>13</v>
      </c>
      <c r="NC18" t="s">
        <v>211</v>
      </c>
      <c r="ND18">
        <v>800</v>
      </c>
      <c r="NE18">
        <v>3.04</v>
      </c>
      <c r="NF18">
        <v>5</v>
      </c>
      <c r="NG18">
        <v>5.04</v>
      </c>
      <c r="NH18">
        <v>5</v>
      </c>
      <c r="NI18">
        <v>6.25</v>
      </c>
      <c r="NJ18">
        <v>14</v>
      </c>
      <c r="NK18" t="s">
        <v>212</v>
      </c>
      <c r="NL18">
        <v>500</v>
      </c>
      <c r="NM18">
        <v>6.6</v>
      </c>
      <c r="NN18">
        <v>5</v>
      </c>
      <c r="NO18">
        <v>3.02</v>
      </c>
      <c r="NP18">
        <v>5</v>
      </c>
      <c r="NQ18">
        <v>7.17</v>
      </c>
      <c r="NR18">
        <v>15</v>
      </c>
      <c r="NS18" t="s">
        <v>213</v>
      </c>
      <c r="NT18">
        <v>800</v>
      </c>
      <c r="NU18">
        <v>2.57</v>
      </c>
      <c r="NV18">
        <v>5</v>
      </c>
      <c r="NW18">
        <v>1.89</v>
      </c>
      <c r="NX18">
        <v>6</v>
      </c>
      <c r="NY18">
        <v>3.06</v>
      </c>
      <c r="NZ18">
        <v>16</v>
      </c>
      <c r="OA18" t="s">
        <v>214</v>
      </c>
      <c r="OB18">
        <v>500</v>
      </c>
      <c r="OC18">
        <v>8.18</v>
      </c>
      <c r="OD18">
        <v>4</v>
      </c>
      <c r="OE18">
        <v>4.62</v>
      </c>
      <c r="OF18">
        <v>4</v>
      </c>
      <c r="OG18">
        <v>2.14</v>
      </c>
      <c r="OH18">
        <v>17</v>
      </c>
      <c r="OI18" t="s">
        <v>215</v>
      </c>
      <c r="OJ18">
        <v>400</v>
      </c>
      <c r="OK18">
        <v>4.24</v>
      </c>
      <c r="OL18">
        <v>4</v>
      </c>
      <c r="OM18">
        <v>2.6</v>
      </c>
      <c r="ON18">
        <v>4</v>
      </c>
      <c r="OO18">
        <v>0.87</v>
      </c>
      <c r="OP18">
        <v>18</v>
      </c>
      <c r="OQ18" t="s">
        <v>216</v>
      </c>
      <c r="OR18">
        <v>600</v>
      </c>
      <c r="OS18">
        <v>6.76</v>
      </c>
      <c r="OT18">
        <v>5</v>
      </c>
      <c r="OU18">
        <v>5.61</v>
      </c>
      <c r="OV18">
        <v>5</v>
      </c>
      <c r="OW18">
        <v>2.0499999999999998</v>
      </c>
      <c r="OX18">
        <v>19</v>
      </c>
      <c r="OY18" t="s">
        <v>217</v>
      </c>
      <c r="OZ18">
        <v>800</v>
      </c>
      <c r="PA18">
        <v>5.47</v>
      </c>
      <c r="PB18">
        <v>6</v>
      </c>
      <c r="PC18">
        <v>2.11</v>
      </c>
      <c r="PD18">
        <v>5</v>
      </c>
      <c r="PE18">
        <v>1.65</v>
      </c>
      <c r="PF18">
        <v>20</v>
      </c>
      <c r="PG18" t="s">
        <v>218</v>
      </c>
      <c r="PH18">
        <v>600</v>
      </c>
      <c r="PI18">
        <v>4.13</v>
      </c>
      <c r="PJ18">
        <v>6</v>
      </c>
      <c r="PK18">
        <v>1.78</v>
      </c>
      <c r="PL18">
        <v>5</v>
      </c>
      <c r="PM18">
        <v>3.45</v>
      </c>
      <c r="PN18">
        <v>21</v>
      </c>
      <c r="PO18" t="s">
        <v>219</v>
      </c>
      <c r="PP18">
        <v>900</v>
      </c>
      <c r="PQ18">
        <v>5.98</v>
      </c>
      <c r="PR18">
        <v>7</v>
      </c>
      <c r="PS18">
        <v>3.54</v>
      </c>
      <c r="PT18">
        <v>5</v>
      </c>
      <c r="PU18">
        <v>3.34</v>
      </c>
      <c r="PV18">
        <v>22</v>
      </c>
      <c r="PW18" t="s">
        <v>220</v>
      </c>
      <c r="PX18">
        <v>800</v>
      </c>
      <c r="PY18">
        <v>2.66</v>
      </c>
      <c r="PZ18">
        <v>5</v>
      </c>
      <c r="QA18">
        <v>13.56</v>
      </c>
      <c r="QB18">
        <v>6</v>
      </c>
      <c r="QC18">
        <v>2.34</v>
      </c>
      <c r="QD18">
        <v>23</v>
      </c>
      <c r="QE18" t="s">
        <v>221</v>
      </c>
      <c r="QF18">
        <v>600</v>
      </c>
      <c r="QG18">
        <v>5.17</v>
      </c>
      <c r="QH18">
        <v>6</v>
      </c>
      <c r="QI18">
        <v>2.57</v>
      </c>
      <c r="QJ18">
        <v>4</v>
      </c>
      <c r="QK18">
        <v>2.37</v>
      </c>
      <c r="QL18">
        <v>24</v>
      </c>
      <c r="QM18" t="s">
        <v>222</v>
      </c>
      <c r="QN18">
        <v>600</v>
      </c>
      <c r="QO18">
        <v>4.8499999999999996</v>
      </c>
      <c r="QP18">
        <v>4</v>
      </c>
      <c r="QQ18">
        <v>1.73</v>
      </c>
      <c r="QR18">
        <v>4</v>
      </c>
      <c r="QS18">
        <v>1.78</v>
      </c>
      <c r="QT18">
        <v>25</v>
      </c>
      <c r="QU18" t="s">
        <v>223</v>
      </c>
      <c r="QV18">
        <v>500</v>
      </c>
      <c r="QW18">
        <v>4.12</v>
      </c>
      <c r="QX18">
        <v>6</v>
      </c>
      <c r="QY18">
        <v>3.71</v>
      </c>
      <c r="QZ18">
        <v>4</v>
      </c>
      <c r="RA18">
        <v>2.68</v>
      </c>
      <c r="RB18">
        <v>26</v>
      </c>
      <c r="RC18" t="s">
        <v>224</v>
      </c>
      <c r="RD18">
        <v>600</v>
      </c>
      <c r="RE18">
        <v>8.16</v>
      </c>
      <c r="RF18">
        <v>4</v>
      </c>
      <c r="RG18">
        <v>5.13</v>
      </c>
      <c r="RH18">
        <v>5</v>
      </c>
      <c r="RI18">
        <v>2.29</v>
      </c>
      <c r="RJ18">
        <v>27</v>
      </c>
      <c r="RK18" t="s">
        <v>225</v>
      </c>
      <c r="RL18">
        <v>800</v>
      </c>
      <c r="RM18">
        <v>7.38</v>
      </c>
      <c r="RN18">
        <v>6</v>
      </c>
      <c r="RO18">
        <v>4.53</v>
      </c>
      <c r="RP18">
        <v>5</v>
      </c>
      <c r="RQ18">
        <v>4.41</v>
      </c>
      <c r="RR18">
        <v>28</v>
      </c>
      <c r="RS18" t="s">
        <v>226</v>
      </c>
      <c r="RT18">
        <v>700</v>
      </c>
      <c r="RU18">
        <v>5.91</v>
      </c>
      <c r="RV18">
        <v>4</v>
      </c>
      <c r="RW18">
        <v>2.78</v>
      </c>
      <c r="RX18">
        <v>5</v>
      </c>
      <c r="RY18">
        <v>2.37</v>
      </c>
      <c r="RZ18">
        <v>29</v>
      </c>
      <c r="SA18" t="s">
        <v>227</v>
      </c>
      <c r="SB18">
        <v>600</v>
      </c>
      <c r="SC18">
        <v>7.2</v>
      </c>
      <c r="SD18">
        <v>7</v>
      </c>
      <c r="SE18">
        <v>3.94</v>
      </c>
      <c r="SF18">
        <v>4</v>
      </c>
      <c r="SG18">
        <v>4.12</v>
      </c>
      <c r="SH18">
        <v>30</v>
      </c>
      <c r="SI18" t="s">
        <v>228</v>
      </c>
      <c r="SJ18">
        <v>700</v>
      </c>
      <c r="SK18">
        <v>6.23</v>
      </c>
      <c r="SL18">
        <v>5</v>
      </c>
      <c r="SM18">
        <v>2.57</v>
      </c>
      <c r="SN18">
        <v>5</v>
      </c>
      <c r="SO18">
        <v>2.93</v>
      </c>
      <c r="SP18">
        <v>31</v>
      </c>
      <c r="SQ18" t="s">
        <v>229</v>
      </c>
      <c r="SR18">
        <v>700</v>
      </c>
      <c r="SS18">
        <v>3.71</v>
      </c>
      <c r="ST18">
        <v>4</v>
      </c>
      <c r="SU18">
        <v>5.39</v>
      </c>
      <c r="SV18">
        <v>5</v>
      </c>
      <c r="SW18">
        <v>1.3</v>
      </c>
      <c r="SX18">
        <v>32</v>
      </c>
      <c r="SY18" t="s">
        <v>230</v>
      </c>
      <c r="SZ18">
        <v>500</v>
      </c>
      <c r="TA18">
        <v>2.57</v>
      </c>
      <c r="TB18">
        <v>6</v>
      </c>
      <c r="TC18">
        <v>4.8499999999999996</v>
      </c>
      <c r="TD18">
        <v>4</v>
      </c>
      <c r="TE18">
        <v>3.55</v>
      </c>
      <c r="TF18">
        <v>33</v>
      </c>
      <c r="TG18" t="s">
        <v>231</v>
      </c>
      <c r="TH18">
        <v>700</v>
      </c>
      <c r="TI18">
        <v>4.87</v>
      </c>
      <c r="TJ18">
        <v>4</v>
      </c>
      <c r="TK18">
        <v>2.1</v>
      </c>
      <c r="TL18">
        <v>5</v>
      </c>
      <c r="TM18">
        <v>4.54</v>
      </c>
      <c r="TN18">
        <v>34</v>
      </c>
      <c r="TO18" t="s">
        <v>232</v>
      </c>
      <c r="TP18">
        <v>700</v>
      </c>
      <c r="TQ18">
        <v>3.3</v>
      </c>
      <c r="TR18">
        <v>7</v>
      </c>
      <c r="TS18">
        <v>1.62</v>
      </c>
      <c r="TT18">
        <v>4</v>
      </c>
      <c r="TU18">
        <v>2.77</v>
      </c>
      <c r="TV18">
        <v>35</v>
      </c>
      <c r="TW18" t="s">
        <v>233</v>
      </c>
      <c r="TX18">
        <v>500</v>
      </c>
      <c r="TY18">
        <v>7.79</v>
      </c>
      <c r="TZ18">
        <v>5</v>
      </c>
      <c r="UA18">
        <v>1.31</v>
      </c>
      <c r="UB18">
        <v>4</v>
      </c>
      <c r="UC18">
        <v>0.9</v>
      </c>
      <c r="UD18">
        <v>36</v>
      </c>
      <c r="UE18" t="s">
        <v>234</v>
      </c>
      <c r="UF18">
        <v>700</v>
      </c>
      <c r="UG18">
        <v>4.18</v>
      </c>
      <c r="UH18">
        <v>4</v>
      </c>
      <c r="UI18">
        <v>2.6</v>
      </c>
      <c r="UJ18">
        <v>5</v>
      </c>
      <c r="UK18">
        <v>5.08</v>
      </c>
      <c r="UL18">
        <v>37</v>
      </c>
      <c r="UM18" t="s">
        <v>235</v>
      </c>
      <c r="UN18">
        <v>700</v>
      </c>
      <c r="UO18">
        <v>3.34</v>
      </c>
      <c r="UP18">
        <v>4</v>
      </c>
      <c r="UQ18">
        <v>2.66</v>
      </c>
      <c r="UR18">
        <v>5</v>
      </c>
      <c r="US18">
        <v>2.25</v>
      </c>
      <c r="UT18">
        <v>38</v>
      </c>
      <c r="UU18" t="s">
        <v>236</v>
      </c>
      <c r="UV18">
        <v>500</v>
      </c>
      <c r="UW18">
        <v>3.65</v>
      </c>
      <c r="UX18">
        <v>3</v>
      </c>
      <c r="UY18">
        <v>0.81</v>
      </c>
      <c r="UZ18">
        <v>4</v>
      </c>
      <c r="VA18">
        <v>1.61</v>
      </c>
      <c r="VB18">
        <v>39</v>
      </c>
      <c r="VC18" t="s">
        <v>237</v>
      </c>
      <c r="VD18">
        <v>500</v>
      </c>
      <c r="VE18">
        <v>4.41</v>
      </c>
      <c r="VF18">
        <v>4</v>
      </c>
      <c r="VG18">
        <v>1.61</v>
      </c>
      <c r="VH18">
        <v>3</v>
      </c>
      <c r="VI18">
        <v>1.45</v>
      </c>
      <c r="VJ18">
        <v>40</v>
      </c>
      <c r="VK18" t="s">
        <v>238</v>
      </c>
      <c r="VL18">
        <v>500</v>
      </c>
      <c r="VM18">
        <v>5.78</v>
      </c>
      <c r="VN18">
        <v>3</v>
      </c>
      <c r="VO18">
        <v>2.63</v>
      </c>
      <c r="VP18">
        <v>3</v>
      </c>
      <c r="VQ18">
        <v>2.65</v>
      </c>
      <c r="VR18">
        <v>41</v>
      </c>
      <c r="VS18" t="s">
        <v>239</v>
      </c>
      <c r="VT18">
        <v>600</v>
      </c>
      <c r="VU18">
        <v>2.31</v>
      </c>
      <c r="VV18">
        <v>6</v>
      </c>
      <c r="VW18">
        <v>2.12</v>
      </c>
      <c r="VX18">
        <v>4</v>
      </c>
      <c r="VY18">
        <v>5.28</v>
      </c>
      <c r="VZ18" s="28">
        <f t="shared" si="74"/>
        <v>645</v>
      </c>
      <c r="WA18" s="28">
        <f t="shared" si="75"/>
        <v>635</v>
      </c>
      <c r="WB18" s="28">
        <f t="shared" si="76"/>
        <v>655</v>
      </c>
      <c r="WC18" s="29">
        <f t="shared" si="77"/>
        <v>5.9012499999999992</v>
      </c>
      <c r="WD18" s="29">
        <f t="shared" si="78"/>
        <v>6.9115000000000011</v>
      </c>
      <c r="WE18" s="29">
        <f t="shared" si="79"/>
        <v>4.891</v>
      </c>
      <c r="WF18" s="29">
        <f t="shared" si="80"/>
        <v>5.05</v>
      </c>
      <c r="WG18" s="30">
        <f t="shared" si="81"/>
        <v>5</v>
      </c>
      <c r="WH18" s="29">
        <f t="shared" si="82"/>
        <v>5.0999999999999996</v>
      </c>
      <c r="WI18" s="29">
        <f t="shared" si="83"/>
        <v>3.9509999999999996</v>
      </c>
      <c r="WJ18" s="30">
        <f t="shared" si="84"/>
        <v>4.0764999999999985</v>
      </c>
      <c r="WK18" s="29">
        <f t="shared" si="85"/>
        <v>3.8255000000000003</v>
      </c>
      <c r="WL18" s="29">
        <f t="shared" si="86"/>
        <v>4.5750000000000002</v>
      </c>
      <c r="WM18" s="30">
        <f t="shared" si="87"/>
        <v>4.5999999999999996</v>
      </c>
      <c r="WN18" s="29">
        <f t="shared" si="88"/>
        <v>4.55</v>
      </c>
      <c r="WO18" s="29">
        <f t="shared" si="89"/>
        <v>3.1685000000000012</v>
      </c>
      <c r="WP18" s="30">
        <f t="shared" si="90"/>
        <v>2.9029999999999996</v>
      </c>
      <c r="WQ18" s="29">
        <f t="shared" si="91"/>
        <v>3.4340000000000002</v>
      </c>
      <c r="WR18" s="30">
        <f t="shared" si="92"/>
        <v>638.88888888888891</v>
      </c>
      <c r="WS18" s="30">
        <f t="shared" si="93"/>
        <v>650</v>
      </c>
      <c r="WT18" s="30">
        <f t="shared" si="94"/>
        <v>625</v>
      </c>
      <c r="WU18" s="30">
        <f t="shared" si="95"/>
        <v>641.66666666666663</v>
      </c>
      <c r="WV18" s="30">
        <f t="shared" si="96"/>
        <v>650</v>
      </c>
      <c r="WW18" s="30">
        <f t="shared" si="97"/>
        <v>660</v>
      </c>
      <c r="WX18" s="30">
        <f t="shared" si="98"/>
        <v>5.9033333333333333</v>
      </c>
      <c r="WY18" s="30">
        <f t="shared" si="99"/>
        <v>5.8995454545454544</v>
      </c>
      <c r="WZ18" s="30">
        <f t="shared" si="100"/>
        <v>6.4550000000000001</v>
      </c>
      <c r="XA18" s="30">
        <f t="shared" si="101"/>
        <v>7.2158333333333351</v>
      </c>
      <c r="XB18" s="30">
        <f t="shared" si="102"/>
        <v>5.4619999999999997</v>
      </c>
      <c r="XC18" s="30">
        <f t="shared" si="103"/>
        <v>4.3199999999999985</v>
      </c>
      <c r="XD18" s="30">
        <f t="shared" si="104"/>
        <v>5.666666666666667</v>
      </c>
      <c r="XE18" s="30">
        <f t="shared" si="105"/>
        <v>4.5454545454545459</v>
      </c>
      <c r="XF18" s="30">
        <f t="shared" si="106"/>
        <v>5.625</v>
      </c>
      <c r="XG18" s="30">
        <f t="shared" si="107"/>
        <v>4.583333333333333</v>
      </c>
      <c r="XH18" s="30">
        <f t="shared" si="108"/>
        <v>5.7</v>
      </c>
      <c r="XI18" s="30">
        <f t="shared" si="109"/>
        <v>4.5</v>
      </c>
      <c r="XJ18" s="30">
        <f t="shared" si="110"/>
        <v>4.193888888888889</v>
      </c>
      <c r="XK18" s="30">
        <f t="shared" si="111"/>
        <v>3.7522727272727265</v>
      </c>
      <c r="XL18" s="30">
        <f t="shared" si="112"/>
        <v>4.915</v>
      </c>
      <c r="XM18" s="30">
        <f t="shared" si="113"/>
        <v>3.5175000000000001</v>
      </c>
      <c r="XN18" s="30">
        <f t="shared" si="114"/>
        <v>3.617</v>
      </c>
      <c r="XO18" s="30">
        <f t="shared" si="115"/>
        <v>4.0340000000000007</v>
      </c>
      <c r="XP18" s="30">
        <f t="shared" si="116"/>
        <v>4.2777777777777777</v>
      </c>
      <c r="XQ18" s="30">
        <f t="shared" si="117"/>
        <v>4.8181818181818183</v>
      </c>
      <c r="XR18" s="30">
        <f t="shared" si="118"/>
        <v>4.25</v>
      </c>
      <c r="XS18" s="30">
        <f t="shared" si="119"/>
        <v>4.833333333333333</v>
      </c>
      <c r="XT18" s="30">
        <f t="shared" si="120"/>
        <v>4.3</v>
      </c>
      <c r="XU18" s="30">
        <f t="shared" si="121"/>
        <v>4.8</v>
      </c>
      <c r="XV18" s="30">
        <f t="shared" si="122"/>
        <v>3.4916666666666667</v>
      </c>
      <c r="XW18" s="30">
        <f t="shared" si="123"/>
        <v>2.9040909090909084</v>
      </c>
      <c r="XX18" s="30">
        <f t="shared" si="124"/>
        <v>3.585</v>
      </c>
      <c r="XY18" s="30">
        <f t="shared" si="125"/>
        <v>2.4483333333333328</v>
      </c>
      <c r="XZ18" s="30">
        <f t="shared" si="126"/>
        <v>3.4170000000000003</v>
      </c>
      <c r="YA18" s="30">
        <f t="shared" si="127"/>
        <v>3.4510000000000005</v>
      </c>
      <c r="YB18">
        <v>2</v>
      </c>
      <c r="YC18">
        <v>1</v>
      </c>
      <c r="YD18">
        <v>1</v>
      </c>
      <c r="YE18">
        <v>2</v>
      </c>
      <c r="YF18">
        <v>0</v>
      </c>
      <c r="YG18">
        <v>1</v>
      </c>
      <c r="YH18">
        <v>3</v>
      </c>
      <c r="YI18">
        <v>0</v>
      </c>
      <c r="YJ18">
        <v>2</v>
      </c>
      <c r="YK18">
        <v>2</v>
      </c>
      <c r="YL18">
        <v>1</v>
      </c>
      <c r="YM18">
        <v>0</v>
      </c>
      <c r="YN18">
        <v>0</v>
      </c>
      <c r="YO18">
        <v>1</v>
      </c>
      <c r="YP18">
        <v>3</v>
      </c>
      <c r="YQ18">
        <v>0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3</v>
      </c>
      <c r="YX18">
        <v>1</v>
      </c>
      <c r="YY18">
        <v>1</v>
      </c>
      <c r="YZ18">
        <v>3</v>
      </c>
      <c r="ZA18" s="52">
        <f t="shared" si="128"/>
        <v>11</v>
      </c>
      <c r="ZB18" s="52">
        <f t="shared" si="129"/>
        <v>6</v>
      </c>
      <c r="ZC18" s="52">
        <f t="shared" si="130"/>
        <v>9</v>
      </c>
      <c r="ZD18" s="52">
        <f t="shared" si="131"/>
        <v>26</v>
      </c>
    </row>
    <row r="19" spans="1:765">
      <c r="A19" s="7">
        <v>15</v>
      </c>
      <c r="B19" s="7"/>
      <c r="C19" s="7">
        <v>2</v>
      </c>
      <c r="D19" s="7">
        <v>40</v>
      </c>
      <c r="E19" s="7">
        <v>1</v>
      </c>
      <c r="F19" s="7">
        <v>0</v>
      </c>
      <c r="G19" s="7">
        <v>0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>
        <f t="shared" si="0"/>
        <v>4</v>
      </c>
      <c r="W19" s="8">
        <v>0</v>
      </c>
      <c r="X19" s="8">
        <v>1</v>
      </c>
      <c r="Y19" s="8">
        <v>0</v>
      </c>
      <c r="Z19" s="8">
        <v>1</v>
      </c>
      <c r="AA19" s="8">
        <v>1</v>
      </c>
      <c r="AB19" s="8">
        <v>0</v>
      </c>
      <c r="AC19" s="8">
        <v>0</v>
      </c>
      <c r="AD19" s="8">
        <v>0</v>
      </c>
      <c r="AE19" s="8">
        <v>0</v>
      </c>
      <c r="AF19">
        <f t="shared" si="1"/>
        <v>3</v>
      </c>
      <c r="AG19">
        <v>1</v>
      </c>
      <c r="AH19">
        <v>1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 t="s">
        <v>633</v>
      </c>
      <c r="AZ19">
        <v>1</v>
      </c>
      <c r="BA19">
        <v>1</v>
      </c>
      <c r="BB19">
        <v>1</v>
      </c>
      <c r="BC19">
        <v>1</v>
      </c>
      <c r="BD19">
        <f t="shared" si="65"/>
        <v>10</v>
      </c>
      <c r="BE19" s="7">
        <v>0</v>
      </c>
      <c r="BF19" s="7">
        <v>4</v>
      </c>
      <c r="BG19" s="7">
        <v>4</v>
      </c>
      <c r="BH19" s="7">
        <v>4</v>
      </c>
      <c r="BI19" s="7">
        <v>1</v>
      </c>
      <c r="BJ19" s="7">
        <v>0</v>
      </c>
      <c r="BK19" s="7">
        <v>2</v>
      </c>
      <c r="BL19" s="41">
        <v>3</v>
      </c>
      <c r="BM19" s="44">
        <v>0</v>
      </c>
      <c r="BN19" s="7">
        <v>1</v>
      </c>
      <c r="BO19" s="7">
        <v>4</v>
      </c>
      <c r="BP19" s="41">
        <v>0</v>
      </c>
      <c r="BQ19" s="7">
        <v>4</v>
      </c>
      <c r="BR19" s="8">
        <v>1</v>
      </c>
      <c r="BS19" s="8">
        <v>2</v>
      </c>
      <c r="BT19" s="44">
        <v>3</v>
      </c>
      <c r="BU19" s="8">
        <v>0</v>
      </c>
      <c r="BV19" s="8">
        <v>3</v>
      </c>
      <c r="BW19" s="8">
        <v>4</v>
      </c>
      <c r="BX19" s="8">
        <v>3</v>
      </c>
      <c r="BY19" s="8">
        <v>1</v>
      </c>
      <c r="BZ19" s="8">
        <v>2</v>
      </c>
      <c r="CA19">
        <f t="shared" si="66"/>
        <v>26</v>
      </c>
      <c r="CB19">
        <f t="shared" si="67"/>
        <v>13</v>
      </c>
      <c r="CC19">
        <f t="shared" si="68"/>
        <v>7</v>
      </c>
      <c r="CD19">
        <f t="shared" si="2"/>
        <v>46</v>
      </c>
      <c r="CE19" s="8">
        <v>1</v>
      </c>
      <c r="CF19" s="8">
        <v>0</v>
      </c>
      <c r="CG19" s="8">
        <v>1</v>
      </c>
      <c r="CH19" s="8">
        <v>1</v>
      </c>
      <c r="CI19" s="8">
        <v>1</v>
      </c>
      <c r="CJ19" s="8">
        <v>1</v>
      </c>
      <c r="CK19" s="8">
        <v>1</v>
      </c>
      <c r="CL19" s="8">
        <v>1</v>
      </c>
      <c r="CM19" s="8">
        <v>1</v>
      </c>
      <c r="CN19" s="8">
        <v>0</v>
      </c>
      <c r="CO19" s="8">
        <v>1</v>
      </c>
      <c r="CP19" s="8">
        <v>1</v>
      </c>
      <c r="CQ19" s="21">
        <f t="shared" si="3"/>
        <v>9</v>
      </c>
      <c r="CR19" s="8">
        <v>4</v>
      </c>
      <c r="CS19" s="8">
        <v>1</v>
      </c>
      <c r="CT19" s="8">
        <v>2</v>
      </c>
      <c r="CU19" s="8">
        <v>3</v>
      </c>
      <c r="CV19" s="8">
        <v>3</v>
      </c>
      <c r="CW19" s="8">
        <v>3</v>
      </c>
      <c r="CX19" s="8">
        <v>1</v>
      </c>
      <c r="CY19" s="8">
        <v>3</v>
      </c>
      <c r="CZ19" s="8">
        <v>2</v>
      </c>
      <c r="DA19" s="8">
        <v>3</v>
      </c>
      <c r="DB19" s="8">
        <v>1</v>
      </c>
      <c r="DC19" s="8">
        <v>4</v>
      </c>
      <c r="DD19" s="8">
        <v>3</v>
      </c>
      <c r="DE19" s="8">
        <v>2</v>
      </c>
      <c r="DF19" s="8">
        <v>4</v>
      </c>
      <c r="DG19" s="8">
        <v>2</v>
      </c>
      <c r="DH19" s="8">
        <v>2</v>
      </c>
      <c r="DI19" s="8">
        <v>1</v>
      </c>
      <c r="DJ19" s="8">
        <v>4</v>
      </c>
      <c r="DK19" s="8">
        <v>3</v>
      </c>
      <c r="DL19" s="21">
        <f t="shared" si="4"/>
        <v>39</v>
      </c>
      <c r="DM19" s="8">
        <v>5</v>
      </c>
      <c r="DN19" s="8">
        <v>5</v>
      </c>
      <c r="DO19" s="8">
        <v>5</v>
      </c>
      <c r="DP19" s="8">
        <v>5</v>
      </c>
      <c r="DQ19" s="8">
        <v>3</v>
      </c>
      <c r="DR19" s="8">
        <v>4</v>
      </c>
      <c r="DS19" s="21">
        <f t="shared" si="5"/>
        <v>27</v>
      </c>
      <c r="DT19" s="7">
        <v>1</v>
      </c>
      <c r="DU19" s="7">
        <v>3</v>
      </c>
      <c r="DV19" s="7">
        <v>2</v>
      </c>
      <c r="DW19" s="7">
        <v>3</v>
      </c>
      <c r="DX19" s="7">
        <v>3</v>
      </c>
      <c r="DY19" s="7">
        <v>3</v>
      </c>
      <c r="DZ19" s="21">
        <f t="shared" si="69"/>
        <v>6</v>
      </c>
      <c r="EA19" s="21">
        <f t="shared" si="70"/>
        <v>9</v>
      </c>
      <c r="EB19" s="21">
        <f t="shared" si="6"/>
        <v>15</v>
      </c>
      <c r="EC19" s="8">
        <v>1</v>
      </c>
      <c r="ED19" s="8">
        <v>5</v>
      </c>
      <c r="EE19" s="8">
        <v>7</v>
      </c>
      <c r="EF19" s="8">
        <v>7</v>
      </c>
      <c r="EG19" s="8">
        <v>5</v>
      </c>
      <c r="EH19" s="8">
        <v>5</v>
      </c>
      <c r="EI19" s="8">
        <v>3</v>
      </c>
      <c r="EJ19" s="8">
        <v>3</v>
      </c>
      <c r="EK19" s="8">
        <v>6</v>
      </c>
      <c r="EL19" s="8">
        <v>5</v>
      </c>
      <c r="EM19" s="8">
        <v>2</v>
      </c>
      <c r="EN19" s="8">
        <v>5</v>
      </c>
      <c r="EO19" s="21">
        <f t="shared" si="71"/>
        <v>19</v>
      </c>
      <c r="EP19" s="21">
        <f t="shared" si="72"/>
        <v>19</v>
      </c>
      <c r="EQ19" s="21">
        <f t="shared" si="73"/>
        <v>16</v>
      </c>
      <c r="ER19" s="21">
        <f t="shared" si="7"/>
        <v>54</v>
      </c>
      <c r="ES19" s="7">
        <v>3</v>
      </c>
      <c r="ET19" s="7">
        <v>3</v>
      </c>
      <c r="EU19" s="7">
        <v>4</v>
      </c>
      <c r="EV19" s="21">
        <f t="shared" si="8"/>
        <v>10</v>
      </c>
      <c r="EW19" s="7">
        <v>3</v>
      </c>
      <c r="EX19" s="7">
        <v>3</v>
      </c>
      <c r="EY19" s="7">
        <v>2</v>
      </c>
      <c r="EZ19" s="7">
        <v>4</v>
      </c>
      <c r="FA19" s="7">
        <v>2</v>
      </c>
      <c r="FB19" s="7">
        <v>2</v>
      </c>
      <c r="FC19" s="7">
        <v>5</v>
      </c>
      <c r="FD19" s="7">
        <v>2</v>
      </c>
      <c r="FE19" s="7">
        <v>3</v>
      </c>
      <c r="FF19" s="7">
        <v>5</v>
      </c>
      <c r="FG19" s="7">
        <v>3</v>
      </c>
      <c r="FH19" s="7">
        <v>3</v>
      </c>
      <c r="FI19" s="7">
        <v>1</v>
      </c>
      <c r="FJ19" s="7">
        <v>4</v>
      </c>
      <c r="FK19" s="7">
        <v>1</v>
      </c>
      <c r="FL19" s="7">
        <v>1</v>
      </c>
      <c r="FM19" s="7">
        <v>2</v>
      </c>
      <c r="FN19" s="7">
        <v>1</v>
      </c>
      <c r="FO19" s="7">
        <v>2</v>
      </c>
      <c r="FP19" s="7">
        <v>1</v>
      </c>
      <c r="FQ19" s="21">
        <f t="shared" si="9"/>
        <v>50</v>
      </c>
      <c r="FR19" s="7">
        <v>0</v>
      </c>
      <c r="FS19" s="7">
        <v>1.2278115144042294</v>
      </c>
      <c r="FT19" s="7">
        <v>0</v>
      </c>
      <c r="FU19" s="7">
        <v>1.2829918817934582</v>
      </c>
      <c r="FV19" s="7">
        <v>2.7758006620196092</v>
      </c>
      <c r="FW19" s="7">
        <v>7.5195226816452116</v>
      </c>
      <c r="FX19" s="7">
        <v>0.08</v>
      </c>
      <c r="FY19" s="7">
        <v>0.28000000000000003</v>
      </c>
      <c r="FZ19" s="7">
        <v>55</v>
      </c>
      <c r="GA19" s="7">
        <v>157</v>
      </c>
      <c r="GB19" s="7">
        <f t="shared" si="10"/>
        <v>212</v>
      </c>
      <c r="GC19" s="7">
        <v>290</v>
      </c>
      <c r="GD19" s="7">
        <v>0</v>
      </c>
      <c r="GE19" s="7">
        <v>0.8</v>
      </c>
      <c r="GF19" s="7">
        <v>0.2</v>
      </c>
      <c r="GG19" s="7">
        <v>0.6</v>
      </c>
      <c r="GH19" s="7">
        <v>7</v>
      </c>
      <c r="GI19" s="7">
        <v>1170</v>
      </c>
      <c r="GJ19" s="7">
        <v>12825.090162</v>
      </c>
      <c r="GK19" s="7">
        <v>12267.305727999999</v>
      </c>
      <c r="GL19" s="7">
        <v>7179.2000079999998</v>
      </c>
      <c r="GM19" s="7">
        <v>61852.447386</v>
      </c>
      <c r="GN19" s="7">
        <v>170775.632557</v>
      </c>
      <c r="GO19" s="7">
        <v>13779.012354</v>
      </c>
      <c r="GP19" s="7">
        <v>11832.179721</v>
      </c>
      <c r="GQ19" s="7">
        <v>871440.95951900003</v>
      </c>
      <c r="GR19" s="7">
        <v>108851.218587</v>
      </c>
      <c r="GS19" s="7">
        <v>909.41535299999998</v>
      </c>
      <c r="GT19" s="7">
        <v>32402.337141</v>
      </c>
      <c r="GU19" s="7">
        <v>820.39011900000003</v>
      </c>
      <c r="GV19" s="7">
        <v>98899.748091000001</v>
      </c>
      <c r="GW19" s="7">
        <v>41009.519076999997</v>
      </c>
      <c r="GX19" s="7">
        <v>4218.5683339999996</v>
      </c>
      <c r="GY19" s="7">
        <v>514749.57707699999</v>
      </c>
      <c r="GZ19" s="7">
        <v>117984.11649499999</v>
      </c>
      <c r="HA19" s="7">
        <v>40105.991362000001</v>
      </c>
      <c r="HB19" s="7">
        <v>900818.31963399996</v>
      </c>
      <c r="HC19" s="7">
        <v>225076.66811599999</v>
      </c>
      <c r="HD19" s="7">
        <v>54161.033802999998</v>
      </c>
      <c r="HE19" s="7">
        <v>695.37957200000005</v>
      </c>
      <c r="HF19" s="7">
        <v>172624.161696</v>
      </c>
      <c r="HG19" s="7">
        <v>100455.34974400001</v>
      </c>
      <c r="HH19" s="7">
        <v>13602.306116</v>
      </c>
      <c r="HI19" s="7">
        <v>324</v>
      </c>
      <c r="HJ19" s="7">
        <v>843.06530199999997</v>
      </c>
      <c r="HK19" s="7">
        <v>2201.8085719999999</v>
      </c>
      <c r="HL19" s="7">
        <v>458</v>
      </c>
      <c r="HM19" s="7">
        <v>1600.591347</v>
      </c>
      <c r="HN19" s="7">
        <v>20405.157481999999</v>
      </c>
      <c r="HO19" s="7">
        <v>4091.9966530000002</v>
      </c>
      <c r="HP19" s="7" t="s">
        <v>772</v>
      </c>
      <c r="HQ19" s="7">
        <v>558434.21062300005</v>
      </c>
      <c r="HR19" s="7">
        <v>176627.30454799999</v>
      </c>
      <c r="HS19" s="7">
        <v>14955.055612</v>
      </c>
      <c r="HT19" s="7">
        <v>91816.179967999997</v>
      </c>
      <c r="HU19" s="7">
        <v>21362.024509999999</v>
      </c>
      <c r="HV19" s="7">
        <v>3775</v>
      </c>
      <c r="HW19" s="7">
        <v>584.03541099999995</v>
      </c>
      <c r="HX19" s="7">
        <v>233</v>
      </c>
      <c r="HY19" s="7">
        <v>4506</v>
      </c>
      <c r="HZ19" s="7">
        <v>1404</v>
      </c>
      <c r="IA19" s="7">
        <v>326</v>
      </c>
      <c r="IB19" s="7">
        <v>663.44915400000002</v>
      </c>
      <c r="IC19" s="7">
        <v>651.25093000000004</v>
      </c>
      <c r="ID19" s="7">
        <v>50104.696877000002</v>
      </c>
      <c r="IE19" s="7">
        <v>15086.618519</v>
      </c>
      <c r="IF19" s="7">
        <v>3288.839806</v>
      </c>
      <c r="IG19" s="7">
        <v>2314.0462029999999</v>
      </c>
      <c r="IH19" s="7">
        <v>3036.3714669999999</v>
      </c>
      <c r="II19" s="7">
        <v>224941.80982900001</v>
      </c>
      <c r="IJ19" s="7">
        <v>272764.74262700003</v>
      </c>
      <c r="IK19" s="7">
        <v>323983.45055000001</v>
      </c>
      <c r="IL19" s="7">
        <v>61</v>
      </c>
      <c r="IM19" s="7">
        <v>2887.0048419999998</v>
      </c>
      <c r="IN19" s="7">
        <v>192455.904247</v>
      </c>
      <c r="IO19" s="7">
        <v>752</v>
      </c>
      <c r="IP19" s="7">
        <v>99145.405725999997</v>
      </c>
      <c r="IQ19" s="7">
        <v>565</v>
      </c>
      <c r="IR19" s="7">
        <v>23377.657042999999</v>
      </c>
      <c r="IS19" s="7">
        <v>8779.9013919999998</v>
      </c>
      <c r="IT19" s="7">
        <v>1458.0980939999999</v>
      </c>
      <c r="IU19" s="7">
        <v>5688.5206159999998</v>
      </c>
      <c r="IV19" s="7">
        <v>152355.480591</v>
      </c>
      <c r="IW19" s="7">
        <v>16435.725437000001</v>
      </c>
      <c r="IX19" s="7">
        <v>9910.8661379999994</v>
      </c>
      <c r="IY19" s="7">
        <v>5863.5778929999997</v>
      </c>
      <c r="IZ19" s="7">
        <v>750.86468200000002</v>
      </c>
      <c r="JA19" s="7">
        <v>559.59212100000002</v>
      </c>
      <c r="JB19" s="7">
        <v>51720.055518000001</v>
      </c>
      <c r="JD19" t="s">
        <v>493</v>
      </c>
      <c r="JE19" s="38">
        <v>43188.594282407408</v>
      </c>
      <c r="JF19" t="s">
        <v>196</v>
      </c>
      <c r="JG19">
        <v>40</v>
      </c>
      <c r="JH19" t="s">
        <v>494</v>
      </c>
      <c r="JJ19">
        <v>1</v>
      </c>
      <c r="JK19" t="s">
        <v>199</v>
      </c>
      <c r="JL19">
        <v>1000</v>
      </c>
      <c r="JM19">
        <v>3.87</v>
      </c>
      <c r="JN19">
        <v>4</v>
      </c>
      <c r="JO19">
        <v>3.12</v>
      </c>
      <c r="JP19">
        <v>4</v>
      </c>
      <c r="JQ19">
        <v>4.24</v>
      </c>
      <c r="JR19">
        <v>2</v>
      </c>
      <c r="JS19" t="s">
        <v>200</v>
      </c>
      <c r="JT19">
        <v>800</v>
      </c>
      <c r="JU19">
        <v>7.25</v>
      </c>
      <c r="JV19">
        <v>6</v>
      </c>
      <c r="JW19">
        <v>6.34</v>
      </c>
      <c r="JX19">
        <v>6</v>
      </c>
      <c r="JY19">
        <v>2.06</v>
      </c>
      <c r="JZ19">
        <v>3</v>
      </c>
      <c r="KA19" t="s">
        <v>201</v>
      </c>
      <c r="KB19">
        <v>500</v>
      </c>
      <c r="KC19">
        <v>3.46</v>
      </c>
      <c r="KD19">
        <v>6</v>
      </c>
      <c r="KE19">
        <v>7.98</v>
      </c>
      <c r="KF19">
        <v>3</v>
      </c>
      <c r="KG19">
        <v>3.19</v>
      </c>
      <c r="KH19">
        <v>4</v>
      </c>
      <c r="KI19" t="s">
        <v>202</v>
      </c>
      <c r="KJ19">
        <v>300</v>
      </c>
      <c r="KK19">
        <v>4.21</v>
      </c>
      <c r="KL19">
        <v>4</v>
      </c>
      <c r="KM19">
        <v>4.26</v>
      </c>
      <c r="KN19">
        <v>3</v>
      </c>
      <c r="KO19">
        <v>2.92</v>
      </c>
      <c r="KP19">
        <v>5</v>
      </c>
      <c r="KQ19" t="s">
        <v>203</v>
      </c>
      <c r="KR19">
        <v>900</v>
      </c>
      <c r="KS19">
        <v>5.63</v>
      </c>
      <c r="KT19">
        <v>6</v>
      </c>
      <c r="KU19">
        <v>3.35</v>
      </c>
      <c r="KV19">
        <v>5</v>
      </c>
      <c r="KW19">
        <v>3.45</v>
      </c>
      <c r="KX19">
        <v>6</v>
      </c>
      <c r="KY19" t="s">
        <v>204</v>
      </c>
      <c r="KZ19">
        <v>500</v>
      </c>
      <c r="LA19">
        <v>7.82</v>
      </c>
      <c r="LB19">
        <v>5</v>
      </c>
      <c r="LC19">
        <v>2.2999999999999998</v>
      </c>
      <c r="LD19">
        <v>6</v>
      </c>
      <c r="LE19">
        <v>3.07</v>
      </c>
      <c r="LF19">
        <v>7</v>
      </c>
      <c r="LG19" t="s">
        <v>205</v>
      </c>
      <c r="LH19">
        <v>300</v>
      </c>
      <c r="LI19">
        <v>7.28</v>
      </c>
      <c r="LJ19">
        <v>3</v>
      </c>
      <c r="LK19">
        <v>4.76</v>
      </c>
      <c r="LL19">
        <v>3</v>
      </c>
      <c r="LM19">
        <v>2.4900000000000002</v>
      </c>
      <c r="LN19">
        <v>8</v>
      </c>
      <c r="LO19" t="s">
        <v>206</v>
      </c>
      <c r="LP19">
        <v>1300</v>
      </c>
      <c r="LQ19">
        <v>6.71</v>
      </c>
      <c r="LR19">
        <v>5</v>
      </c>
      <c r="LS19">
        <v>2.81</v>
      </c>
      <c r="LT19">
        <v>9</v>
      </c>
      <c r="LU19">
        <v>2.4500000000000002</v>
      </c>
      <c r="LV19">
        <v>9</v>
      </c>
      <c r="LW19" t="s">
        <v>207</v>
      </c>
      <c r="LX19">
        <v>1000</v>
      </c>
      <c r="LY19">
        <v>4.37</v>
      </c>
      <c r="LZ19">
        <v>6</v>
      </c>
      <c r="MA19">
        <v>3.01</v>
      </c>
      <c r="MB19">
        <v>4</v>
      </c>
      <c r="MC19">
        <v>6.08</v>
      </c>
      <c r="MD19">
        <v>10</v>
      </c>
      <c r="ME19" t="s">
        <v>208</v>
      </c>
      <c r="MF19">
        <v>500</v>
      </c>
      <c r="MG19">
        <v>7.43</v>
      </c>
      <c r="MH19">
        <v>3</v>
      </c>
      <c r="MI19">
        <v>6.33</v>
      </c>
      <c r="MJ19">
        <v>3</v>
      </c>
      <c r="MK19">
        <v>1.23</v>
      </c>
      <c r="ML19">
        <v>11</v>
      </c>
      <c r="MM19" t="s">
        <v>209</v>
      </c>
      <c r="MN19">
        <v>500</v>
      </c>
      <c r="MO19">
        <v>0.9</v>
      </c>
      <c r="MP19">
        <v>2</v>
      </c>
      <c r="MQ19">
        <v>7.57</v>
      </c>
      <c r="MR19">
        <v>4</v>
      </c>
      <c r="MS19">
        <v>1.95</v>
      </c>
      <c r="MT19">
        <v>12</v>
      </c>
      <c r="MU19" t="s">
        <v>210</v>
      </c>
      <c r="MV19">
        <v>800</v>
      </c>
      <c r="MW19">
        <v>5.05</v>
      </c>
      <c r="MX19">
        <v>5</v>
      </c>
      <c r="MY19">
        <v>3.08</v>
      </c>
      <c r="MZ19">
        <v>6</v>
      </c>
      <c r="NA19">
        <v>3.76</v>
      </c>
      <c r="NB19">
        <v>13</v>
      </c>
      <c r="NC19" t="s">
        <v>211</v>
      </c>
      <c r="ND19">
        <v>1000</v>
      </c>
      <c r="NE19">
        <v>9.35</v>
      </c>
      <c r="NF19">
        <v>5</v>
      </c>
      <c r="NG19">
        <v>7.21</v>
      </c>
      <c r="NH19">
        <v>7</v>
      </c>
      <c r="NI19">
        <v>2.4900000000000002</v>
      </c>
      <c r="NJ19">
        <v>14</v>
      </c>
      <c r="NK19" t="s">
        <v>212</v>
      </c>
      <c r="NL19">
        <v>500</v>
      </c>
      <c r="NM19">
        <v>11.1</v>
      </c>
      <c r="NN19">
        <v>4</v>
      </c>
      <c r="NO19">
        <v>4.28</v>
      </c>
      <c r="NP19">
        <v>4</v>
      </c>
      <c r="NQ19">
        <v>2.5499999999999998</v>
      </c>
      <c r="NR19">
        <v>15</v>
      </c>
      <c r="NS19" t="s">
        <v>213</v>
      </c>
      <c r="NT19">
        <v>500</v>
      </c>
      <c r="NU19">
        <v>4.59</v>
      </c>
      <c r="NV19">
        <v>3</v>
      </c>
      <c r="NW19">
        <v>3.27</v>
      </c>
      <c r="NX19">
        <v>3</v>
      </c>
      <c r="NY19">
        <v>2.56</v>
      </c>
      <c r="NZ19">
        <v>16</v>
      </c>
      <c r="OA19" t="s">
        <v>214</v>
      </c>
      <c r="OB19">
        <v>1300</v>
      </c>
      <c r="OC19">
        <v>6.22</v>
      </c>
      <c r="OD19">
        <v>2</v>
      </c>
      <c r="OE19">
        <v>5.37</v>
      </c>
      <c r="OF19">
        <v>5</v>
      </c>
      <c r="OG19">
        <v>4.41</v>
      </c>
      <c r="OH19">
        <v>17</v>
      </c>
      <c r="OI19" t="s">
        <v>215</v>
      </c>
      <c r="OJ19">
        <v>200</v>
      </c>
      <c r="OK19">
        <v>10.98</v>
      </c>
      <c r="OL19">
        <v>3</v>
      </c>
      <c r="OM19">
        <v>4.0599999999999996</v>
      </c>
      <c r="ON19">
        <v>4</v>
      </c>
      <c r="OO19">
        <v>2.93</v>
      </c>
      <c r="OP19">
        <v>18</v>
      </c>
      <c r="OQ19" t="s">
        <v>216</v>
      </c>
      <c r="OR19">
        <v>300</v>
      </c>
      <c r="OS19">
        <v>3.67</v>
      </c>
      <c r="OT19">
        <v>5</v>
      </c>
      <c r="OU19">
        <v>2.2799999999999998</v>
      </c>
      <c r="OV19">
        <v>3</v>
      </c>
      <c r="OW19">
        <v>2.58</v>
      </c>
      <c r="OX19">
        <v>19</v>
      </c>
      <c r="OY19" t="s">
        <v>217</v>
      </c>
      <c r="OZ19">
        <v>1000</v>
      </c>
      <c r="PA19">
        <v>4.62</v>
      </c>
      <c r="PB19">
        <v>3</v>
      </c>
      <c r="PC19">
        <v>8.89</v>
      </c>
      <c r="PD19">
        <v>4</v>
      </c>
      <c r="PE19">
        <v>8.01</v>
      </c>
      <c r="PF19">
        <v>20</v>
      </c>
      <c r="PG19" t="s">
        <v>218</v>
      </c>
      <c r="PH19">
        <v>300</v>
      </c>
      <c r="PI19">
        <v>6.1</v>
      </c>
      <c r="PJ19">
        <v>4</v>
      </c>
      <c r="PK19">
        <v>4.43</v>
      </c>
      <c r="PL19">
        <v>2</v>
      </c>
      <c r="PM19">
        <v>3.83</v>
      </c>
      <c r="PN19">
        <v>21</v>
      </c>
      <c r="PO19" t="s">
        <v>219</v>
      </c>
      <c r="PP19">
        <v>1300</v>
      </c>
      <c r="PQ19">
        <v>6.28</v>
      </c>
      <c r="PR19">
        <v>5</v>
      </c>
      <c r="PS19">
        <v>5.74</v>
      </c>
      <c r="PT19">
        <v>7</v>
      </c>
      <c r="PU19">
        <v>5.36</v>
      </c>
      <c r="PV19">
        <v>22</v>
      </c>
      <c r="PW19" t="s">
        <v>220</v>
      </c>
      <c r="PX19">
        <v>1200</v>
      </c>
      <c r="PY19">
        <v>11.15</v>
      </c>
      <c r="PZ19">
        <v>2</v>
      </c>
      <c r="QA19">
        <v>3</v>
      </c>
      <c r="QB19">
        <v>6</v>
      </c>
      <c r="QC19">
        <v>2.04</v>
      </c>
      <c r="QD19">
        <v>23</v>
      </c>
      <c r="QE19" t="s">
        <v>221</v>
      </c>
      <c r="QF19">
        <v>1000</v>
      </c>
      <c r="QG19">
        <v>3.44</v>
      </c>
      <c r="QH19">
        <v>2</v>
      </c>
      <c r="QI19">
        <v>2.48</v>
      </c>
      <c r="QJ19">
        <v>7</v>
      </c>
      <c r="QK19">
        <v>1.98</v>
      </c>
      <c r="QL19">
        <v>24</v>
      </c>
      <c r="QM19" t="s">
        <v>222</v>
      </c>
      <c r="QN19">
        <v>600</v>
      </c>
      <c r="QO19">
        <v>4.34</v>
      </c>
      <c r="QP19">
        <v>2</v>
      </c>
      <c r="QQ19">
        <v>8.84</v>
      </c>
      <c r="QR19">
        <v>3</v>
      </c>
      <c r="QS19">
        <v>2.95</v>
      </c>
      <c r="QT19">
        <v>25</v>
      </c>
      <c r="QU19" t="s">
        <v>223</v>
      </c>
      <c r="QV19">
        <v>400</v>
      </c>
      <c r="QW19">
        <v>6.43</v>
      </c>
      <c r="QX19">
        <v>6</v>
      </c>
      <c r="QY19">
        <v>3.02</v>
      </c>
      <c r="QZ19">
        <v>3</v>
      </c>
      <c r="RA19">
        <v>2.27</v>
      </c>
      <c r="RB19">
        <v>26</v>
      </c>
      <c r="RC19" t="s">
        <v>224</v>
      </c>
      <c r="RD19">
        <v>1300</v>
      </c>
      <c r="RE19">
        <v>6.32</v>
      </c>
      <c r="RF19">
        <v>2</v>
      </c>
      <c r="RG19">
        <v>3.59</v>
      </c>
      <c r="RH19">
        <v>9</v>
      </c>
      <c r="RI19">
        <v>9.75</v>
      </c>
      <c r="RJ19">
        <v>27</v>
      </c>
      <c r="RK19" t="s">
        <v>225</v>
      </c>
      <c r="RL19">
        <v>700</v>
      </c>
      <c r="RM19">
        <v>7.46</v>
      </c>
      <c r="RN19">
        <v>6</v>
      </c>
      <c r="RO19">
        <v>5.6</v>
      </c>
      <c r="RP19">
        <v>2</v>
      </c>
      <c r="RQ19">
        <v>3.33</v>
      </c>
      <c r="RR19">
        <v>28</v>
      </c>
      <c r="RS19" t="s">
        <v>226</v>
      </c>
      <c r="RT19">
        <v>500</v>
      </c>
      <c r="RU19">
        <v>4.2</v>
      </c>
      <c r="RV19">
        <v>2</v>
      </c>
      <c r="RW19">
        <v>5.36</v>
      </c>
      <c r="RX19">
        <v>5</v>
      </c>
      <c r="RY19">
        <v>6.53</v>
      </c>
      <c r="RZ19">
        <v>29</v>
      </c>
      <c r="SA19" t="s">
        <v>227</v>
      </c>
      <c r="SB19">
        <v>800</v>
      </c>
      <c r="SC19">
        <v>8.58</v>
      </c>
      <c r="SD19">
        <v>5</v>
      </c>
      <c r="SE19">
        <v>5.53</v>
      </c>
      <c r="SF19">
        <v>5</v>
      </c>
      <c r="SG19">
        <v>2.16</v>
      </c>
      <c r="SH19">
        <v>30</v>
      </c>
      <c r="SI19" t="s">
        <v>228</v>
      </c>
      <c r="SJ19">
        <v>800</v>
      </c>
      <c r="SK19">
        <v>5.9</v>
      </c>
      <c r="SL19">
        <v>2</v>
      </c>
      <c r="SM19">
        <v>2.2999999999999998</v>
      </c>
      <c r="SN19">
        <v>5</v>
      </c>
      <c r="SO19">
        <v>2.99</v>
      </c>
      <c r="SP19">
        <v>31</v>
      </c>
      <c r="SQ19" t="s">
        <v>229</v>
      </c>
      <c r="SR19">
        <v>800</v>
      </c>
      <c r="SS19">
        <v>11.96</v>
      </c>
      <c r="ST19">
        <v>2</v>
      </c>
      <c r="SU19">
        <v>4</v>
      </c>
      <c r="SV19">
        <v>4</v>
      </c>
      <c r="SW19">
        <v>3.19</v>
      </c>
      <c r="SX19">
        <v>32</v>
      </c>
      <c r="SY19" t="s">
        <v>230</v>
      </c>
      <c r="SZ19">
        <v>700</v>
      </c>
      <c r="TA19">
        <v>8.57</v>
      </c>
      <c r="TB19">
        <v>4</v>
      </c>
      <c r="TC19">
        <v>2.09</v>
      </c>
      <c r="TD19">
        <v>5</v>
      </c>
      <c r="TE19">
        <v>6.35</v>
      </c>
      <c r="TF19">
        <v>33</v>
      </c>
      <c r="TG19" t="s">
        <v>231</v>
      </c>
      <c r="TH19">
        <v>800</v>
      </c>
      <c r="TI19">
        <v>11.21</v>
      </c>
      <c r="TJ19">
        <v>3</v>
      </c>
      <c r="TK19">
        <v>4.3899999999999997</v>
      </c>
      <c r="TL19">
        <v>5</v>
      </c>
      <c r="TM19">
        <v>10.65</v>
      </c>
      <c r="TN19">
        <v>34</v>
      </c>
      <c r="TO19" t="s">
        <v>232</v>
      </c>
      <c r="TP19">
        <v>600</v>
      </c>
      <c r="TQ19">
        <v>6.21</v>
      </c>
      <c r="TR19">
        <v>6</v>
      </c>
      <c r="TS19">
        <v>1.67</v>
      </c>
      <c r="TT19">
        <v>4</v>
      </c>
      <c r="TU19">
        <v>2.09</v>
      </c>
      <c r="TV19">
        <v>35</v>
      </c>
      <c r="TW19" t="s">
        <v>233</v>
      </c>
      <c r="TX19">
        <v>400</v>
      </c>
      <c r="TY19">
        <v>6.9</v>
      </c>
      <c r="TZ19">
        <v>6</v>
      </c>
      <c r="UA19">
        <v>5.69</v>
      </c>
      <c r="UB19">
        <v>3</v>
      </c>
      <c r="UC19">
        <v>1.48</v>
      </c>
      <c r="UD19">
        <v>36</v>
      </c>
      <c r="UE19" t="s">
        <v>234</v>
      </c>
      <c r="UF19">
        <v>1300</v>
      </c>
      <c r="UG19">
        <v>8.9600000000000009</v>
      </c>
      <c r="UH19">
        <v>3</v>
      </c>
      <c r="UI19">
        <v>6.21</v>
      </c>
      <c r="UJ19">
        <v>7</v>
      </c>
      <c r="UK19">
        <v>4.05</v>
      </c>
      <c r="UL19">
        <v>37</v>
      </c>
      <c r="UM19" t="s">
        <v>235</v>
      </c>
      <c r="UN19">
        <v>1300</v>
      </c>
      <c r="UO19">
        <v>6.05</v>
      </c>
      <c r="UP19">
        <v>2</v>
      </c>
      <c r="UQ19">
        <v>2.65</v>
      </c>
      <c r="UR19">
        <v>7</v>
      </c>
      <c r="US19">
        <v>2.5099999999999998</v>
      </c>
      <c r="UT19">
        <v>38</v>
      </c>
      <c r="UU19" t="s">
        <v>236</v>
      </c>
      <c r="UV19">
        <v>300</v>
      </c>
      <c r="UW19">
        <v>4.8499999999999996</v>
      </c>
      <c r="UX19">
        <v>6</v>
      </c>
      <c r="UY19">
        <v>3.32</v>
      </c>
      <c r="UZ19">
        <v>2</v>
      </c>
      <c r="VA19">
        <v>2.42</v>
      </c>
      <c r="VB19">
        <v>39</v>
      </c>
      <c r="VC19" t="s">
        <v>237</v>
      </c>
      <c r="VD19">
        <v>1300</v>
      </c>
      <c r="VE19">
        <v>9.7899999999999991</v>
      </c>
      <c r="VF19">
        <v>0</v>
      </c>
      <c r="VG19">
        <v>5.69</v>
      </c>
      <c r="VH19">
        <v>2</v>
      </c>
      <c r="VI19">
        <v>6</v>
      </c>
      <c r="VJ19">
        <v>40</v>
      </c>
      <c r="VK19" t="s">
        <v>238</v>
      </c>
      <c r="VL19">
        <v>1000</v>
      </c>
      <c r="VM19">
        <v>8.69</v>
      </c>
      <c r="VN19">
        <v>3</v>
      </c>
      <c r="VO19">
        <v>3.37</v>
      </c>
      <c r="VP19">
        <v>5</v>
      </c>
      <c r="VQ19">
        <v>8.2899999999999991</v>
      </c>
      <c r="VR19">
        <v>41</v>
      </c>
      <c r="VS19" t="s">
        <v>239</v>
      </c>
      <c r="VT19">
        <v>800</v>
      </c>
      <c r="VU19">
        <v>11.86</v>
      </c>
      <c r="VV19">
        <v>5</v>
      </c>
      <c r="VW19">
        <v>1.82</v>
      </c>
      <c r="VX19">
        <v>5</v>
      </c>
      <c r="VY19">
        <v>2.31</v>
      </c>
      <c r="VZ19" s="28">
        <f t="shared" si="74"/>
        <v>760</v>
      </c>
      <c r="WA19" s="28">
        <f t="shared" si="75"/>
        <v>730</v>
      </c>
      <c r="WB19" s="28">
        <f t="shared" si="76"/>
        <v>790</v>
      </c>
      <c r="WC19" s="29">
        <f t="shared" si="77"/>
        <v>6.8972500000000014</v>
      </c>
      <c r="WD19" s="29">
        <f t="shared" si="78"/>
        <v>6.6490000000000009</v>
      </c>
      <c r="WE19" s="29">
        <f t="shared" si="79"/>
        <v>7.1454999999999984</v>
      </c>
      <c r="WF19" s="29">
        <f t="shared" si="80"/>
        <v>3.85</v>
      </c>
      <c r="WG19" s="30">
        <f t="shared" si="81"/>
        <v>3.5</v>
      </c>
      <c r="WH19" s="29">
        <f t="shared" si="82"/>
        <v>4.2</v>
      </c>
      <c r="WI19" s="29">
        <f t="shared" si="83"/>
        <v>4.4485000000000001</v>
      </c>
      <c r="WJ19" s="30">
        <f t="shared" si="84"/>
        <v>4.3750000000000009</v>
      </c>
      <c r="WK19" s="29">
        <f t="shared" si="85"/>
        <v>4.5219999999999994</v>
      </c>
      <c r="WL19" s="29">
        <f t="shared" si="86"/>
        <v>4.625</v>
      </c>
      <c r="WM19" s="30">
        <f t="shared" si="87"/>
        <v>4.8499999999999996</v>
      </c>
      <c r="WN19" s="29">
        <f t="shared" si="88"/>
        <v>4.4000000000000004</v>
      </c>
      <c r="WO19" s="29">
        <f t="shared" si="89"/>
        <v>3.7677499999999995</v>
      </c>
      <c r="WP19" s="30">
        <f t="shared" si="90"/>
        <v>4.1240000000000006</v>
      </c>
      <c r="WQ19" s="29">
        <f t="shared" si="91"/>
        <v>3.4115000000000002</v>
      </c>
      <c r="WR19" s="30">
        <f t="shared" si="92"/>
        <v>644.44444444444446</v>
      </c>
      <c r="WS19" s="30">
        <f t="shared" si="93"/>
        <v>854.5454545454545</v>
      </c>
      <c r="WT19" s="30">
        <f t="shared" si="94"/>
        <v>475</v>
      </c>
      <c r="WU19" s="30">
        <f t="shared" si="95"/>
        <v>900</v>
      </c>
      <c r="WV19" s="30">
        <f t="shared" si="96"/>
        <v>780</v>
      </c>
      <c r="WW19" s="30">
        <f t="shared" si="97"/>
        <v>800</v>
      </c>
      <c r="WX19" s="30">
        <f t="shared" si="98"/>
        <v>6.6449999999999996</v>
      </c>
      <c r="WY19" s="30">
        <f t="shared" si="99"/>
        <v>7.1036363636363653</v>
      </c>
      <c r="WZ19" s="30">
        <f t="shared" si="100"/>
        <v>7.0437500000000002</v>
      </c>
      <c r="XA19" s="30">
        <f t="shared" si="101"/>
        <v>6.3858333333333333</v>
      </c>
      <c r="XB19" s="30">
        <f t="shared" si="102"/>
        <v>6.3260000000000005</v>
      </c>
      <c r="XC19" s="30">
        <f t="shared" si="103"/>
        <v>7.9650000000000007</v>
      </c>
      <c r="XD19" s="30">
        <f t="shared" si="104"/>
        <v>5.1111111111111107</v>
      </c>
      <c r="XE19" s="30">
        <f t="shared" si="105"/>
        <v>2.8181818181818183</v>
      </c>
      <c r="XF19" s="30">
        <f t="shared" si="106"/>
        <v>4.375</v>
      </c>
      <c r="XG19" s="30">
        <f t="shared" si="107"/>
        <v>2.9166666666666665</v>
      </c>
      <c r="XH19" s="30">
        <f t="shared" si="108"/>
        <v>5.7</v>
      </c>
      <c r="XI19" s="30">
        <f t="shared" si="109"/>
        <v>2.7</v>
      </c>
      <c r="XJ19" s="30">
        <f t="shared" si="110"/>
        <v>3.9849999999999994</v>
      </c>
      <c r="XK19" s="30">
        <f t="shared" si="111"/>
        <v>4.8277272727272731</v>
      </c>
      <c r="XL19" s="30">
        <f t="shared" si="112"/>
        <v>4.1762500000000005</v>
      </c>
      <c r="XM19" s="30">
        <f t="shared" si="113"/>
        <v>4.5074999999999994</v>
      </c>
      <c r="XN19" s="30">
        <f t="shared" si="114"/>
        <v>3.8319999999999999</v>
      </c>
      <c r="XO19" s="30">
        <f t="shared" si="115"/>
        <v>5.2119999999999997</v>
      </c>
      <c r="XP19" s="30">
        <f t="shared" si="116"/>
        <v>4.1111111111111107</v>
      </c>
      <c r="XQ19" s="30">
        <f t="shared" si="117"/>
        <v>5.0454545454545459</v>
      </c>
      <c r="XR19" s="30">
        <f t="shared" si="118"/>
        <v>3.75</v>
      </c>
      <c r="XS19" s="30">
        <f t="shared" si="119"/>
        <v>5.583333333333333</v>
      </c>
      <c r="XT19" s="30">
        <f t="shared" si="120"/>
        <v>4.4000000000000004</v>
      </c>
      <c r="XU19" s="30">
        <f t="shared" si="121"/>
        <v>4.4000000000000004</v>
      </c>
      <c r="XV19" s="30">
        <f t="shared" si="122"/>
        <v>3.1188888888888893</v>
      </c>
      <c r="XW19" s="30">
        <f t="shared" si="123"/>
        <v>4.2986363636363629</v>
      </c>
      <c r="XX19" s="30">
        <f t="shared" si="124"/>
        <v>2.8987500000000002</v>
      </c>
      <c r="XY19" s="30">
        <f t="shared" si="125"/>
        <v>4.940833333333333</v>
      </c>
      <c r="XZ19" s="30">
        <f t="shared" si="126"/>
        <v>3.2950000000000004</v>
      </c>
      <c r="YA19" s="30">
        <f t="shared" si="127"/>
        <v>3.528</v>
      </c>
      <c r="YB19">
        <v>3</v>
      </c>
      <c r="YC19">
        <v>1</v>
      </c>
      <c r="YD19">
        <v>3</v>
      </c>
      <c r="YE19">
        <v>2</v>
      </c>
      <c r="YF19">
        <v>1</v>
      </c>
      <c r="YG19">
        <v>3</v>
      </c>
      <c r="YH19">
        <v>1</v>
      </c>
      <c r="YI19">
        <v>1</v>
      </c>
      <c r="YJ19">
        <v>0</v>
      </c>
      <c r="YK19">
        <v>3</v>
      </c>
      <c r="YL19">
        <v>1</v>
      </c>
      <c r="YM19">
        <v>0</v>
      </c>
      <c r="YN19">
        <v>3</v>
      </c>
      <c r="YO19">
        <v>3</v>
      </c>
      <c r="YP19">
        <v>2</v>
      </c>
      <c r="YQ19">
        <v>1</v>
      </c>
      <c r="YR19">
        <v>1</v>
      </c>
      <c r="YS19">
        <v>1</v>
      </c>
      <c r="YT19">
        <v>1</v>
      </c>
      <c r="YU19">
        <v>3</v>
      </c>
      <c r="YV19">
        <v>1</v>
      </c>
      <c r="YW19">
        <v>1</v>
      </c>
      <c r="YX19">
        <v>1</v>
      </c>
      <c r="YY19">
        <v>0</v>
      </c>
      <c r="YZ19">
        <v>1</v>
      </c>
      <c r="ZA19" s="52">
        <f t="shared" si="128"/>
        <v>23</v>
      </c>
      <c r="ZB19" s="52">
        <f t="shared" si="129"/>
        <v>7</v>
      </c>
      <c r="ZC19" s="52">
        <f t="shared" si="130"/>
        <v>14</v>
      </c>
      <c r="ZD19" s="52">
        <f t="shared" si="131"/>
        <v>44</v>
      </c>
    </row>
    <row r="20" spans="1:765">
      <c r="A20" s="7">
        <v>16</v>
      </c>
      <c r="B20" s="7"/>
      <c r="C20" s="20">
        <v>2</v>
      </c>
      <c r="D20" s="20">
        <v>30</v>
      </c>
      <c r="E20" s="7">
        <v>0</v>
      </c>
      <c r="F20" s="7">
        <v>0</v>
      </c>
      <c r="G20" s="7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>
        <f t="shared" si="0"/>
        <v>3</v>
      </c>
      <c r="W20" s="8">
        <v>1</v>
      </c>
      <c r="X20" s="8">
        <v>0</v>
      </c>
      <c r="Y20" s="8">
        <v>2</v>
      </c>
      <c r="Z20" s="8">
        <v>1</v>
      </c>
      <c r="AA20" s="8">
        <v>1</v>
      </c>
      <c r="AB20" s="8">
        <v>0</v>
      </c>
      <c r="AC20" s="8">
        <v>0</v>
      </c>
      <c r="AD20" s="8">
        <v>1</v>
      </c>
      <c r="AE20" s="8">
        <v>0</v>
      </c>
      <c r="AF20">
        <f t="shared" si="1"/>
        <v>6</v>
      </c>
      <c r="AG20">
        <v>0</v>
      </c>
      <c r="AH20">
        <v>1</v>
      </c>
      <c r="AI20">
        <v>1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1</v>
      </c>
      <c r="AV20" t="s">
        <v>636</v>
      </c>
      <c r="AW20">
        <v>3</v>
      </c>
      <c r="AX20">
        <v>0</v>
      </c>
      <c r="AY20" t="s">
        <v>634</v>
      </c>
      <c r="AZ20">
        <v>2</v>
      </c>
      <c r="BA20">
        <v>0</v>
      </c>
      <c r="BB20">
        <v>0</v>
      </c>
      <c r="BC20">
        <v>2</v>
      </c>
      <c r="BD20">
        <f t="shared" si="65"/>
        <v>15</v>
      </c>
      <c r="BE20" s="7">
        <v>2</v>
      </c>
      <c r="BF20" s="7">
        <v>1</v>
      </c>
      <c r="BG20" s="7">
        <v>0</v>
      </c>
      <c r="BH20" s="7">
        <v>3</v>
      </c>
      <c r="BI20" s="7">
        <v>3</v>
      </c>
      <c r="BJ20" s="7">
        <v>0</v>
      </c>
      <c r="BK20" s="7">
        <v>4</v>
      </c>
      <c r="BL20" s="41">
        <v>0</v>
      </c>
      <c r="BM20" s="44">
        <v>3</v>
      </c>
      <c r="BN20" s="7">
        <v>1</v>
      </c>
      <c r="BO20" s="7">
        <v>1</v>
      </c>
      <c r="BP20" s="41">
        <v>0</v>
      </c>
      <c r="BQ20" s="7">
        <v>1</v>
      </c>
      <c r="BR20" s="8">
        <v>1</v>
      </c>
      <c r="BS20" s="8">
        <v>2</v>
      </c>
      <c r="BT20" s="44">
        <v>3</v>
      </c>
      <c r="BU20" s="8">
        <v>3</v>
      </c>
      <c r="BV20" s="8">
        <v>1</v>
      </c>
      <c r="BW20" s="8">
        <v>1</v>
      </c>
      <c r="BX20" s="8">
        <v>2</v>
      </c>
      <c r="BY20" s="8">
        <v>3</v>
      </c>
      <c r="BZ20" s="8">
        <v>2</v>
      </c>
      <c r="CA20">
        <f t="shared" si="66"/>
        <v>19</v>
      </c>
      <c r="CB20">
        <f t="shared" si="67"/>
        <v>7</v>
      </c>
      <c r="CC20">
        <f t="shared" si="68"/>
        <v>7</v>
      </c>
      <c r="CD20">
        <f t="shared" si="2"/>
        <v>33</v>
      </c>
      <c r="CE20" s="8">
        <v>1</v>
      </c>
      <c r="CF20" s="8">
        <v>0</v>
      </c>
      <c r="CG20" s="8">
        <v>0</v>
      </c>
      <c r="CH20" s="8">
        <v>0</v>
      </c>
      <c r="CI20" s="8">
        <v>1</v>
      </c>
      <c r="CJ20" s="8">
        <v>1</v>
      </c>
      <c r="CK20" s="8">
        <v>1</v>
      </c>
      <c r="CL20" s="8">
        <v>0</v>
      </c>
      <c r="CM20" s="8">
        <v>1</v>
      </c>
      <c r="CN20" s="8">
        <v>1</v>
      </c>
      <c r="CO20" s="8">
        <v>1</v>
      </c>
      <c r="CP20" s="8">
        <v>1</v>
      </c>
      <c r="CQ20" s="21">
        <f t="shared" si="3"/>
        <v>5</v>
      </c>
      <c r="CR20" s="8">
        <v>3</v>
      </c>
      <c r="CS20" s="8">
        <v>2</v>
      </c>
      <c r="CT20" s="8">
        <v>2</v>
      </c>
      <c r="CU20" s="8">
        <v>3</v>
      </c>
      <c r="CV20" s="8">
        <v>3</v>
      </c>
      <c r="CW20" s="8">
        <v>3</v>
      </c>
      <c r="CX20" s="8">
        <v>2</v>
      </c>
      <c r="CY20" s="8">
        <v>3</v>
      </c>
      <c r="CZ20" s="8">
        <v>3</v>
      </c>
      <c r="DA20" s="8">
        <v>2</v>
      </c>
      <c r="DB20" s="8">
        <v>2</v>
      </c>
      <c r="DC20" s="8">
        <v>2</v>
      </c>
      <c r="DD20" s="8">
        <v>1</v>
      </c>
      <c r="DE20" s="8">
        <v>2</v>
      </c>
      <c r="DF20" s="8">
        <v>3</v>
      </c>
      <c r="DG20" s="8">
        <v>2</v>
      </c>
      <c r="DH20" s="8">
        <v>3</v>
      </c>
      <c r="DI20" s="8">
        <v>2</v>
      </c>
      <c r="DJ20" s="8">
        <v>2</v>
      </c>
      <c r="DK20" s="8">
        <v>2</v>
      </c>
      <c r="DL20" s="21">
        <f t="shared" si="4"/>
        <v>45</v>
      </c>
      <c r="DM20" s="8">
        <v>3</v>
      </c>
      <c r="DN20" s="8">
        <v>5</v>
      </c>
      <c r="DO20" s="8">
        <v>6</v>
      </c>
      <c r="DP20" s="8">
        <v>5</v>
      </c>
      <c r="DQ20" s="8">
        <v>3</v>
      </c>
      <c r="DR20" s="8">
        <v>6</v>
      </c>
      <c r="DS20" s="21">
        <f t="shared" si="5"/>
        <v>28</v>
      </c>
      <c r="DT20" s="7">
        <v>3</v>
      </c>
      <c r="DU20" s="7">
        <v>2</v>
      </c>
      <c r="DV20" s="7">
        <v>1</v>
      </c>
      <c r="DW20" s="7">
        <v>1</v>
      </c>
      <c r="DX20" s="7">
        <v>1</v>
      </c>
      <c r="DY20" s="7">
        <v>1</v>
      </c>
      <c r="DZ20" s="21">
        <f t="shared" si="69"/>
        <v>6</v>
      </c>
      <c r="EA20" s="21">
        <f t="shared" si="70"/>
        <v>3</v>
      </c>
      <c r="EB20" s="21">
        <f t="shared" si="6"/>
        <v>9</v>
      </c>
      <c r="EC20" s="8">
        <v>5</v>
      </c>
      <c r="ED20" s="8">
        <v>5</v>
      </c>
      <c r="EE20" s="8">
        <v>5</v>
      </c>
      <c r="EF20" s="8">
        <v>5</v>
      </c>
      <c r="EG20" s="8">
        <v>2</v>
      </c>
      <c r="EH20" s="8">
        <v>5</v>
      </c>
      <c r="EI20" s="8">
        <v>2</v>
      </c>
      <c r="EJ20" s="8">
        <v>4</v>
      </c>
      <c r="EK20" s="8">
        <v>5</v>
      </c>
      <c r="EL20" s="8">
        <v>5</v>
      </c>
      <c r="EM20" s="8">
        <v>5</v>
      </c>
      <c r="EN20" s="8">
        <v>2</v>
      </c>
      <c r="EO20" s="21">
        <f t="shared" si="71"/>
        <v>19</v>
      </c>
      <c r="EP20" s="21">
        <f t="shared" si="72"/>
        <v>14</v>
      </c>
      <c r="EQ20" s="21">
        <f t="shared" si="73"/>
        <v>17</v>
      </c>
      <c r="ER20" s="21">
        <f t="shared" si="7"/>
        <v>50</v>
      </c>
      <c r="ES20" s="7">
        <v>3</v>
      </c>
      <c r="ET20" s="7">
        <v>3</v>
      </c>
      <c r="EU20" s="7">
        <v>2</v>
      </c>
      <c r="EV20" s="21">
        <f t="shared" si="8"/>
        <v>8</v>
      </c>
      <c r="EW20" s="7">
        <v>4</v>
      </c>
      <c r="EX20" s="7">
        <v>4</v>
      </c>
      <c r="EY20" s="7">
        <v>4</v>
      </c>
      <c r="EZ20" s="7">
        <v>1</v>
      </c>
      <c r="FA20" s="7">
        <v>0</v>
      </c>
      <c r="FB20" s="7">
        <v>0</v>
      </c>
      <c r="FC20" s="7">
        <v>2</v>
      </c>
      <c r="FD20" s="7">
        <v>1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2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21">
        <f t="shared" si="9"/>
        <v>18</v>
      </c>
      <c r="FR20" s="7">
        <v>0</v>
      </c>
      <c r="FS20" s="7">
        <v>0</v>
      </c>
      <c r="FT20" s="7">
        <v>0</v>
      </c>
      <c r="FU20" s="7">
        <v>2.4475691080181226</v>
      </c>
      <c r="FV20" s="7">
        <v>0.63238938474335837</v>
      </c>
      <c r="FW20" s="7">
        <v>3.475904090193711</v>
      </c>
      <c r="FX20" s="7">
        <v>0.06</v>
      </c>
      <c r="FY20" s="7">
        <v>0.14000000000000001</v>
      </c>
      <c r="FZ20" s="7">
        <v>70</v>
      </c>
      <c r="GA20" s="7">
        <v>80</v>
      </c>
      <c r="GB20" s="7">
        <f t="shared" si="10"/>
        <v>150</v>
      </c>
      <c r="GC20" s="7">
        <v>179</v>
      </c>
      <c r="GD20" s="7">
        <v>0</v>
      </c>
      <c r="GE20" s="7">
        <v>0.7</v>
      </c>
      <c r="GF20" s="7">
        <v>0.3</v>
      </c>
      <c r="GG20" s="7">
        <v>0.4</v>
      </c>
      <c r="GH20" s="7">
        <v>5.6</v>
      </c>
      <c r="GI20" s="7">
        <v>347</v>
      </c>
      <c r="GJ20" s="7">
        <v>2439.1813619999998</v>
      </c>
      <c r="GK20" s="7">
        <v>2794.456236</v>
      </c>
      <c r="GL20" s="7">
        <v>1806.6285559999999</v>
      </c>
      <c r="GM20" s="7">
        <v>13044.703534</v>
      </c>
      <c r="GN20" s="7">
        <v>33165.873061999999</v>
      </c>
      <c r="GO20" s="7">
        <v>3821.7619049999998</v>
      </c>
      <c r="GP20" s="7">
        <v>2548.658085</v>
      </c>
      <c r="GQ20" s="7">
        <v>161973.88177099999</v>
      </c>
      <c r="GR20" s="7">
        <v>16721.592255</v>
      </c>
      <c r="GS20" s="7">
        <v>798</v>
      </c>
      <c r="GT20" s="7">
        <v>6219.3128919999999</v>
      </c>
      <c r="GU20" s="7">
        <v>391.12561799999997</v>
      </c>
      <c r="GV20" s="7">
        <v>19589.596420999998</v>
      </c>
      <c r="GW20" s="7">
        <v>9211.2706699999999</v>
      </c>
      <c r="GX20" s="7">
        <v>774</v>
      </c>
      <c r="GY20" s="7">
        <v>126140.167877</v>
      </c>
      <c r="GZ20" s="7">
        <v>50191.911933000003</v>
      </c>
      <c r="HA20" s="7">
        <v>7179.7588509999996</v>
      </c>
      <c r="HB20" s="7">
        <v>166745.800483</v>
      </c>
      <c r="HC20" s="7">
        <v>47184.611515999997</v>
      </c>
      <c r="HD20" s="7">
        <v>3435</v>
      </c>
      <c r="HE20" s="7">
        <v>783.573307</v>
      </c>
      <c r="HF20" s="7">
        <v>11941.156283</v>
      </c>
      <c r="HG20" s="7">
        <v>10193.667171999999</v>
      </c>
      <c r="HH20" s="7">
        <v>3125.850332</v>
      </c>
      <c r="HI20" s="7">
        <v>324</v>
      </c>
      <c r="HJ20" s="7">
        <v>1311.521888</v>
      </c>
      <c r="HK20" s="7">
        <v>2565.1594110000001</v>
      </c>
      <c r="HL20" s="7">
        <v>182</v>
      </c>
      <c r="HM20" s="7">
        <v>1362.2811549999999</v>
      </c>
      <c r="HN20" s="7">
        <v>4380.7050339999996</v>
      </c>
      <c r="HO20" s="7">
        <v>680</v>
      </c>
      <c r="HP20" s="7">
        <v>113</v>
      </c>
      <c r="HQ20" s="7">
        <v>96807.620404000001</v>
      </c>
      <c r="HR20" s="7">
        <v>30189.868663000001</v>
      </c>
      <c r="HS20" s="7">
        <v>4803.2719930000003</v>
      </c>
      <c r="HT20" s="7">
        <v>17391.754625000001</v>
      </c>
      <c r="HU20" s="7">
        <v>2679.2979260000002</v>
      </c>
      <c r="HV20" s="7">
        <v>362</v>
      </c>
      <c r="HW20" s="7">
        <v>500</v>
      </c>
      <c r="HX20" s="7">
        <v>369</v>
      </c>
      <c r="HY20" s="7">
        <v>4494.0501219999996</v>
      </c>
      <c r="HZ20" s="7">
        <v>453</v>
      </c>
      <c r="IA20" s="7">
        <v>116</v>
      </c>
      <c r="IB20" s="7">
        <v>199</v>
      </c>
      <c r="IC20" s="7">
        <v>616.71535300000005</v>
      </c>
      <c r="ID20" s="7">
        <v>5436.9663129999999</v>
      </c>
      <c r="IE20" s="7">
        <v>8573.3187720000005</v>
      </c>
      <c r="IF20" s="7">
        <v>3250.1694299999999</v>
      </c>
      <c r="IG20" s="7">
        <v>1823.790962</v>
      </c>
      <c r="IH20" s="7">
        <v>2124.034169</v>
      </c>
      <c r="II20" s="7">
        <v>43438.697766999998</v>
      </c>
      <c r="IJ20" s="7">
        <v>48379.029844999997</v>
      </c>
      <c r="IK20" s="7">
        <v>51234.526628</v>
      </c>
      <c r="IL20" s="7">
        <v>257.57355799999999</v>
      </c>
      <c r="IM20" s="7">
        <v>1005.5852169999999</v>
      </c>
      <c r="IN20" s="7">
        <v>44244.237290999998</v>
      </c>
      <c r="IO20" s="7">
        <v>263.78255999999999</v>
      </c>
      <c r="IP20" s="7">
        <v>16082.796915000001</v>
      </c>
      <c r="IQ20" s="7">
        <v>77</v>
      </c>
      <c r="IR20" s="7">
        <v>20789.906427999998</v>
      </c>
      <c r="IS20" s="7">
        <v>1293</v>
      </c>
      <c r="IT20" s="7">
        <v>260</v>
      </c>
      <c r="IU20" s="7">
        <v>1556.1664020000001</v>
      </c>
      <c r="IV20" s="7">
        <v>20758.487926000002</v>
      </c>
      <c r="IW20" s="7">
        <v>2578</v>
      </c>
      <c r="IX20" s="7">
        <v>1070</v>
      </c>
      <c r="IY20" s="7">
        <v>4572.4844839999996</v>
      </c>
      <c r="IZ20" s="7">
        <v>540.59684200000004</v>
      </c>
      <c r="JA20" s="7">
        <v>537.127295</v>
      </c>
      <c r="JB20" s="7">
        <v>15491.912190999999</v>
      </c>
      <c r="JD20" t="s">
        <v>495</v>
      </c>
      <c r="JE20" s="38">
        <v>43188.562071759261</v>
      </c>
      <c r="JF20" t="s">
        <v>196</v>
      </c>
      <c r="JG20">
        <v>30</v>
      </c>
      <c r="JH20" t="s">
        <v>496</v>
      </c>
      <c r="JJ20">
        <v>1</v>
      </c>
      <c r="JK20" t="s">
        <v>199</v>
      </c>
      <c r="JL20">
        <v>400</v>
      </c>
      <c r="JM20">
        <v>5.35</v>
      </c>
      <c r="JN20">
        <v>4</v>
      </c>
      <c r="JO20">
        <v>5.37</v>
      </c>
      <c r="JP20">
        <v>4</v>
      </c>
      <c r="JQ20">
        <v>3.63</v>
      </c>
      <c r="JR20">
        <v>2</v>
      </c>
      <c r="JS20" t="s">
        <v>200</v>
      </c>
      <c r="JT20">
        <v>700</v>
      </c>
      <c r="JU20">
        <v>2.75</v>
      </c>
      <c r="JV20">
        <v>3</v>
      </c>
      <c r="JW20">
        <v>2.37</v>
      </c>
      <c r="JX20">
        <v>6</v>
      </c>
      <c r="JY20">
        <v>2.06</v>
      </c>
      <c r="JZ20">
        <v>3</v>
      </c>
      <c r="KA20" t="s">
        <v>201</v>
      </c>
      <c r="KB20">
        <v>100</v>
      </c>
      <c r="KC20">
        <v>2.95</v>
      </c>
      <c r="KD20">
        <v>5</v>
      </c>
      <c r="KE20">
        <v>2.69</v>
      </c>
      <c r="KF20">
        <v>2</v>
      </c>
      <c r="KG20">
        <v>2.06</v>
      </c>
      <c r="KH20">
        <v>4</v>
      </c>
      <c r="KI20" t="s">
        <v>202</v>
      </c>
      <c r="KJ20">
        <v>200</v>
      </c>
      <c r="KK20">
        <v>3.98</v>
      </c>
      <c r="KL20">
        <v>1</v>
      </c>
      <c r="KM20">
        <v>2.42</v>
      </c>
      <c r="KN20">
        <v>1</v>
      </c>
      <c r="KO20">
        <v>1.42</v>
      </c>
      <c r="KP20">
        <v>5</v>
      </c>
      <c r="KQ20" t="s">
        <v>203</v>
      </c>
      <c r="KR20">
        <v>300</v>
      </c>
      <c r="KS20">
        <v>4.18</v>
      </c>
      <c r="KT20">
        <v>5</v>
      </c>
      <c r="KU20">
        <v>2.77</v>
      </c>
      <c r="KV20">
        <v>4</v>
      </c>
      <c r="KW20">
        <v>2.46</v>
      </c>
      <c r="KX20">
        <v>6</v>
      </c>
      <c r="KY20" t="s">
        <v>204</v>
      </c>
      <c r="KZ20">
        <v>400</v>
      </c>
      <c r="LA20">
        <v>4.28</v>
      </c>
      <c r="LB20">
        <v>5</v>
      </c>
      <c r="LC20">
        <v>4.8099999999999996</v>
      </c>
      <c r="LD20">
        <v>4</v>
      </c>
      <c r="LE20">
        <v>1.52</v>
      </c>
      <c r="LF20">
        <v>7</v>
      </c>
      <c r="LG20" t="s">
        <v>205</v>
      </c>
      <c r="LH20">
        <v>100</v>
      </c>
      <c r="LI20">
        <v>3.74</v>
      </c>
      <c r="LJ20">
        <v>4</v>
      </c>
      <c r="LK20">
        <v>2.06</v>
      </c>
      <c r="LL20">
        <v>2</v>
      </c>
      <c r="LM20">
        <v>1.76</v>
      </c>
      <c r="LN20">
        <v>8</v>
      </c>
      <c r="LO20" t="s">
        <v>206</v>
      </c>
      <c r="LP20">
        <v>400</v>
      </c>
      <c r="LQ20">
        <v>5.25</v>
      </c>
      <c r="LR20">
        <v>3</v>
      </c>
      <c r="LS20">
        <v>3.2</v>
      </c>
      <c r="LT20">
        <v>3</v>
      </c>
      <c r="LU20">
        <v>1.49</v>
      </c>
      <c r="LV20">
        <v>9</v>
      </c>
      <c r="LW20" t="s">
        <v>207</v>
      </c>
      <c r="LX20">
        <v>0</v>
      </c>
      <c r="LY20">
        <v>2.58</v>
      </c>
      <c r="LZ20">
        <v>0</v>
      </c>
      <c r="MA20">
        <v>1.71</v>
      </c>
      <c r="MB20">
        <v>0</v>
      </c>
      <c r="MC20">
        <v>1.0900000000000001</v>
      </c>
      <c r="MD20">
        <v>10</v>
      </c>
      <c r="ME20" t="s">
        <v>208</v>
      </c>
      <c r="MF20">
        <v>400</v>
      </c>
      <c r="MG20">
        <v>3.98</v>
      </c>
      <c r="MH20">
        <v>3</v>
      </c>
      <c r="MI20">
        <v>1.74</v>
      </c>
      <c r="MJ20">
        <v>2</v>
      </c>
      <c r="MK20">
        <v>3.78</v>
      </c>
      <c r="ML20">
        <v>11</v>
      </c>
      <c r="MM20" t="s">
        <v>209</v>
      </c>
      <c r="MN20">
        <v>200</v>
      </c>
      <c r="MO20">
        <v>4.38</v>
      </c>
      <c r="MP20">
        <v>2</v>
      </c>
      <c r="MQ20">
        <v>2.2200000000000002</v>
      </c>
      <c r="MR20">
        <v>2</v>
      </c>
      <c r="MS20">
        <v>6.9</v>
      </c>
      <c r="MT20">
        <v>12</v>
      </c>
      <c r="MU20" t="s">
        <v>210</v>
      </c>
      <c r="MV20">
        <v>600</v>
      </c>
      <c r="MW20">
        <v>5.61</v>
      </c>
      <c r="MX20">
        <v>2</v>
      </c>
      <c r="MY20">
        <v>3.74</v>
      </c>
      <c r="MZ20">
        <v>5</v>
      </c>
      <c r="NA20">
        <v>3.19</v>
      </c>
      <c r="NB20">
        <v>13</v>
      </c>
      <c r="NC20" t="s">
        <v>211</v>
      </c>
      <c r="ND20">
        <v>400</v>
      </c>
      <c r="NE20">
        <v>3.78</v>
      </c>
      <c r="NF20">
        <v>4</v>
      </c>
      <c r="NG20">
        <v>2.81</v>
      </c>
      <c r="NH20">
        <v>3</v>
      </c>
      <c r="NI20">
        <v>3.1</v>
      </c>
      <c r="NJ20">
        <v>14</v>
      </c>
      <c r="NK20" t="s">
        <v>212</v>
      </c>
      <c r="NL20">
        <v>200</v>
      </c>
      <c r="NM20">
        <v>3.72</v>
      </c>
      <c r="NN20">
        <v>1</v>
      </c>
      <c r="NO20">
        <v>3.77</v>
      </c>
      <c r="NP20">
        <v>1</v>
      </c>
      <c r="NQ20">
        <v>1.66</v>
      </c>
      <c r="NR20">
        <v>15</v>
      </c>
      <c r="NS20" t="s">
        <v>213</v>
      </c>
      <c r="NT20">
        <v>0</v>
      </c>
      <c r="NU20">
        <v>3.46</v>
      </c>
      <c r="NV20">
        <v>1</v>
      </c>
      <c r="NW20">
        <v>3.9</v>
      </c>
      <c r="NX20">
        <v>1</v>
      </c>
      <c r="NY20">
        <v>0.73</v>
      </c>
      <c r="NZ20">
        <v>16</v>
      </c>
      <c r="OA20" t="s">
        <v>214</v>
      </c>
      <c r="OB20">
        <v>100</v>
      </c>
      <c r="OC20">
        <v>6.91</v>
      </c>
      <c r="OD20">
        <v>1</v>
      </c>
      <c r="OE20">
        <v>1.1599999999999999</v>
      </c>
      <c r="OF20">
        <v>1</v>
      </c>
      <c r="OG20">
        <v>0.42</v>
      </c>
      <c r="OH20">
        <v>17</v>
      </c>
      <c r="OI20" t="s">
        <v>215</v>
      </c>
      <c r="OJ20">
        <v>1200</v>
      </c>
      <c r="OK20">
        <v>3.35</v>
      </c>
      <c r="OL20">
        <v>2</v>
      </c>
      <c r="OM20">
        <v>4.03</v>
      </c>
      <c r="ON20">
        <v>5</v>
      </c>
      <c r="OO20">
        <v>2.39</v>
      </c>
      <c r="OP20">
        <v>18</v>
      </c>
      <c r="OQ20" t="s">
        <v>216</v>
      </c>
      <c r="OR20">
        <v>200</v>
      </c>
      <c r="OS20">
        <v>7.8</v>
      </c>
      <c r="OT20">
        <v>2</v>
      </c>
      <c r="OU20">
        <v>1.65</v>
      </c>
      <c r="OV20">
        <v>1</v>
      </c>
      <c r="OW20">
        <v>1.69</v>
      </c>
      <c r="OX20">
        <v>19</v>
      </c>
      <c r="OY20" t="s">
        <v>217</v>
      </c>
      <c r="OZ20">
        <v>500</v>
      </c>
      <c r="PA20">
        <v>4.91</v>
      </c>
      <c r="PB20">
        <v>3</v>
      </c>
      <c r="PC20">
        <v>2.57</v>
      </c>
      <c r="PD20">
        <v>2</v>
      </c>
      <c r="PE20">
        <v>1.27</v>
      </c>
      <c r="PF20">
        <v>20</v>
      </c>
      <c r="PG20" t="s">
        <v>218</v>
      </c>
      <c r="PH20">
        <v>300</v>
      </c>
      <c r="PI20">
        <v>3.92</v>
      </c>
      <c r="PJ20">
        <v>6</v>
      </c>
      <c r="PK20">
        <v>3.44</v>
      </c>
      <c r="PL20">
        <v>3</v>
      </c>
      <c r="PM20">
        <v>2.08</v>
      </c>
      <c r="PN20">
        <v>21</v>
      </c>
      <c r="PO20" t="s">
        <v>219</v>
      </c>
      <c r="PP20">
        <v>500</v>
      </c>
      <c r="PQ20">
        <v>3.99</v>
      </c>
      <c r="PR20">
        <v>5</v>
      </c>
      <c r="PS20">
        <v>2.78</v>
      </c>
      <c r="PT20">
        <v>5</v>
      </c>
      <c r="PU20">
        <v>2.27</v>
      </c>
      <c r="PV20">
        <v>22</v>
      </c>
      <c r="PW20" t="s">
        <v>220</v>
      </c>
      <c r="PX20">
        <v>800</v>
      </c>
      <c r="PY20">
        <v>3.7</v>
      </c>
      <c r="PZ20">
        <v>4</v>
      </c>
      <c r="QA20">
        <v>9.68</v>
      </c>
      <c r="QB20">
        <v>5</v>
      </c>
      <c r="QC20">
        <v>1.53</v>
      </c>
      <c r="QD20">
        <v>23</v>
      </c>
      <c r="QE20" t="s">
        <v>221</v>
      </c>
      <c r="QF20">
        <v>300</v>
      </c>
      <c r="QG20">
        <v>3.22</v>
      </c>
      <c r="QH20">
        <v>2</v>
      </c>
      <c r="QI20">
        <v>1.92</v>
      </c>
      <c r="QJ20">
        <v>2</v>
      </c>
      <c r="QK20">
        <v>0.87</v>
      </c>
      <c r="QL20">
        <v>24</v>
      </c>
      <c r="QM20" t="s">
        <v>222</v>
      </c>
      <c r="QN20">
        <v>200</v>
      </c>
      <c r="QO20">
        <v>2.95</v>
      </c>
      <c r="QP20">
        <v>1</v>
      </c>
      <c r="QQ20">
        <v>1.62</v>
      </c>
      <c r="QR20">
        <v>1</v>
      </c>
      <c r="QS20">
        <v>0.46</v>
      </c>
      <c r="QT20">
        <v>25</v>
      </c>
      <c r="QU20" t="s">
        <v>223</v>
      </c>
      <c r="QV20">
        <v>100</v>
      </c>
      <c r="QW20">
        <v>5.09</v>
      </c>
      <c r="QX20">
        <v>3</v>
      </c>
      <c r="QY20">
        <v>4</v>
      </c>
      <c r="QZ20">
        <v>2</v>
      </c>
      <c r="RA20">
        <v>3.51</v>
      </c>
      <c r="RB20">
        <v>26</v>
      </c>
      <c r="RC20" t="s">
        <v>224</v>
      </c>
      <c r="RD20">
        <v>400</v>
      </c>
      <c r="RE20">
        <v>3.62</v>
      </c>
      <c r="RF20">
        <v>2</v>
      </c>
      <c r="RG20">
        <v>2.97</v>
      </c>
      <c r="RH20">
        <v>4</v>
      </c>
      <c r="RI20">
        <v>1.94</v>
      </c>
      <c r="RJ20">
        <v>27</v>
      </c>
      <c r="RK20" t="s">
        <v>225</v>
      </c>
      <c r="RL20">
        <v>200</v>
      </c>
      <c r="RM20">
        <v>3.61</v>
      </c>
      <c r="RN20">
        <v>5</v>
      </c>
      <c r="RO20">
        <v>3.62</v>
      </c>
      <c r="RP20">
        <v>2</v>
      </c>
      <c r="RQ20">
        <v>1.33</v>
      </c>
      <c r="RR20">
        <v>28</v>
      </c>
      <c r="RS20" t="s">
        <v>226</v>
      </c>
      <c r="RT20">
        <v>400</v>
      </c>
      <c r="RU20">
        <v>4.8099999999999996</v>
      </c>
      <c r="RV20">
        <v>2</v>
      </c>
      <c r="RW20">
        <v>2.77</v>
      </c>
      <c r="RX20">
        <v>5</v>
      </c>
      <c r="RY20">
        <v>1.66</v>
      </c>
      <c r="RZ20">
        <v>29</v>
      </c>
      <c r="SA20" t="s">
        <v>227</v>
      </c>
      <c r="SB20">
        <v>100</v>
      </c>
      <c r="SC20">
        <v>2.97</v>
      </c>
      <c r="SD20">
        <v>1</v>
      </c>
      <c r="SE20">
        <v>1.7</v>
      </c>
      <c r="SF20">
        <v>1</v>
      </c>
      <c r="SG20">
        <v>0.39</v>
      </c>
      <c r="SH20">
        <v>30</v>
      </c>
      <c r="SI20" t="s">
        <v>228</v>
      </c>
      <c r="SJ20">
        <v>400</v>
      </c>
      <c r="SK20">
        <v>3.22</v>
      </c>
      <c r="SL20">
        <v>4</v>
      </c>
      <c r="SM20">
        <v>2.68</v>
      </c>
      <c r="SN20">
        <v>4</v>
      </c>
      <c r="SO20">
        <v>1.65</v>
      </c>
      <c r="SP20">
        <v>31</v>
      </c>
      <c r="SQ20" t="s">
        <v>229</v>
      </c>
      <c r="SR20">
        <v>400</v>
      </c>
      <c r="SS20">
        <v>4.21</v>
      </c>
      <c r="ST20">
        <v>2</v>
      </c>
      <c r="SU20">
        <v>1.74</v>
      </c>
      <c r="SV20">
        <v>6</v>
      </c>
      <c r="SW20">
        <v>1.83</v>
      </c>
      <c r="SX20">
        <v>32</v>
      </c>
      <c r="SY20" t="s">
        <v>230</v>
      </c>
      <c r="SZ20">
        <v>200</v>
      </c>
      <c r="TA20">
        <v>3.7</v>
      </c>
      <c r="TB20">
        <v>3</v>
      </c>
      <c r="TC20">
        <v>5.07</v>
      </c>
      <c r="TD20">
        <v>2</v>
      </c>
      <c r="TE20">
        <v>3.78</v>
      </c>
      <c r="TF20">
        <v>33</v>
      </c>
      <c r="TG20" t="s">
        <v>231</v>
      </c>
      <c r="TH20">
        <v>300</v>
      </c>
      <c r="TI20">
        <v>2.56</v>
      </c>
      <c r="TJ20">
        <v>2</v>
      </c>
      <c r="TK20">
        <v>2.2000000000000002</v>
      </c>
      <c r="TL20">
        <v>2</v>
      </c>
      <c r="TM20">
        <v>1.24</v>
      </c>
      <c r="TN20">
        <v>34</v>
      </c>
      <c r="TO20" t="s">
        <v>232</v>
      </c>
      <c r="TP20">
        <v>100</v>
      </c>
      <c r="TQ20">
        <v>2.62</v>
      </c>
      <c r="TR20">
        <v>2</v>
      </c>
      <c r="TS20">
        <v>3.07</v>
      </c>
      <c r="TT20">
        <v>1</v>
      </c>
      <c r="TU20">
        <v>1.25</v>
      </c>
      <c r="TV20">
        <v>35</v>
      </c>
      <c r="TW20" t="s">
        <v>233</v>
      </c>
      <c r="TX20">
        <v>200</v>
      </c>
      <c r="TY20">
        <v>2.75</v>
      </c>
      <c r="TZ20">
        <v>3</v>
      </c>
      <c r="UA20">
        <v>2.5</v>
      </c>
      <c r="UB20">
        <v>2</v>
      </c>
      <c r="UC20">
        <v>0.97</v>
      </c>
      <c r="UD20">
        <v>36</v>
      </c>
      <c r="UE20" t="s">
        <v>234</v>
      </c>
      <c r="UF20">
        <v>400</v>
      </c>
      <c r="UG20">
        <v>6.18</v>
      </c>
      <c r="UH20">
        <v>3</v>
      </c>
      <c r="UI20">
        <v>4.3</v>
      </c>
      <c r="UJ20">
        <v>5</v>
      </c>
      <c r="UK20">
        <v>1.56</v>
      </c>
      <c r="UL20">
        <v>37</v>
      </c>
      <c r="UM20" t="s">
        <v>235</v>
      </c>
      <c r="UN20">
        <v>0</v>
      </c>
      <c r="UO20">
        <v>6.72</v>
      </c>
      <c r="UP20">
        <v>0</v>
      </c>
      <c r="UQ20">
        <v>1.2</v>
      </c>
      <c r="UR20">
        <v>0</v>
      </c>
      <c r="US20">
        <v>0.62</v>
      </c>
      <c r="UT20">
        <v>38</v>
      </c>
      <c r="UU20" t="s">
        <v>236</v>
      </c>
      <c r="UV20">
        <v>300</v>
      </c>
      <c r="UW20">
        <v>4.0599999999999996</v>
      </c>
      <c r="UX20">
        <v>4</v>
      </c>
      <c r="UY20">
        <v>2.0499999999999998</v>
      </c>
      <c r="UZ20">
        <v>2</v>
      </c>
      <c r="VA20">
        <v>0.96</v>
      </c>
      <c r="VB20">
        <v>39</v>
      </c>
      <c r="VC20" t="s">
        <v>237</v>
      </c>
      <c r="VD20">
        <v>200</v>
      </c>
      <c r="VE20">
        <v>4.2300000000000004</v>
      </c>
      <c r="VF20">
        <v>1</v>
      </c>
      <c r="VG20">
        <v>1.8</v>
      </c>
      <c r="VH20">
        <v>3</v>
      </c>
      <c r="VI20">
        <v>1.9</v>
      </c>
      <c r="VJ20">
        <v>40</v>
      </c>
      <c r="VK20" t="s">
        <v>238</v>
      </c>
      <c r="VL20">
        <v>200</v>
      </c>
      <c r="VM20">
        <v>3.47</v>
      </c>
      <c r="VN20">
        <v>2</v>
      </c>
      <c r="VO20">
        <v>2.23</v>
      </c>
      <c r="VP20">
        <v>1</v>
      </c>
      <c r="VQ20">
        <v>1</v>
      </c>
      <c r="VR20">
        <v>41</v>
      </c>
      <c r="VS20" t="s">
        <v>239</v>
      </c>
      <c r="VT20">
        <v>0</v>
      </c>
      <c r="VU20">
        <v>2.59</v>
      </c>
      <c r="VV20">
        <v>0</v>
      </c>
      <c r="VW20">
        <v>1.62</v>
      </c>
      <c r="VX20">
        <v>0</v>
      </c>
      <c r="VY20">
        <v>0.53</v>
      </c>
      <c r="VZ20" s="28">
        <f t="shared" si="74"/>
        <v>300</v>
      </c>
      <c r="WA20" s="28">
        <f t="shared" si="75"/>
        <v>340</v>
      </c>
      <c r="WB20" s="28">
        <f t="shared" si="76"/>
        <v>260</v>
      </c>
      <c r="WC20" s="29">
        <f t="shared" si="77"/>
        <v>4.0449999999999999</v>
      </c>
      <c r="WD20" s="29">
        <f t="shared" si="78"/>
        <v>4.1929999999999996</v>
      </c>
      <c r="WE20" s="29">
        <f t="shared" si="79"/>
        <v>3.8970000000000007</v>
      </c>
      <c r="WF20" s="29">
        <f t="shared" si="80"/>
        <v>2.6</v>
      </c>
      <c r="WG20" s="30">
        <f t="shared" si="81"/>
        <v>2.6</v>
      </c>
      <c r="WH20" s="29">
        <f t="shared" si="82"/>
        <v>2.6</v>
      </c>
      <c r="WI20" s="29">
        <f t="shared" si="83"/>
        <v>2.8645000000000005</v>
      </c>
      <c r="WJ20" s="30">
        <f t="shared" si="84"/>
        <v>2.6130000000000004</v>
      </c>
      <c r="WK20" s="29">
        <f t="shared" si="85"/>
        <v>3.1159999999999997</v>
      </c>
      <c r="WL20" s="29">
        <f t="shared" si="86"/>
        <v>2.5750000000000002</v>
      </c>
      <c r="WM20" s="30">
        <f t="shared" si="87"/>
        <v>2.5499999999999998</v>
      </c>
      <c r="WN20" s="29">
        <f t="shared" si="88"/>
        <v>2.6</v>
      </c>
      <c r="WO20" s="29">
        <f t="shared" si="89"/>
        <v>1.8080000000000003</v>
      </c>
      <c r="WP20" s="30">
        <f t="shared" si="90"/>
        <v>1.9760000000000002</v>
      </c>
      <c r="WQ20" s="29">
        <f t="shared" si="91"/>
        <v>1.6400000000000001</v>
      </c>
      <c r="WR20" s="30">
        <f t="shared" si="92"/>
        <v>216.66666666666666</v>
      </c>
      <c r="WS20" s="30">
        <f t="shared" si="93"/>
        <v>368.18181818181819</v>
      </c>
      <c r="WT20" s="30">
        <f t="shared" si="94"/>
        <v>237.5</v>
      </c>
      <c r="WU20" s="30">
        <f t="shared" si="95"/>
        <v>408.33333333333331</v>
      </c>
      <c r="WV20" s="30">
        <f t="shared" si="96"/>
        <v>200</v>
      </c>
      <c r="WW20" s="30">
        <f t="shared" si="97"/>
        <v>320</v>
      </c>
      <c r="WX20" s="30">
        <f t="shared" si="98"/>
        <v>3.8922222222222222</v>
      </c>
      <c r="WY20" s="30">
        <f t="shared" si="99"/>
        <v>4.1700000000000008</v>
      </c>
      <c r="WZ20" s="30">
        <f t="shared" si="100"/>
        <v>4.1425000000000001</v>
      </c>
      <c r="XA20" s="30">
        <f t="shared" si="101"/>
        <v>4.2266666666666666</v>
      </c>
      <c r="XB20" s="30">
        <f t="shared" si="102"/>
        <v>3.6920000000000002</v>
      </c>
      <c r="XC20" s="30">
        <f t="shared" si="103"/>
        <v>4.1019999999999994</v>
      </c>
      <c r="XD20" s="30">
        <f t="shared" si="104"/>
        <v>3.2777777777777777</v>
      </c>
      <c r="XE20" s="30">
        <f t="shared" si="105"/>
        <v>2.0454545454545454</v>
      </c>
      <c r="XF20" s="30">
        <f t="shared" si="106"/>
        <v>3.375</v>
      </c>
      <c r="XG20" s="30">
        <f t="shared" si="107"/>
        <v>2.0833333333333335</v>
      </c>
      <c r="XH20" s="30">
        <f t="shared" si="108"/>
        <v>3.2</v>
      </c>
      <c r="XI20" s="30">
        <f t="shared" si="109"/>
        <v>2</v>
      </c>
      <c r="XJ20" s="30">
        <f t="shared" si="110"/>
        <v>2.8044444444444441</v>
      </c>
      <c r="XK20" s="30">
        <f t="shared" si="111"/>
        <v>2.913636363636364</v>
      </c>
      <c r="XL20" s="30">
        <f t="shared" si="112"/>
        <v>2.8712499999999999</v>
      </c>
      <c r="XM20" s="30">
        <f t="shared" si="113"/>
        <v>2.440833333333333</v>
      </c>
      <c r="XN20" s="30">
        <f t="shared" si="114"/>
        <v>2.7510000000000003</v>
      </c>
      <c r="XO20" s="30">
        <f t="shared" si="115"/>
        <v>3.4809999999999994</v>
      </c>
      <c r="XP20" s="30">
        <f t="shared" si="116"/>
        <v>2.1111111111111112</v>
      </c>
      <c r="XQ20" s="30">
        <f t="shared" si="117"/>
        <v>2.9545454545454546</v>
      </c>
      <c r="XR20" s="30">
        <f t="shared" si="118"/>
        <v>2.125</v>
      </c>
      <c r="XS20" s="30">
        <f t="shared" si="119"/>
        <v>2.8333333333333335</v>
      </c>
      <c r="XT20" s="30">
        <f t="shared" si="120"/>
        <v>2.1</v>
      </c>
      <c r="XU20" s="30">
        <f t="shared" si="121"/>
        <v>3.1</v>
      </c>
      <c r="XV20" s="30">
        <f t="shared" si="122"/>
        <v>1.828888888888889</v>
      </c>
      <c r="XW20" s="30">
        <f t="shared" si="123"/>
        <v>1.7909090909090912</v>
      </c>
      <c r="XX20" s="30">
        <f t="shared" si="124"/>
        <v>1.9962500000000001</v>
      </c>
      <c r="XY20" s="30">
        <f t="shared" si="125"/>
        <v>1.9625000000000001</v>
      </c>
      <c r="XZ20" s="30">
        <f t="shared" si="126"/>
        <v>1.6949999999999998</v>
      </c>
      <c r="YA20" s="30">
        <f t="shared" si="127"/>
        <v>1.5850000000000002</v>
      </c>
      <c r="YB20">
        <v>2</v>
      </c>
      <c r="YC20">
        <v>0</v>
      </c>
      <c r="YD20">
        <v>1</v>
      </c>
      <c r="YE20">
        <v>0</v>
      </c>
      <c r="YF20">
        <v>0</v>
      </c>
      <c r="YG20">
        <v>4</v>
      </c>
      <c r="YH20">
        <v>3</v>
      </c>
      <c r="YI20">
        <v>3</v>
      </c>
      <c r="YJ20">
        <v>3</v>
      </c>
      <c r="YK20">
        <v>0</v>
      </c>
      <c r="YL20">
        <v>3</v>
      </c>
      <c r="YM20">
        <v>0</v>
      </c>
      <c r="YN20">
        <v>4</v>
      </c>
      <c r="YO20">
        <v>1</v>
      </c>
      <c r="YP20">
        <v>3</v>
      </c>
      <c r="YQ20">
        <v>0</v>
      </c>
      <c r="YR20">
        <v>0</v>
      </c>
      <c r="YS20">
        <v>3</v>
      </c>
      <c r="YT20">
        <v>3</v>
      </c>
      <c r="YU20">
        <v>3</v>
      </c>
      <c r="YV20">
        <v>1</v>
      </c>
      <c r="YW20">
        <v>0</v>
      </c>
      <c r="YX20">
        <v>1</v>
      </c>
      <c r="YY20">
        <v>3</v>
      </c>
      <c r="YZ20">
        <v>0</v>
      </c>
      <c r="ZA20" s="52">
        <f t="shared" si="128"/>
        <v>32</v>
      </c>
      <c r="ZB20" s="52">
        <f t="shared" si="129"/>
        <v>13</v>
      </c>
      <c r="ZC20" s="52">
        <f t="shared" si="130"/>
        <v>10</v>
      </c>
      <c r="ZD20" s="52">
        <f t="shared" si="131"/>
        <v>55</v>
      </c>
    </row>
    <row r="21" spans="1:765">
      <c r="A21" s="7">
        <v>17</v>
      </c>
      <c r="B21" s="7"/>
      <c r="C21" s="20">
        <v>1</v>
      </c>
      <c r="D21" s="20">
        <v>30</v>
      </c>
      <c r="E21" s="7">
        <v>0</v>
      </c>
      <c r="F21" s="7">
        <v>0</v>
      </c>
      <c r="G21" s="7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>
        <f t="shared" si="0"/>
        <v>1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>
        <f t="shared" si="1"/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f t="shared" si="65"/>
        <v>3</v>
      </c>
      <c r="BE21" s="7">
        <v>1</v>
      </c>
      <c r="BF21" s="7">
        <v>3</v>
      </c>
      <c r="BG21" s="7">
        <v>1</v>
      </c>
      <c r="BH21" s="7">
        <v>4</v>
      </c>
      <c r="BI21" s="7">
        <v>2</v>
      </c>
      <c r="BJ21" s="7">
        <v>0</v>
      </c>
      <c r="BK21" s="7">
        <v>3</v>
      </c>
      <c r="BL21" s="41">
        <v>1</v>
      </c>
      <c r="BM21" s="44">
        <v>1</v>
      </c>
      <c r="BN21" s="7">
        <v>0</v>
      </c>
      <c r="BO21" s="7">
        <v>3</v>
      </c>
      <c r="BP21" s="41">
        <v>1</v>
      </c>
      <c r="BQ21" s="7">
        <v>3</v>
      </c>
      <c r="BR21" s="8">
        <v>1</v>
      </c>
      <c r="BS21" s="8">
        <v>4</v>
      </c>
      <c r="BT21" s="44">
        <v>4</v>
      </c>
      <c r="BU21" s="8">
        <v>3</v>
      </c>
      <c r="BV21" s="8">
        <v>1</v>
      </c>
      <c r="BW21" s="8">
        <v>4</v>
      </c>
      <c r="BX21" s="8">
        <v>4</v>
      </c>
      <c r="BY21" s="8">
        <v>3</v>
      </c>
      <c r="BZ21" s="8">
        <v>0</v>
      </c>
      <c r="CA21">
        <f t="shared" si="66"/>
        <v>29</v>
      </c>
      <c r="CB21">
        <f t="shared" si="67"/>
        <v>13</v>
      </c>
      <c r="CC21">
        <f t="shared" si="68"/>
        <v>3</v>
      </c>
      <c r="CD21">
        <f t="shared" si="2"/>
        <v>45</v>
      </c>
      <c r="CE21" s="8">
        <v>0</v>
      </c>
      <c r="CF21" s="8">
        <v>1</v>
      </c>
      <c r="CG21" s="8">
        <v>0</v>
      </c>
      <c r="CH21" s="8">
        <v>0</v>
      </c>
      <c r="CI21" s="8">
        <v>0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  <c r="CO21" s="8">
        <v>0</v>
      </c>
      <c r="CP21" s="8">
        <v>1</v>
      </c>
      <c r="CQ21" s="21">
        <f t="shared" si="3"/>
        <v>4</v>
      </c>
      <c r="CR21" s="8">
        <v>3</v>
      </c>
      <c r="CS21" s="8">
        <v>2</v>
      </c>
      <c r="CT21" s="8">
        <v>1</v>
      </c>
      <c r="CU21" s="8">
        <v>4</v>
      </c>
      <c r="CV21" s="8">
        <v>4</v>
      </c>
      <c r="CW21" s="8">
        <v>4</v>
      </c>
      <c r="CX21" s="8">
        <v>1</v>
      </c>
      <c r="CY21" s="8">
        <v>2</v>
      </c>
      <c r="CZ21" s="8">
        <v>3</v>
      </c>
      <c r="DA21" s="8">
        <v>4</v>
      </c>
      <c r="DB21" s="8">
        <v>1</v>
      </c>
      <c r="DC21" s="8">
        <v>2</v>
      </c>
      <c r="DD21" s="8">
        <v>1</v>
      </c>
      <c r="DE21" s="8">
        <v>1</v>
      </c>
      <c r="DF21" s="8">
        <v>3</v>
      </c>
      <c r="DG21" s="8">
        <v>1</v>
      </c>
      <c r="DH21" s="8">
        <v>1</v>
      </c>
      <c r="DI21" s="8">
        <v>1</v>
      </c>
      <c r="DJ21" s="8">
        <v>4</v>
      </c>
      <c r="DK21" s="8">
        <v>4</v>
      </c>
      <c r="DL21" s="21">
        <f t="shared" si="4"/>
        <v>29</v>
      </c>
      <c r="DM21" s="8">
        <v>5</v>
      </c>
      <c r="DN21" s="8">
        <v>6</v>
      </c>
      <c r="DO21" s="8">
        <v>6</v>
      </c>
      <c r="DP21" s="8">
        <v>6</v>
      </c>
      <c r="DQ21" s="8">
        <v>6</v>
      </c>
      <c r="DR21" s="8">
        <v>6</v>
      </c>
      <c r="DS21" s="21">
        <f t="shared" si="5"/>
        <v>35</v>
      </c>
      <c r="DT21" s="7">
        <v>3</v>
      </c>
      <c r="DU21" s="7">
        <v>1</v>
      </c>
      <c r="DV21" s="7">
        <v>1</v>
      </c>
      <c r="DW21" s="7">
        <v>1</v>
      </c>
      <c r="DX21" s="7">
        <v>5</v>
      </c>
      <c r="DY21" s="7">
        <v>2</v>
      </c>
      <c r="DZ21" s="21">
        <f t="shared" si="69"/>
        <v>5</v>
      </c>
      <c r="EA21" s="21">
        <f t="shared" si="70"/>
        <v>8</v>
      </c>
      <c r="EB21" s="21">
        <f t="shared" si="6"/>
        <v>13</v>
      </c>
      <c r="EC21" s="8">
        <v>7</v>
      </c>
      <c r="ED21" s="8">
        <v>7</v>
      </c>
      <c r="EE21" s="8">
        <v>6</v>
      </c>
      <c r="EF21" s="8">
        <v>6</v>
      </c>
      <c r="EG21" s="8">
        <v>7</v>
      </c>
      <c r="EH21" s="8">
        <v>7</v>
      </c>
      <c r="EI21" s="8">
        <v>7</v>
      </c>
      <c r="EJ21" s="8">
        <v>6</v>
      </c>
      <c r="EK21" s="8">
        <v>7</v>
      </c>
      <c r="EL21" s="8">
        <v>7</v>
      </c>
      <c r="EM21" s="8">
        <v>7</v>
      </c>
      <c r="EN21" s="8">
        <v>7</v>
      </c>
      <c r="EO21" s="21">
        <f t="shared" si="71"/>
        <v>25</v>
      </c>
      <c r="EP21" s="21">
        <f t="shared" si="72"/>
        <v>28</v>
      </c>
      <c r="EQ21" s="21">
        <f t="shared" si="73"/>
        <v>28</v>
      </c>
      <c r="ER21" s="21">
        <f t="shared" si="7"/>
        <v>81</v>
      </c>
      <c r="ES21" s="7">
        <v>2</v>
      </c>
      <c r="ET21" s="7">
        <v>3</v>
      </c>
      <c r="EU21" s="7">
        <v>2</v>
      </c>
      <c r="EV21" s="21">
        <f t="shared" si="8"/>
        <v>7</v>
      </c>
      <c r="EW21" s="7">
        <v>4</v>
      </c>
      <c r="EX21" s="7">
        <v>3</v>
      </c>
      <c r="EY21" s="7">
        <v>1</v>
      </c>
      <c r="EZ21" s="7">
        <v>1</v>
      </c>
      <c r="FA21" s="7">
        <v>1</v>
      </c>
      <c r="FB21" s="7">
        <v>3</v>
      </c>
      <c r="FC21" s="7">
        <v>3</v>
      </c>
      <c r="FD21" s="7">
        <v>3</v>
      </c>
      <c r="FE21" s="7">
        <v>2</v>
      </c>
      <c r="FF21" s="7">
        <v>3</v>
      </c>
      <c r="FG21" s="7">
        <v>2</v>
      </c>
      <c r="FH21" s="7">
        <v>2</v>
      </c>
      <c r="FI21" s="7">
        <v>1</v>
      </c>
      <c r="FJ21" s="7">
        <v>1</v>
      </c>
      <c r="FK21" s="7">
        <v>1</v>
      </c>
      <c r="FL21" s="7">
        <v>3</v>
      </c>
      <c r="FM21" s="7">
        <v>3</v>
      </c>
      <c r="FN21" s="7">
        <v>2</v>
      </c>
      <c r="FO21" s="7">
        <v>2</v>
      </c>
      <c r="FP21" s="7">
        <v>1</v>
      </c>
      <c r="FQ21" s="21">
        <f t="shared" si="9"/>
        <v>42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3.8999021068841433</v>
      </c>
      <c r="FX21" s="7">
        <v>7.0000000000000007E-2</v>
      </c>
      <c r="FY21" s="7">
        <v>0.26</v>
      </c>
      <c r="FZ21" s="7">
        <v>76</v>
      </c>
      <c r="GA21" s="7">
        <v>106</v>
      </c>
      <c r="GB21" s="7">
        <f t="shared" si="10"/>
        <v>182</v>
      </c>
      <c r="GC21" s="7">
        <v>253</v>
      </c>
      <c r="GD21" s="7">
        <v>0</v>
      </c>
      <c r="GE21" s="7">
        <v>0.8</v>
      </c>
      <c r="GF21" s="7">
        <v>0.3</v>
      </c>
      <c r="GG21" s="7">
        <v>0.5</v>
      </c>
      <c r="GH21" s="7">
        <v>3.3</v>
      </c>
      <c r="GI21" s="7">
        <v>1010</v>
      </c>
      <c r="GJ21" s="7">
        <v>2243.326321</v>
      </c>
      <c r="GK21" s="7">
        <v>4212.3458890000002</v>
      </c>
      <c r="GL21" s="7">
        <v>5058.7544029999999</v>
      </c>
      <c r="GM21" s="7">
        <v>34140.062983000003</v>
      </c>
      <c r="GN21" s="7">
        <v>52850.838272000001</v>
      </c>
      <c r="GO21" s="7">
        <v>6478.5823419999997</v>
      </c>
      <c r="GP21" s="7">
        <v>3549.0764810000001</v>
      </c>
      <c r="GQ21" s="7">
        <v>286208.89969400002</v>
      </c>
      <c r="GR21" s="7">
        <v>43524.530787999996</v>
      </c>
      <c r="GS21" s="7">
        <v>467.916517</v>
      </c>
      <c r="GT21" s="7">
        <v>7790.6074820000003</v>
      </c>
      <c r="GU21" s="7">
        <v>690</v>
      </c>
      <c r="GV21" s="7">
        <v>39433.440278000002</v>
      </c>
      <c r="GW21" s="7">
        <v>14576.792213000001</v>
      </c>
      <c r="GX21" s="7">
        <v>558</v>
      </c>
      <c r="GY21" s="7">
        <v>187040.06849800001</v>
      </c>
      <c r="GZ21" s="7">
        <v>51509.758934999998</v>
      </c>
      <c r="HA21" s="7">
        <v>11131.343418</v>
      </c>
      <c r="HB21" s="7">
        <v>293639.99873499997</v>
      </c>
      <c r="HC21" s="7">
        <v>82995.648125000007</v>
      </c>
      <c r="HD21" s="7">
        <v>11415.247952</v>
      </c>
      <c r="HE21" s="7">
        <v>429.219673</v>
      </c>
      <c r="HF21" s="7">
        <v>57253.821239999997</v>
      </c>
      <c r="HG21" s="7">
        <v>47741.203262000003</v>
      </c>
      <c r="HH21" s="7">
        <v>5606.0577700000003</v>
      </c>
      <c r="HI21" s="7">
        <v>128</v>
      </c>
      <c r="HJ21" s="7">
        <v>508.90307200000001</v>
      </c>
      <c r="HK21" s="7">
        <v>1422.014731</v>
      </c>
      <c r="HL21" s="7">
        <v>226</v>
      </c>
      <c r="HM21" s="7">
        <v>2065.5951759999998</v>
      </c>
      <c r="HN21" s="7">
        <v>10003.780481</v>
      </c>
      <c r="HO21" s="7">
        <v>2566</v>
      </c>
      <c r="HP21" s="7">
        <v>130</v>
      </c>
      <c r="HQ21" s="7">
        <v>203595.25887200001</v>
      </c>
      <c r="HR21" s="7">
        <v>97709.518582000004</v>
      </c>
      <c r="HS21" s="7">
        <v>9563.3541690000002</v>
      </c>
      <c r="HT21" s="7">
        <v>44844.145795999997</v>
      </c>
      <c r="HU21" s="7">
        <v>8830.2003980000009</v>
      </c>
      <c r="HV21" s="7">
        <v>1773.2451570000001</v>
      </c>
      <c r="HW21" s="7">
        <v>663.01753599999995</v>
      </c>
      <c r="HX21" s="7">
        <v>160</v>
      </c>
      <c r="HY21" s="7">
        <v>3519.112048</v>
      </c>
      <c r="HZ21" s="7">
        <v>3956.8750620000001</v>
      </c>
      <c r="IA21" s="7">
        <v>348</v>
      </c>
      <c r="IB21" s="7">
        <v>475</v>
      </c>
      <c r="IC21" s="7">
        <v>946.607125</v>
      </c>
      <c r="ID21" s="7">
        <v>22645.649334000002</v>
      </c>
      <c r="IE21" s="7">
        <v>8149.1220080000003</v>
      </c>
      <c r="IF21" s="7">
        <v>4082.1364370000001</v>
      </c>
      <c r="IG21" s="7">
        <v>1943.1096709999999</v>
      </c>
      <c r="IH21" s="7">
        <v>2228.9602190000001</v>
      </c>
      <c r="II21" s="7">
        <v>84556.576021999994</v>
      </c>
      <c r="IJ21" s="7">
        <v>103645.40987800001</v>
      </c>
      <c r="IK21" s="7">
        <v>139794.41727899999</v>
      </c>
      <c r="IL21" s="7">
        <v>31</v>
      </c>
      <c r="IM21" s="7">
        <v>1818</v>
      </c>
      <c r="IN21" s="7">
        <v>52638.277156999997</v>
      </c>
      <c r="IO21" s="7">
        <v>509</v>
      </c>
      <c r="IP21" s="7">
        <v>44246.280989999999</v>
      </c>
      <c r="IQ21" s="7">
        <v>256</v>
      </c>
      <c r="IR21" s="7">
        <v>26070.921739000001</v>
      </c>
      <c r="IS21" s="7">
        <v>1763</v>
      </c>
      <c r="IT21" s="7">
        <v>846</v>
      </c>
      <c r="IU21" s="7">
        <v>3157.3521599999999</v>
      </c>
      <c r="IV21" s="7">
        <v>55349.407526000003</v>
      </c>
      <c r="IW21" s="7">
        <v>3656</v>
      </c>
      <c r="IX21" s="7">
        <v>3655.123517</v>
      </c>
      <c r="IY21" s="7">
        <v>3558.673918</v>
      </c>
      <c r="IZ21" s="7">
        <v>317.63203600000003</v>
      </c>
      <c r="JA21" s="7">
        <v>332.81364200000002</v>
      </c>
      <c r="JB21" s="7">
        <v>32480.481109</v>
      </c>
      <c r="JD21" t="s">
        <v>497</v>
      </c>
      <c r="JE21" s="38">
        <v>43189.442847222221</v>
      </c>
      <c r="JF21" t="s">
        <v>246</v>
      </c>
      <c r="JG21">
        <v>34</v>
      </c>
      <c r="JH21" t="s">
        <v>498</v>
      </c>
      <c r="JJ21">
        <v>1</v>
      </c>
      <c r="JK21" t="s">
        <v>199</v>
      </c>
      <c r="JL21">
        <v>-1</v>
      </c>
      <c r="JM21">
        <v>30</v>
      </c>
      <c r="JN21">
        <v>5</v>
      </c>
      <c r="JO21">
        <v>6.41</v>
      </c>
      <c r="JP21">
        <v>5</v>
      </c>
      <c r="JQ21">
        <v>6.36</v>
      </c>
      <c r="JR21">
        <v>2</v>
      </c>
      <c r="JS21" t="s">
        <v>200</v>
      </c>
      <c r="JT21">
        <v>300</v>
      </c>
      <c r="JU21">
        <v>11.05</v>
      </c>
      <c r="JV21">
        <v>2</v>
      </c>
      <c r="JW21">
        <v>6.23</v>
      </c>
      <c r="JX21">
        <v>2</v>
      </c>
      <c r="JY21">
        <v>1.71</v>
      </c>
      <c r="JZ21">
        <v>3</v>
      </c>
      <c r="KA21" t="s">
        <v>201</v>
      </c>
      <c r="KB21">
        <v>1300</v>
      </c>
      <c r="KC21">
        <v>10.08</v>
      </c>
      <c r="KD21">
        <v>6</v>
      </c>
      <c r="KE21">
        <v>3.66</v>
      </c>
      <c r="KF21">
        <v>6</v>
      </c>
      <c r="KG21">
        <v>1.45</v>
      </c>
      <c r="KH21">
        <v>4</v>
      </c>
      <c r="KI21" t="s">
        <v>202</v>
      </c>
      <c r="KJ21">
        <v>1300</v>
      </c>
      <c r="KK21">
        <v>7.46</v>
      </c>
      <c r="KL21">
        <v>6</v>
      </c>
      <c r="KM21">
        <v>3.69</v>
      </c>
      <c r="KN21">
        <v>6</v>
      </c>
      <c r="KO21">
        <v>1.45</v>
      </c>
      <c r="KP21">
        <v>5</v>
      </c>
      <c r="KQ21" t="s">
        <v>203</v>
      </c>
      <c r="KR21">
        <v>700</v>
      </c>
      <c r="KS21">
        <v>10</v>
      </c>
      <c r="KT21">
        <v>6</v>
      </c>
      <c r="KU21">
        <v>13.63</v>
      </c>
      <c r="KV21">
        <v>4</v>
      </c>
      <c r="KW21">
        <v>3.23</v>
      </c>
      <c r="KX21">
        <v>6</v>
      </c>
      <c r="KY21" t="s">
        <v>204</v>
      </c>
      <c r="KZ21">
        <v>700</v>
      </c>
      <c r="LA21">
        <v>4.9800000000000004</v>
      </c>
      <c r="LB21">
        <v>5</v>
      </c>
      <c r="LC21">
        <v>1.44</v>
      </c>
      <c r="LD21">
        <v>5</v>
      </c>
      <c r="LE21">
        <v>0.27</v>
      </c>
      <c r="LF21">
        <v>7</v>
      </c>
      <c r="LG21" t="s">
        <v>205</v>
      </c>
      <c r="LH21">
        <v>300</v>
      </c>
      <c r="LI21">
        <v>7.77</v>
      </c>
      <c r="LJ21">
        <v>3</v>
      </c>
      <c r="LK21">
        <v>4.04</v>
      </c>
      <c r="LL21">
        <v>3</v>
      </c>
      <c r="LM21">
        <v>2.42</v>
      </c>
      <c r="LN21">
        <v>8</v>
      </c>
      <c r="LO21" t="s">
        <v>206</v>
      </c>
      <c r="LP21">
        <v>1100</v>
      </c>
      <c r="LQ21">
        <v>8.86</v>
      </c>
      <c r="LR21">
        <v>6</v>
      </c>
      <c r="LS21">
        <v>3.54</v>
      </c>
      <c r="LT21">
        <v>6</v>
      </c>
      <c r="LU21">
        <v>1.79</v>
      </c>
      <c r="LV21">
        <v>9</v>
      </c>
      <c r="LW21" t="s">
        <v>207</v>
      </c>
      <c r="LX21">
        <v>1300</v>
      </c>
      <c r="LY21">
        <v>4.37</v>
      </c>
      <c r="LZ21">
        <v>6</v>
      </c>
      <c r="MA21">
        <v>6.53</v>
      </c>
      <c r="MB21">
        <v>6</v>
      </c>
      <c r="MC21">
        <v>1.48</v>
      </c>
      <c r="MD21">
        <v>10</v>
      </c>
      <c r="ME21" t="s">
        <v>208</v>
      </c>
      <c r="MF21">
        <v>1100</v>
      </c>
      <c r="MG21">
        <v>8.01</v>
      </c>
      <c r="MH21">
        <v>5</v>
      </c>
      <c r="MI21">
        <v>3.1</v>
      </c>
      <c r="MJ21">
        <v>6</v>
      </c>
      <c r="MK21">
        <v>3.02</v>
      </c>
      <c r="ML21">
        <v>11</v>
      </c>
      <c r="MM21" t="s">
        <v>209</v>
      </c>
      <c r="MN21">
        <v>1300</v>
      </c>
      <c r="MO21">
        <v>8.2799999999999994</v>
      </c>
      <c r="MP21">
        <v>6</v>
      </c>
      <c r="MQ21">
        <v>2.2599999999999998</v>
      </c>
      <c r="MR21">
        <v>6</v>
      </c>
      <c r="MS21">
        <v>1.44</v>
      </c>
      <c r="MT21">
        <v>12</v>
      </c>
      <c r="MU21" t="s">
        <v>210</v>
      </c>
      <c r="MV21">
        <v>1300</v>
      </c>
      <c r="MW21">
        <v>5.94</v>
      </c>
      <c r="MX21">
        <v>6</v>
      </c>
      <c r="MY21">
        <v>3.97</v>
      </c>
      <c r="MZ21">
        <v>7</v>
      </c>
      <c r="NA21">
        <v>7.11</v>
      </c>
      <c r="NB21">
        <v>13</v>
      </c>
      <c r="NC21" t="s">
        <v>211</v>
      </c>
      <c r="ND21">
        <v>700</v>
      </c>
      <c r="NE21">
        <v>9.75</v>
      </c>
      <c r="NF21">
        <v>5</v>
      </c>
      <c r="NG21">
        <v>1.76</v>
      </c>
      <c r="NH21">
        <v>5</v>
      </c>
      <c r="NI21">
        <v>1</v>
      </c>
      <c r="NJ21">
        <v>14</v>
      </c>
      <c r="NK21" t="s">
        <v>212</v>
      </c>
      <c r="NL21">
        <v>700</v>
      </c>
      <c r="NM21">
        <v>3.51</v>
      </c>
      <c r="NN21">
        <v>5</v>
      </c>
      <c r="NO21">
        <v>1.21</v>
      </c>
      <c r="NP21">
        <v>5</v>
      </c>
      <c r="NQ21">
        <v>0.89</v>
      </c>
      <c r="NR21">
        <v>15</v>
      </c>
      <c r="NS21" t="s">
        <v>213</v>
      </c>
      <c r="NT21">
        <v>700</v>
      </c>
      <c r="NU21">
        <v>2.5099999999999998</v>
      </c>
      <c r="NV21">
        <v>5</v>
      </c>
      <c r="NW21">
        <v>1.05</v>
      </c>
      <c r="NX21">
        <v>5</v>
      </c>
      <c r="NY21">
        <v>0.83</v>
      </c>
      <c r="NZ21">
        <v>16</v>
      </c>
      <c r="OA21" t="s">
        <v>214</v>
      </c>
      <c r="OB21">
        <v>500</v>
      </c>
      <c r="OC21">
        <v>7.71</v>
      </c>
      <c r="OD21">
        <v>4</v>
      </c>
      <c r="OE21">
        <v>2.31</v>
      </c>
      <c r="OF21">
        <v>4</v>
      </c>
      <c r="OG21">
        <v>0.95</v>
      </c>
      <c r="OH21">
        <v>17</v>
      </c>
      <c r="OI21" t="s">
        <v>215</v>
      </c>
      <c r="OJ21">
        <v>500</v>
      </c>
      <c r="OK21">
        <v>5.27</v>
      </c>
      <c r="OL21">
        <v>4</v>
      </c>
      <c r="OM21">
        <v>2.38</v>
      </c>
      <c r="ON21">
        <v>4</v>
      </c>
      <c r="OO21">
        <v>0.77</v>
      </c>
      <c r="OP21">
        <v>18</v>
      </c>
      <c r="OQ21" t="s">
        <v>216</v>
      </c>
      <c r="OR21">
        <v>700</v>
      </c>
      <c r="OS21">
        <v>8.75</v>
      </c>
      <c r="OT21">
        <v>5</v>
      </c>
      <c r="OU21">
        <v>1.1000000000000001</v>
      </c>
      <c r="OV21">
        <v>5</v>
      </c>
      <c r="OW21">
        <v>0.78</v>
      </c>
      <c r="OX21">
        <v>19</v>
      </c>
      <c r="OY21" t="s">
        <v>217</v>
      </c>
      <c r="OZ21">
        <v>900</v>
      </c>
      <c r="PA21">
        <v>14.41</v>
      </c>
      <c r="PB21">
        <v>6</v>
      </c>
      <c r="PC21">
        <v>1.74</v>
      </c>
      <c r="PD21">
        <v>6</v>
      </c>
      <c r="PE21">
        <v>1.4</v>
      </c>
      <c r="PF21">
        <v>20</v>
      </c>
      <c r="PG21" t="s">
        <v>218</v>
      </c>
      <c r="PH21">
        <v>700</v>
      </c>
      <c r="PI21">
        <v>7.85</v>
      </c>
      <c r="PJ21">
        <v>5</v>
      </c>
      <c r="PK21">
        <v>1.5</v>
      </c>
      <c r="PL21">
        <v>5</v>
      </c>
      <c r="PM21">
        <v>1.04</v>
      </c>
      <c r="PN21">
        <v>21</v>
      </c>
      <c r="PO21" t="s">
        <v>219</v>
      </c>
      <c r="PP21">
        <v>1100</v>
      </c>
      <c r="PQ21">
        <v>7.75</v>
      </c>
      <c r="PR21">
        <v>6</v>
      </c>
      <c r="PS21">
        <v>3.77</v>
      </c>
      <c r="PT21">
        <v>6</v>
      </c>
      <c r="PU21">
        <v>1.7</v>
      </c>
      <c r="PV21">
        <v>22</v>
      </c>
      <c r="PW21" t="s">
        <v>220</v>
      </c>
      <c r="PX21">
        <v>900</v>
      </c>
      <c r="PY21">
        <v>10.81</v>
      </c>
      <c r="PZ21">
        <v>5</v>
      </c>
      <c r="QA21">
        <v>2.85</v>
      </c>
      <c r="QB21">
        <v>6</v>
      </c>
      <c r="QC21">
        <v>2.4300000000000002</v>
      </c>
      <c r="QD21">
        <v>23</v>
      </c>
      <c r="QE21" t="s">
        <v>221</v>
      </c>
      <c r="QF21">
        <v>700</v>
      </c>
      <c r="QG21">
        <v>6.09</v>
      </c>
      <c r="QH21">
        <v>5</v>
      </c>
      <c r="QI21">
        <v>3.08</v>
      </c>
      <c r="QJ21">
        <v>5</v>
      </c>
      <c r="QK21">
        <v>1.1299999999999999</v>
      </c>
      <c r="QL21">
        <v>24</v>
      </c>
      <c r="QM21" t="s">
        <v>222</v>
      </c>
      <c r="QN21">
        <v>700</v>
      </c>
      <c r="QO21">
        <v>5.62</v>
      </c>
      <c r="QP21">
        <v>4</v>
      </c>
      <c r="QQ21">
        <v>5.58</v>
      </c>
      <c r="QR21">
        <v>5</v>
      </c>
      <c r="QS21">
        <v>2.13</v>
      </c>
      <c r="QT21">
        <v>25</v>
      </c>
      <c r="QU21" t="s">
        <v>223</v>
      </c>
      <c r="QV21">
        <v>700</v>
      </c>
      <c r="QW21">
        <v>8.1999999999999993</v>
      </c>
      <c r="QX21">
        <v>7</v>
      </c>
      <c r="QY21">
        <v>8.3000000000000007</v>
      </c>
      <c r="QZ21">
        <v>5</v>
      </c>
      <c r="RA21">
        <v>3.43</v>
      </c>
      <c r="RB21">
        <v>26</v>
      </c>
      <c r="RC21" t="s">
        <v>224</v>
      </c>
      <c r="RD21">
        <v>1100</v>
      </c>
      <c r="RE21">
        <v>18.13</v>
      </c>
      <c r="RF21">
        <v>5</v>
      </c>
      <c r="RG21">
        <v>12.31</v>
      </c>
      <c r="RH21">
        <v>6</v>
      </c>
      <c r="RI21">
        <v>2.75</v>
      </c>
      <c r="RJ21">
        <v>27</v>
      </c>
      <c r="RK21" t="s">
        <v>225</v>
      </c>
      <c r="RL21">
        <v>500</v>
      </c>
      <c r="RM21">
        <v>5.34</v>
      </c>
      <c r="RN21">
        <v>5</v>
      </c>
      <c r="RO21">
        <v>4.08</v>
      </c>
      <c r="RP21">
        <v>4</v>
      </c>
      <c r="RQ21">
        <v>1.78</v>
      </c>
      <c r="RR21">
        <v>28</v>
      </c>
      <c r="RS21" t="s">
        <v>226</v>
      </c>
      <c r="RT21">
        <v>1100</v>
      </c>
      <c r="RU21">
        <v>6.21</v>
      </c>
      <c r="RV21">
        <v>5</v>
      </c>
      <c r="RW21">
        <v>3.96</v>
      </c>
      <c r="RX21">
        <v>6</v>
      </c>
      <c r="RY21">
        <v>4.75</v>
      </c>
      <c r="RZ21">
        <v>29</v>
      </c>
      <c r="SA21" t="s">
        <v>227</v>
      </c>
      <c r="SB21">
        <v>300</v>
      </c>
      <c r="SC21">
        <v>5.23</v>
      </c>
      <c r="SD21">
        <v>4</v>
      </c>
      <c r="SE21">
        <v>2.36</v>
      </c>
      <c r="SF21">
        <v>4</v>
      </c>
      <c r="SG21">
        <v>1.61</v>
      </c>
      <c r="SH21">
        <v>30</v>
      </c>
      <c r="SI21" t="s">
        <v>228</v>
      </c>
      <c r="SJ21">
        <v>700</v>
      </c>
      <c r="SK21">
        <v>8.35</v>
      </c>
      <c r="SL21">
        <v>6</v>
      </c>
      <c r="SM21">
        <v>5.28</v>
      </c>
      <c r="SN21">
        <v>5</v>
      </c>
      <c r="SO21">
        <v>1.6</v>
      </c>
      <c r="SP21">
        <v>31</v>
      </c>
      <c r="SQ21" t="s">
        <v>229</v>
      </c>
      <c r="SR21">
        <v>1300</v>
      </c>
      <c r="SS21">
        <v>8.02</v>
      </c>
      <c r="ST21">
        <v>5</v>
      </c>
      <c r="SU21">
        <v>2.72</v>
      </c>
      <c r="SV21">
        <v>6</v>
      </c>
      <c r="SW21">
        <v>1.56</v>
      </c>
      <c r="SX21">
        <v>32</v>
      </c>
      <c r="SY21" t="s">
        <v>230</v>
      </c>
      <c r="SZ21">
        <v>500</v>
      </c>
      <c r="TA21">
        <v>6.77</v>
      </c>
      <c r="TB21">
        <v>4</v>
      </c>
      <c r="TC21">
        <v>4.6500000000000004</v>
      </c>
      <c r="TD21">
        <v>4</v>
      </c>
      <c r="TE21">
        <v>1.92</v>
      </c>
      <c r="TF21">
        <v>33</v>
      </c>
      <c r="TG21" t="s">
        <v>231</v>
      </c>
      <c r="TH21">
        <v>900</v>
      </c>
      <c r="TI21">
        <v>11.56</v>
      </c>
      <c r="TJ21">
        <v>5</v>
      </c>
      <c r="TK21">
        <v>2.2799999999999998</v>
      </c>
      <c r="TL21">
        <v>5</v>
      </c>
      <c r="TM21">
        <v>0.82</v>
      </c>
      <c r="TN21">
        <v>34</v>
      </c>
      <c r="TO21" t="s">
        <v>232</v>
      </c>
      <c r="TP21">
        <v>1300</v>
      </c>
      <c r="TQ21">
        <v>7.16</v>
      </c>
      <c r="TR21">
        <v>6</v>
      </c>
      <c r="TS21">
        <v>3.88</v>
      </c>
      <c r="TT21">
        <v>6</v>
      </c>
      <c r="TU21">
        <v>2.76</v>
      </c>
      <c r="TV21">
        <v>35</v>
      </c>
      <c r="TW21" t="s">
        <v>233</v>
      </c>
      <c r="TX21">
        <v>700</v>
      </c>
      <c r="TY21">
        <v>7.38</v>
      </c>
      <c r="TZ21">
        <v>5</v>
      </c>
      <c r="UA21">
        <v>2.02</v>
      </c>
      <c r="UB21">
        <v>5</v>
      </c>
      <c r="UC21">
        <v>0.9</v>
      </c>
      <c r="UD21">
        <v>36</v>
      </c>
      <c r="UE21" t="s">
        <v>234</v>
      </c>
      <c r="UF21">
        <v>1300</v>
      </c>
      <c r="UG21">
        <v>5.0599999999999996</v>
      </c>
      <c r="UH21">
        <v>5</v>
      </c>
      <c r="UI21">
        <v>2.81</v>
      </c>
      <c r="UJ21">
        <v>7</v>
      </c>
      <c r="UK21">
        <v>5.46</v>
      </c>
      <c r="UL21">
        <v>37</v>
      </c>
      <c r="UM21" t="s">
        <v>235</v>
      </c>
      <c r="UN21">
        <v>900</v>
      </c>
      <c r="UO21">
        <v>11.39</v>
      </c>
      <c r="UP21">
        <v>5</v>
      </c>
      <c r="UQ21">
        <v>2.31</v>
      </c>
      <c r="UR21">
        <v>6</v>
      </c>
      <c r="US21">
        <v>1.46</v>
      </c>
      <c r="UT21">
        <v>38</v>
      </c>
      <c r="UU21" t="s">
        <v>236</v>
      </c>
      <c r="UV21">
        <v>300</v>
      </c>
      <c r="UW21">
        <v>10.86</v>
      </c>
      <c r="UX21">
        <v>6</v>
      </c>
      <c r="UY21">
        <v>6.12</v>
      </c>
      <c r="UZ21">
        <v>3</v>
      </c>
      <c r="VA21">
        <v>2.97</v>
      </c>
      <c r="VB21">
        <v>39</v>
      </c>
      <c r="VC21" t="s">
        <v>237</v>
      </c>
      <c r="VD21">
        <v>500</v>
      </c>
      <c r="VE21">
        <v>4.74</v>
      </c>
      <c r="VF21">
        <v>5</v>
      </c>
      <c r="VG21">
        <v>2.19</v>
      </c>
      <c r="VH21">
        <v>4</v>
      </c>
      <c r="VI21">
        <v>3.59</v>
      </c>
      <c r="VJ21">
        <v>40</v>
      </c>
      <c r="VK21" t="s">
        <v>238</v>
      </c>
      <c r="VL21">
        <v>500</v>
      </c>
      <c r="VM21">
        <v>5.32</v>
      </c>
      <c r="VN21">
        <v>4</v>
      </c>
      <c r="VO21">
        <v>11.18</v>
      </c>
      <c r="VP21">
        <v>4</v>
      </c>
      <c r="VQ21">
        <v>2.23</v>
      </c>
      <c r="VR21">
        <v>41</v>
      </c>
      <c r="VS21" t="s">
        <v>239</v>
      </c>
      <c r="VT21">
        <v>1300</v>
      </c>
      <c r="VU21">
        <v>5.26</v>
      </c>
      <c r="VV21">
        <v>7</v>
      </c>
      <c r="VW21">
        <v>3.18</v>
      </c>
      <c r="VX21">
        <v>6</v>
      </c>
      <c r="VY21">
        <v>2.09</v>
      </c>
      <c r="VZ21" s="28">
        <f t="shared" si="74"/>
        <v>835</v>
      </c>
      <c r="WA21" s="28">
        <f t="shared" si="75"/>
        <v>730</v>
      </c>
      <c r="WB21" s="28">
        <f t="shared" si="76"/>
        <v>940</v>
      </c>
      <c r="WC21" s="29">
        <f t="shared" si="77"/>
        <v>7.7952500000000002</v>
      </c>
      <c r="WD21" s="29">
        <f t="shared" si="78"/>
        <v>8.5120000000000005</v>
      </c>
      <c r="WE21" s="29">
        <f t="shared" si="79"/>
        <v>7.0785</v>
      </c>
      <c r="WF21" s="29">
        <f t="shared" si="80"/>
        <v>5.125</v>
      </c>
      <c r="WG21" s="30">
        <f t="shared" si="81"/>
        <v>4.7</v>
      </c>
      <c r="WH21" s="29">
        <f t="shared" si="82"/>
        <v>5.55</v>
      </c>
      <c r="WI21" s="29">
        <f t="shared" si="83"/>
        <v>4.0012500000000006</v>
      </c>
      <c r="WJ21" s="30">
        <f t="shared" si="84"/>
        <v>3.7769999999999997</v>
      </c>
      <c r="WK21" s="29">
        <f t="shared" si="85"/>
        <v>4.2255000000000011</v>
      </c>
      <c r="WL21" s="29">
        <f t="shared" si="86"/>
        <v>5.0999999999999996</v>
      </c>
      <c r="WM21" s="30">
        <f t="shared" si="87"/>
        <v>4.8499999999999996</v>
      </c>
      <c r="WN21" s="29">
        <f t="shared" si="88"/>
        <v>5.35</v>
      </c>
      <c r="WO21" s="29">
        <f t="shared" si="89"/>
        <v>2.0525000000000002</v>
      </c>
      <c r="WP21" s="30">
        <f t="shared" si="90"/>
        <v>1.7664999999999995</v>
      </c>
      <c r="WQ21" s="29">
        <f t="shared" si="91"/>
        <v>2.3384999999999998</v>
      </c>
      <c r="WR21" s="30">
        <f t="shared" si="92"/>
        <v>811.11111111111109</v>
      </c>
      <c r="WS21" s="30">
        <f t="shared" si="93"/>
        <v>854.5454545454545</v>
      </c>
      <c r="WT21" s="30">
        <f t="shared" si="94"/>
        <v>625</v>
      </c>
      <c r="WU21" s="30">
        <f t="shared" si="95"/>
        <v>800</v>
      </c>
      <c r="WV21" s="30">
        <f t="shared" si="96"/>
        <v>960</v>
      </c>
      <c r="WW21" s="30">
        <f t="shared" si="97"/>
        <v>920</v>
      </c>
      <c r="WX21" s="30">
        <f t="shared" si="98"/>
        <v>7.4788888888888874</v>
      </c>
      <c r="WY21" s="30">
        <f t="shared" si="99"/>
        <v>8.0540909090909096</v>
      </c>
      <c r="WZ21" s="30">
        <f t="shared" si="100"/>
        <v>7.0925000000000002</v>
      </c>
      <c r="XA21" s="30">
        <f t="shared" si="101"/>
        <v>9.4583333333333339</v>
      </c>
      <c r="XB21" s="30">
        <f t="shared" si="102"/>
        <v>7.7879999999999994</v>
      </c>
      <c r="XC21" s="30">
        <f t="shared" si="103"/>
        <v>6.3690000000000007</v>
      </c>
      <c r="XD21" s="30">
        <f t="shared" si="104"/>
        <v>5.3888888888888893</v>
      </c>
      <c r="XE21" s="30">
        <f t="shared" si="105"/>
        <v>4.9090909090909092</v>
      </c>
      <c r="XF21" s="30">
        <f t="shared" si="106"/>
        <v>4.5</v>
      </c>
      <c r="XG21" s="30">
        <f t="shared" si="107"/>
        <v>4.833333333333333</v>
      </c>
      <c r="XH21" s="30">
        <f t="shared" si="108"/>
        <v>6.1</v>
      </c>
      <c r="XI21" s="30">
        <f t="shared" si="109"/>
        <v>5</v>
      </c>
      <c r="XJ21" s="30">
        <f t="shared" si="110"/>
        <v>4.2722222222222221</v>
      </c>
      <c r="XK21" s="30">
        <f t="shared" si="111"/>
        <v>3.7795454545454548</v>
      </c>
      <c r="XL21" s="30">
        <f t="shared" si="112"/>
        <v>2.5262499999999997</v>
      </c>
      <c r="XM21" s="30">
        <f t="shared" si="113"/>
        <v>4.6108333333333338</v>
      </c>
      <c r="XN21" s="30">
        <f t="shared" si="114"/>
        <v>5.6689999999999996</v>
      </c>
      <c r="XO21" s="30">
        <f t="shared" si="115"/>
        <v>2.782</v>
      </c>
      <c r="XP21" s="30">
        <f t="shared" si="116"/>
        <v>4.9444444444444446</v>
      </c>
      <c r="XQ21" s="30">
        <f t="shared" si="117"/>
        <v>5.2272727272727275</v>
      </c>
      <c r="XR21" s="30">
        <f t="shared" si="118"/>
        <v>4.625</v>
      </c>
      <c r="XS21" s="30">
        <f t="shared" si="119"/>
        <v>5</v>
      </c>
      <c r="XT21" s="30">
        <f t="shared" si="120"/>
        <v>5.2</v>
      </c>
      <c r="XU21" s="30">
        <f t="shared" si="121"/>
        <v>5.5</v>
      </c>
      <c r="XV21" s="30">
        <f t="shared" si="122"/>
        <v>1.9244444444444444</v>
      </c>
      <c r="XW21" s="30">
        <f t="shared" si="123"/>
        <v>2.1572727272727272</v>
      </c>
      <c r="XX21" s="30">
        <f t="shared" si="124"/>
        <v>1.4950000000000001</v>
      </c>
      <c r="XY21" s="30">
        <f t="shared" si="125"/>
        <v>1.9475</v>
      </c>
      <c r="XZ21" s="30">
        <f t="shared" si="126"/>
        <v>2.2679999999999998</v>
      </c>
      <c r="YA21" s="30">
        <f t="shared" si="127"/>
        <v>2.4089999999999998</v>
      </c>
      <c r="YB21">
        <v>3</v>
      </c>
      <c r="YC21">
        <v>1</v>
      </c>
      <c r="YD21">
        <v>0</v>
      </c>
      <c r="YE21">
        <v>0</v>
      </c>
      <c r="YF21">
        <v>1</v>
      </c>
      <c r="YG21">
        <v>3</v>
      </c>
      <c r="YH21">
        <v>4</v>
      </c>
      <c r="YI21">
        <v>1</v>
      </c>
      <c r="YJ21">
        <v>0</v>
      </c>
      <c r="YK21">
        <v>3</v>
      </c>
      <c r="YL21">
        <v>2</v>
      </c>
      <c r="YM21">
        <v>1</v>
      </c>
      <c r="YN21">
        <v>3</v>
      </c>
      <c r="YO21">
        <v>3</v>
      </c>
      <c r="YP21">
        <v>4</v>
      </c>
      <c r="YQ21">
        <v>1</v>
      </c>
      <c r="YR21">
        <v>0</v>
      </c>
      <c r="YS21">
        <v>1</v>
      </c>
      <c r="YT21">
        <v>0</v>
      </c>
      <c r="YU21">
        <v>3</v>
      </c>
      <c r="YV21">
        <v>4</v>
      </c>
      <c r="YW21">
        <v>1</v>
      </c>
      <c r="YX21">
        <v>3</v>
      </c>
      <c r="YY21">
        <v>0</v>
      </c>
      <c r="YZ21">
        <v>4</v>
      </c>
      <c r="ZA21" s="52">
        <f t="shared" si="128"/>
        <v>23</v>
      </c>
      <c r="ZB21" s="52">
        <f t="shared" si="129"/>
        <v>7</v>
      </c>
      <c r="ZC21" s="52">
        <f t="shared" si="130"/>
        <v>4</v>
      </c>
      <c r="ZD21" s="52">
        <f t="shared" si="131"/>
        <v>34</v>
      </c>
    </row>
    <row r="22" spans="1:765">
      <c r="A22" s="7">
        <v>18</v>
      </c>
      <c r="B22" s="20"/>
      <c r="C22" s="20">
        <v>1</v>
      </c>
      <c r="D22" s="20">
        <v>31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1</v>
      </c>
      <c r="K22" s="7">
        <v>1</v>
      </c>
      <c r="L22" s="7">
        <v>1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>
        <f t="shared" si="0"/>
        <v>7</v>
      </c>
      <c r="W22" s="8">
        <v>1</v>
      </c>
      <c r="X22" s="8">
        <v>0</v>
      </c>
      <c r="Y22" s="8">
        <v>2</v>
      </c>
      <c r="Z22" s="8">
        <v>1</v>
      </c>
      <c r="AA22" s="8">
        <v>1</v>
      </c>
      <c r="AB22" s="8">
        <v>0</v>
      </c>
      <c r="AC22" s="8">
        <v>1</v>
      </c>
      <c r="AD22" s="8">
        <v>0</v>
      </c>
      <c r="AE22" s="8">
        <v>0</v>
      </c>
      <c r="AF22">
        <f t="shared" si="1"/>
        <v>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633</v>
      </c>
      <c r="AW22">
        <v>1</v>
      </c>
      <c r="AX22">
        <v>0</v>
      </c>
      <c r="AY22" t="s">
        <v>635</v>
      </c>
      <c r="AZ22">
        <v>1</v>
      </c>
      <c r="BA22">
        <v>0</v>
      </c>
      <c r="BB22">
        <v>1</v>
      </c>
      <c r="BC22">
        <v>0</v>
      </c>
      <c r="BD22">
        <f t="shared" si="65"/>
        <v>4</v>
      </c>
      <c r="BE22" s="7">
        <v>0</v>
      </c>
      <c r="BF22" s="7">
        <v>0</v>
      </c>
      <c r="BG22" s="7">
        <v>1</v>
      </c>
      <c r="BH22" s="7">
        <v>4</v>
      </c>
      <c r="BI22" s="7">
        <v>0</v>
      </c>
      <c r="BJ22" s="7">
        <v>0</v>
      </c>
      <c r="BK22" s="7">
        <v>2</v>
      </c>
      <c r="BL22" s="41">
        <v>2</v>
      </c>
      <c r="BM22" s="44">
        <v>3</v>
      </c>
      <c r="BN22" s="7">
        <v>0</v>
      </c>
      <c r="BO22" s="7">
        <v>2</v>
      </c>
      <c r="BP22" s="41">
        <v>0</v>
      </c>
      <c r="BQ22" s="7">
        <v>3</v>
      </c>
      <c r="BR22" s="8">
        <v>0</v>
      </c>
      <c r="BS22" s="8">
        <v>0</v>
      </c>
      <c r="BT22" s="44">
        <v>2</v>
      </c>
      <c r="BU22" s="8">
        <v>2</v>
      </c>
      <c r="BV22" s="8">
        <v>1</v>
      </c>
      <c r="BW22" s="8">
        <v>2</v>
      </c>
      <c r="BX22" s="8">
        <v>3</v>
      </c>
      <c r="BY22" s="8">
        <v>3</v>
      </c>
      <c r="BZ22" s="8">
        <v>0</v>
      </c>
      <c r="CA22">
        <f t="shared" si="66"/>
        <v>16</v>
      </c>
      <c r="CB22">
        <f t="shared" si="67"/>
        <v>7</v>
      </c>
      <c r="CC22">
        <f t="shared" si="68"/>
        <v>1</v>
      </c>
      <c r="CD22">
        <f t="shared" si="2"/>
        <v>24</v>
      </c>
      <c r="CE22" s="8">
        <v>0</v>
      </c>
      <c r="CF22" s="8">
        <v>0</v>
      </c>
      <c r="CG22" s="8">
        <v>0</v>
      </c>
      <c r="CH22" s="8">
        <v>0</v>
      </c>
      <c r="CI22" s="8">
        <v>1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0</v>
      </c>
      <c r="CP22" s="8">
        <v>1</v>
      </c>
      <c r="CQ22" s="21">
        <f t="shared" si="3"/>
        <v>4</v>
      </c>
      <c r="CR22" s="8">
        <v>4</v>
      </c>
      <c r="CS22" s="8">
        <v>2</v>
      </c>
      <c r="CT22" s="8">
        <v>2</v>
      </c>
      <c r="CU22" s="8">
        <v>4</v>
      </c>
      <c r="CV22" s="8">
        <v>4</v>
      </c>
      <c r="CW22" s="8">
        <v>3</v>
      </c>
      <c r="CX22" s="8">
        <v>1</v>
      </c>
      <c r="CY22" s="8">
        <v>3</v>
      </c>
      <c r="CZ22" s="8">
        <v>2</v>
      </c>
      <c r="DA22" s="8">
        <v>4</v>
      </c>
      <c r="DB22" s="8">
        <v>1</v>
      </c>
      <c r="DC22" s="8">
        <v>3</v>
      </c>
      <c r="DD22" s="8">
        <v>2</v>
      </c>
      <c r="DE22" s="8">
        <v>1</v>
      </c>
      <c r="DF22" s="8">
        <v>3</v>
      </c>
      <c r="DG22" s="8">
        <v>4</v>
      </c>
      <c r="DH22" s="8">
        <v>1</v>
      </c>
      <c r="DI22" s="8">
        <v>1</v>
      </c>
      <c r="DJ22" s="8">
        <v>4</v>
      </c>
      <c r="DK22" s="8">
        <v>3</v>
      </c>
      <c r="DL22" s="21">
        <f t="shared" si="4"/>
        <v>32</v>
      </c>
      <c r="DM22" s="8">
        <v>3</v>
      </c>
      <c r="DN22" s="8">
        <v>4</v>
      </c>
      <c r="DO22" s="8">
        <v>1</v>
      </c>
      <c r="DP22" s="8">
        <v>2</v>
      </c>
      <c r="DQ22" s="8">
        <v>2</v>
      </c>
      <c r="DR22" s="8">
        <v>4</v>
      </c>
      <c r="DS22" s="21">
        <f t="shared" si="5"/>
        <v>16</v>
      </c>
      <c r="DT22" s="7">
        <v>1</v>
      </c>
      <c r="DU22" s="7">
        <v>1</v>
      </c>
      <c r="DV22" s="7">
        <v>2</v>
      </c>
      <c r="DW22" s="7">
        <v>2</v>
      </c>
      <c r="DX22" s="7">
        <v>3</v>
      </c>
      <c r="DY22" s="7">
        <v>3</v>
      </c>
      <c r="DZ22" s="21">
        <f t="shared" si="69"/>
        <v>4</v>
      </c>
      <c r="EA22" s="21">
        <f t="shared" si="70"/>
        <v>8</v>
      </c>
      <c r="EB22" s="21">
        <f t="shared" si="6"/>
        <v>12</v>
      </c>
      <c r="EC22" s="8">
        <v>5</v>
      </c>
      <c r="ED22" s="8">
        <v>5</v>
      </c>
      <c r="EE22" s="8">
        <v>5</v>
      </c>
      <c r="EF22" s="8">
        <v>5</v>
      </c>
      <c r="EG22" s="8">
        <v>4</v>
      </c>
      <c r="EH22" s="8">
        <v>5</v>
      </c>
      <c r="EI22" s="8">
        <v>5</v>
      </c>
      <c r="EJ22" s="8">
        <v>5</v>
      </c>
      <c r="EK22" s="8">
        <v>5</v>
      </c>
      <c r="EL22" s="8">
        <v>5</v>
      </c>
      <c r="EM22" s="8">
        <v>4</v>
      </c>
      <c r="EN22" s="8">
        <v>5</v>
      </c>
      <c r="EO22" s="21">
        <f t="shared" si="71"/>
        <v>19</v>
      </c>
      <c r="EP22" s="21">
        <f t="shared" si="72"/>
        <v>20</v>
      </c>
      <c r="EQ22" s="21">
        <f t="shared" si="73"/>
        <v>19</v>
      </c>
      <c r="ER22" s="21">
        <f t="shared" si="7"/>
        <v>58</v>
      </c>
      <c r="ES22" s="7">
        <v>0</v>
      </c>
      <c r="ET22" s="7">
        <v>1</v>
      </c>
      <c r="EU22" s="7">
        <v>2</v>
      </c>
      <c r="EV22" s="21">
        <f t="shared" si="8"/>
        <v>3</v>
      </c>
      <c r="EW22" s="7">
        <v>4</v>
      </c>
      <c r="EX22" s="7">
        <v>3</v>
      </c>
      <c r="EY22" s="7">
        <v>1</v>
      </c>
      <c r="EZ22" s="7">
        <v>2</v>
      </c>
      <c r="FA22" s="7">
        <v>1</v>
      </c>
      <c r="FB22" s="7">
        <v>1</v>
      </c>
      <c r="FC22" s="7">
        <v>2</v>
      </c>
      <c r="FD22" s="7">
        <v>1</v>
      </c>
      <c r="FE22" s="7">
        <v>1</v>
      </c>
      <c r="FF22" s="7">
        <v>1</v>
      </c>
      <c r="FG22" s="7">
        <v>1</v>
      </c>
      <c r="FH22" s="7">
        <v>1</v>
      </c>
      <c r="FI22" s="7">
        <v>1</v>
      </c>
      <c r="FJ22" s="7">
        <v>1</v>
      </c>
      <c r="FK22" s="7">
        <v>1</v>
      </c>
      <c r="FL22" s="7">
        <v>3</v>
      </c>
      <c r="FM22" s="7">
        <v>1</v>
      </c>
      <c r="FN22" s="7">
        <v>1</v>
      </c>
      <c r="FO22" s="7">
        <v>1</v>
      </c>
      <c r="FP22" s="7">
        <v>1</v>
      </c>
      <c r="FQ22" s="21">
        <f t="shared" si="9"/>
        <v>29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4.0208974766450076</v>
      </c>
      <c r="FX22" s="7">
        <v>0.08</v>
      </c>
      <c r="FY22" s="7">
        <v>0.32</v>
      </c>
      <c r="FZ22" s="7">
        <v>76</v>
      </c>
      <c r="GA22" s="7">
        <v>112</v>
      </c>
      <c r="GB22" s="7">
        <f t="shared" si="10"/>
        <v>188</v>
      </c>
      <c r="GC22" s="7">
        <v>286</v>
      </c>
      <c r="GD22" s="7">
        <v>0</v>
      </c>
      <c r="GE22" s="7">
        <v>0.6</v>
      </c>
      <c r="GF22" s="7">
        <v>0.2</v>
      </c>
      <c r="GG22" s="7">
        <v>0.4</v>
      </c>
      <c r="GH22" s="7">
        <v>3.3</v>
      </c>
      <c r="GI22" s="7">
        <v>94</v>
      </c>
      <c r="GJ22" s="7">
        <v>4491.634024</v>
      </c>
      <c r="GK22" s="7">
        <v>7566.6734059999999</v>
      </c>
      <c r="GL22" s="7">
        <v>6960.6109109999998</v>
      </c>
      <c r="GM22" s="7">
        <v>63740.934314999999</v>
      </c>
      <c r="GN22" s="7">
        <v>91999.722288999998</v>
      </c>
      <c r="GO22" s="7">
        <v>4980.8013810000002</v>
      </c>
      <c r="GP22" s="7">
        <v>6463.7727290000003</v>
      </c>
      <c r="GQ22" s="7">
        <v>611799.940634</v>
      </c>
      <c r="GR22" s="7">
        <v>64651.900439999998</v>
      </c>
      <c r="GS22" s="7">
        <v>435.83719000000002</v>
      </c>
      <c r="GT22" s="7">
        <v>13674.807462999999</v>
      </c>
      <c r="GU22" s="7">
        <v>988</v>
      </c>
      <c r="GV22" s="7">
        <v>58293.116089000003</v>
      </c>
      <c r="GW22" s="7">
        <v>31825.99005</v>
      </c>
      <c r="GX22" s="7">
        <v>1641</v>
      </c>
      <c r="GY22" s="7">
        <v>233001.62032399999</v>
      </c>
      <c r="GZ22" s="7">
        <v>92008.374528999993</v>
      </c>
      <c r="HA22" s="7">
        <v>16923.138819</v>
      </c>
      <c r="HB22" s="7">
        <v>607307.86344600003</v>
      </c>
      <c r="HC22" s="7">
        <v>174741.86775400001</v>
      </c>
      <c r="HD22" s="7">
        <v>13911.432785999999</v>
      </c>
      <c r="HE22" s="7">
        <v>609.51104999999995</v>
      </c>
      <c r="HF22" s="7">
        <v>81468.469607999999</v>
      </c>
      <c r="HG22" s="7">
        <v>67056.452948000006</v>
      </c>
      <c r="HH22" s="7">
        <v>9035.7260999999999</v>
      </c>
      <c r="HI22" s="7">
        <v>353</v>
      </c>
      <c r="HJ22" s="7">
        <v>940.37615900000003</v>
      </c>
      <c r="HK22" s="7">
        <v>2202.9354109999999</v>
      </c>
      <c r="HL22" s="7">
        <v>112</v>
      </c>
      <c r="HM22" s="7">
        <v>1227.221491</v>
      </c>
      <c r="HN22" s="7">
        <v>12704.469245</v>
      </c>
      <c r="HO22" s="7">
        <v>3098</v>
      </c>
      <c r="HP22" s="7">
        <v>129</v>
      </c>
      <c r="HQ22" s="7">
        <v>336449.55139500002</v>
      </c>
      <c r="HR22" s="7">
        <v>84417.197469000006</v>
      </c>
      <c r="HS22" s="7">
        <v>14862.047952999999</v>
      </c>
      <c r="HT22" s="7">
        <v>56832.048974999998</v>
      </c>
      <c r="HU22" s="7">
        <v>9979.726439</v>
      </c>
      <c r="HV22" s="7">
        <v>3477</v>
      </c>
      <c r="HW22" s="7">
        <v>618.08946000000003</v>
      </c>
      <c r="HX22" s="7">
        <v>674</v>
      </c>
      <c r="HY22" s="7">
        <v>2448.401046</v>
      </c>
      <c r="HZ22" s="7">
        <v>495</v>
      </c>
      <c r="IA22" s="7">
        <v>187</v>
      </c>
      <c r="IB22" s="7">
        <v>817.83860400000003</v>
      </c>
      <c r="IC22" s="7">
        <v>624.76687700000002</v>
      </c>
      <c r="ID22" s="7">
        <v>27244.237518999998</v>
      </c>
      <c r="IE22" s="7">
        <v>7188.6039549999996</v>
      </c>
      <c r="IF22" s="7">
        <v>3323.500818</v>
      </c>
      <c r="IG22" s="7">
        <v>356.00120199999998</v>
      </c>
      <c r="IH22" s="7">
        <v>3050.1599620000002</v>
      </c>
      <c r="II22" s="7">
        <v>135692.949727</v>
      </c>
      <c r="IJ22" s="7">
        <v>168033.195374</v>
      </c>
      <c r="IK22" s="7">
        <v>209470.22710700001</v>
      </c>
      <c r="IL22" s="7">
        <v>65</v>
      </c>
      <c r="IM22" s="7">
        <v>1867.446312</v>
      </c>
      <c r="IN22" s="7">
        <v>133614.2733</v>
      </c>
      <c r="IO22" s="7">
        <v>628.89486199999999</v>
      </c>
      <c r="IP22" s="7">
        <v>74091.241068000003</v>
      </c>
      <c r="IQ22" s="7">
        <v>643</v>
      </c>
      <c r="IR22" s="7">
        <v>24725.860769999999</v>
      </c>
      <c r="IS22" s="7">
        <v>6775.7405799999997</v>
      </c>
      <c r="IT22" s="7">
        <v>744</v>
      </c>
      <c r="IU22" s="7">
        <v>5174.8423810000004</v>
      </c>
      <c r="IV22" s="7">
        <v>102561.228757</v>
      </c>
      <c r="IW22" s="7">
        <v>5121</v>
      </c>
      <c r="IX22" s="7">
        <v>7746.5396929999997</v>
      </c>
      <c r="IY22" s="7">
        <v>6949.3586219999997</v>
      </c>
      <c r="IZ22" s="7">
        <v>302.91996899999998</v>
      </c>
      <c r="JA22" s="7">
        <v>562</v>
      </c>
      <c r="JB22" s="7">
        <v>45122.052554000002</v>
      </c>
      <c r="JD22" t="s">
        <v>499</v>
      </c>
      <c r="JE22" s="38">
        <v>43189.483252314814</v>
      </c>
      <c r="JF22" t="s">
        <v>246</v>
      </c>
      <c r="JG22">
        <v>31</v>
      </c>
      <c r="JH22" t="s">
        <v>500</v>
      </c>
      <c r="JJ22">
        <v>1</v>
      </c>
      <c r="JK22" t="s">
        <v>199</v>
      </c>
      <c r="JL22">
        <v>200</v>
      </c>
      <c r="JM22">
        <v>6.62</v>
      </c>
      <c r="JN22">
        <v>3</v>
      </c>
      <c r="JO22">
        <v>8.1999999999999993</v>
      </c>
      <c r="JP22">
        <v>3</v>
      </c>
      <c r="JQ22">
        <v>5.49</v>
      </c>
      <c r="JR22">
        <v>2</v>
      </c>
      <c r="JS22" t="s">
        <v>200</v>
      </c>
      <c r="JT22">
        <v>100</v>
      </c>
      <c r="JU22">
        <v>6.85</v>
      </c>
      <c r="JV22">
        <v>2</v>
      </c>
      <c r="JW22">
        <v>3.37</v>
      </c>
      <c r="JX22">
        <v>2</v>
      </c>
      <c r="JY22">
        <v>2.4</v>
      </c>
      <c r="JZ22">
        <v>3</v>
      </c>
      <c r="KA22" t="s">
        <v>201</v>
      </c>
      <c r="KB22">
        <v>0</v>
      </c>
      <c r="KC22">
        <v>2.15</v>
      </c>
      <c r="KD22">
        <v>0</v>
      </c>
      <c r="KE22">
        <v>0.86</v>
      </c>
      <c r="KF22">
        <v>0</v>
      </c>
      <c r="KG22">
        <v>0.47</v>
      </c>
      <c r="KH22">
        <v>4</v>
      </c>
      <c r="KI22" t="s">
        <v>202</v>
      </c>
      <c r="KJ22">
        <v>0</v>
      </c>
      <c r="KK22">
        <v>3.99</v>
      </c>
      <c r="KL22">
        <v>0</v>
      </c>
      <c r="KM22">
        <v>0.18</v>
      </c>
      <c r="KN22">
        <v>0</v>
      </c>
      <c r="KO22">
        <v>0.21</v>
      </c>
      <c r="KP22">
        <v>5</v>
      </c>
      <c r="KQ22" t="s">
        <v>203</v>
      </c>
      <c r="KR22">
        <v>0</v>
      </c>
      <c r="KS22">
        <v>1.64</v>
      </c>
      <c r="KT22">
        <v>0</v>
      </c>
      <c r="KU22">
        <v>0.22</v>
      </c>
      <c r="KV22">
        <v>0</v>
      </c>
      <c r="KW22">
        <v>0.23</v>
      </c>
      <c r="KX22">
        <v>6</v>
      </c>
      <c r="KY22" t="s">
        <v>204</v>
      </c>
      <c r="KZ22">
        <v>0</v>
      </c>
      <c r="LA22">
        <v>1.96</v>
      </c>
      <c r="LB22">
        <v>0</v>
      </c>
      <c r="LC22">
        <v>0.2</v>
      </c>
      <c r="LD22">
        <v>0</v>
      </c>
      <c r="LE22">
        <v>0.2</v>
      </c>
      <c r="LF22">
        <v>7</v>
      </c>
      <c r="LG22" t="s">
        <v>205</v>
      </c>
      <c r="LH22">
        <v>200</v>
      </c>
      <c r="LI22">
        <v>3.59</v>
      </c>
      <c r="LJ22">
        <v>0</v>
      </c>
      <c r="LK22">
        <v>0.53</v>
      </c>
      <c r="LL22">
        <v>2</v>
      </c>
      <c r="LM22">
        <v>4.82</v>
      </c>
      <c r="LN22">
        <v>8</v>
      </c>
      <c r="LO22" t="s">
        <v>206</v>
      </c>
      <c r="LP22">
        <v>200</v>
      </c>
      <c r="LQ22">
        <v>2.42</v>
      </c>
      <c r="LR22">
        <v>2</v>
      </c>
      <c r="LS22">
        <v>0.86</v>
      </c>
      <c r="LT22">
        <v>2</v>
      </c>
      <c r="LU22">
        <v>2.06</v>
      </c>
      <c r="LV22">
        <v>9</v>
      </c>
      <c r="LW22" t="s">
        <v>207</v>
      </c>
      <c r="LX22">
        <v>200</v>
      </c>
      <c r="LY22">
        <v>3.28</v>
      </c>
      <c r="LZ22">
        <v>2</v>
      </c>
      <c r="MA22">
        <v>1.85</v>
      </c>
      <c r="MB22">
        <v>2</v>
      </c>
      <c r="MC22">
        <v>0.48</v>
      </c>
      <c r="MD22">
        <v>10</v>
      </c>
      <c r="ME22" t="s">
        <v>208</v>
      </c>
      <c r="MF22">
        <v>0</v>
      </c>
      <c r="MG22">
        <v>3.22</v>
      </c>
      <c r="MH22">
        <v>0</v>
      </c>
      <c r="MI22">
        <v>0.18</v>
      </c>
      <c r="MJ22">
        <v>0</v>
      </c>
      <c r="MK22">
        <v>0.24</v>
      </c>
      <c r="ML22">
        <v>11</v>
      </c>
      <c r="MM22" t="s">
        <v>209</v>
      </c>
      <c r="MN22">
        <v>200</v>
      </c>
      <c r="MO22">
        <v>7</v>
      </c>
      <c r="MP22">
        <v>0</v>
      </c>
      <c r="MQ22">
        <v>5.13</v>
      </c>
      <c r="MR22">
        <v>2</v>
      </c>
      <c r="MS22">
        <v>0.71</v>
      </c>
      <c r="MT22">
        <v>12</v>
      </c>
      <c r="MU22" t="s">
        <v>210</v>
      </c>
      <c r="MV22">
        <v>100</v>
      </c>
      <c r="MW22">
        <v>6.31</v>
      </c>
      <c r="MX22">
        <v>0</v>
      </c>
      <c r="MY22">
        <v>3.08</v>
      </c>
      <c r="MZ22">
        <v>1</v>
      </c>
      <c r="NA22">
        <v>1.37</v>
      </c>
      <c r="NB22">
        <v>13</v>
      </c>
      <c r="NC22" t="s">
        <v>211</v>
      </c>
      <c r="ND22">
        <v>200</v>
      </c>
      <c r="NE22">
        <v>2</v>
      </c>
      <c r="NF22">
        <v>2</v>
      </c>
      <c r="NG22">
        <v>2.65</v>
      </c>
      <c r="NH22">
        <v>1</v>
      </c>
      <c r="NI22">
        <v>2.06</v>
      </c>
      <c r="NJ22">
        <v>14</v>
      </c>
      <c r="NK22" t="s">
        <v>212</v>
      </c>
      <c r="NL22">
        <v>100</v>
      </c>
      <c r="NM22">
        <v>3.46</v>
      </c>
      <c r="NN22">
        <v>1</v>
      </c>
      <c r="NO22">
        <v>3.75</v>
      </c>
      <c r="NP22">
        <v>1</v>
      </c>
      <c r="NQ22">
        <v>1.6</v>
      </c>
      <c r="NR22">
        <v>15</v>
      </c>
      <c r="NS22" t="s">
        <v>213</v>
      </c>
      <c r="NT22">
        <v>100</v>
      </c>
      <c r="NU22">
        <v>4.67</v>
      </c>
      <c r="NV22">
        <v>1</v>
      </c>
      <c r="NW22">
        <v>1.02</v>
      </c>
      <c r="NX22">
        <v>1</v>
      </c>
      <c r="NY22">
        <v>1.8</v>
      </c>
      <c r="NZ22">
        <v>16</v>
      </c>
      <c r="OA22" t="s">
        <v>214</v>
      </c>
      <c r="OB22">
        <v>100</v>
      </c>
      <c r="OC22">
        <v>3.38</v>
      </c>
      <c r="OD22">
        <v>0</v>
      </c>
      <c r="OE22">
        <v>1.68</v>
      </c>
      <c r="OF22">
        <v>1</v>
      </c>
      <c r="OG22">
        <v>1.52</v>
      </c>
      <c r="OH22">
        <v>17</v>
      </c>
      <c r="OI22" t="s">
        <v>215</v>
      </c>
      <c r="OJ22">
        <v>200</v>
      </c>
      <c r="OK22">
        <v>9.83</v>
      </c>
      <c r="OL22">
        <v>0</v>
      </c>
      <c r="OM22">
        <v>2.35</v>
      </c>
      <c r="ON22">
        <v>2</v>
      </c>
      <c r="OO22">
        <v>1.96</v>
      </c>
      <c r="OP22">
        <v>18</v>
      </c>
      <c r="OQ22" t="s">
        <v>216</v>
      </c>
      <c r="OR22">
        <v>0</v>
      </c>
      <c r="OS22">
        <v>2.11</v>
      </c>
      <c r="OT22">
        <v>0</v>
      </c>
      <c r="OU22">
        <v>0.2</v>
      </c>
      <c r="OV22">
        <v>0</v>
      </c>
      <c r="OW22">
        <v>0.23</v>
      </c>
      <c r="OX22">
        <v>19</v>
      </c>
      <c r="OY22" t="s">
        <v>217</v>
      </c>
      <c r="OZ22">
        <v>200</v>
      </c>
      <c r="PA22">
        <v>3.76</v>
      </c>
      <c r="PB22">
        <v>0</v>
      </c>
      <c r="PC22">
        <v>2.69</v>
      </c>
      <c r="PD22">
        <v>2</v>
      </c>
      <c r="PE22">
        <v>2.57</v>
      </c>
      <c r="PF22">
        <v>20</v>
      </c>
      <c r="PG22" t="s">
        <v>218</v>
      </c>
      <c r="PH22">
        <v>0</v>
      </c>
      <c r="PI22">
        <v>1.8</v>
      </c>
      <c r="PJ22">
        <v>0</v>
      </c>
      <c r="PK22">
        <v>0.25</v>
      </c>
      <c r="PL22">
        <v>0</v>
      </c>
      <c r="PM22">
        <v>0.27</v>
      </c>
      <c r="PN22">
        <v>21</v>
      </c>
      <c r="PO22" t="s">
        <v>219</v>
      </c>
      <c r="PP22">
        <v>100</v>
      </c>
      <c r="PQ22">
        <v>4.13</v>
      </c>
      <c r="PR22">
        <v>0</v>
      </c>
      <c r="PS22">
        <v>0.55000000000000004</v>
      </c>
      <c r="PT22">
        <v>0</v>
      </c>
      <c r="PU22">
        <v>1.26</v>
      </c>
      <c r="PV22">
        <v>22</v>
      </c>
      <c r="PW22" t="s">
        <v>220</v>
      </c>
      <c r="PX22">
        <v>100</v>
      </c>
      <c r="PY22">
        <v>2.23</v>
      </c>
      <c r="PZ22">
        <v>2</v>
      </c>
      <c r="QA22">
        <v>2.39</v>
      </c>
      <c r="QB22">
        <v>1</v>
      </c>
      <c r="QC22">
        <v>1.6</v>
      </c>
      <c r="QD22">
        <v>23</v>
      </c>
      <c r="QE22" t="s">
        <v>221</v>
      </c>
      <c r="QF22">
        <v>200</v>
      </c>
      <c r="QG22">
        <v>2.5099999999999998</v>
      </c>
      <c r="QH22">
        <v>0</v>
      </c>
      <c r="QI22">
        <v>1.99</v>
      </c>
      <c r="QJ22">
        <v>2</v>
      </c>
      <c r="QK22">
        <v>0.81</v>
      </c>
      <c r="QL22">
        <v>24</v>
      </c>
      <c r="QM22" t="s">
        <v>222</v>
      </c>
      <c r="QN22">
        <v>0</v>
      </c>
      <c r="QO22">
        <v>1.86</v>
      </c>
      <c r="QP22">
        <v>0</v>
      </c>
      <c r="QQ22">
        <v>1.82</v>
      </c>
      <c r="QR22">
        <v>0</v>
      </c>
      <c r="QS22">
        <v>0.23</v>
      </c>
      <c r="QT22">
        <v>25</v>
      </c>
      <c r="QU22" t="s">
        <v>223</v>
      </c>
      <c r="QV22">
        <v>0</v>
      </c>
      <c r="QW22">
        <v>2.42</v>
      </c>
      <c r="QX22">
        <v>0</v>
      </c>
      <c r="QY22">
        <v>0.36</v>
      </c>
      <c r="QZ22">
        <v>0</v>
      </c>
      <c r="RA22">
        <v>1.17</v>
      </c>
      <c r="RB22">
        <v>26</v>
      </c>
      <c r="RC22" t="s">
        <v>224</v>
      </c>
      <c r="RD22">
        <v>100</v>
      </c>
      <c r="RE22">
        <v>4.2300000000000004</v>
      </c>
      <c r="RF22">
        <v>2</v>
      </c>
      <c r="RG22">
        <v>0.99</v>
      </c>
      <c r="RH22">
        <v>1</v>
      </c>
      <c r="RI22">
        <v>1.49</v>
      </c>
      <c r="RJ22">
        <v>27</v>
      </c>
      <c r="RK22" t="s">
        <v>225</v>
      </c>
      <c r="RL22">
        <v>100</v>
      </c>
      <c r="RM22">
        <v>2.0099999999999998</v>
      </c>
      <c r="RN22">
        <v>1</v>
      </c>
      <c r="RO22">
        <v>1.07</v>
      </c>
      <c r="RP22">
        <v>0</v>
      </c>
      <c r="RQ22">
        <v>0.49</v>
      </c>
      <c r="RR22">
        <v>28</v>
      </c>
      <c r="RS22" t="s">
        <v>226</v>
      </c>
      <c r="RT22">
        <v>200</v>
      </c>
      <c r="RU22">
        <v>1.98</v>
      </c>
      <c r="RV22">
        <v>0</v>
      </c>
      <c r="RW22">
        <v>2.1</v>
      </c>
      <c r="RX22">
        <v>2</v>
      </c>
      <c r="RY22">
        <v>0.68</v>
      </c>
      <c r="RZ22">
        <v>29</v>
      </c>
      <c r="SA22" t="s">
        <v>227</v>
      </c>
      <c r="SB22">
        <v>100</v>
      </c>
      <c r="SC22">
        <v>1.95</v>
      </c>
      <c r="SD22">
        <v>0</v>
      </c>
      <c r="SE22">
        <v>0.75</v>
      </c>
      <c r="SF22">
        <v>1</v>
      </c>
      <c r="SG22">
        <v>2.2400000000000002</v>
      </c>
      <c r="SH22">
        <v>30</v>
      </c>
      <c r="SI22" t="s">
        <v>228</v>
      </c>
      <c r="SJ22">
        <v>200</v>
      </c>
      <c r="SK22">
        <v>3.62</v>
      </c>
      <c r="SL22">
        <v>0</v>
      </c>
      <c r="SM22">
        <v>1.84</v>
      </c>
      <c r="SN22">
        <v>3</v>
      </c>
      <c r="SO22">
        <v>1.5</v>
      </c>
      <c r="SP22">
        <v>31</v>
      </c>
      <c r="SQ22" t="s">
        <v>229</v>
      </c>
      <c r="SR22">
        <v>200</v>
      </c>
      <c r="SS22">
        <v>2.78</v>
      </c>
      <c r="ST22">
        <v>0</v>
      </c>
      <c r="SU22">
        <v>3.57</v>
      </c>
      <c r="SV22">
        <v>3</v>
      </c>
      <c r="SW22">
        <v>0.78</v>
      </c>
      <c r="SX22">
        <v>32</v>
      </c>
      <c r="SY22" t="s">
        <v>230</v>
      </c>
      <c r="SZ22">
        <v>0</v>
      </c>
      <c r="TA22">
        <v>1.59</v>
      </c>
      <c r="TB22">
        <v>0</v>
      </c>
      <c r="TC22">
        <v>2.14</v>
      </c>
      <c r="TD22">
        <v>0</v>
      </c>
      <c r="TE22">
        <v>0.21</v>
      </c>
      <c r="TF22">
        <v>33</v>
      </c>
      <c r="TG22" t="s">
        <v>231</v>
      </c>
      <c r="TH22">
        <v>100</v>
      </c>
      <c r="TI22">
        <v>2.36</v>
      </c>
      <c r="TJ22">
        <v>0</v>
      </c>
      <c r="TK22">
        <v>2.2999999999999998</v>
      </c>
      <c r="TL22">
        <v>1</v>
      </c>
      <c r="TM22">
        <v>0.4</v>
      </c>
      <c r="TN22">
        <v>34</v>
      </c>
      <c r="TO22" t="s">
        <v>232</v>
      </c>
      <c r="TP22">
        <v>200</v>
      </c>
      <c r="TQ22">
        <v>1.85</v>
      </c>
      <c r="TR22">
        <v>3</v>
      </c>
      <c r="TS22">
        <v>1.41</v>
      </c>
      <c r="TT22">
        <v>1</v>
      </c>
      <c r="TU22">
        <v>1.96</v>
      </c>
      <c r="TV22">
        <v>35</v>
      </c>
      <c r="TW22" t="s">
        <v>233</v>
      </c>
      <c r="TX22">
        <v>100</v>
      </c>
      <c r="TY22">
        <v>2.09</v>
      </c>
      <c r="TZ22">
        <v>0</v>
      </c>
      <c r="UA22">
        <v>1.92</v>
      </c>
      <c r="UB22">
        <v>1</v>
      </c>
      <c r="UC22">
        <v>2.12</v>
      </c>
      <c r="UD22">
        <v>36</v>
      </c>
      <c r="UE22" t="s">
        <v>234</v>
      </c>
      <c r="UF22">
        <v>100</v>
      </c>
      <c r="UG22">
        <v>2.5099999999999998</v>
      </c>
      <c r="UH22">
        <v>0</v>
      </c>
      <c r="UI22">
        <v>1.33</v>
      </c>
      <c r="UJ22">
        <v>0</v>
      </c>
      <c r="UK22">
        <v>1.73</v>
      </c>
      <c r="UL22">
        <v>37</v>
      </c>
      <c r="UM22" t="s">
        <v>235</v>
      </c>
      <c r="UN22">
        <v>200</v>
      </c>
      <c r="UO22">
        <v>4.4400000000000004</v>
      </c>
      <c r="UP22">
        <v>0</v>
      </c>
      <c r="UQ22">
        <v>1.01</v>
      </c>
      <c r="UR22">
        <v>2</v>
      </c>
      <c r="US22">
        <v>0.98</v>
      </c>
      <c r="UT22">
        <v>38</v>
      </c>
      <c r="UU22" t="s">
        <v>236</v>
      </c>
      <c r="UV22">
        <v>100</v>
      </c>
      <c r="UW22">
        <v>1.7</v>
      </c>
      <c r="UX22">
        <v>1</v>
      </c>
      <c r="UY22">
        <v>1.73</v>
      </c>
      <c r="UZ22">
        <v>1</v>
      </c>
      <c r="VA22">
        <v>2.77</v>
      </c>
      <c r="VB22">
        <v>39</v>
      </c>
      <c r="VC22" t="s">
        <v>237</v>
      </c>
      <c r="VD22">
        <v>0</v>
      </c>
      <c r="VE22">
        <v>3.29</v>
      </c>
      <c r="VF22">
        <v>0</v>
      </c>
      <c r="VG22">
        <v>0.25</v>
      </c>
      <c r="VH22">
        <v>0</v>
      </c>
      <c r="VI22">
        <v>0.22</v>
      </c>
      <c r="VJ22">
        <v>40</v>
      </c>
      <c r="VK22" t="s">
        <v>238</v>
      </c>
      <c r="VL22">
        <v>100</v>
      </c>
      <c r="VM22">
        <v>3.9</v>
      </c>
      <c r="VN22">
        <v>0</v>
      </c>
      <c r="VO22">
        <v>0.72</v>
      </c>
      <c r="VP22">
        <v>1</v>
      </c>
      <c r="VQ22">
        <v>0.54</v>
      </c>
      <c r="VR22">
        <v>41</v>
      </c>
      <c r="VS22" t="s">
        <v>239</v>
      </c>
      <c r="VT22">
        <v>100</v>
      </c>
      <c r="VU22">
        <v>2.71</v>
      </c>
      <c r="VV22">
        <v>1</v>
      </c>
      <c r="VW22">
        <v>2.4500000000000002</v>
      </c>
      <c r="VX22">
        <v>1</v>
      </c>
      <c r="VY22">
        <v>0.56999999999999995</v>
      </c>
      <c r="VZ22" s="28">
        <f t="shared" si="74"/>
        <v>105</v>
      </c>
      <c r="WA22" s="28">
        <f t="shared" si="75"/>
        <v>110</v>
      </c>
      <c r="WB22" s="28">
        <f t="shared" si="76"/>
        <v>100</v>
      </c>
      <c r="WC22" s="29">
        <f t="shared" si="77"/>
        <v>3.2395000000000018</v>
      </c>
      <c r="WD22" s="29">
        <f t="shared" si="78"/>
        <v>3.8250000000000002</v>
      </c>
      <c r="WE22" s="29">
        <f t="shared" si="79"/>
        <v>2.6539999999999999</v>
      </c>
      <c r="WF22" s="29">
        <f t="shared" si="80"/>
        <v>0.5</v>
      </c>
      <c r="WG22" s="30">
        <f t="shared" si="81"/>
        <v>0.2</v>
      </c>
      <c r="WH22" s="29">
        <f t="shared" si="82"/>
        <v>0.8</v>
      </c>
      <c r="WI22" s="29">
        <f t="shared" si="83"/>
        <v>1.5935000000000001</v>
      </c>
      <c r="WJ22" s="30">
        <f t="shared" si="84"/>
        <v>1.6659999999999997</v>
      </c>
      <c r="WK22" s="29">
        <f t="shared" si="85"/>
        <v>1.5210000000000001</v>
      </c>
      <c r="WL22" s="29">
        <f t="shared" si="86"/>
        <v>1</v>
      </c>
      <c r="WM22" s="30">
        <f t="shared" si="87"/>
        <v>1.2</v>
      </c>
      <c r="WN22" s="29">
        <f t="shared" si="88"/>
        <v>0.8</v>
      </c>
      <c r="WO22" s="29">
        <f t="shared" si="89"/>
        <v>1.2237499999999999</v>
      </c>
      <c r="WP22" s="30">
        <f t="shared" si="90"/>
        <v>1.329</v>
      </c>
      <c r="WQ22" s="29">
        <f t="shared" si="91"/>
        <v>1.1184999999999998</v>
      </c>
      <c r="WR22" s="30">
        <f t="shared" si="92"/>
        <v>77.777777777777771</v>
      </c>
      <c r="WS22" s="30">
        <f t="shared" si="93"/>
        <v>127.27272727272727</v>
      </c>
      <c r="WT22" s="30">
        <f t="shared" si="94"/>
        <v>50</v>
      </c>
      <c r="WU22" s="30">
        <f t="shared" si="95"/>
        <v>150</v>
      </c>
      <c r="WV22" s="30">
        <f t="shared" si="96"/>
        <v>100</v>
      </c>
      <c r="WW22" s="30">
        <f t="shared" si="97"/>
        <v>100</v>
      </c>
      <c r="WX22" s="30">
        <f t="shared" si="98"/>
        <v>2.3677777777777784</v>
      </c>
      <c r="WY22" s="30">
        <f t="shared" si="99"/>
        <v>3.9527272727272735</v>
      </c>
      <c r="WZ22" s="30">
        <f t="shared" si="100"/>
        <v>2.2887499999999998</v>
      </c>
      <c r="XA22" s="30">
        <f t="shared" si="101"/>
        <v>4.8491666666666653</v>
      </c>
      <c r="XB22" s="30">
        <f t="shared" si="102"/>
        <v>2.431</v>
      </c>
      <c r="XC22" s="30">
        <f t="shared" si="103"/>
        <v>2.8769999999999998</v>
      </c>
      <c r="XD22" s="30">
        <f t="shared" si="104"/>
        <v>0.55555555555555558</v>
      </c>
      <c r="XE22" s="30">
        <f t="shared" si="105"/>
        <v>0.45454545454545453</v>
      </c>
      <c r="XF22" s="30">
        <f t="shared" si="106"/>
        <v>0</v>
      </c>
      <c r="XG22" s="30">
        <f t="shared" si="107"/>
        <v>0.33333333333333331</v>
      </c>
      <c r="XH22" s="30">
        <f t="shared" si="108"/>
        <v>1</v>
      </c>
      <c r="XI22" s="30">
        <f t="shared" si="109"/>
        <v>0.6</v>
      </c>
      <c r="XJ22" s="30">
        <f t="shared" si="110"/>
        <v>0.97388888888888892</v>
      </c>
      <c r="XK22" s="30">
        <f t="shared" si="111"/>
        <v>2.1004545454545456</v>
      </c>
      <c r="XL22" s="30">
        <f t="shared" si="112"/>
        <v>0.77124999999999999</v>
      </c>
      <c r="XM22" s="30">
        <f t="shared" si="113"/>
        <v>2.2624999999999997</v>
      </c>
      <c r="XN22" s="30">
        <f t="shared" si="114"/>
        <v>1.1359999999999999</v>
      </c>
      <c r="XO22" s="30">
        <f t="shared" si="115"/>
        <v>1.9060000000000001</v>
      </c>
      <c r="XP22" s="30">
        <f t="shared" si="116"/>
        <v>0.61111111111111116</v>
      </c>
      <c r="XQ22" s="30">
        <f t="shared" si="117"/>
        <v>1.3181818181818181</v>
      </c>
      <c r="XR22" s="30">
        <f t="shared" si="118"/>
        <v>0.5</v>
      </c>
      <c r="XS22" s="30">
        <f t="shared" si="119"/>
        <v>1.6666666666666667</v>
      </c>
      <c r="XT22" s="30">
        <f t="shared" si="120"/>
        <v>0.7</v>
      </c>
      <c r="XU22" s="30">
        <f t="shared" si="121"/>
        <v>0.9</v>
      </c>
      <c r="XV22" s="30">
        <f t="shared" si="122"/>
        <v>1.2105555555555556</v>
      </c>
      <c r="XW22" s="30">
        <f t="shared" si="123"/>
        <v>1.2345454545454544</v>
      </c>
      <c r="XX22" s="30">
        <f t="shared" si="124"/>
        <v>1.2912500000000002</v>
      </c>
      <c r="XY22" s="30">
        <f t="shared" si="125"/>
        <v>1.3541666666666667</v>
      </c>
      <c r="XZ22" s="30">
        <f t="shared" si="126"/>
        <v>1.1460000000000001</v>
      </c>
      <c r="YA22" s="30">
        <f t="shared" si="127"/>
        <v>1.091</v>
      </c>
      <c r="YB22">
        <v>3</v>
      </c>
      <c r="YC22">
        <v>3</v>
      </c>
      <c r="YD22">
        <v>1</v>
      </c>
      <c r="YE22">
        <v>2</v>
      </c>
      <c r="YF22">
        <v>2</v>
      </c>
      <c r="YG22">
        <v>2</v>
      </c>
      <c r="YH22">
        <v>3</v>
      </c>
      <c r="YI22">
        <v>1</v>
      </c>
      <c r="YJ22">
        <v>0</v>
      </c>
      <c r="YK22">
        <v>3</v>
      </c>
      <c r="YL22">
        <v>3</v>
      </c>
      <c r="YM22">
        <v>0</v>
      </c>
      <c r="YN22">
        <v>3</v>
      </c>
      <c r="YO22">
        <v>1</v>
      </c>
      <c r="YP22">
        <v>2</v>
      </c>
      <c r="YQ22">
        <v>0</v>
      </c>
      <c r="YR22">
        <v>0</v>
      </c>
      <c r="YS22">
        <v>2</v>
      </c>
      <c r="YT22">
        <v>1</v>
      </c>
      <c r="YU22">
        <v>2</v>
      </c>
      <c r="YV22">
        <v>2</v>
      </c>
      <c r="YW22">
        <v>1</v>
      </c>
      <c r="YX22">
        <v>2</v>
      </c>
      <c r="YY22">
        <v>1</v>
      </c>
      <c r="YZ22">
        <v>2</v>
      </c>
      <c r="ZA22" s="52">
        <f t="shared" si="128"/>
        <v>24</v>
      </c>
      <c r="ZB22" s="52">
        <f t="shared" si="129"/>
        <v>10</v>
      </c>
      <c r="ZC22" s="52">
        <f t="shared" si="130"/>
        <v>6</v>
      </c>
      <c r="ZD22" s="52">
        <f t="shared" si="131"/>
        <v>40</v>
      </c>
    </row>
    <row r="23" spans="1:765">
      <c r="A23" s="7">
        <v>19</v>
      </c>
      <c r="B23" s="20"/>
      <c r="C23" s="20">
        <v>2</v>
      </c>
      <c r="D23" s="20">
        <v>30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>
        <f t="shared" si="0"/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f t="shared" si="1"/>
        <v>3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 t="shared" si="65"/>
        <v>1</v>
      </c>
      <c r="BE23">
        <v>2</v>
      </c>
      <c r="BF23">
        <v>3</v>
      </c>
      <c r="BG23">
        <v>3</v>
      </c>
      <c r="BH23">
        <v>3</v>
      </c>
      <c r="BI23">
        <v>2</v>
      </c>
      <c r="BJ23">
        <v>0</v>
      </c>
      <c r="BK23">
        <v>3</v>
      </c>
      <c r="BL23">
        <v>1</v>
      </c>
      <c r="BM23">
        <v>4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3</v>
      </c>
      <c r="BT23">
        <v>1</v>
      </c>
      <c r="BU23">
        <v>3</v>
      </c>
      <c r="BV23">
        <v>1</v>
      </c>
      <c r="BW23">
        <v>3</v>
      </c>
      <c r="BX23">
        <v>3</v>
      </c>
      <c r="BY23">
        <v>2</v>
      </c>
      <c r="BZ23">
        <v>1</v>
      </c>
      <c r="CA23">
        <f t="shared" si="66"/>
        <v>21</v>
      </c>
      <c r="CB23">
        <f t="shared" si="67"/>
        <v>9</v>
      </c>
      <c r="CC23">
        <f t="shared" si="68"/>
        <v>6</v>
      </c>
      <c r="CD23">
        <f t="shared" si="2"/>
        <v>36</v>
      </c>
      <c r="CE23" s="21">
        <v>0</v>
      </c>
      <c r="CF23" s="21">
        <v>1</v>
      </c>
      <c r="CG23" s="21">
        <v>0</v>
      </c>
      <c r="CH23" s="21">
        <v>0</v>
      </c>
      <c r="CI23" s="21">
        <v>1</v>
      </c>
      <c r="CJ23" s="21">
        <v>1</v>
      </c>
      <c r="CK23" s="21">
        <v>0</v>
      </c>
      <c r="CL23" s="21">
        <v>0</v>
      </c>
      <c r="CM23" s="21">
        <v>1</v>
      </c>
      <c r="CN23" s="21">
        <v>1</v>
      </c>
      <c r="CO23" s="21">
        <v>0</v>
      </c>
      <c r="CP23" s="21">
        <v>1</v>
      </c>
      <c r="CQ23" s="21">
        <f t="shared" si="3"/>
        <v>1</v>
      </c>
      <c r="CR23" s="21">
        <v>4</v>
      </c>
      <c r="CS23" s="21">
        <v>1</v>
      </c>
      <c r="CT23" s="21">
        <v>1</v>
      </c>
      <c r="CU23" s="21">
        <v>4</v>
      </c>
      <c r="CV23" s="21">
        <v>3</v>
      </c>
      <c r="CW23" s="21">
        <v>3</v>
      </c>
      <c r="CX23" s="21">
        <v>1</v>
      </c>
      <c r="CY23" s="21">
        <v>3</v>
      </c>
      <c r="CZ23" s="21">
        <v>4</v>
      </c>
      <c r="DA23" s="21">
        <v>3</v>
      </c>
      <c r="DB23" s="21">
        <v>2</v>
      </c>
      <c r="DC23" s="21">
        <v>3</v>
      </c>
      <c r="DD23" s="21">
        <v>1</v>
      </c>
      <c r="DE23" s="21">
        <v>2</v>
      </c>
      <c r="DF23" s="21">
        <v>4</v>
      </c>
      <c r="DG23" s="21">
        <v>4</v>
      </c>
      <c r="DH23" s="21">
        <v>2</v>
      </c>
      <c r="DI23" s="21">
        <v>2</v>
      </c>
      <c r="DJ23" s="21">
        <v>4</v>
      </c>
      <c r="DK23" s="21">
        <v>4</v>
      </c>
      <c r="DL23" s="21">
        <f t="shared" si="4"/>
        <v>31</v>
      </c>
      <c r="DM23" s="21">
        <v>3</v>
      </c>
      <c r="DN23" s="21">
        <v>4</v>
      </c>
      <c r="DO23" s="21">
        <v>3</v>
      </c>
      <c r="DP23" s="21">
        <v>4</v>
      </c>
      <c r="DQ23" s="21">
        <v>5</v>
      </c>
      <c r="DR23" s="21">
        <v>6</v>
      </c>
      <c r="DS23" s="21">
        <f t="shared" si="5"/>
        <v>25</v>
      </c>
      <c r="DT23">
        <v>3</v>
      </c>
      <c r="DU23">
        <v>4</v>
      </c>
      <c r="DV23">
        <v>3</v>
      </c>
      <c r="DW23">
        <v>3</v>
      </c>
      <c r="DX23">
        <v>3</v>
      </c>
      <c r="DY23">
        <v>3</v>
      </c>
      <c r="DZ23" s="21">
        <f t="shared" si="69"/>
        <v>10</v>
      </c>
      <c r="EA23" s="21">
        <f t="shared" si="70"/>
        <v>9</v>
      </c>
      <c r="EB23" s="21">
        <f t="shared" si="6"/>
        <v>19</v>
      </c>
      <c r="EC23">
        <v>6</v>
      </c>
      <c r="ED23">
        <v>6</v>
      </c>
      <c r="EE23">
        <v>7</v>
      </c>
      <c r="EF23">
        <v>6</v>
      </c>
      <c r="EG23">
        <v>6</v>
      </c>
      <c r="EH23">
        <v>5</v>
      </c>
      <c r="EI23">
        <v>5</v>
      </c>
      <c r="EJ23">
        <v>6</v>
      </c>
      <c r="EK23">
        <v>5</v>
      </c>
      <c r="EL23">
        <v>6</v>
      </c>
      <c r="EM23">
        <v>6</v>
      </c>
      <c r="EN23">
        <v>5</v>
      </c>
      <c r="EO23" s="21">
        <f t="shared" si="71"/>
        <v>25</v>
      </c>
      <c r="EP23" s="21">
        <f t="shared" si="72"/>
        <v>20</v>
      </c>
      <c r="EQ23" s="21">
        <f t="shared" si="73"/>
        <v>24</v>
      </c>
      <c r="ER23" s="21">
        <f t="shared" si="7"/>
        <v>69</v>
      </c>
      <c r="ES23">
        <v>1</v>
      </c>
      <c r="ET23">
        <v>1</v>
      </c>
      <c r="EU23">
        <v>1</v>
      </c>
      <c r="EV23" s="21">
        <f t="shared" si="8"/>
        <v>3</v>
      </c>
      <c r="EW23">
        <v>3</v>
      </c>
      <c r="EX23">
        <v>1</v>
      </c>
      <c r="EY23">
        <v>2</v>
      </c>
      <c r="EZ23">
        <v>2</v>
      </c>
      <c r="FA23">
        <v>2</v>
      </c>
      <c r="FB23">
        <v>2</v>
      </c>
      <c r="FC23">
        <v>3</v>
      </c>
      <c r="FD23">
        <v>3</v>
      </c>
      <c r="FE23">
        <v>3</v>
      </c>
      <c r="FF23">
        <v>1</v>
      </c>
      <c r="FG23">
        <v>2</v>
      </c>
      <c r="FH23">
        <v>2</v>
      </c>
      <c r="FI23">
        <v>3</v>
      </c>
      <c r="FJ23">
        <v>3</v>
      </c>
      <c r="FK23">
        <v>1</v>
      </c>
      <c r="FL23">
        <v>3</v>
      </c>
      <c r="FM23">
        <v>2</v>
      </c>
      <c r="FN23">
        <v>2</v>
      </c>
      <c r="FO23">
        <v>2</v>
      </c>
      <c r="FP23">
        <v>2</v>
      </c>
      <c r="FQ23" s="21">
        <f t="shared" si="9"/>
        <v>44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6.1425915377126037</v>
      </c>
      <c r="FX23" s="7">
        <v>0.15</v>
      </c>
      <c r="FY23" s="7">
        <v>0.18</v>
      </c>
      <c r="FZ23" s="7">
        <v>38</v>
      </c>
      <c r="GA23" s="7">
        <v>86</v>
      </c>
      <c r="GB23" s="7">
        <f t="shared" si="10"/>
        <v>124</v>
      </c>
      <c r="GC23" s="7">
        <v>258</v>
      </c>
      <c r="GD23" s="7">
        <v>0</v>
      </c>
      <c r="GE23" s="7">
        <v>1.3</v>
      </c>
      <c r="GF23" s="7">
        <v>0.4</v>
      </c>
      <c r="GG23" s="7">
        <v>0.9</v>
      </c>
      <c r="GH23" s="7">
        <v>8.1</v>
      </c>
      <c r="GI23" s="7">
        <v>1200</v>
      </c>
      <c r="GJ23" s="7">
        <v>33132.130656000001</v>
      </c>
      <c r="GK23" s="7">
        <v>7375.674626</v>
      </c>
      <c r="GL23" s="7">
        <v>4670.710282</v>
      </c>
      <c r="GM23" s="7">
        <v>34998.802996999999</v>
      </c>
      <c r="GN23" s="7">
        <v>112075.847757</v>
      </c>
      <c r="GO23" s="7">
        <v>11029.987039</v>
      </c>
      <c r="GP23" s="7">
        <v>5283.4731250000004</v>
      </c>
      <c r="GQ23" s="7">
        <v>744899.36742499995</v>
      </c>
      <c r="GR23" s="7">
        <v>74351.682759999996</v>
      </c>
      <c r="GS23" s="7">
        <v>730.86667499999999</v>
      </c>
      <c r="GT23" s="7">
        <v>19499.081654000001</v>
      </c>
      <c r="GU23" s="7">
        <v>992.36372300000005</v>
      </c>
      <c r="GV23" s="7">
        <v>60295.860151000001</v>
      </c>
      <c r="GW23" s="7">
        <v>46578.891611999999</v>
      </c>
      <c r="GX23" s="7">
        <v>1963</v>
      </c>
      <c r="GY23" s="7">
        <v>367927.85516400001</v>
      </c>
      <c r="GZ23" s="7">
        <v>67141.583752000006</v>
      </c>
      <c r="HA23" s="7">
        <v>29438.652784000002</v>
      </c>
      <c r="HB23" s="7">
        <v>776763.77719199995</v>
      </c>
      <c r="HC23" s="7">
        <v>174465.07002499999</v>
      </c>
      <c r="HD23" s="7">
        <v>38446.538728</v>
      </c>
      <c r="HE23" s="7">
        <v>862</v>
      </c>
      <c r="HF23" s="7">
        <v>188845.05034399999</v>
      </c>
      <c r="HG23" s="7">
        <v>30027.212853000001</v>
      </c>
      <c r="HH23" s="7">
        <v>9194.3966039999996</v>
      </c>
      <c r="HI23" s="7">
        <v>223</v>
      </c>
      <c r="HJ23" s="7">
        <v>312.30246799999998</v>
      </c>
      <c r="HK23" s="7">
        <v>1957.333249</v>
      </c>
      <c r="HL23" s="7">
        <v>209</v>
      </c>
      <c r="HM23" s="7">
        <v>896.16261699999995</v>
      </c>
      <c r="HN23" s="7">
        <v>16670.306304999998</v>
      </c>
      <c r="HO23" s="7">
        <v>3551</v>
      </c>
      <c r="HP23" s="7">
        <v>112</v>
      </c>
      <c r="HQ23" s="7">
        <v>561350.83408599999</v>
      </c>
      <c r="HR23" s="7">
        <v>130792.97076500001</v>
      </c>
      <c r="HS23" s="7">
        <v>11119.728826</v>
      </c>
      <c r="HT23" s="7">
        <v>94226.670608</v>
      </c>
      <c r="HU23" s="7">
        <v>14120.124522</v>
      </c>
      <c r="HV23" s="7">
        <v>2913</v>
      </c>
      <c r="HW23" s="7">
        <v>455.95295499999997</v>
      </c>
      <c r="HX23" s="7">
        <v>98</v>
      </c>
      <c r="HY23" s="7">
        <v>3584</v>
      </c>
      <c r="HZ23" s="7">
        <v>927</v>
      </c>
      <c r="IA23" s="7">
        <v>184.514838</v>
      </c>
      <c r="IB23" s="7">
        <v>738.587131</v>
      </c>
      <c r="IC23" s="7">
        <v>754.78367000000003</v>
      </c>
      <c r="ID23" s="7">
        <v>40043.113773999998</v>
      </c>
      <c r="IE23" s="7">
        <v>7332.5078709999998</v>
      </c>
      <c r="IF23" s="7">
        <v>3609.8675309999999</v>
      </c>
      <c r="IG23" s="7">
        <v>929.15757599999995</v>
      </c>
      <c r="IH23" s="7">
        <v>3902.8793190000001</v>
      </c>
      <c r="II23" s="7">
        <v>221704.88753400001</v>
      </c>
      <c r="IJ23" s="7">
        <v>281308.418298</v>
      </c>
      <c r="IK23" s="7">
        <v>272114.352785</v>
      </c>
      <c r="IL23" s="7">
        <v>199</v>
      </c>
      <c r="IM23" s="7">
        <v>2103.6467109999999</v>
      </c>
      <c r="IN23" s="7">
        <v>153032.342676</v>
      </c>
      <c r="IO23" s="7">
        <v>806.94027400000004</v>
      </c>
      <c r="IP23" s="7">
        <v>94098.963323999997</v>
      </c>
      <c r="IQ23" s="7">
        <v>790</v>
      </c>
      <c r="IR23" s="7">
        <v>28357.096534</v>
      </c>
      <c r="IS23" s="7">
        <v>4652.7743799999998</v>
      </c>
      <c r="IT23" s="7">
        <v>354.32192300000003</v>
      </c>
      <c r="IU23" s="7">
        <v>5075.782236</v>
      </c>
      <c r="IV23" s="7">
        <v>21101.237637999999</v>
      </c>
      <c r="IW23" s="7">
        <v>14825.808924999999</v>
      </c>
      <c r="IX23" s="7">
        <v>6902.8252629999997</v>
      </c>
      <c r="IY23" s="7">
        <v>4342.7322009999998</v>
      </c>
      <c r="IZ23" s="7">
        <v>339</v>
      </c>
      <c r="JA23" s="7">
        <v>811</v>
      </c>
      <c r="JB23" s="7">
        <v>18683.005185999999</v>
      </c>
      <c r="JD23" t="s">
        <v>501</v>
      </c>
      <c r="JE23" s="38">
        <v>43286.598553240743</v>
      </c>
      <c r="JF23" t="s">
        <v>196</v>
      </c>
      <c r="JG23">
        <v>30</v>
      </c>
      <c r="JH23" t="s">
        <v>502</v>
      </c>
      <c r="JJ23">
        <v>1</v>
      </c>
      <c r="JK23" t="s">
        <v>199</v>
      </c>
      <c r="JL23">
        <v>200</v>
      </c>
      <c r="JM23">
        <v>12.57</v>
      </c>
      <c r="JN23">
        <v>4</v>
      </c>
      <c r="JO23">
        <v>8.5299999999999994</v>
      </c>
      <c r="JP23">
        <v>3</v>
      </c>
      <c r="JQ23">
        <v>5.08</v>
      </c>
      <c r="JR23">
        <v>2</v>
      </c>
      <c r="JS23" t="s">
        <v>200</v>
      </c>
      <c r="JT23">
        <v>1000</v>
      </c>
      <c r="JU23">
        <v>12.31</v>
      </c>
      <c r="JV23">
        <v>4</v>
      </c>
      <c r="JW23">
        <v>4.25</v>
      </c>
      <c r="JX23">
        <v>4</v>
      </c>
      <c r="JY23">
        <v>2.39</v>
      </c>
      <c r="JZ23">
        <v>3</v>
      </c>
      <c r="KA23" t="s">
        <v>201</v>
      </c>
      <c r="KB23">
        <v>1300</v>
      </c>
      <c r="KC23">
        <v>4.6900000000000004</v>
      </c>
      <c r="KD23">
        <v>7</v>
      </c>
      <c r="KE23">
        <v>7.4</v>
      </c>
      <c r="KF23">
        <v>6</v>
      </c>
      <c r="KG23">
        <v>4.1399999999999997</v>
      </c>
      <c r="KH23">
        <v>4</v>
      </c>
      <c r="KI23" t="s">
        <v>202</v>
      </c>
      <c r="KJ23">
        <v>1300</v>
      </c>
      <c r="KK23">
        <v>5.46</v>
      </c>
      <c r="KL23">
        <v>6</v>
      </c>
      <c r="KM23">
        <v>4.67</v>
      </c>
      <c r="KN23">
        <v>7</v>
      </c>
      <c r="KO23">
        <v>2.34</v>
      </c>
      <c r="KP23">
        <v>5</v>
      </c>
      <c r="KQ23" t="s">
        <v>203</v>
      </c>
      <c r="KR23">
        <v>1300</v>
      </c>
      <c r="KS23">
        <v>8.73</v>
      </c>
      <c r="KT23">
        <v>6</v>
      </c>
      <c r="KU23">
        <v>3.43</v>
      </c>
      <c r="KV23">
        <v>7</v>
      </c>
      <c r="KW23">
        <v>2.13</v>
      </c>
      <c r="KX23">
        <v>6</v>
      </c>
      <c r="KY23" t="s">
        <v>204</v>
      </c>
      <c r="KZ23">
        <v>0</v>
      </c>
      <c r="LA23">
        <v>7.8</v>
      </c>
      <c r="LB23">
        <v>4</v>
      </c>
      <c r="LC23">
        <v>3.79</v>
      </c>
      <c r="LD23">
        <v>3</v>
      </c>
      <c r="LE23">
        <v>10.25</v>
      </c>
      <c r="LF23">
        <v>7</v>
      </c>
      <c r="LG23" t="s">
        <v>205</v>
      </c>
      <c r="LH23">
        <v>1300</v>
      </c>
      <c r="LI23">
        <v>5.51</v>
      </c>
      <c r="LJ23">
        <v>6</v>
      </c>
      <c r="LK23">
        <v>2.88</v>
      </c>
      <c r="LL23">
        <v>6</v>
      </c>
      <c r="LM23">
        <v>2.1</v>
      </c>
      <c r="LN23">
        <v>8</v>
      </c>
      <c r="LO23" t="s">
        <v>206</v>
      </c>
      <c r="LP23">
        <v>1300</v>
      </c>
      <c r="LQ23">
        <v>5.32</v>
      </c>
      <c r="LR23">
        <v>6</v>
      </c>
      <c r="LS23">
        <v>1.54</v>
      </c>
      <c r="LT23">
        <v>6</v>
      </c>
      <c r="LU23">
        <v>3.87</v>
      </c>
      <c r="LV23">
        <v>9</v>
      </c>
      <c r="LW23" t="s">
        <v>207</v>
      </c>
      <c r="LX23">
        <v>1300</v>
      </c>
      <c r="LY23">
        <v>11.34</v>
      </c>
      <c r="LZ23">
        <v>6</v>
      </c>
      <c r="MA23">
        <v>2.4500000000000002</v>
      </c>
      <c r="MB23">
        <v>5</v>
      </c>
      <c r="MC23">
        <v>2.08</v>
      </c>
      <c r="MD23">
        <v>10</v>
      </c>
      <c r="ME23" t="s">
        <v>208</v>
      </c>
      <c r="MF23">
        <v>1300</v>
      </c>
      <c r="MG23">
        <v>4.1500000000000004</v>
      </c>
      <c r="MH23">
        <v>6</v>
      </c>
      <c r="MI23">
        <v>9.15</v>
      </c>
      <c r="MJ23">
        <v>7</v>
      </c>
      <c r="MK23">
        <v>2.12</v>
      </c>
      <c r="ML23">
        <v>11</v>
      </c>
      <c r="MM23" t="s">
        <v>209</v>
      </c>
      <c r="MN23">
        <v>1300</v>
      </c>
      <c r="MO23">
        <v>6.17</v>
      </c>
      <c r="MP23">
        <v>6</v>
      </c>
      <c r="MQ23">
        <v>1.37</v>
      </c>
      <c r="MR23">
        <v>8</v>
      </c>
      <c r="MS23">
        <v>1.95</v>
      </c>
      <c r="MT23">
        <v>12</v>
      </c>
      <c r="MU23" t="s">
        <v>210</v>
      </c>
      <c r="MV23">
        <v>1000</v>
      </c>
      <c r="MW23">
        <v>6.5</v>
      </c>
      <c r="MX23">
        <v>7</v>
      </c>
      <c r="MY23">
        <v>1.33</v>
      </c>
      <c r="MZ23">
        <v>6</v>
      </c>
      <c r="NA23">
        <v>3.1</v>
      </c>
      <c r="NB23">
        <v>13</v>
      </c>
      <c r="NC23" t="s">
        <v>211</v>
      </c>
      <c r="ND23">
        <v>0</v>
      </c>
      <c r="NE23">
        <v>8.59</v>
      </c>
      <c r="NF23">
        <v>3</v>
      </c>
      <c r="NG23">
        <v>1.31</v>
      </c>
      <c r="NH23">
        <v>1</v>
      </c>
      <c r="NI23">
        <v>0.97</v>
      </c>
      <c r="NJ23">
        <v>14</v>
      </c>
      <c r="NK23" t="s">
        <v>212</v>
      </c>
      <c r="NL23">
        <v>0</v>
      </c>
      <c r="NM23">
        <v>3.65</v>
      </c>
      <c r="NN23">
        <v>2</v>
      </c>
      <c r="NO23">
        <v>3.61</v>
      </c>
      <c r="NP23">
        <v>1</v>
      </c>
      <c r="NQ23">
        <v>1.3</v>
      </c>
      <c r="NR23">
        <v>15</v>
      </c>
      <c r="NS23" t="s">
        <v>213</v>
      </c>
      <c r="NT23">
        <v>1300</v>
      </c>
      <c r="NU23">
        <v>3</v>
      </c>
      <c r="NV23">
        <v>4</v>
      </c>
      <c r="NW23">
        <v>1.07</v>
      </c>
      <c r="NX23">
        <v>6</v>
      </c>
      <c r="NY23">
        <v>1.03</v>
      </c>
      <c r="NZ23">
        <v>16</v>
      </c>
      <c r="OA23" t="s">
        <v>214</v>
      </c>
      <c r="OB23">
        <v>1300</v>
      </c>
      <c r="OC23">
        <v>7.34</v>
      </c>
      <c r="OD23">
        <v>5</v>
      </c>
      <c r="OE23">
        <v>1.39</v>
      </c>
      <c r="OF23">
        <v>7</v>
      </c>
      <c r="OG23">
        <v>1.21</v>
      </c>
      <c r="OH23">
        <v>17</v>
      </c>
      <c r="OI23" t="s">
        <v>215</v>
      </c>
      <c r="OJ23">
        <v>0</v>
      </c>
      <c r="OK23">
        <v>6.39</v>
      </c>
      <c r="OL23">
        <v>3</v>
      </c>
      <c r="OM23">
        <v>1.65</v>
      </c>
      <c r="ON23">
        <v>1</v>
      </c>
      <c r="OO23">
        <v>0.87</v>
      </c>
      <c r="OP23">
        <v>18</v>
      </c>
      <c r="OQ23" t="s">
        <v>216</v>
      </c>
      <c r="OR23">
        <v>1300</v>
      </c>
      <c r="OS23">
        <v>3.17</v>
      </c>
      <c r="OT23">
        <v>7</v>
      </c>
      <c r="OU23">
        <v>5.58</v>
      </c>
      <c r="OV23">
        <v>7</v>
      </c>
      <c r="OW23">
        <v>2.02</v>
      </c>
      <c r="OX23">
        <v>19</v>
      </c>
      <c r="OY23" t="s">
        <v>217</v>
      </c>
      <c r="OZ23">
        <v>1300</v>
      </c>
      <c r="PA23">
        <v>4.4800000000000004</v>
      </c>
      <c r="PB23">
        <v>6</v>
      </c>
      <c r="PC23">
        <v>2.87</v>
      </c>
      <c r="PD23">
        <v>7</v>
      </c>
      <c r="PE23">
        <v>3.17</v>
      </c>
      <c r="PF23">
        <v>20</v>
      </c>
      <c r="PG23" t="s">
        <v>218</v>
      </c>
      <c r="PH23">
        <v>1300</v>
      </c>
      <c r="PI23">
        <v>6.13</v>
      </c>
      <c r="PJ23">
        <v>5</v>
      </c>
      <c r="PK23">
        <v>2.85</v>
      </c>
      <c r="PL23">
        <v>6</v>
      </c>
      <c r="PM23">
        <v>2.11</v>
      </c>
      <c r="PN23">
        <v>21</v>
      </c>
      <c r="PO23" t="s">
        <v>219</v>
      </c>
      <c r="PP23">
        <v>1300</v>
      </c>
      <c r="PQ23">
        <v>3.2</v>
      </c>
      <c r="PR23">
        <v>5</v>
      </c>
      <c r="PS23">
        <v>5.66</v>
      </c>
      <c r="PT23">
        <v>7</v>
      </c>
      <c r="PU23">
        <v>1.35</v>
      </c>
      <c r="PV23">
        <v>22</v>
      </c>
      <c r="PW23" t="s">
        <v>220</v>
      </c>
      <c r="PX23">
        <v>1300</v>
      </c>
      <c r="PY23">
        <v>3.69</v>
      </c>
      <c r="PZ23">
        <v>6</v>
      </c>
      <c r="QA23">
        <v>1.34</v>
      </c>
      <c r="QB23">
        <v>7</v>
      </c>
      <c r="QC23">
        <v>1.37</v>
      </c>
      <c r="QD23">
        <v>23</v>
      </c>
      <c r="QE23" t="s">
        <v>221</v>
      </c>
      <c r="QF23">
        <v>0</v>
      </c>
      <c r="QG23">
        <v>3.02</v>
      </c>
      <c r="QH23">
        <v>0</v>
      </c>
      <c r="QI23">
        <v>1.64</v>
      </c>
      <c r="QJ23">
        <v>0</v>
      </c>
      <c r="QK23">
        <v>0.41</v>
      </c>
      <c r="QL23">
        <v>24</v>
      </c>
      <c r="QM23" t="s">
        <v>222</v>
      </c>
      <c r="QN23">
        <v>0</v>
      </c>
      <c r="QO23">
        <v>3.42</v>
      </c>
      <c r="QP23">
        <v>0</v>
      </c>
      <c r="QQ23">
        <v>1.36</v>
      </c>
      <c r="QR23">
        <v>0</v>
      </c>
      <c r="QS23">
        <v>0.19</v>
      </c>
      <c r="QT23">
        <v>25</v>
      </c>
      <c r="QU23" t="s">
        <v>223</v>
      </c>
      <c r="QV23">
        <v>1300</v>
      </c>
      <c r="QW23">
        <v>3.62</v>
      </c>
      <c r="QX23">
        <v>6</v>
      </c>
      <c r="QY23">
        <v>2.4900000000000002</v>
      </c>
      <c r="QZ23">
        <v>7</v>
      </c>
      <c r="RA23">
        <v>1.1599999999999999</v>
      </c>
      <c r="RB23">
        <v>26</v>
      </c>
      <c r="RC23" t="s">
        <v>224</v>
      </c>
      <c r="RD23">
        <v>1300</v>
      </c>
      <c r="RE23">
        <v>2.71</v>
      </c>
      <c r="RF23">
        <v>6</v>
      </c>
      <c r="RG23">
        <v>1.07</v>
      </c>
      <c r="RH23">
        <v>8</v>
      </c>
      <c r="RI23">
        <v>1.39</v>
      </c>
      <c r="RJ23">
        <v>27</v>
      </c>
      <c r="RK23" t="s">
        <v>225</v>
      </c>
      <c r="RL23">
        <v>1300</v>
      </c>
      <c r="RM23">
        <v>9.36</v>
      </c>
      <c r="RN23">
        <v>4</v>
      </c>
      <c r="RO23">
        <v>4.33</v>
      </c>
      <c r="RP23">
        <v>6</v>
      </c>
      <c r="RQ23">
        <v>1.29</v>
      </c>
      <c r="RR23">
        <v>28</v>
      </c>
      <c r="RS23" t="s">
        <v>226</v>
      </c>
      <c r="RT23">
        <v>1300</v>
      </c>
      <c r="RU23">
        <v>3.9</v>
      </c>
      <c r="RV23">
        <v>4</v>
      </c>
      <c r="RW23">
        <v>2.86</v>
      </c>
      <c r="RX23">
        <v>6</v>
      </c>
      <c r="RY23">
        <v>1.01</v>
      </c>
      <c r="RZ23">
        <v>29</v>
      </c>
      <c r="SA23" t="s">
        <v>227</v>
      </c>
      <c r="SB23">
        <v>1300</v>
      </c>
      <c r="SC23">
        <v>2.27</v>
      </c>
      <c r="SD23">
        <v>7</v>
      </c>
      <c r="SE23">
        <v>1.78</v>
      </c>
      <c r="SF23">
        <v>6</v>
      </c>
      <c r="SG23">
        <v>1.92</v>
      </c>
      <c r="SH23">
        <v>30</v>
      </c>
      <c r="SI23" t="s">
        <v>228</v>
      </c>
      <c r="SJ23">
        <v>1300</v>
      </c>
      <c r="SK23">
        <v>3.22</v>
      </c>
      <c r="SL23">
        <v>4</v>
      </c>
      <c r="SM23">
        <v>1.65</v>
      </c>
      <c r="SN23">
        <v>7</v>
      </c>
      <c r="SO23">
        <v>1.17</v>
      </c>
      <c r="SP23">
        <v>31</v>
      </c>
      <c r="SQ23" t="s">
        <v>229</v>
      </c>
      <c r="SR23">
        <v>1300</v>
      </c>
      <c r="SS23">
        <v>3.67</v>
      </c>
      <c r="ST23">
        <v>3</v>
      </c>
      <c r="SU23">
        <v>7.21</v>
      </c>
      <c r="SV23">
        <v>7</v>
      </c>
      <c r="SW23">
        <v>1.94</v>
      </c>
      <c r="SX23">
        <v>32</v>
      </c>
      <c r="SY23" t="s">
        <v>230</v>
      </c>
      <c r="SZ23">
        <v>300</v>
      </c>
      <c r="TA23">
        <v>9.25</v>
      </c>
      <c r="TB23">
        <v>4</v>
      </c>
      <c r="TC23">
        <v>2.68</v>
      </c>
      <c r="TD23">
        <v>5</v>
      </c>
      <c r="TE23">
        <v>1.59</v>
      </c>
      <c r="TF23">
        <v>33</v>
      </c>
      <c r="TG23" t="s">
        <v>231</v>
      </c>
      <c r="TH23">
        <v>1300</v>
      </c>
      <c r="TI23">
        <v>5.35</v>
      </c>
      <c r="TJ23">
        <v>4</v>
      </c>
      <c r="TK23">
        <v>5.03</v>
      </c>
      <c r="TL23">
        <v>6</v>
      </c>
      <c r="TM23">
        <v>1.45</v>
      </c>
      <c r="TN23">
        <v>34</v>
      </c>
      <c r="TO23" t="s">
        <v>232</v>
      </c>
      <c r="TP23">
        <v>100</v>
      </c>
      <c r="TQ23">
        <v>6.26</v>
      </c>
      <c r="TR23">
        <v>4</v>
      </c>
      <c r="TS23">
        <v>3.13</v>
      </c>
      <c r="TT23">
        <v>2</v>
      </c>
      <c r="TU23">
        <v>1.59</v>
      </c>
      <c r="TV23">
        <v>35</v>
      </c>
      <c r="TW23" t="s">
        <v>233</v>
      </c>
      <c r="TX23">
        <v>1000</v>
      </c>
      <c r="TY23">
        <v>5.16</v>
      </c>
      <c r="TZ23">
        <v>7</v>
      </c>
      <c r="UA23">
        <v>4</v>
      </c>
      <c r="UB23">
        <v>5</v>
      </c>
      <c r="UC23">
        <v>2.21</v>
      </c>
      <c r="UD23">
        <v>36</v>
      </c>
      <c r="UE23" t="s">
        <v>234</v>
      </c>
      <c r="UF23">
        <v>1300</v>
      </c>
      <c r="UG23">
        <v>4.9400000000000004</v>
      </c>
      <c r="UH23">
        <v>3</v>
      </c>
      <c r="UI23">
        <v>2.95</v>
      </c>
      <c r="UJ23">
        <v>7</v>
      </c>
      <c r="UK23">
        <v>1.78</v>
      </c>
      <c r="UL23">
        <v>37</v>
      </c>
      <c r="UM23" t="s">
        <v>235</v>
      </c>
      <c r="UN23">
        <v>1300</v>
      </c>
      <c r="UO23">
        <v>4.42</v>
      </c>
      <c r="UP23">
        <v>5</v>
      </c>
      <c r="UQ23">
        <v>3.59</v>
      </c>
      <c r="UR23">
        <v>8</v>
      </c>
      <c r="US23">
        <v>1.35</v>
      </c>
      <c r="UT23">
        <v>38</v>
      </c>
      <c r="UU23" t="s">
        <v>236</v>
      </c>
      <c r="UV23">
        <v>1000</v>
      </c>
      <c r="UW23">
        <v>4.7699999999999996</v>
      </c>
      <c r="UX23">
        <v>5</v>
      </c>
      <c r="UY23">
        <v>2.37</v>
      </c>
      <c r="UZ23">
        <v>6</v>
      </c>
      <c r="VA23">
        <v>1.99</v>
      </c>
      <c r="VB23">
        <v>39</v>
      </c>
      <c r="VC23" t="s">
        <v>237</v>
      </c>
      <c r="VD23">
        <v>1300</v>
      </c>
      <c r="VE23">
        <v>2.77</v>
      </c>
      <c r="VF23">
        <v>3</v>
      </c>
      <c r="VG23">
        <v>5.99</v>
      </c>
      <c r="VH23">
        <v>5</v>
      </c>
      <c r="VI23">
        <v>1.33</v>
      </c>
      <c r="VJ23">
        <v>40</v>
      </c>
      <c r="VK23" t="s">
        <v>238</v>
      </c>
      <c r="VL23">
        <v>0</v>
      </c>
      <c r="VM23">
        <v>4.3</v>
      </c>
      <c r="VN23">
        <v>2</v>
      </c>
      <c r="VO23">
        <v>2.04</v>
      </c>
      <c r="VP23">
        <v>1</v>
      </c>
      <c r="VQ23">
        <v>1.31</v>
      </c>
      <c r="VR23">
        <v>41</v>
      </c>
      <c r="VS23" t="s">
        <v>239</v>
      </c>
      <c r="VT23">
        <v>300</v>
      </c>
      <c r="VU23">
        <v>6.53</v>
      </c>
      <c r="VV23">
        <v>4</v>
      </c>
      <c r="VW23">
        <v>3.21</v>
      </c>
      <c r="VX23">
        <v>4</v>
      </c>
      <c r="VY23">
        <v>2.2000000000000002</v>
      </c>
      <c r="VZ23" s="28">
        <f t="shared" si="74"/>
        <v>962.5</v>
      </c>
      <c r="WA23" s="28">
        <f t="shared" si="75"/>
        <v>945</v>
      </c>
      <c r="WB23" s="28">
        <f t="shared" si="76"/>
        <v>980</v>
      </c>
      <c r="WC23" s="29">
        <f t="shared" si="77"/>
        <v>5.4139999999999997</v>
      </c>
      <c r="WD23" s="29">
        <f t="shared" si="78"/>
        <v>5.482499999999999</v>
      </c>
      <c r="WE23" s="29">
        <f t="shared" si="79"/>
        <v>5.3455000000000004</v>
      </c>
      <c r="WF23" s="29">
        <f t="shared" si="80"/>
        <v>4.625</v>
      </c>
      <c r="WG23" s="30">
        <f t="shared" si="81"/>
        <v>4.9000000000000004</v>
      </c>
      <c r="WH23" s="29">
        <f t="shared" si="82"/>
        <v>4.3499999999999996</v>
      </c>
      <c r="WI23" s="29">
        <f t="shared" si="83"/>
        <v>3.2242500000000001</v>
      </c>
      <c r="WJ23" s="30">
        <f t="shared" si="84"/>
        <v>3.0294999999999996</v>
      </c>
      <c r="WK23" s="29">
        <f t="shared" si="85"/>
        <v>3.4189999999999996</v>
      </c>
      <c r="WL23" s="29">
        <f t="shared" si="86"/>
        <v>5.2750000000000004</v>
      </c>
      <c r="WM23" s="30">
        <f t="shared" si="87"/>
        <v>5.4</v>
      </c>
      <c r="WN23" s="29">
        <f t="shared" si="88"/>
        <v>5.15</v>
      </c>
      <c r="WO23" s="29">
        <f t="shared" si="89"/>
        <v>1.9787499999999998</v>
      </c>
      <c r="WP23" s="30">
        <f t="shared" si="90"/>
        <v>2.2045000000000003</v>
      </c>
      <c r="WQ23" s="29">
        <f t="shared" si="91"/>
        <v>1.7530000000000006</v>
      </c>
      <c r="WR23" s="30">
        <f t="shared" si="92"/>
        <v>1016.6666666666666</v>
      </c>
      <c r="WS23" s="30">
        <f t="shared" si="93"/>
        <v>918.18181818181813</v>
      </c>
      <c r="WT23" s="30">
        <f t="shared" si="94"/>
        <v>975</v>
      </c>
      <c r="WU23" s="30">
        <f t="shared" si="95"/>
        <v>925</v>
      </c>
      <c r="WV23" s="30">
        <f t="shared" si="96"/>
        <v>1050</v>
      </c>
      <c r="WW23" s="30">
        <f t="shared" si="97"/>
        <v>910</v>
      </c>
      <c r="WX23" s="30">
        <f t="shared" si="98"/>
        <v>5.9588888888888896</v>
      </c>
      <c r="WY23" s="30">
        <f t="shared" si="99"/>
        <v>4.9681818181818178</v>
      </c>
      <c r="WZ23" s="30">
        <f t="shared" si="100"/>
        <v>5.43</v>
      </c>
      <c r="XA23" s="30">
        <f t="shared" si="101"/>
        <v>5.517500000000001</v>
      </c>
      <c r="XB23" s="30">
        <f t="shared" si="102"/>
        <v>6.3819999999999997</v>
      </c>
      <c r="XC23" s="30">
        <f t="shared" si="103"/>
        <v>4.3090000000000002</v>
      </c>
      <c r="XD23" s="30">
        <f t="shared" si="104"/>
        <v>5.5</v>
      </c>
      <c r="XE23" s="30">
        <f t="shared" si="105"/>
        <v>3.9090909090909092</v>
      </c>
      <c r="XF23" s="30">
        <f t="shared" si="106"/>
        <v>5.75</v>
      </c>
      <c r="XG23" s="30">
        <f t="shared" si="107"/>
        <v>4.333333333333333</v>
      </c>
      <c r="XH23" s="30">
        <f t="shared" si="108"/>
        <v>5.3</v>
      </c>
      <c r="XI23" s="30">
        <f t="shared" si="109"/>
        <v>3.4</v>
      </c>
      <c r="XJ23" s="30">
        <f t="shared" si="110"/>
        <v>3.8177777777777777</v>
      </c>
      <c r="XK23" s="30">
        <f t="shared" si="111"/>
        <v>2.7386363636363638</v>
      </c>
      <c r="XL23" s="30">
        <f t="shared" si="112"/>
        <v>4.0887500000000001</v>
      </c>
      <c r="XM23" s="30">
        <f t="shared" si="113"/>
        <v>2.3233333333333333</v>
      </c>
      <c r="XN23" s="30">
        <f t="shared" si="114"/>
        <v>3.601</v>
      </c>
      <c r="XO23" s="30">
        <f t="shared" si="115"/>
        <v>3.2369999999999997</v>
      </c>
      <c r="XP23" s="30">
        <f t="shared" si="116"/>
        <v>5.6111111111111107</v>
      </c>
      <c r="XQ23" s="30">
        <f t="shared" si="117"/>
        <v>5</v>
      </c>
      <c r="XR23" s="30">
        <f t="shared" si="118"/>
        <v>5.625</v>
      </c>
      <c r="XS23" s="30">
        <f t="shared" si="119"/>
        <v>5.25</v>
      </c>
      <c r="XT23" s="30">
        <f t="shared" si="120"/>
        <v>5.6</v>
      </c>
      <c r="XU23" s="30">
        <f t="shared" si="121"/>
        <v>4.7</v>
      </c>
      <c r="XV23" s="30">
        <f t="shared" si="122"/>
        <v>2.5622222222222231</v>
      </c>
      <c r="XW23" s="30">
        <f t="shared" si="123"/>
        <v>1.5013636363636367</v>
      </c>
      <c r="XX23" s="30">
        <f t="shared" si="124"/>
        <v>3.0399999999999996</v>
      </c>
      <c r="XY23" s="30">
        <f t="shared" si="125"/>
        <v>1.6475</v>
      </c>
      <c r="XZ23" s="30">
        <f t="shared" si="126"/>
        <v>2.1799999999999997</v>
      </c>
      <c r="YA23" s="30">
        <f t="shared" si="127"/>
        <v>1.3260000000000001</v>
      </c>
      <c r="YB23">
        <v>2</v>
      </c>
      <c r="YC23">
        <v>1</v>
      </c>
      <c r="YD23">
        <v>0</v>
      </c>
      <c r="YE23">
        <v>2</v>
      </c>
      <c r="YF23">
        <v>0</v>
      </c>
      <c r="YG23">
        <v>1</v>
      </c>
      <c r="YH23">
        <v>4</v>
      </c>
      <c r="YI23">
        <v>1</v>
      </c>
      <c r="YJ23">
        <v>0</v>
      </c>
      <c r="YK23">
        <v>3</v>
      </c>
      <c r="YL23">
        <v>1</v>
      </c>
      <c r="YM23">
        <v>0</v>
      </c>
      <c r="YN23">
        <v>0</v>
      </c>
      <c r="YO23">
        <v>0</v>
      </c>
      <c r="YP23">
        <v>4</v>
      </c>
      <c r="YQ23">
        <v>1</v>
      </c>
      <c r="YR23">
        <v>0</v>
      </c>
      <c r="YS23">
        <v>0</v>
      </c>
      <c r="YT23">
        <v>0</v>
      </c>
      <c r="YU23">
        <v>1</v>
      </c>
      <c r="YV23">
        <v>4</v>
      </c>
      <c r="YW23">
        <v>3</v>
      </c>
      <c r="YX23">
        <v>1</v>
      </c>
      <c r="YY23">
        <v>1</v>
      </c>
      <c r="YZ23">
        <v>3</v>
      </c>
      <c r="ZA23" s="52">
        <f t="shared" si="128"/>
        <v>10</v>
      </c>
      <c r="ZB23" s="52">
        <f t="shared" si="129"/>
        <v>4</v>
      </c>
      <c r="ZC23" s="52">
        <f t="shared" si="130"/>
        <v>1</v>
      </c>
      <c r="ZD23" s="52">
        <f t="shared" si="131"/>
        <v>15</v>
      </c>
    </row>
    <row r="24" spans="1:765" ht="20">
      <c r="A24" s="7">
        <v>20</v>
      </c>
      <c r="B24" s="20"/>
      <c r="C24">
        <v>1</v>
      </c>
      <c r="D24">
        <v>33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4</v>
      </c>
      <c r="W24">
        <v>0</v>
      </c>
      <c r="X24">
        <v>1</v>
      </c>
      <c r="Y24">
        <v>2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f t="shared" si="1"/>
        <v>5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 t="shared" si="65"/>
        <v>1</v>
      </c>
      <c r="BE24">
        <v>0</v>
      </c>
      <c r="BF24">
        <v>3</v>
      </c>
      <c r="BG24">
        <v>1</v>
      </c>
      <c r="BH24">
        <v>2</v>
      </c>
      <c r="BI24">
        <v>1</v>
      </c>
      <c r="BJ24">
        <v>0</v>
      </c>
      <c r="BK24">
        <v>3</v>
      </c>
      <c r="BL24">
        <v>2</v>
      </c>
      <c r="BM24">
        <v>1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3</v>
      </c>
      <c r="BT24">
        <v>0</v>
      </c>
      <c r="BU24">
        <v>3</v>
      </c>
      <c r="BV24">
        <v>0</v>
      </c>
      <c r="BW24">
        <v>4</v>
      </c>
      <c r="BX24">
        <v>4</v>
      </c>
      <c r="BY24">
        <v>2</v>
      </c>
      <c r="BZ24">
        <v>0</v>
      </c>
      <c r="CA24">
        <f t="shared" si="66"/>
        <v>22</v>
      </c>
      <c r="CB24">
        <f t="shared" si="67"/>
        <v>12</v>
      </c>
      <c r="CC24">
        <f t="shared" si="68"/>
        <v>1</v>
      </c>
      <c r="CD24">
        <f t="shared" si="2"/>
        <v>35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1</v>
      </c>
      <c r="CK24" s="21">
        <v>0</v>
      </c>
      <c r="CL24" s="21">
        <v>1</v>
      </c>
      <c r="CM24" s="21">
        <v>0</v>
      </c>
      <c r="CN24" s="21">
        <v>1</v>
      </c>
      <c r="CO24" s="21">
        <v>0</v>
      </c>
      <c r="CP24" s="21">
        <v>1</v>
      </c>
      <c r="CQ24" s="21">
        <f t="shared" si="3"/>
        <v>3</v>
      </c>
      <c r="CR24" s="21">
        <v>4</v>
      </c>
      <c r="CS24" s="21">
        <v>1</v>
      </c>
      <c r="CT24" s="21">
        <v>1</v>
      </c>
      <c r="CU24" s="21">
        <v>4</v>
      </c>
      <c r="CV24" s="21">
        <v>3</v>
      </c>
      <c r="CW24" s="21">
        <v>3</v>
      </c>
      <c r="CX24" s="21">
        <v>1</v>
      </c>
      <c r="CY24" s="21">
        <v>2</v>
      </c>
      <c r="CZ24" s="21">
        <v>3</v>
      </c>
      <c r="DA24" s="21">
        <v>4</v>
      </c>
      <c r="DB24" s="21">
        <v>1</v>
      </c>
      <c r="DC24" s="21">
        <v>2</v>
      </c>
      <c r="DD24" s="21">
        <v>1</v>
      </c>
      <c r="DE24" s="21">
        <v>1</v>
      </c>
      <c r="DF24" s="21">
        <v>4</v>
      </c>
      <c r="DG24" s="21">
        <v>3</v>
      </c>
      <c r="DH24" s="21">
        <v>1</v>
      </c>
      <c r="DI24" s="21">
        <v>1</v>
      </c>
      <c r="DJ24" s="21">
        <v>4</v>
      </c>
      <c r="DK24" s="21">
        <v>4</v>
      </c>
      <c r="DL24" s="21">
        <f t="shared" si="4"/>
        <v>26</v>
      </c>
      <c r="DM24" s="21">
        <v>3</v>
      </c>
      <c r="DN24" s="21">
        <v>3</v>
      </c>
      <c r="DO24" s="21">
        <v>5</v>
      </c>
      <c r="DP24" s="21">
        <v>5</v>
      </c>
      <c r="DQ24" s="21">
        <v>3</v>
      </c>
      <c r="DR24" s="21">
        <v>5</v>
      </c>
      <c r="DS24" s="21">
        <f t="shared" si="5"/>
        <v>24</v>
      </c>
      <c r="DT24">
        <v>1</v>
      </c>
      <c r="DU24">
        <v>0</v>
      </c>
      <c r="DV24">
        <v>0</v>
      </c>
      <c r="DW24">
        <v>4</v>
      </c>
      <c r="DX24">
        <v>4</v>
      </c>
      <c r="DY24">
        <v>3</v>
      </c>
      <c r="DZ24" s="21">
        <f t="shared" si="69"/>
        <v>1</v>
      </c>
      <c r="EA24" s="21">
        <f t="shared" si="70"/>
        <v>11</v>
      </c>
      <c r="EB24" s="21">
        <f t="shared" si="6"/>
        <v>12</v>
      </c>
      <c r="EC24">
        <v>3</v>
      </c>
      <c r="ED24">
        <v>5</v>
      </c>
      <c r="EE24">
        <v>1</v>
      </c>
      <c r="EF24">
        <v>1</v>
      </c>
      <c r="EG24">
        <v>5</v>
      </c>
      <c r="EH24">
        <v>6</v>
      </c>
      <c r="EI24">
        <v>5</v>
      </c>
      <c r="EJ24">
        <v>1</v>
      </c>
      <c r="EK24">
        <v>5</v>
      </c>
      <c r="EL24">
        <v>5</v>
      </c>
      <c r="EM24">
        <v>1</v>
      </c>
      <c r="EN24">
        <v>5</v>
      </c>
      <c r="EO24" s="21">
        <f t="shared" si="71"/>
        <v>4</v>
      </c>
      <c r="EP24" s="21">
        <f t="shared" si="72"/>
        <v>21</v>
      </c>
      <c r="EQ24" s="21">
        <f t="shared" si="73"/>
        <v>18</v>
      </c>
      <c r="ER24" s="21">
        <f t="shared" si="7"/>
        <v>43</v>
      </c>
      <c r="ES24">
        <v>0</v>
      </c>
      <c r="ET24">
        <v>1</v>
      </c>
      <c r="EU24">
        <v>1</v>
      </c>
      <c r="EV24" s="21">
        <f t="shared" si="8"/>
        <v>2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2</v>
      </c>
      <c r="FD24">
        <v>1</v>
      </c>
      <c r="FE24">
        <v>1</v>
      </c>
      <c r="FF24">
        <v>1</v>
      </c>
      <c r="FG24">
        <v>1</v>
      </c>
      <c r="FH24">
        <v>2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 s="21">
        <f t="shared" si="9"/>
        <v>22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2.3119863956225464</v>
      </c>
      <c r="FX24" s="7">
        <v>0.1</v>
      </c>
      <c r="FY24" s="7">
        <v>0.26</v>
      </c>
      <c r="FZ24" s="7">
        <v>72</v>
      </c>
      <c r="GA24" s="7">
        <v>112</v>
      </c>
      <c r="GB24" s="7">
        <f t="shared" si="10"/>
        <v>184</v>
      </c>
      <c r="GC24" s="7">
        <v>196</v>
      </c>
      <c r="GD24" s="7">
        <v>0</v>
      </c>
      <c r="GE24" s="7">
        <v>0.6</v>
      </c>
      <c r="GF24" s="7">
        <v>0.2</v>
      </c>
      <c r="GG24" s="7">
        <v>0.4</v>
      </c>
      <c r="GH24" s="7">
        <v>3</v>
      </c>
      <c r="GI24" s="7">
        <v>333</v>
      </c>
      <c r="GJ24" s="7">
        <v>21544.527127000001</v>
      </c>
      <c r="GK24" s="7">
        <v>4520.2730279999996</v>
      </c>
      <c r="GL24" s="7">
        <v>2931.1852269999999</v>
      </c>
      <c r="GM24" s="7">
        <v>59065.632142000002</v>
      </c>
      <c r="GN24" s="7">
        <v>85055.069774000003</v>
      </c>
      <c r="GO24" s="7">
        <v>7935.1831439999996</v>
      </c>
      <c r="GP24" s="7">
        <v>9666.2208200000005</v>
      </c>
      <c r="GQ24" s="7">
        <v>530640.57419099996</v>
      </c>
      <c r="GR24" s="7">
        <v>79409.256244999997</v>
      </c>
      <c r="GS24" s="7">
        <v>594.84363599999995</v>
      </c>
      <c r="GT24" s="7">
        <v>10981.557862</v>
      </c>
      <c r="GU24" s="7">
        <v>858</v>
      </c>
      <c r="GV24" s="7">
        <v>36511.464993000001</v>
      </c>
      <c r="GW24" s="7">
        <v>29326.382169</v>
      </c>
      <c r="GX24" s="7">
        <v>1773</v>
      </c>
      <c r="GY24" s="7">
        <v>399433.99039799999</v>
      </c>
      <c r="GZ24" s="7">
        <v>48487.027117999998</v>
      </c>
      <c r="HA24" s="7">
        <v>13035.695009999999</v>
      </c>
      <c r="HB24" s="7">
        <v>574276.91024</v>
      </c>
      <c r="HC24" s="7">
        <v>107165.621126</v>
      </c>
      <c r="HD24" s="7">
        <v>20390.639628000001</v>
      </c>
      <c r="HE24" s="7">
        <v>778.16906100000006</v>
      </c>
      <c r="HF24" s="7">
        <v>177823.67992600001</v>
      </c>
      <c r="HG24" s="7">
        <v>59513.260122</v>
      </c>
      <c r="HH24" s="7">
        <v>8130.2394299999996</v>
      </c>
      <c r="HI24" s="7">
        <v>66</v>
      </c>
      <c r="HJ24" s="7">
        <v>391</v>
      </c>
      <c r="HK24" s="7">
        <v>2551.8384529999998</v>
      </c>
      <c r="HL24" s="7">
        <v>323</v>
      </c>
      <c r="HM24" s="7">
        <v>1669.1842839999999</v>
      </c>
      <c r="HN24" s="7">
        <v>10411.183562</v>
      </c>
      <c r="HO24" s="7">
        <v>1189.1012189999999</v>
      </c>
      <c r="HP24" s="7">
        <v>158</v>
      </c>
      <c r="HQ24" s="7">
        <v>262481.11159300001</v>
      </c>
      <c r="HR24" s="7">
        <v>101364.136478</v>
      </c>
      <c r="HS24" s="7">
        <v>12015.17895</v>
      </c>
      <c r="HT24" s="7">
        <v>53590.134112</v>
      </c>
      <c r="HU24" s="7">
        <v>13766.679921000001</v>
      </c>
      <c r="HV24" s="7">
        <v>1809</v>
      </c>
      <c r="HW24" s="7">
        <v>489.34749199999999</v>
      </c>
      <c r="HX24" s="7">
        <v>72.722868000000005</v>
      </c>
      <c r="HY24" s="7">
        <v>3828</v>
      </c>
      <c r="HZ24" s="7">
        <v>4969.1450219999997</v>
      </c>
      <c r="IA24" s="7">
        <v>682</v>
      </c>
      <c r="IB24" s="7">
        <v>400.80266599999999</v>
      </c>
      <c r="IC24" s="7">
        <v>1095.2382030000001</v>
      </c>
      <c r="ID24" s="7">
        <v>28596.490597</v>
      </c>
      <c r="IE24" s="7">
        <v>8952.7410259999997</v>
      </c>
      <c r="IF24" s="7">
        <v>4557.1808110000002</v>
      </c>
      <c r="IG24" s="7">
        <v>2098.6825960000001</v>
      </c>
      <c r="IH24" s="7">
        <v>2290.2421920000002</v>
      </c>
      <c r="II24" s="7">
        <v>120456.244829</v>
      </c>
      <c r="IJ24" s="7">
        <v>127365.216195</v>
      </c>
      <c r="IK24" s="7">
        <v>165738.427975</v>
      </c>
      <c r="IL24" s="7">
        <v>16</v>
      </c>
      <c r="IM24" s="7">
        <v>930.11399300000005</v>
      </c>
      <c r="IN24" s="7">
        <v>78691.242354000002</v>
      </c>
      <c r="IO24" s="7">
        <v>806</v>
      </c>
      <c r="IP24" s="7">
        <v>59637.977951000001</v>
      </c>
      <c r="IQ24" s="7">
        <v>196.672552</v>
      </c>
      <c r="IR24" s="7">
        <v>24002.257039</v>
      </c>
      <c r="IS24" s="7">
        <v>5119.4595929999996</v>
      </c>
      <c r="IT24" s="7">
        <v>502.94887399999999</v>
      </c>
      <c r="IU24" s="7">
        <v>4247.3980659999997</v>
      </c>
      <c r="IV24" s="7">
        <v>32843.802056</v>
      </c>
      <c r="IW24" s="7">
        <v>5353.2915599999997</v>
      </c>
      <c r="IX24" s="7">
        <v>6855</v>
      </c>
      <c r="IY24" s="7">
        <v>5382.9977929999995</v>
      </c>
      <c r="IZ24" s="7">
        <v>291</v>
      </c>
      <c r="JA24" s="7">
        <v>382.00030800000002</v>
      </c>
      <c r="JB24" s="7">
        <v>25556.583017000001</v>
      </c>
      <c r="JD24" s="39" t="s">
        <v>503</v>
      </c>
      <c r="JE24" s="40">
        <v>43286.612372685187</v>
      </c>
      <c r="JF24" s="39" t="s">
        <v>246</v>
      </c>
      <c r="JG24" s="39">
        <v>33</v>
      </c>
      <c r="JH24" s="39" t="s">
        <v>504</v>
      </c>
      <c r="JI24" s="39"/>
      <c r="JJ24" s="39">
        <v>1</v>
      </c>
      <c r="JK24" s="39" t="s">
        <v>199</v>
      </c>
      <c r="JL24" s="39">
        <v>300</v>
      </c>
      <c r="JM24" s="39">
        <v>7.72</v>
      </c>
      <c r="JN24" s="39">
        <v>2</v>
      </c>
      <c r="JO24" s="39">
        <v>8.89</v>
      </c>
      <c r="JP24" s="39">
        <v>2</v>
      </c>
      <c r="JQ24" s="39">
        <v>5.64</v>
      </c>
      <c r="JR24" s="39">
        <v>2</v>
      </c>
      <c r="JS24" s="39" t="s">
        <v>200</v>
      </c>
      <c r="JT24" s="39">
        <v>300</v>
      </c>
      <c r="JU24" s="39">
        <v>13.51</v>
      </c>
      <c r="JV24" s="39">
        <v>1</v>
      </c>
      <c r="JW24" s="39">
        <v>7.54</v>
      </c>
      <c r="JX24" s="39">
        <v>3</v>
      </c>
      <c r="JY24" s="39">
        <v>3.08</v>
      </c>
      <c r="JZ24" s="39">
        <v>3</v>
      </c>
      <c r="KA24" s="39" t="s">
        <v>201</v>
      </c>
      <c r="KB24" s="39">
        <v>0</v>
      </c>
      <c r="KC24" s="39">
        <v>13.93</v>
      </c>
      <c r="KD24" s="39">
        <v>6</v>
      </c>
      <c r="KE24" s="39">
        <v>5.31</v>
      </c>
      <c r="KF24" s="39">
        <v>2</v>
      </c>
      <c r="KG24" s="39">
        <v>4.0199999999999996</v>
      </c>
      <c r="KH24" s="39">
        <v>4</v>
      </c>
      <c r="KI24" s="39" t="s">
        <v>202</v>
      </c>
      <c r="KJ24" s="39">
        <v>400</v>
      </c>
      <c r="KK24" s="39">
        <v>5.0199999999999996</v>
      </c>
      <c r="KL24" s="39">
        <v>1</v>
      </c>
      <c r="KM24" s="39">
        <v>6.51</v>
      </c>
      <c r="KN24" s="39">
        <v>5</v>
      </c>
      <c r="KO24" s="39">
        <v>6.57</v>
      </c>
      <c r="KP24" s="39">
        <v>5</v>
      </c>
      <c r="KQ24" s="39" t="s">
        <v>203</v>
      </c>
      <c r="KR24" s="39">
        <v>300</v>
      </c>
      <c r="KS24" s="39">
        <v>6.82</v>
      </c>
      <c r="KT24" s="39">
        <v>6</v>
      </c>
      <c r="KU24" s="39">
        <v>5.01</v>
      </c>
      <c r="KV24" s="39">
        <v>5</v>
      </c>
      <c r="KW24" s="39">
        <v>3.53</v>
      </c>
      <c r="KX24" s="39">
        <v>6</v>
      </c>
      <c r="KY24" s="39" t="s">
        <v>204</v>
      </c>
      <c r="KZ24" s="39">
        <v>0</v>
      </c>
      <c r="LA24" s="39">
        <v>3.22</v>
      </c>
      <c r="LB24" s="39">
        <v>4</v>
      </c>
      <c r="LC24" s="39">
        <v>3.99</v>
      </c>
      <c r="LD24" s="39">
        <v>1</v>
      </c>
      <c r="LE24" s="39">
        <v>5.93</v>
      </c>
      <c r="LF24" s="39">
        <v>7</v>
      </c>
      <c r="LG24" s="39" t="s">
        <v>205</v>
      </c>
      <c r="LH24" s="39">
        <v>0</v>
      </c>
      <c r="LI24" s="39">
        <v>9.6300000000000008</v>
      </c>
      <c r="LJ24" s="39">
        <v>6</v>
      </c>
      <c r="LK24" s="39">
        <v>2.38</v>
      </c>
      <c r="LL24" s="39">
        <v>1</v>
      </c>
      <c r="LM24" s="39">
        <v>4.46</v>
      </c>
      <c r="LN24" s="39">
        <v>8</v>
      </c>
      <c r="LO24" s="39" t="s">
        <v>206</v>
      </c>
      <c r="LP24" s="39">
        <v>300</v>
      </c>
      <c r="LQ24" s="39">
        <v>7.4</v>
      </c>
      <c r="LR24" s="39">
        <v>6</v>
      </c>
      <c r="LS24" s="39">
        <v>4.68</v>
      </c>
      <c r="LT24" s="39">
        <v>5</v>
      </c>
      <c r="LU24" s="39">
        <v>3.16</v>
      </c>
      <c r="LV24" s="39">
        <v>9</v>
      </c>
      <c r="LW24" s="39" t="s">
        <v>207</v>
      </c>
      <c r="LX24" s="39">
        <v>0</v>
      </c>
      <c r="LY24" s="39">
        <v>3.14</v>
      </c>
      <c r="LZ24" s="39">
        <v>3</v>
      </c>
      <c r="MA24" s="39">
        <v>4.93</v>
      </c>
      <c r="MB24" s="39">
        <v>1</v>
      </c>
      <c r="MC24" s="39">
        <v>3.62</v>
      </c>
      <c r="MD24" s="39">
        <v>10</v>
      </c>
      <c r="ME24" s="39" t="s">
        <v>208</v>
      </c>
      <c r="MF24" s="39">
        <v>300</v>
      </c>
      <c r="MG24" s="39">
        <v>6.23</v>
      </c>
      <c r="MH24" s="39">
        <v>5</v>
      </c>
      <c r="MI24" s="39">
        <v>9.08</v>
      </c>
      <c r="MJ24" s="39">
        <v>4</v>
      </c>
      <c r="MK24" s="39">
        <v>2.0699999999999998</v>
      </c>
      <c r="ML24" s="39">
        <v>11</v>
      </c>
      <c r="MM24" s="39" t="s">
        <v>209</v>
      </c>
      <c r="MN24" s="39">
        <v>0</v>
      </c>
      <c r="MO24" s="39">
        <v>4</v>
      </c>
      <c r="MP24" s="39">
        <v>2</v>
      </c>
      <c r="MQ24" s="39">
        <v>2.02</v>
      </c>
      <c r="MR24" s="39">
        <v>1</v>
      </c>
      <c r="MS24" s="39">
        <v>2.88</v>
      </c>
      <c r="MT24" s="39">
        <v>12</v>
      </c>
      <c r="MU24" s="39" t="s">
        <v>210</v>
      </c>
      <c r="MV24" s="39">
        <v>0</v>
      </c>
      <c r="MW24" s="39">
        <v>9.64</v>
      </c>
      <c r="MX24" s="39">
        <v>2</v>
      </c>
      <c r="MY24" s="39">
        <v>2.0299999999999998</v>
      </c>
      <c r="MZ24" s="39">
        <v>1</v>
      </c>
      <c r="NA24" s="39">
        <v>3.65</v>
      </c>
      <c r="NB24" s="39">
        <v>13</v>
      </c>
      <c r="NC24" s="39" t="s">
        <v>211</v>
      </c>
      <c r="ND24" s="39">
        <v>0</v>
      </c>
      <c r="NE24" s="39">
        <v>5.28</v>
      </c>
      <c r="NF24" s="39">
        <v>2</v>
      </c>
      <c r="NG24" s="39">
        <v>5.71</v>
      </c>
      <c r="NH24" s="39">
        <v>1</v>
      </c>
      <c r="NI24" s="39">
        <v>2.0499999999999998</v>
      </c>
      <c r="NJ24" s="39">
        <v>14</v>
      </c>
      <c r="NK24" s="39" t="s">
        <v>212</v>
      </c>
      <c r="NL24" s="39">
        <v>400</v>
      </c>
      <c r="NM24" s="39">
        <v>3.68</v>
      </c>
      <c r="NN24" s="39">
        <v>4</v>
      </c>
      <c r="NO24" s="39">
        <v>6.24</v>
      </c>
      <c r="NP24" s="39">
        <v>4</v>
      </c>
      <c r="NQ24" s="39">
        <v>1.31</v>
      </c>
      <c r="NR24" s="39">
        <v>15</v>
      </c>
      <c r="NS24" s="39" t="s">
        <v>213</v>
      </c>
      <c r="NT24" s="39">
        <v>0</v>
      </c>
      <c r="NU24" s="39">
        <v>4.28</v>
      </c>
      <c r="NV24" s="39">
        <v>3</v>
      </c>
      <c r="NW24" s="39">
        <v>2.41</v>
      </c>
      <c r="NX24" s="39">
        <v>1</v>
      </c>
      <c r="NY24" s="39">
        <v>1.31</v>
      </c>
      <c r="NZ24" s="39">
        <v>16</v>
      </c>
      <c r="OA24" s="39" t="s">
        <v>214</v>
      </c>
      <c r="OB24" s="39">
        <v>0</v>
      </c>
      <c r="OC24" s="39">
        <v>4.21</v>
      </c>
      <c r="OD24" s="39">
        <v>2</v>
      </c>
      <c r="OE24" s="39">
        <v>5.49</v>
      </c>
      <c r="OF24" s="39">
        <v>1</v>
      </c>
      <c r="OG24" s="39">
        <v>2.2200000000000002</v>
      </c>
      <c r="OH24" s="39">
        <v>17</v>
      </c>
      <c r="OI24" s="39" t="s">
        <v>215</v>
      </c>
      <c r="OJ24" s="39">
        <v>0</v>
      </c>
      <c r="OK24" s="39">
        <v>7.12</v>
      </c>
      <c r="OL24" s="39">
        <v>2</v>
      </c>
      <c r="OM24" s="39">
        <v>3.35</v>
      </c>
      <c r="ON24" s="39">
        <v>1</v>
      </c>
      <c r="OO24" s="39">
        <v>3.06</v>
      </c>
      <c r="OP24" s="39">
        <v>18</v>
      </c>
      <c r="OQ24" s="39" t="s">
        <v>216</v>
      </c>
      <c r="OR24" s="39">
        <v>0</v>
      </c>
      <c r="OS24" s="39">
        <v>5.72</v>
      </c>
      <c r="OT24" s="39">
        <v>4</v>
      </c>
      <c r="OU24" s="39">
        <v>2.77</v>
      </c>
      <c r="OV24" s="39">
        <v>1</v>
      </c>
      <c r="OW24" s="39">
        <v>1.98</v>
      </c>
      <c r="OX24" s="39">
        <v>19</v>
      </c>
      <c r="OY24" s="39" t="s">
        <v>217</v>
      </c>
      <c r="OZ24" s="39">
        <v>300</v>
      </c>
      <c r="PA24" s="39">
        <v>6.1</v>
      </c>
      <c r="PB24" s="39">
        <v>5</v>
      </c>
      <c r="PC24" s="39">
        <v>3.28</v>
      </c>
      <c r="PD24" s="39">
        <v>3</v>
      </c>
      <c r="PE24" s="39">
        <v>1.62</v>
      </c>
      <c r="PF24" s="39">
        <v>20</v>
      </c>
      <c r="PG24" s="39" t="s">
        <v>218</v>
      </c>
      <c r="PH24" s="39">
        <v>0</v>
      </c>
      <c r="PI24" s="39">
        <v>7.08</v>
      </c>
      <c r="PJ24" s="39">
        <v>6</v>
      </c>
      <c r="PK24" s="39">
        <v>2.89</v>
      </c>
      <c r="PL24" s="39">
        <v>1</v>
      </c>
      <c r="PM24" s="39">
        <v>4.88</v>
      </c>
      <c r="PN24" s="39">
        <v>21</v>
      </c>
      <c r="PO24" s="39" t="s">
        <v>219</v>
      </c>
      <c r="PP24" s="39">
        <v>400</v>
      </c>
      <c r="PQ24" s="39">
        <v>2.06</v>
      </c>
      <c r="PR24" s="39">
        <v>7</v>
      </c>
      <c r="PS24" s="39">
        <v>3.74</v>
      </c>
      <c r="PT24" s="39">
        <v>5</v>
      </c>
      <c r="PU24" s="39">
        <v>3.04</v>
      </c>
      <c r="PV24" s="39">
        <v>22</v>
      </c>
      <c r="PW24" s="39" t="s">
        <v>220</v>
      </c>
      <c r="PX24" s="39">
        <v>300</v>
      </c>
      <c r="PY24" s="39">
        <v>4.84</v>
      </c>
      <c r="PZ24" s="39">
        <v>2</v>
      </c>
      <c r="QA24" s="39">
        <v>3.01</v>
      </c>
      <c r="QB24" s="39">
        <v>5</v>
      </c>
      <c r="QC24" s="39">
        <v>1.97</v>
      </c>
      <c r="QD24" s="39">
        <v>23</v>
      </c>
      <c r="QE24" s="39" t="s">
        <v>221</v>
      </c>
      <c r="QF24" s="39">
        <v>300</v>
      </c>
      <c r="QG24" s="39">
        <v>5.32</v>
      </c>
      <c r="QH24" s="39">
        <v>4</v>
      </c>
      <c r="QI24" s="39">
        <v>2.62</v>
      </c>
      <c r="QJ24" s="39">
        <v>4</v>
      </c>
      <c r="QK24" s="39">
        <v>1.71</v>
      </c>
      <c r="QL24" s="39">
        <v>24</v>
      </c>
      <c r="QM24" s="39" t="s">
        <v>222</v>
      </c>
      <c r="QN24" s="39">
        <v>0</v>
      </c>
      <c r="QO24" s="39">
        <v>5.85</v>
      </c>
      <c r="QP24" s="39">
        <v>3</v>
      </c>
      <c r="QQ24" s="39">
        <v>3.73</v>
      </c>
      <c r="QR24" s="39">
        <v>2</v>
      </c>
      <c r="QS24" s="39">
        <v>2.17</v>
      </c>
      <c r="QT24" s="39">
        <v>25</v>
      </c>
      <c r="QU24" s="39" t="s">
        <v>223</v>
      </c>
      <c r="QV24" s="39">
        <v>0</v>
      </c>
      <c r="QW24" s="39">
        <v>5.46</v>
      </c>
      <c r="QX24" s="39">
        <v>6</v>
      </c>
      <c r="QY24" s="39">
        <v>2.04</v>
      </c>
      <c r="QZ24" s="39">
        <v>3</v>
      </c>
      <c r="RA24" s="39">
        <v>2.97</v>
      </c>
      <c r="RB24" s="39">
        <v>26</v>
      </c>
      <c r="RC24" s="39" t="s">
        <v>224</v>
      </c>
      <c r="RD24" s="39">
        <v>0</v>
      </c>
      <c r="RE24" s="39">
        <v>3.38</v>
      </c>
      <c r="RF24" s="39">
        <v>2</v>
      </c>
      <c r="RG24" s="39">
        <v>2.48</v>
      </c>
      <c r="RH24" s="39">
        <v>2</v>
      </c>
      <c r="RI24" s="39">
        <v>1.48</v>
      </c>
      <c r="RJ24" s="39">
        <v>27</v>
      </c>
      <c r="RK24" s="39" t="s">
        <v>225</v>
      </c>
      <c r="RL24" s="39">
        <v>0</v>
      </c>
      <c r="RM24" s="39">
        <v>5.04</v>
      </c>
      <c r="RN24" s="39">
        <v>7</v>
      </c>
      <c r="RO24" s="39">
        <v>5.59</v>
      </c>
      <c r="RP24" s="39">
        <v>2</v>
      </c>
      <c r="RQ24" s="39">
        <v>1.6</v>
      </c>
      <c r="RR24" s="39">
        <v>28</v>
      </c>
      <c r="RS24" s="39" t="s">
        <v>226</v>
      </c>
      <c r="RT24" s="39">
        <v>400</v>
      </c>
      <c r="RU24" s="39">
        <v>3.63</v>
      </c>
      <c r="RV24" s="39">
        <v>2</v>
      </c>
      <c r="RW24" s="39">
        <v>6.71</v>
      </c>
      <c r="RX24" s="39">
        <v>5</v>
      </c>
      <c r="RY24" s="39">
        <v>1.43</v>
      </c>
      <c r="RZ24" s="39">
        <v>29</v>
      </c>
      <c r="SA24" s="39" t="s">
        <v>227</v>
      </c>
      <c r="SB24" s="39">
        <v>300</v>
      </c>
      <c r="SC24" s="39">
        <v>3.25</v>
      </c>
      <c r="SD24" s="39">
        <v>5</v>
      </c>
      <c r="SE24" s="39">
        <v>2.79</v>
      </c>
      <c r="SF24" s="39">
        <v>5</v>
      </c>
      <c r="SG24" s="39">
        <v>4.97</v>
      </c>
      <c r="SH24" s="39">
        <v>30</v>
      </c>
      <c r="SI24" s="39" t="s">
        <v>228</v>
      </c>
      <c r="SJ24" s="39">
        <v>300</v>
      </c>
      <c r="SK24" s="39">
        <v>4.96</v>
      </c>
      <c r="SL24" s="39">
        <v>2</v>
      </c>
      <c r="SM24" s="39">
        <v>2.98</v>
      </c>
      <c r="SN24" s="39">
        <v>5</v>
      </c>
      <c r="SO24" s="39">
        <v>2.12</v>
      </c>
      <c r="SP24" s="39">
        <v>31</v>
      </c>
      <c r="SQ24" s="39" t="s">
        <v>229</v>
      </c>
      <c r="SR24" s="39">
        <v>0</v>
      </c>
      <c r="SS24" s="39">
        <v>2.73</v>
      </c>
      <c r="ST24" s="39">
        <v>2</v>
      </c>
      <c r="SU24" s="39">
        <v>2.21</v>
      </c>
      <c r="SV24" s="39">
        <v>2</v>
      </c>
      <c r="SW24" s="39">
        <v>2.44</v>
      </c>
      <c r="SX24" s="39">
        <v>32</v>
      </c>
      <c r="SY24" s="39" t="s">
        <v>230</v>
      </c>
      <c r="SZ24" s="39">
        <v>0</v>
      </c>
      <c r="TA24" s="39">
        <v>1.8</v>
      </c>
      <c r="TB24" s="39">
        <v>6</v>
      </c>
      <c r="TC24" s="39">
        <v>2.78</v>
      </c>
      <c r="TD24" s="39">
        <v>2</v>
      </c>
      <c r="TE24" s="39">
        <v>1.56</v>
      </c>
      <c r="TF24" s="39">
        <v>33</v>
      </c>
      <c r="TG24" s="39" t="s">
        <v>231</v>
      </c>
      <c r="TH24" s="39">
        <v>0</v>
      </c>
      <c r="TI24" s="39">
        <v>10.130000000000001</v>
      </c>
      <c r="TJ24" s="39">
        <v>3</v>
      </c>
      <c r="TK24" s="39">
        <v>3.96</v>
      </c>
      <c r="TL24" s="39">
        <v>3</v>
      </c>
      <c r="TM24" s="39">
        <v>3.14</v>
      </c>
      <c r="TN24" s="39">
        <v>34</v>
      </c>
      <c r="TO24" s="39" t="s">
        <v>232</v>
      </c>
      <c r="TP24" s="39">
        <v>0</v>
      </c>
      <c r="TQ24" s="39">
        <v>3.3</v>
      </c>
      <c r="TR24" s="39">
        <v>7</v>
      </c>
      <c r="TS24" s="39">
        <v>6.28</v>
      </c>
      <c r="TT24" s="39">
        <v>2</v>
      </c>
      <c r="TU24" s="39">
        <v>1.06</v>
      </c>
      <c r="TV24" s="39">
        <v>35</v>
      </c>
      <c r="TW24" s="39" t="s">
        <v>233</v>
      </c>
      <c r="TX24" s="39">
        <v>300</v>
      </c>
      <c r="TY24" s="39">
        <v>5.91</v>
      </c>
      <c r="TZ24" s="39">
        <v>5</v>
      </c>
      <c r="UA24" s="39">
        <v>3.53</v>
      </c>
      <c r="UB24" s="39">
        <v>4</v>
      </c>
      <c r="UC24" s="39">
        <v>1.84</v>
      </c>
      <c r="UD24" s="39">
        <v>36</v>
      </c>
      <c r="UE24" s="39" t="s">
        <v>234</v>
      </c>
      <c r="UF24" s="39">
        <v>400</v>
      </c>
      <c r="UG24" s="39">
        <v>3.51</v>
      </c>
      <c r="UH24" s="39">
        <v>2</v>
      </c>
      <c r="UI24" s="39">
        <v>3.28</v>
      </c>
      <c r="UJ24" s="39">
        <v>5</v>
      </c>
      <c r="UK24" s="39">
        <v>1.33</v>
      </c>
      <c r="UL24" s="39">
        <v>37</v>
      </c>
      <c r="UM24" s="39" t="s">
        <v>235</v>
      </c>
      <c r="UN24" s="39">
        <v>0</v>
      </c>
      <c r="UO24" s="39">
        <v>6.08</v>
      </c>
      <c r="UP24" s="39">
        <v>2</v>
      </c>
      <c r="UQ24" s="39">
        <v>1.88</v>
      </c>
      <c r="UR24" s="39">
        <v>3</v>
      </c>
      <c r="US24" s="39">
        <v>4.13</v>
      </c>
      <c r="UT24" s="39">
        <v>38</v>
      </c>
      <c r="UU24" s="39" t="s">
        <v>236</v>
      </c>
      <c r="UV24" s="39">
        <v>0</v>
      </c>
      <c r="UW24" s="39">
        <v>1.92</v>
      </c>
      <c r="UX24" s="39">
        <v>4</v>
      </c>
      <c r="UY24" s="39">
        <v>3.33</v>
      </c>
      <c r="UZ24" s="39">
        <v>1</v>
      </c>
      <c r="VA24" s="39">
        <v>1.93</v>
      </c>
      <c r="VB24" s="39">
        <v>39</v>
      </c>
      <c r="VC24" s="39" t="s">
        <v>237</v>
      </c>
      <c r="VD24" s="39">
        <v>0</v>
      </c>
      <c r="VE24" s="39">
        <v>1.94</v>
      </c>
      <c r="VF24" s="39">
        <v>1</v>
      </c>
      <c r="VG24" s="39">
        <v>2.0299999999999998</v>
      </c>
      <c r="VH24" s="39">
        <v>1</v>
      </c>
      <c r="VI24" s="39">
        <v>1.89</v>
      </c>
      <c r="VJ24" s="39">
        <v>40</v>
      </c>
      <c r="VK24" s="39" t="s">
        <v>238</v>
      </c>
      <c r="VL24" s="39">
        <v>0</v>
      </c>
      <c r="VM24" s="39">
        <v>4.7300000000000004</v>
      </c>
      <c r="VN24" s="39">
        <v>2</v>
      </c>
      <c r="VO24" s="39">
        <v>3.1</v>
      </c>
      <c r="VP24" s="39">
        <v>1</v>
      </c>
      <c r="VQ24" s="39">
        <v>0.76</v>
      </c>
      <c r="VR24" s="39">
        <v>41</v>
      </c>
      <c r="VS24" s="39" t="s">
        <v>239</v>
      </c>
      <c r="VT24" s="39">
        <v>300</v>
      </c>
      <c r="VU24" s="39">
        <v>3.61</v>
      </c>
      <c r="VV24" s="39">
        <v>7</v>
      </c>
      <c r="VW24" s="39">
        <v>4.1100000000000003</v>
      </c>
      <c r="VX24" s="39">
        <v>4</v>
      </c>
      <c r="VY24" s="39">
        <v>2.16</v>
      </c>
      <c r="VZ24" s="28">
        <f t="shared" si="74"/>
        <v>132.5</v>
      </c>
      <c r="WA24" s="28">
        <f t="shared" si="75"/>
        <v>105</v>
      </c>
      <c r="WB24" s="28">
        <f t="shared" si="76"/>
        <v>160</v>
      </c>
      <c r="WC24" s="29">
        <f t="shared" si="77"/>
        <v>5.3864999999999998</v>
      </c>
      <c r="WD24" s="29">
        <f t="shared" si="78"/>
        <v>6.1009999999999991</v>
      </c>
      <c r="WE24" s="29">
        <f t="shared" si="79"/>
        <v>4.6720000000000006</v>
      </c>
      <c r="WF24" s="29">
        <f t="shared" si="80"/>
        <v>3.7749999999999999</v>
      </c>
      <c r="WG24" s="30">
        <f t="shared" si="81"/>
        <v>3.5</v>
      </c>
      <c r="WH24" s="29">
        <f t="shared" si="82"/>
        <v>4.05</v>
      </c>
      <c r="WI24" s="29">
        <f t="shared" si="83"/>
        <v>3.9450000000000012</v>
      </c>
      <c r="WJ24" s="30">
        <f t="shared" si="84"/>
        <v>3.5469999999999993</v>
      </c>
      <c r="WK24" s="29">
        <f t="shared" si="85"/>
        <v>4.3429999999999991</v>
      </c>
      <c r="WL24" s="29">
        <f t="shared" si="86"/>
        <v>2.7</v>
      </c>
      <c r="WM24" s="30">
        <f t="shared" si="87"/>
        <v>2.35</v>
      </c>
      <c r="WN24" s="29">
        <f t="shared" si="88"/>
        <v>3.05</v>
      </c>
      <c r="WO24" s="29">
        <f t="shared" si="89"/>
        <v>2.6775000000000002</v>
      </c>
      <c r="WP24" s="30">
        <f t="shared" si="90"/>
        <v>2.8769999999999998</v>
      </c>
      <c r="WQ24" s="29">
        <f t="shared" si="91"/>
        <v>2.4780000000000002</v>
      </c>
      <c r="WR24" s="30">
        <f t="shared" si="92"/>
        <v>122.22222222222223</v>
      </c>
      <c r="WS24" s="30">
        <f t="shared" si="93"/>
        <v>140.90909090909091</v>
      </c>
      <c r="WT24" s="30">
        <f t="shared" si="94"/>
        <v>112.5</v>
      </c>
      <c r="WU24" s="30">
        <f t="shared" si="95"/>
        <v>100</v>
      </c>
      <c r="WV24" s="30">
        <f t="shared" si="96"/>
        <v>130</v>
      </c>
      <c r="WW24" s="30">
        <f t="shared" si="97"/>
        <v>190</v>
      </c>
      <c r="WX24" s="30">
        <f t="shared" si="98"/>
        <v>5.3066666666666666</v>
      </c>
      <c r="WY24" s="30">
        <f t="shared" si="99"/>
        <v>5.4518181818181812</v>
      </c>
      <c r="WZ24" s="30">
        <f t="shared" si="100"/>
        <v>5.3550000000000004</v>
      </c>
      <c r="XA24" s="30">
        <f t="shared" si="101"/>
        <v>6.5983333333333336</v>
      </c>
      <c r="XB24" s="30">
        <f t="shared" si="102"/>
        <v>5.2679999999999998</v>
      </c>
      <c r="XC24" s="30">
        <f t="shared" si="103"/>
        <v>4.0759999999999996</v>
      </c>
      <c r="XD24" s="30">
        <f t="shared" si="104"/>
        <v>5.5555555555555554</v>
      </c>
      <c r="XE24" s="30">
        <f t="shared" si="105"/>
        <v>2.3181818181818183</v>
      </c>
      <c r="XF24" s="30">
        <f t="shared" si="106"/>
        <v>5.125</v>
      </c>
      <c r="XG24" s="30">
        <f t="shared" si="107"/>
        <v>2.4166666666666665</v>
      </c>
      <c r="XH24" s="30">
        <f t="shared" si="108"/>
        <v>5.9</v>
      </c>
      <c r="XI24" s="30">
        <f t="shared" si="109"/>
        <v>2.2000000000000002</v>
      </c>
      <c r="XJ24" s="30">
        <f t="shared" si="110"/>
        <v>4.179444444444445</v>
      </c>
      <c r="XK24" s="30">
        <f t="shared" si="111"/>
        <v>3.7531818181818171</v>
      </c>
      <c r="XL24" s="30">
        <f t="shared" si="112"/>
        <v>3.7762500000000001</v>
      </c>
      <c r="XM24" s="30">
        <f t="shared" si="113"/>
        <v>3.394166666666667</v>
      </c>
      <c r="XN24" s="30">
        <f t="shared" si="114"/>
        <v>4.5019999999999998</v>
      </c>
      <c r="XO24" s="30">
        <f t="shared" si="115"/>
        <v>4.1840000000000002</v>
      </c>
      <c r="XP24" s="30">
        <f t="shared" si="116"/>
        <v>2.7222222222222223</v>
      </c>
      <c r="XQ24" s="30">
        <f t="shared" si="117"/>
        <v>2.6818181818181817</v>
      </c>
      <c r="XR24" s="30">
        <f t="shared" si="118"/>
        <v>2.375</v>
      </c>
      <c r="XS24" s="30">
        <f t="shared" si="119"/>
        <v>2.3333333333333335</v>
      </c>
      <c r="XT24" s="30">
        <f t="shared" si="120"/>
        <v>3</v>
      </c>
      <c r="XU24" s="30">
        <f t="shared" si="121"/>
        <v>3.1</v>
      </c>
      <c r="XV24" s="30">
        <f t="shared" si="122"/>
        <v>3.0433333333333334</v>
      </c>
      <c r="XW24" s="30">
        <f t="shared" si="123"/>
        <v>2.3781818181818175</v>
      </c>
      <c r="XX24" s="30">
        <f t="shared" si="124"/>
        <v>3.4612499999999997</v>
      </c>
      <c r="XY24" s="30">
        <f t="shared" si="125"/>
        <v>2.4875000000000003</v>
      </c>
      <c r="XZ24" s="30">
        <f t="shared" si="126"/>
        <v>2.7089999999999996</v>
      </c>
      <c r="YA24" s="30">
        <f t="shared" si="127"/>
        <v>2.2470000000000008</v>
      </c>
      <c r="YB24">
        <v>0</v>
      </c>
      <c r="YC24">
        <v>3</v>
      </c>
      <c r="YD24">
        <v>1</v>
      </c>
      <c r="YE24">
        <v>0</v>
      </c>
      <c r="YF24">
        <v>0</v>
      </c>
      <c r="YG24">
        <v>0</v>
      </c>
      <c r="YH24">
        <v>3</v>
      </c>
      <c r="YI24">
        <v>1</v>
      </c>
      <c r="YJ24">
        <v>0</v>
      </c>
      <c r="YK24">
        <v>3</v>
      </c>
      <c r="YL24">
        <v>2</v>
      </c>
      <c r="YM24">
        <v>0</v>
      </c>
      <c r="YN24">
        <v>1</v>
      </c>
      <c r="YO24">
        <v>1</v>
      </c>
      <c r="YP24">
        <v>4</v>
      </c>
      <c r="YQ24">
        <v>0</v>
      </c>
      <c r="YR24">
        <v>0</v>
      </c>
      <c r="YS24">
        <v>0</v>
      </c>
      <c r="YT24">
        <v>0</v>
      </c>
      <c r="YU24">
        <v>1</v>
      </c>
      <c r="YV24">
        <v>3</v>
      </c>
      <c r="YW24">
        <v>1</v>
      </c>
      <c r="YX24">
        <v>0</v>
      </c>
      <c r="YY24">
        <v>0</v>
      </c>
      <c r="YZ24">
        <v>3</v>
      </c>
      <c r="ZA24" s="52">
        <f t="shared" si="128"/>
        <v>10</v>
      </c>
      <c r="ZB24" s="52">
        <f t="shared" si="129"/>
        <v>6</v>
      </c>
      <c r="ZC24" s="52">
        <f t="shared" si="130"/>
        <v>5</v>
      </c>
      <c r="ZD24" s="52">
        <f t="shared" si="131"/>
        <v>21</v>
      </c>
    </row>
    <row r="25" spans="1:765">
      <c r="A25" s="7">
        <v>21</v>
      </c>
      <c r="B25" s="20"/>
      <c r="C25">
        <v>1</v>
      </c>
      <c r="D25">
        <v>31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5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1"/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f t="shared" si="65"/>
        <v>0</v>
      </c>
      <c r="BE25">
        <v>3</v>
      </c>
      <c r="BF25">
        <v>1</v>
      </c>
      <c r="BG25">
        <v>4</v>
      </c>
      <c r="BH25">
        <v>4</v>
      </c>
      <c r="BI25">
        <v>3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4</v>
      </c>
      <c r="BP25">
        <v>1</v>
      </c>
      <c r="BQ25">
        <v>3</v>
      </c>
      <c r="BR25">
        <v>0</v>
      </c>
      <c r="BS25">
        <v>3</v>
      </c>
      <c r="BT25">
        <v>3</v>
      </c>
      <c r="BU25">
        <v>3</v>
      </c>
      <c r="BV25">
        <v>1</v>
      </c>
      <c r="BW25">
        <v>4</v>
      </c>
      <c r="BX25">
        <v>3</v>
      </c>
      <c r="BY25">
        <v>2</v>
      </c>
      <c r="BZ25">
        <v>1</v>
      </c>
      <c r="CA25">
        <f t="shared" si="66"/>
        <v>31</v>
      </c>
      <c r="CB25">
        <f t="shared" si="67"/>
        <v>8</v>
      </c>
      <c r="CC25">
        <f t="shared" si="68"/>
        <v>6</v>
      </c>
      <c r="CD25">
        <f t="shared" si="2"/>
        <v>45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1</v>
      </c>
      <c r="CK25" s="21">
        <v>0</v>
      </c>
      <c r="CL25" s="21">
        <v>0</v>
      </c>
      <c r="CM25" s="21">
        <v>1</v>
      </c>
      <c r="CN25" s="21">
        <v>1</v>
      </c>
      <c r="CO25" s="21">
        <v>0</v>
      </c>
      <c r="CP25" s="21">
        <v>1</v>
      </c>
      <c r="CQ25" s="21">
        <f t="shared" si="3"/>
        <v>3</v>
      </c>
      <c r="CR25" s="21">
        <v>4</v>
      </c>
      <c r="CS25" s="21">
        <v>1</v>
      </c>
      <c r="CT25" s="21">
        <v>1</v>
      </c>
      <c r="CU25" s="21">
        <v>1</v>
      </c>
      <c r="CV25" s="21">
        <v>3</v>
      </c>
      <c r="CW25" s="21">
        <v>3</v>
      </c>
      <c r="CX25" s="21">
        <v>1</v>
      </c>
      <c r="CY25" s="21">
        <v>2</v>
      </c>
      <c r="CZ25" s="21">
        <v>3</v>
      </c>
      <c r="DA25" s="21">
        <v>4</v>
      </c>
      <c r="DB25" s="21">
        <v>1</v>
      </c>
      <c r="DC25" s="21">
        <v>2</v>
      </c>
      <c r="DD25" s="21">
        <v>1</v>
      </c>
      <c r="DE25" s="21">
        <v>1</v>
      </c>
      <c r="DF25" s="21">
        <v>4</v>
      </c>
      <c r="DG25" s="21">
        <v>3</v>
      </c>
      <c r="DH25" s="21">
        <v>1</v>
      </c>
      <c r="DI25" s="21">
        <v>1</v>
      </c>
      <c r="DJ25" s="21">
        <v>4</v>
      </c>
      <c r="DK25" s="21">
        <v>4</v>
      </c>
      <c r="DL25" s="21">
        <f t="shared" si="4"/>
        <v>29</v>
      </c>
      <c r="DM25" s="21">
        <v>5</v>
      </c>
      <c r="DN25" s="21">
        <v>3</v>
      </c>
      <c r="DO25" s="21">
        <v>4</v>
      </c>
      <c r="DP25" s="21">
        <v>4</v>
      </c>
      <c r="DQ25" s="21">
        <v>4</v>
      </c>
      <c r="DR25" s="21">
        <v>6</v>
      </c>
      <c r="DS25" s="21">
        <f t="shared" si="5"/>
        <v>26</v>
      </c>
      <c r="DT25">
        <v>4</v>
      </c>
      <c r="DU25">
        <v>4</v>
      </c>
      <c r="DV25">
        <v>3</v>
      </c>
      <c r="DW25">
        <v>3</v>
      </c>
      <c r="DX25">
        <v>3</v>
      </c>
      <c r="DY25">
        <v>3</v>
      </c>
      <c r="DZ25" s="21">
        <f t="shared" si="69"/>
        <v>11</v>
      </c>
      <c r="EA25" s="21">
        <f t="shared" si="70"/>
        <v>9</v>
      </c>
      <c r="EB25" s="21">
        <f t="shared" si="6"/>
        <v>20</v>
      </c>
      <c r="EC25">
        <v>6</v>
      </c>
      <c r="ED25">
        <v>6</v>
      </c>
      <c r="EE25">
        <v>7</v>
      </c>
      <c r="EF25">
        <v>7</v>
      </c>
      <c r="EG25">
        <v>5</v>
      </c>
      <c r="EH25">
        <v>6</v>
      </c>
      <c r="EI25">
        <v>6</v>
      </c>
      <c r="EJ25">
        <v>7</v>
      </c>
      <c r="EK25">
        <v>7</v>
      </c>
      <c r="EL25">
        <v>6</v>
      </c>
      <c r="EM25">
        <v>7</v>
      </c>
      <c r="EN25">
        <v>6</v>
      </c>
      <c r="EO25" s="21">
        <f t="shared" si="71"/>
        <v>28</v>
      </c>
      <c r="EP25" s="21">
        <f t="shared" si="72"/>
        <v>25</v>
      </c>
      <c r="EQ25" s="21">
        <f t="shared" si="73"/>
        <v>23</v>
      </c>
      <c r="ER25" s="21">
        <f t="shared" si="7"/>
        <v>76</v>
      </c>
      <c r="ES25">
        <v>0</v>
      </c>
      <c r="ET25">
        <v>1</v>
      </c>
      <c r="EU25">
        <v>0</v>
      </c>
      <c r="EV25" s="21">
        <f t="shared" si="8"/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2</v>
      </c>
      <c r="FD25">
        <v>1</v>
      </c>
      <c r="FE25">
        <v>2</v>
      </c>
      <c r="FF25">
        <v>1</v>
      </c>
      <c r="FG25">
        <v>2</v>
      </c>
      <c r="FH25">
        <v>1</v>
      </c>
      <c r="FI25">
        <v>1</v>
      </c>
      <c r="FJ25">
        <v>2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 s="21">
        <f t="shared" si="9"/>
        <v>24</v>
      </c>
      <c r="FR25" s="7">
        <v>0</v>
      </c>
      <c r="FS25" s="7">
        <v>0</v>
      </c>
      <c r="FT25" s="7">
        <v>0</v>
      </c>
      <c r="FU25" s="7">
        <v>1.1230526421330631</v>
      </c>
      <c r="FV25" s="7">
        <v>0</v>
      </c>
      <c r="FW25" s="7">
        <v>3.4152301609995614</v>
      </c>
      <c r="FX25" s="7">
        <v>0.05</v>
      </c>
      <c r="FY25" s="7">
        <v>0.28999999999999998</v>
      </c>
      <c r="FZ25" s="7">
        <v>61</v>
      </c>
      <c r="GA25" s="7">
        <v>104</v>
      </c>
      <c r="GB25" s="7">
        <f t="shared" si="10"/>
        <v>165</v>
      </c>
      <c r="GC25" s="7">
        <v>255</v>
      </c>
      <c r="GD25" s="7">
        <v>0</v>
      </c>
      <c r="GE25" s="7">
        <v>0.5</v>
      </c>
      <c r="GF25" s="7">
        <v>0.2</v>
      </c>
      <c r="GG25" s="7">
        <v>0.3</v>
      </c>
      <c r="GH25" s="7">
        <v>3.7</v>
      </c>
      <c r="GI25" s="7">
        <v>333</v>
      </c>
      <c r="GJ25" s="7">
        <v>33899.177456999998</v>
      </c>
      <c r="GK25" s="7">
        <v>7150.8534630000004</v>
      </c>
      <c r="GL25" s="7">
        <v>2424.8072579999998</v>
      </c>
      <c r="GM25" s="7">
        <v>52222.193740000002</v>
      </c>
      <c r="GN25" s="7">
        <v>115180.139047</v>
      </c>
      <c r="GO25" s="7">
        <v>10381.803044</v>
      </c>
      <c r="GP25" s="7">
        <v>6301.7274180000004</v>
      </c>
      <c r="GQ25" s="7">
        <v>785169.139479</v>
      </c>
      <c r="GR25" s="7">
        <v>86139.540372999996</v>
      </c>
      <c r="GS25" s="7">
        <v>720</v>
      </c>
      <c r="GT25" s="7">
        <v>14793.787394999999</v>
      </c>
      <c r="GU25" s="7">
        <v>1615</v>
      </c>
      <c r="GV25" s="7">
        <v>65155.105839999997</v>
      </c>
      <c r="GW25" s="7">
        <v>34526.261999000002</v>
      </c>
      <c r="GX25" s="7">
        <v>2657.3568799999998</v>
      </c>
      <c r="GY25" s="7">
        <v>388495.54703999998</v>
      </c>
      <c r="GZ25" s="7">
        <v>49177.238686999997</v>
      </c>
      <c r="HA25" s="7">
        <v>17648.515433</v>
      </c>
      <c r="HB25" s="7">
        <v>801096.71687500004</v>
      </c>
      <c r="HC25" s="7">
        <v>157124.60180400001</v>
      </c>
      <c r="HD25" s="7">
        <v>30578.320501999999</v>
      </c>
      <c r="HE25" s="7">
        <v>381.31027999999998</v>
      </c>
      <c r="HF25" s="7">
        <v>228991.18379099999</v>
      </c>
      <c r="HG25" s="7">
        <v>87439.487074999997</v>
      </c>
      <c r="HH25" s="7">
        <v>7626.0516100000004</v>
      </c>
      <c r="HI25" s="7">
        <v>113</v>
      </c>
      <c r="HJ25" s="7">
        <v>209.62304499999999</v>
      </c>
      <c r="HK25" s="7">
        <v>1963.755793</v>
      </c>
      <c r="HL25" s="7">
        <v>114</v>
      </c>
      <c r="HM25" s="7">
        <v>1187.9027229999999</v>
      </c>
      <c r="HN25" s="7">
        <v>10300.028425</v>
      </c>
      <c r="HO25" s="7">
        <v>2439</v>
      </c>
      <c r="HP25" s="7">
        <v>227</v>
      </c>
      <c r="HQ25" s="7">
        <v>315602.63543099997</v>
      </c>
      <c r="HR25" s="7">
        <v>75535.540135999996</v>
      </c>
      <c r="HS25" s="7">
        <v>8788.7145959999998</v>
      </c>
      <c r="HT25" s="7">
        <v>64579.594623999998</v>
      </c>
      <c r="HU25" s="7">
        <v>13977.338555</v>
      </c>
      <c r="HV25" s="7">
        <v>3225</v>
      </c>
      <c r="HW25" s="7">
        <v>986.76994200000001</v>
      </c>
      <c r="HX25" s="7">
        <v>526</v>
      </c>
      <c r="HY25" s="7">
        <v>2756</v>
      </c>
      <c r="HZ25" s="7">
        <v>1142.219693</v>
      </c>
      <c r="IA25" s="7">
        <v>543</v>
      </c>
      <c r="IB25" s="7">
        <v>710.35101299999997</v>
      </c>
      <c r="IC25" s="7">
        <v>920.44408199999998</v>
      </c>
      <c r="ID25" s="7">
        <v>32642.469388000001</v>
      </c>
      <c r="IE25" s="7">
        <v>10067.024825</v>
      </c>
      <c r="IF25" s="7">
        <v>3882.2674280000001</v>
      </c>
      <c r="IG25" s="7">
        <v>1890.4629640000001</v>
      </c>
      <c r="IH25" s="7">
        <v>3186.7206919999999</v>
      </c>
      <c r="II25" s="7">
        <v>116225.640746</v>
      </c>
      <c r="IJ25" s="7">
        <v>136893.87768500001</v>
      </c>
      <c r="IK25" s="7">
        <v>197811.895601</v>
      </c>
      <c r="IL25" s="7">
        <v>200</v>
      </c>
      <c r="IM25" s="7">
        <v>1110</v>
      </c>
      <c r="IN25" s="7">
        <v>96704.784608000002</v>
      </c>
      <c r="IO25" s="7">
        <v>538.86445800000001</v>
      </c>
      <c r="IP25" s="7">
        <v>66385.685092</v>
      </c>
      <c r="IQ25" s="7">
        <v>800.22222199999999</v>
      </c>
      <c r="IR25" s="7">
        <v>28628.601441999999</v>
      </c>
      <c r="IS25" s="7">
        <v>5161</v>
      </c>
      <c r="IT25" s="7">
        <v>494</v>
      </c>
      <c r="IU25" s="7">
        <v>4911.5888859999995</v>
      </c>
      <c r="IV25" s="7">
        <v>20663.388774999999</v>
      </c>
      <c r="IW25" s="7">
        <v>8378</v>
      </c>
      <c r="IX25" s="7">
        <v>5121</v>
      </c>
      <c r="IY25" s="7">
        <v>6215.5231089999997</v>
      </c>
      <c r="IZ25" s="7">
        <v>320</v>
      </c>
      <c r="JA25" s="7">
        <v>394.83806099999998</v>
      </c>
      <c r="JB25" s="7">
        <v>16561.956171000002</v>
      </c>
      <c r="JD25" t="s">
        <v>505</v>
      </c>
      <c r="JE25" s="38">
        <v>43287.627083333333</v>
      </c>
      <c r="JF25" t="s">
        <v>246</v>
      </c>
      <c r="JG25">
        <v>31</v>
      </c>
      <c r="JH25" t="s">
        <v>506</v>
      </c>
      <c r="JJ25">
        <v>1</v>
      </c>
      <c r="JK25" t="s">
        <v>199</v>
      </c>
      <c r="JL25">
        <v>800</v>
      </c>
      <c r="JM25">
        <v>9.6999999999999993</v>
      </c>
      <c r="JN25">
        <v>3</v>
      </c>
      <c r="JO25">
        <v>7.61</v>
      </c>
      <c r="JP25">
        <v>3</v>
      </c>
      <c r="JQ25">
        <v>2.27</v>
      </c>
      <c r="JR25">
        <v>2</v>
      </c>
      <c r="JS25" t="s">
        <v>200</v>
      </c>
      <c r="JT25">
        <v>500</v>
      </c>
      <c r="JU25">
        <v>5.8</v>
      </c>
      <c r="JV25">
        <v>3</v>
      </c>
      <c r="JW25">
        <v>2.95</v>
      </c>
      <c r="JX25">
        <v>2</v>
      </c>
      <c r="JY25">
        <v>3.36</v>
      </c>
      <c r="JZ25">
        <v>3</v>
      </c>
      <c r="KA25" t="s">
        <v>201</v>
      </c>
      <c r="KB25">
        <v>800</v>
      </c>
      <c r="KC25">
        <v>9.4499999999999993</v>
      </c>
      <c r="KD25">
        <v>3</v>
      </c>
      <c r="KE25">
        <v>1.89</v>
      </c>
      <c r="KF25">
        <v>2</v>
      </c>
      <c r="KG25">
        <v>1.41</v>
      </c>
      <c r="KH25">
        <v>4</v>
      </c>
      <c r="KI25" t="s">
        <v>202</v>
      </c>
      <c r="KJ25">
        <v>400</v>
      </c>
      <c r="KK25">
        <v>3.3</v>
      </c>
      <c r="KL25">
        <v>2</v>
      </c>
      <c r="KM25">
        <v>1.72</v>
      </c>
      <c r="KN25">
        <v>2</v>
      </c>
      <c r="KO25">
        <v>2.85</v>
      </c>
      <c r="KP25">
        <v>5</v>
      </c>
      <c r="KQ25" t="s">
        <v>203</v>
      </c>
      <c r="KR25">
        <v>1000</v>
      </c>
      <c r="KS25">
        <v>5.2</v>
      </c>
      <c r="KT25">
        <v>4</v>
      </c>
      <c r="KU25">
        <v>2.25</v>
      </c>
      <c r="KV25">
        <v>5</v>
      </c>
      <c r="KW25">
        <v>2.91</v>
      </c>
      <c r="KX25">
        <v>6</v>
      </c>
      <c r="KY25" t="s">
        <v>204</v>
      </c>
      <c r="KZ25">
        <v>700</v>
      </c>
      <c r="LA25">
        <v>4.01</v>
      </c>
      <c r="LB25">
        <v>4</v>
      </c>
      <c r="LC25">
        <v>2.62</v>
      </c>
      <c r="LD25">
        <v>3</v>
      </c>
      <c r="LE25">
        <v>4.53</v>
      </c>
      <c r="LF25">
        <v>7</v>
      </c>
      <c r="LG25" t="s">
        <v>205</v>
      </c>
      <c r="LH25">
        <v>700</v>
      </c>
      <c r="LI25">
        <v>4.3</v>
      </c>
      <c r="LJ25">
        <v>3</v>
      </c>
      <c r="LK25">
        <v>6.79</v>
      </c>
      <c r="LL25">
        <v>2</v>
      </c>
      <c r="LM25">
        <v>1.73</v>
      </c>
      <c r="LN25">
        <v>8</v>
      </c>
      <c r="LO25" t="s">
        <v>206</v>
      </c>
      <c r="LP25">
        <v>800</v>
      </c>
      <c r="LQ25">
        <v>2.1800000000000002</v>
      </c>
      <c r="LR25">
        <v>5</v>
      </c>
      <c r="LS25">
        <v>2.98</v>
      </c>
      <c r="LT25">
        <v>3</v>
      </c>
      <c r="LU25">
        <v>2.29</v>
      </c>
      <c r="LV25">
        <v>9</v>
      </c>
      <c r="LW25" t="s">
        <v>207</v>
      </c>
      <c r="LX25">
        <v>1300</v>
      </c>
      <c r="LY25">
        <v>6.38</v>
      </c>
      <c r="LZ25">
        <v>5</v>
      </c>
      <c r="MA25">
        <v>4.13</v>
      </c>
      <c r="MB25">
        <v>5</v>
      </c>
      <c r="MC25">
        <v>2.08</v>
      </c>
      <c r="MD25">
        <v>10</v>
      </c>
      <c r="ME25" t="s">
        <v>208</v>
      </c>
      <c r="MF25">
        <v>400</v>
      </c>
      <c r="MG25">
        <v>6.3</v>
      </c>
      <c r="MH25">
        <v>2</v>
      </c>
      <c r="MI25">
        <v>1.49</v>
      </c>
      <c r="MJ25">
        <v>1</v>
      </c>
      <c r="MK25">
        <v>1.56</v>
      </c>
      <c r="ML25">
        <v>11</v>
      </c>
      <c r="MM25" t="s">
        <v>209</v>
      </c>
      <c r="MN25">
        <v>800</v>
      </c>
      <c r="MO25">
        <v>3.84</v>
      </c>
      <c r="MP25">
        <v>3</v>
      </c>
      <c r="MQ25">
        <v>1.81</v>
      </c>
      <c r="MR25">
        <v>4</v>
      </c>
      <c r="MS25">
        <v>1.77</v>
      </c>
      <c r="MT25">
        <v>12</v>
      </c>
      <c r="MU25" t="s">
        <v>210</v>
      </c>
      <c r="MV25">
        <v>400</v>
      </c>
      <c r="MW25">
        <v>3.82</v>
      </c>
      <c r="MX25">
        <v>2</v>
      </c>
      <c r="MY25">
        <v>1.77</v>
      </c>
      <c r="MZ25">
        <v>3</v>
      </c>
      <c r="NA25">
        <v>1.1299999999999999</v>
      </c>
      <c r="NB25">
        <v>13</v>
      </c>
      <c r="NC25" t="s">
        <v>211</v>
      </c>
      <c r="ND25">
        <v>800</v>
      </c>
      <c r="NE25">
        <v>4.75</v>
      </c>
      <c r="NF25">
        <v>4</v>
      </c>
      <c r="NG25">
        <v>1.32</v>
      </c>
      <c r="NH25">
        <v>4</v>
      </c>
      <c r="NI25">
        <v>2.0499999999999998</v>
      </c>
      <c r="NJ25">
        <v>14</v>
      </c>
      <c r="NK25" t="s">
        <v>212</v>
      </c>
      <c r="NL25">
        <v>500</v>
      </c>
      <c r="NM25">
        <v>3.09</v>
      </c>
      <c r="NN25">
        <v>3</v>
      </c>
      <c r="NO25">
        <v>1.81</v>
      </c>
      <c r="NP25">
        <v>4</v>
      </c>
      <c r="NQ25">
        <v>4.79</v>
      </c>
      <c r="NR25">
        <v>15</v>
      </c>
      <c r="NS25" t="s">
        <v>213</v>
      </c>
      <c r="NT25">
        <v>400</v>
      </c>
      <c r="NU25">
        <v>4.28</v>
      </c>
      <c r="NV25">
        <v>4</v>
      </c>
      <c r="NW25">
        <v>3.06</v>
      </c>
      <c r="NX25">
        <v>2</v>
      </c>
      <c r="NY25">
        <v>2.23</v>
      </c>
      <c r="NZ25">
        <v>16</v>
      </c>
      <c r="OA25" t="s">
        <v>214</v>
      </c>
      <c r="OB25">
        <v>700</v>
      </c>
      <c r="OC25">
        <v>5.75</v>
      </c>
      <c r="OD25">
        <v>1</v>
      </c>
      <c r="OE25">
        <v>5.68</v>
      </c>
      <c r="OF25">
        <v>2</v>
      </c>
      <c r="OG25">
        <v>2.1</v>
      </c>
      <c r="OH25">
        <v>17</v>
      </c>
      <c r="OI25" t="s">
        <v>215</v>
      </c>
      <c r="OJ25">
        <v>1000</v>
      </c>
      <c r="OK25">
        <v>4.2300000000000004</v>
      </c>
      <c r="OL25">
        <v>2</v>
      </c>
      <c r="OM25">
        <v>1.48</v>
      </c>
      <c r="ON25">
        <v>3</v>
      </c>
      <c r="OO25">
        <v>2.2799999999999998</v>
      </c>
      <c r="OP25">
        <v>18</v>
      </c>
      <c r="OQ25" t="s">
        <v>216</v>
      </c>
      <c r="OR25">
        <v>1000</v>
      </c>
      <c r="OS25">
        <v>8.9</v>
      </c>
      <c r="OT25">
        <v>3</v>
      </c>
      <c r="OU25">
        <v>1.49</v>
      </c>
      <c r="OV25">
        <v>4</v>
      </c>
      <c r="OW25">
        <v>0.92</v>
      </c>
      <c r="OX25">
        <v>19</v>
      </c>
      <c r="OY25" t="s">
        <v>217</v>
      </c>
      <c r="OZ25">
        <v>1000</v>
      </c>
      <c r="PA25">
        <v>3.82</v>
      </c>
      <c r="PB25">
        <v>1</v>
      </c>
      <c r="PC25">
        <v>1.99</v>
      </c>
      <c r="PD25">
        <v>2</v>
      </c>
      <c r="PE25">
        <v>3.34</v>
      </c>
      <c r="PF25">
        <v>20</v>
      </c>
      <c r="PG25" t="s">
        <v>218</v>
      </c>
      <c r="PH25">
        <v>500</v>
      </c>
      <c r="PI25">
        <v>2.4900000000000002</v>
      </c>
      <c r="PJ25">
        <v>2</v>
      </c>
      <c r="PK25">
        <v>2.2799999999999998</v>
      </c>
      <c r="PL25">
        <v>1</v>
      </c>
      <c r="PM25">
        <v>0.8</v>
      </c>
      <c r="PN25">
        <v>21</v>
      </c>
      <c r="PO25" t="s">
        <v>219</v>
      </c>
      <c r="PP25">
        <v>1000</v>
      </c>
      <c r="PQ25">
        <v>2.3199999999999998</v>
      </c>
      <c r="PR25">
        <v>6</v>
      </c>
      <c r="PS25">
        <v>2.4300000000000002</v>
      </c>
      <c r="PT25">
        <v>4</v>
      </c>
      <c r="PU25">
        <v>1.69</v>
      </c>
      <c r="PV25">
        <v>22</v>
      </c>
      <c r="PW25" t="s">
        <v>220</v>
      </c>
      <c r="PX25">
        <v>500</v>
      </c>
      <c r="PY25">
        <v>3.8</v>
      </c>
      <c r="PZ25">
        <v>2</v>
      </c>
      <c r="QA25">
        <v>1.21</v>
      </c>
      <c r="QB25">
        <v>2</v>
      </c>
      <c r="QC25">
        <v>2.29</v>
      </c>
      <c r="QD25">
        <v>23</v>
      </c>
      <c r="QE25" t="s">
        <v>221</v>
      </c>
      <c r="QF25">
        <v>600</v>
      </c>
      <c r="QG25">
        <v>2.75</v>
      </c>
      <c r="QH25">
        <v>2</v>
      </c>
      <c r="QI25">
        <v>3.28</v>
      </c>
      <c r="QJ25">
        <v>1</v>
      </c>
      <c r="QK25">
        <v>0.73</v>
      </c>
      <c r="QL25">
        <v>24</v>
      </c>
      <c r="QM25" t="s">
        <v>222</v>
      </c>
      <c r="QN25">
        <v>500</v>
      </c>
      <c r="QO25">
        <v>1.47</v>
      </c>
      <c r="QP25">
        <v>1</v>
      </c>
      <c r="QQ25">
        <v>0.86</v>
      </c>
      <c r="QR25">
        <v>2</v>
      </c>
      <c r="QS25">
        <v>1.1200000000000001</v>
      </c>
      <c r="QT25">
        <v>25</v>
      </c>
      <c r="QU25" t="s">
        <v>223</v>
      </c>
      <c r="QV25">
        <v>1000</v>
      </c>
      <c r="QW25">
        <v>3.72</v>
      </c>
      <c r="QX25">
        <v>5</v>
      </c>
      <c r="QY25">
        <v>0.85</v>
      </c>
      <c r="QZ25">
        <v>4</v>
      </c>
      <c r="RA25">
        <v>1.65</v>
      </c>
      <c r="RB25">
        <v>26</v>
      </c>
      <c r="RC25" t="s">
        <v>224</v>
      </c>
      <c r="RD25">
        <v>1300</v>
      </c>
      <c r="RE25">
        <v>4.84</v>
      </c>
      <c r="RF25">
        <v>2</v>
      </c>
      <c r="RG25">
        <v>3.67</v>
      </c>
      <c r="RH25">
        <v>4</v>
      </c>
      <c r="RI25">
        <v>1.26</v>
      </c>
      <c r="RJ25">
        <v>27</v>
      </c>
      <c r="RK25" t="s">
        <v>225</v>
      </c>
      <c r="RL25">
        <v>1000</v>
      </c>
      <c r="RM25">
        <v>3.2</v>
      </c>
      <c r="RN25">
        <v>3</v>
      </c>
      <c r="RO25">
        <v>2.35</v>
      </c>
      <c r="RP25">
        <v>3</v>
      </c>
      <c r="RQ25">
        <v>0.55000000000000004</v>
      </c>
      <c r="RR25">
        <v>28</v>
      </c>
      <c r="RS25" t="s">
        <v>226</v>
      </c>
      <c r="RT25">
        <v>1300</v>
      </c>
      <c r="RU25">
        <v>3.06</v>
      </c>
      <c r="RV25">
        <v>2</v>
      </c>
      <c r="RW25">
        <v>2.33</v>
      </c>
      <c r="RX25">
        <v>4</v>
      </c>
      <c r="RY25">
        <v>0.73</v>
      </c>
      <c r="RZ25">
        <v>29</v>
      </c>
      <c r="SA25" t="s">
        <v>227</v>
      </c>
      <c r="SB25">
        <v>500</v>
      </c>
      <c r="SC25">
        <v>2.52</v>
      </c>
      <c r="SD25">
        <v>2</v>
      </c>
      <c r="SE25">
        <v>1.1299999999999999</v>
      </c>
      <c r="SF25">
        <v>2</v>
      </c>
      <c r="SG25">
        <v>1.04</v>
      </c>
      <c r="SH25">
        <v>30</v>
      </c>
      <c r="SI25" t="s">
        <v>228</v>
      </c>
      <c r="SJ25">
        <v>1000</v>
      </c>
      <c r="SK25">
        <v>3.74</v>
      </c>
      <c r="SL25">
        <v>2</v>
      </c>
      <c r="SM25">
        <v>2.08</v>
      </c>
      <c r="SN25">
        <v>4</v>
      </c>
      <c r="SO25">
        <v>1.7</v>
      </c>
      <c r="SP25">
        <v>31</v>
      </c>
      <c r="SQ25" t="s">
        <v>229</v>
      </c>
      <c r="SR25">
        <v>800</v>
      </c>
      <c r="SS25">
        <v>4.6100000000000003</v>
      </c>
      <c r="ST25">
        <v>2</v>
      </c>
      <c r="SU25">
        <v>1.1000000000000001</v>
      </c>
      <c r="SV25">
        <v>2</v>
      </c>
      <c r="SW25">
        <v>0.81</v>
      </c>
      <c r="SX25">
        <v>32</v>
      </c>
      <c r="SY25" t="s">
        <v>230</v>
      </c>
      <c r="SZ25">
        <v>1000</v>
      </c>
      <c r="TA25">
        <v>3.83</v>
      </c>
      <c r="TB25">
        <v>2</v>
      </c>
      <c r="TC25">
        <v>2.23</v>
      </c>
      <c r="TD25">
        <v>3</v>
      </c>
      <c r="TE25">
        <v>1.97</v>
      </c>
      <c r="TF25">
        <v>33</v>
      </c>
      <c r="TG25" t="s">
        <v>231</v>
      </c>
      <c r="TH25">
        <v>300</v>
      </c>
      <c r="TI25">
        <v>3.25</v>
      </c>
      <c r="TJ25">
        <v>2</v>
      </c>
      <c r="TK25">
        <v>0.81</v>
      </c>
      <c r="TL25">
        <v>2</v>
      </c>
      <c r="TM25">
        <v>0.49</v>
      </c>
      <c r="TN25">
        <v>34</v>
      </c>
      <c r="TO25" t="s">
        <v>232</v>
      </c>
      <c r="TP25">
        <v>800</v>
      </c>
      <c r="TQ25">
        <v>2.54</v>
      </c>
      <c r="TR25">
        <v>4</v>
      </c>
      <c r="TS25">
        <v>1.22</v>
      </c>
      <c r="TT25">
        <v>3</v>
      </c>
      <c r="TU25">
        <v>2.44</v>
      </c>
      <c r="TV25">
        <v>35</v>
      </c>
      <c r="TW25" t="s">
        <v>233</v>
      </c>
      <c r="TX25">
        <v>600</v>
      </c>
      <c r="TY25">
        <v>4.18</v>
      </c>
      <c r="TZ25">
        <v>2</v>
      </c>
      <c r="UA25">
        <v>2.57</v>
      </c>
      <c r="UB25">
        <v>4</v>
      </c>
      <c r="UC25">
        <v>3.38</v>
      </c>
      <c r="UD25">
        <v>36</v>
      </c>
      <c r="UE25" t="s">
        <v>234</v>
      </c>
      <c r="UF25">
        <v>900</v>
      </c>
      <c r="UG25">
        <v>4.54</v>
      </c>
      <c r="UH25">
        <v>2</v>
      </c>
      <c r="UI25">
        <v>4.25</v>
      </c>
      <c r="UJ25">
        <v>4</v>
      </c>
      <c r="UK25">
        <v>1.61</v>
      </c>
      <c r="UL25">
        <v>37</v>
      </c>
      <c r="UM25" t="s">
        <v>235</v>
      </c>
      <c r="UN25">
        <v>300</v>
      </c>
      <c r="UO25">
        <v>10.35</v>
      </c>
      <c r="UP25">
        <v>2</v>
      </c>
      <c r="UQ25">
        <v>1.1399999999999999</v>
      </c>
      <c r="UR25">
        <v>1</v>
      </c>
      <c r="US25">
        <v>1.04</v>
      </c>
      <c r="UT25">
        <v>38</v>
      </c>
      <c r="UU25" t="s">
        <v>236</v>
      </c>
      <c r="UV25">
        <v>0</v>
      </c>
      <c r="UW25">
        <v>4.63</v>
      </c>
      <c r="UX25">
        <v>1</v>
      </c>
      <c r="UY25">
        <v>2.44</v>
      </c>
      <c r="UZ25">
        <v>1</v>
      </c>
      <c r="VA25">
        <v>0.79</v>
      </c>
      <c r="VB25">
        <v>39</v>
      </c>
      <c r="VC25" t="s">
        <v>237</v>
      </c>
      <c r="VD25">
        <v>500</v>
      </c>
      <c r="VE25">
        <v>4.28</v>
      </c>
      <c r="VF25">
        <v>1</v>
      </c>
      <c r="VG25">
        <v>7.01</v>
      </c>
      <c r="VH25">
        <v>0</v>
      </c>
      <c r="VI25">
        <v>0.62</v>
      </c>
      <c r="VJ25">
        <v>40</v>
      </c>
      <c r="VK25" t="s">
        <v>238</v>
      </c>
      <c r="VL25">
        <v>900</v>
      </c>
      <c r="VM25">
        <v>4.24</v>
      </c>
      <c r="VN25">
        <v>2</v>
      </c>
      <c r="VO25">
        <v>1.61</v>
      </c>
      <c r="VP25">
        <v>3</v>
      </c>
      <c r="VQ25">
        <v>2.09</v>
      </c>
      <c r="VR25">
        <v>41</v>
      </c>
      <c r="VS25" t="s">
        <v>239</v>
      </c>
      <c r="VT25">
        <v>1200</v>
      </c>
      <c r="VU25">
        <v>7.99</v>
      </c>
      <c r="VV25">
        <v>3</v>
      </c>
      <c r="VW25">
        <v>4.1900000000000004</v>
      </c>
      <c r="VX25">
        <v>4</v>
      </c>
      <c r="VY25">
        <v>2.93</v>
      </c>
      <c r="VZ25" s="28">
        <f t="shared" si="74"/>
        <v>742.5</v>
      </c>
      <c r="WA25" s="28">
        <f t="shared" si="75"/>
        <v>710</v>
      </c>
      <c r="WB25" s="28">
        <f t="shared" si="76"/>
        <v>775</v>
      </c>
      <c r="WC25" s="29">
        <f t="shared" si="77"/>
        <v>4.4437499999999996</v>
      </c>
      <c r="WD25" s="29">
        <f t="shared" si="78"/>
        <v>4.6479999999999997</v>
      </c>
      <c r="WE25" s="29">
        <f t="shared" si="79"/>
        <v>4.2394999999999996</v>
      </c>
      <c r="WF25" s="29">
        <f t="shared" si="80"/>
        <v>2.65</v>
      </c>
      <c r="WG25" s="30">
        <f t="shared" si="81"/>
        <v>2.2000000000000002</v>
      </c>
      <c r="WH25" s="29">
        <f t="shared" si="82"/>
        <v>3.1</v>
      </c>
      <c r="WI25" s="29">
        <f t="shared" si="83"/>
        <v>2.4567499999999995</v>
      </c>
      <c r="WJ25" s="30">
        <f t="shared" si="84"/>
        <v>2.4434999999999998</v>
      </c>
      <c r="WK25" s="29">
        <f t="shared" si="85"/>
        <v>2.4699999999999998</v>
      </c>
      <c r="WL25" s="29">
        <f t="shared" si="86"/>
        <v>2.7749999999999999</v>
      </c>
      <c r="WM25" s="30">
        <f t="shared" si="87"/>
        <v>2.5499999999999998</v>
      </c>
      <c r="WN25" s="29">
        <f t="shared" si="88"/>
        <v>3</v>
      </c>
      <c r="WO25" s="29">
        <f t="shared" si="89"/>
        <v>1.8765000000000001</v>
      </c>
      <c r="WP25" s="30">
        <f t="shared" si="90"/>
        <v>1.861</v>
      </c>
      <c r="WQ25" s="29">
        <f t="shared" si="91"/>
        <v>1.8919999999999999</v>
      </c>
      <c r="WR25" s="30">
        <f t="shared" si="92"/>
        <v>794.44444444444446</v>
      </c>
      <c r="WS25" s="30">
        <f t="shared" si="93"/>
        <v>700</v>
      </c>
      <c r="WT25" s="30">
        <f t="shared" si="94"/>
        <v>675</v>
      </c>
      <c r="WU25" s="30">
        <f t="shared" si="95"/>
        <v>733.33333333333337</v>
      </c>
      <c r="WV25" s="30">
        <f t="shared" si="96"/>
        <v>890</v>
      </c>
      <c r="WW25" s="30">
        <f t="shared" si="97"/>
        <v>660</v>
      </c>
      <c r="WX25" s="30">
        <f t="shared" si="98"/>
        <v>4.6744444444444442</v>
      </c>
      <c r="WY25" s="30">
        <f t="shared" si="99"/>
        <v>4.2549999999999999</v>
      </c>
      <c r="WZ25" s="30">
        <f t="shared" si="100"/>
        <v>4.5662500000000001</v>
      </c>
      <c r="XA25" s="30">
        <f t="shared" si="101"/>
        <v>4.7025000000000006</v>
      </c>
      <c r="XB25" s="30">
        <f t="shared" si="102"/>
        <v>4.7610000000000001</v>
      </c>
      <c r="XC25" s="30">
        <f t="shared" si="103"/>
        <v>3.718</v>
      </c>
      <c r="XD25" s="30">
        <f t="shared" si="104"/>
        <v>3.2777777777777777</v>
      </c>
      <c r="XE25" s="30">
        <f t="shared" si="105"/>
        <v>2.1363636363636362</v>
      </c>
      <c r="XF25" s="30">
        <f t="shared" si="106"/>
        <v>2.5</v>
      </c>
      <c r="XG25" s="30">
        <f t="shared" si="107"/>
        <v>2</v>
      </c>
      <c r="XH25" s="30">
        <f t="shared" si="108"/>
        <v>3.9</v>
      </c>
      <c r="XI25" s="30">
        <f t="shared" si="109"/>
        <v>2.2999999999999998</v>
      </c>
      <c r="XJ25" s="30">
        <f t="shared" si="110"/>
        <v>2.5183333333333326</v>
      </c>
      <c r="XK25" s="30">
        <f t="shared" si="111"/>
        <v>2.4063636363636363</v>
      </c>
      <c r="XL25" s="30">
        <f t="shared" si="112"/>
        <v>2.5750000000000002</v>
      </c>
      <c r="XM25" s="30">
        <f t="shared" si="113"/>
        <v>2.3558333333333334</v>
      </c>
      <c r="XN25" s="30">
        <f t="shared" si="114"/>
        <v>2.4729999999999999</v>
      </c>
      <c r="XO25" s="30">
        <f t="shared" si="115"/>
        <v>2.4670000000000001</v>
      </c>
      <c r="XP25" s="30">
        <f t="shared" si="116"/>
        <v>3</v>
      </c>
      <c r="XQ25" s="30">
        <f t="shared" si="117"/>
        <v>2.5909090909090908</v>
      </c>
      <c r="XR25" s="30">
        <f t="shared" si="118"/>
        <v>2.5</v>
      </c>
      <c r="XS25" s="30">
        <f t="shared" si="119"/>
        <v>2.5833333333333335</v>
      </c>
      <c r="XT25" s="30">
        <f t="shared" si="120"/>
        <v>3.4</v>
      </c>
      <c r="XU25" s="30">
        <f t="shared" si="121"/>
        <v>2.6</v>
      </c>
      <c r="XV25" s="30">
        <f t="shared" si="122"/>
        <v>1.9261111111111111</v>
      </c>
      <c r="XW25" s="30">
        <f t="shared" si="123"/>
        <v>1.8359090909090909</v>
      </c>
      <c r="XX25" s="30">
        <f t="shared" si="124"/>
        <v>1.9912500000000004</v>
      </c>
      <c r="XY25" s="30">
        <f t="shared" si="125"/>
        <v>1.7741666666666662</v>
      </c>
      <c r="XZ25" s="30">
        <f t="shared" si="126"/>
        <v>1.8740000000000001</v>
      </c>
      <c r="YA25" s="30">
        <f t="shared" si="127"/>
        <v>1.9100000000000001</v>
      </c>
      <c r="YB25">
        <v>0</v>
      </c>
      <c r="YC25">
        <v>0</v>
      </c>
      <c r="YD25">
        <v>0</v>
      </c>
      <c r="YE25">
        <v>2</v>
      </c>
      <c r="YF25">
        <v>0</v>
      </c>
      <c r="YG25">
        <v>1</v>
      </c>
      <c r="YH25">
        <v>3</v>
      </c>
      <c r="YI25">
        <v>3</v>
      </c>
      <c r="YJ25">
        <v>0</v>
      </c>
      <c r="YK25">
        <v>3</v>
      </c>
      <c r="YL25">
        <v>2</v>
      </c>
      <c r="YM25">
        <v>0</v>
      </c>
      <c r="YN25">
        <v>0</v>
      </c>
      <c r="YO25">
        <v>0</v>
      </c>
      <c r="YP25">
        <v>3</v>
      </c>
      <c r="YQ25">
        <v>1</v>
      </c>
      <c r="YR25">
        <v>0</v>
      </c>
      <c r="YS25">
        <v>0</v>
      </c>
      <c r="YT25">
        <v>0</v>
      </c>
      <c r="YU25">
        <v>0</v>
      </c>
      <c r="YV25">
        <v>3</v>
      </c>
      <c r="YW25">
        <v>0</v>
      </c>
      <c r="YX25">
        <v>0</v>
      </c>
      <c r="YY25">
        <v>0</v>
      </c>
      <c r="YZ25">
        <v>2</v>
      </c>
      <c r="ZA25" s="52">
        <f t="shared" si="128"/>
        <v>11</v>
      </c>
      <c r="ZB25" s="52">
        <f t="shared" si="129"/>
        <v>5</v>
      </c>
      <c r="ZC25" s="52">
        <f t="shared" si="130"/>
        <v>3</v>
      </c>
      <c r="ZD25" s="52">
        <f t="shared" si="131"/>
        <v>19</v>
      </c>
    </row>
    <row r="26" spans="1:765">
      <c r="A26" s="7">
        <v>22</v>
      </c>
      <c r="C26" s="7">
        <v>2</v>
      </c>
      <c r="D26" s="7">
        <v>33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1</v>
      </c>
      <c r="W26">
        <v>2</v>
      </c>
      <c r="X26">
        <v>2</v>
      </c>
      <c r="Y26">
        <v>1</v>
      </c>
      <c r="Z26">
        <v>2</v>
      </c>
      <c r="AA26">
        <v>1</v>
      </c>
      <c r="AB26">
        <v>2</v>
      </c>
      <c r="AC26">
        <v>2</v>
      </c>
      <c r="AD26">
        <v>2</v>
      </c>
      <c r="AE26">
        <v>1</v>
      </c>
      <c r="AF26">
        <f t="shared" si="1"/>
        <v>15</v>
      </c>
      <c r="AG26">
        <v>1</v>
      </c>
      <c r="AH26">
        <v>2</v>
      </c>
      <c r="AI26">
        <v>2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2</v>
      </c>
      <c r="AU26">
        <v>2</v>
      </c>
      <c r="AV26" t="s">
        <v>635</v>
      </c>
      <c r="AW26">
        <v>1</v>
      </c>
      <c r="AX26">
        <v>2</v>
      </c>
      <c r="AY26" t="s">
        <v>633</v>
      </c>
      <c r="AZ26">
        <v>1</v>
      </c>
      <c r="BA26">
        <v>2</v>
      </c>
      <c r="BB26">
        <v>2</v>
      </c>
      <c r="BC26">
        <v>1</v>
      </c>
      <c r="BD26">
        <f t="shared" si="65"/>
        <v>29</v>
      </c>
      <c r="BE26">
        <v>3</v>
      </c>
      <c r="BF26">
        <v>3</v>
      </c>
      <c r="BG26">
        <v>3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3</v>
      </c>
      <c r="BN26">
        <v>2</v>
      </c>
      <c r="BO26">
        <v>3</v>
      </c>
      <c r="BP26">
        <v>3</v>
      </c>
      <c r="BQ26">
        <v>2</v>
      </c>
      <c r="BR26">
        <v>2</v>
      </c>
      <c r="BS26">
        <v>3</v>
      </c>
      <c r="BT26">
        <v>2</v>
      </c>
      <c r="BU26">
        <v>3</v>
      </c>
      <c r="BV26">
        <v>2</v>
      </c>
      <c r="BW26">
        <v>3</v>
      </c>
      <c r="BX26">
        <v>4</v>
      </c>
      <c r="BY26">
        <v>2</v>
      </c>
      <c r="BZ26">
        <v>1</v>
      </c>
      <c r="CA26">
        <f t="shared" si="66"/>
        <v>24</v>
      </c>
      <c r="CB26">
        <f t="shared" si="67"/>
        <v>17</v>
      </c>
      <c r="CC26">
        <f t="shared" si="68"/>
        <v>12</v>
      </c>
      <c r="CD26">
        <f t="shared" si="2"/>
        <v>53</v>
      </c>
      <c r="CE26" s="8">
        <v>1</v>
      </c>
      <c r="CF26" s="8">
        <v>0</v>
      </c>
      <c r="CG26" s="7">
        <v>1</v>
      </c>
      <c r="CH26" s="7">
        <v>1</v>
      </c>
      <c r="CI26" s="8">
        <v>1</v>
      </c>
      <c r="CJ26" s="8">
        <v>0</v>
      </c>
      <c r="CK26" s="8">
        <v>1</v>
      </c>
      <c r="CL26" s="8">
        <v>1</v>
      </c>
      <c r="CM26" s="8">
        <v>1</v>
      </c>
      <c r="CN26" s="8">
        <v>0</v>
      </c>
      <c r="CO26" s="8">
        <v>1</v>
      </c>
      <c r="CP26" s="8">
        <v>1</v>
      </c>
      <c r="CQ26" s="21">
        <f t="shared" si="3"/>
        <v>10</v>
      </c>
      <c r="CR26" s="8">
        <v>3</v>
      </c>
      <c r="CS26" s="8">
        <v>3</v>
      </c>
      <c r="CT26" s="8">
        <v>2</v>
      </c>
      <c r="CU26" s="8">
        <v>2</v>
      </c>
      <c r="CV26" s="8">
        <v>2</v>
      </c>
      <c r="CW26" s="8">
        <v>3</v>
      </c>
      <c r="CX26" s="8">
        <v>2</v>
      </c>
      <c r="CY26" s="8">
        <v>3</v>
      </c>
      <c r="CZ26" s="8">
        <v>3</v>
      </c>
      <c r="DA26" s="8">
        <v>3</v>
      </c>
      <c r="DB26" s="8">
        <v>2</v>
      </c>
      <c r="DC26" s="8">
        <v>3</v>
      </c>
      <c r="DD26" s="8">
        <v>3</v>
      </c>
      <c r="DE26" s="8">
        <v>2</v>
      </c>
      <c r="DF26" s="8">
        <v>2</v>
      </c>
      <c r="DG26" s="8">
        <v>3</v>
      </c>
      <c r="DH26" s="8">
        <v>3</v>
      </c>
      <c r="DI26" s="8">
        <v>2</v>
      </c>
      <c r="DJ26" s="8">
        <v>3</v>
      </c>
      <c r="DK26" s="8">
        <v>3</v>
      </c>
      <c r="DL26" s="21">
        <f t="shared" si="4"/>
        <v>48</v>
      </c>
      <c r="DM26" s="7">
        <v>3</v>
      </c>
      <c r="DN26" s="7">
        <v>4</v>
      </c>
      <c r="DO26" s="7">
        <v>3</v>
      </c>
      <c r="DP26" s="7">
        <v>4</v>
      </c>
      <c r="DQ26" s="7">
        <v>4</v>
      </c>
      <c r="DR26" s="7">
        <v>3</v>
      </c>
      <c r="DS26" s="21">
        <f t="shared" si="5"/>
        <v>21</v>
      </c>
      <c r="DT26" s="7">
        <v>0</v>
      </c>
      <c r="DU26" s="7">
        <v>0</v>
      </c>
      <c r="DV26" s="7">
        <v>0</v>
      </c>
      <c r="DW26" s="7">
        <v>3</v>
      </c>
      <c r="DX26" s="7">
        <v>2</v>
      </c>
      <c r="DY26" s="7">
        <v>3</v>
      </c>
      <c r="DZ26" s="21">
        <f t="shared" si="69"/>
        <v>0</v>
      </c>
      <c r="EA26" s="21">
        <f t="shared" si="70"/>
        <v>8</v>
      </c>
      <c r="EB26" s="21">
        <f t="shared" si="6"/>
        <v>8</v>
      </c>
      <c r="EC26" s="8">
        <v>4</v>
      </c>
      <c r="ED26" s="8">
        <v>4</v>
      </c>
      <c r="EE26" s="8">
        <v>4</v>
      </c>
      <c r="EF26" s="8">
        <v>3</v>
      </c>
      <c r="EG26" s="8">
        <v>4</v>
      </c>
      <c r="EH26" s="8">
        <v>4</v>
      </c>
      <c r="EI26" s="8">
        <v>5</v>
      </c>
      <c r="EJ26" s="8">
        <v>2</v>
      </c>
      <c r="EK26" s="8">
        <v>4</v>
      </c>
      <c r="EL26" s="8">
        <v>5</v>
      </c>
      <c r="EM26" s="8">
        <v>2</v>
      </c>
      <c r="EN26" s="8">
        <v>3</v>
      </c>
      <c r="EO26" s="21">
        <f t="shared" si="71"/>
        <v>11</v>
      </c>
      <c r="EP26" s="21">
        <f t="shared" si="72"/>
        <v>16</v>
      </c>
      <c r="EQ26" s="21">
        <f t="shared" si="73"/>
        <v>17</v>
      </c>
      <c r="ER26" s="21">
        <f t="shared" si="7"/>
        <v>44</v>
      </c>
      <c r="ES26" s="7">
        <v>3</v>
      </c>
      <c r="ET26" s="7">
        <v>3</v>
      </c>
      <c r="EU26" s="7">
        <v>4</v>
      </c>
      <c r="EV26" s="21">
        <f t="shared" si="8"/>
        <v>10</v>
      </c>
      <c r="EW26" s="7">
        <v>3</v>
      </c>
      <c r="EX26" s="7">
        <v>3</v>
      </c>
      <c r="EY26" s="7">
        <v>2</v>
      </c>
      <c r="EZ26" s="7">
        <v>1</v>
      </c>
      <c r="FA26" s="7">
        <v>2</v>
      </c>
      <c r="FB26" s="7">
        <v>2</v>
      </c>
      <c r="FC26" s="7">
        <v>2</v>
      </c>
      <c r="FD26" s="7">
        <v>2</v>
      </c>
      <c r="FE26" s="7">
        <v>3</v>
      </c>
      <c r="FF26" s="7">
        <v>2</v>
      </c>
      <c r="FG26" s="7">
        <v>2</v>
      </c>
      <c r="FH26" s="7">
        <v>2</v>
      </c>
      <c r="FI26" s="7">
        <v>2</v>
      </c>
      <c r="FJ26" s="7">
        <v>2</v>
      </c>
      <c r="FK26" s="7">
        <v>1</v>
      </c>
      <c r="FL26" s="7">
        <v>2</v>
      </c>
      <c r="FM26" s="7">
        <v>2</v>
      </c>
      <c r="FN26" s="7">
        <v>1</v>
      </c>
      <c r="FO26" s="7">
        <v>1</v>
      </c>
      <c r="FP26" s="7">
        <v>2</v>
      </c>
      <c r="FQ26" s="21">
        <f t="shared" si="9"/>
        <v>39</v>
      </c>
      <c r="FR26" s="7">
        <v>0</v>
      </c>
      <c r="FS26" s="7">
        <v>0</v>
      </c>
      <c r="FT26" s="7">
        <v>0</v>
      </c>
      <c r="FU26" s="7">
        <v>0.73842661442003954</v>
      </c>
      <c r="FV26" s="7">
        <v>0</v>
      </c>
      <c r="FW26" s="7">
        <v>5.3827752363482251</v>
      </c>
      <c r="FX26" s="7">
        <v>0.09</v>
      </c>
      <c r="FY26" s="7">
        <v>0.33</v>
      </c>
      <c r="FZ26" s="7">
        <v>59</v>
      </c>
      <c r="GA26" s="7">
        <v>120</v>
      </c>
      <c r="GB26" s="7">
        <f t="shared" si="10"/>
        <v>179</v>
      </c>
      <c r="GC26" s="7">
        <v>209</v>
      </c>
      <c r="GD26" s="7">
        <v>0</v>
      </c>
      <c r="GE26" s="7">
        <v>1</v>
      </c>
      <c r="GF26" s="7">
        <v>0.3</v>
      </c>
      <c r="GG26" s="7">
        <v>0.7</v>
      </c>
      <c r="GH26" s="7">
        <v>6.1</v>
      </c>
      <c r="GI26" s="7">
        <v>50</v>
      </c>
      <c r="GJ26" s="7">
        <v>17827.945262000001</v>
      </c>
      <c r="GK26" s="7">
        <v>9599.1566650000004</v>
      </c>
      <c r="GL26" s="7">
        <v>4005.930456</v>
      </c>
      <c r="GM26" s="7">
        <v>49046.241559000002</v>
      </c>
      <c r="GN26" s="7">
        <v>88345.972297999993</v>
      </c>
      <c r="GO26" s="7">
        <v>9083.4105380000001</v>
      </c>
      <c r="GP26" s="7">
        <v>6892.3905850000001</v>
      </c>
      <c r="GQ26" s="7">
        <v>589349.67135199998</v>
      </c>
      <c r="GR26" s="7">
        <v>104693.964786</v>
      </c>
      <c r="GS26" s="7">
        <v>1109.811267</v>
      </c>
      <c r="GT26" s="7">
        <v>10218.741432000001</v>
      </c>
      <c r="GU26" s="7">
        <v>1320</v>
      </c>
      <c r="GV26" s="7">
        <v>53917.447947000001</v>
      </c>
      <c r="GW26" s="7">
        <v>41391.203716000004</v>
      </c>
      <c r="GX26" s="7">
        <v>6089</v>
      </c>
      <c r="GY26" s="7">
        <v>443701.93141199998</v>
      </c>
      <c r="GZ26" s="7">
        <v>40927.420651</v>
      </c>
      <c r="HA26" s="7">
        <v>11305.165777</v>
      </c>
      <c r="HB26" s="7">
        <v>628904.88969500002</v>
      </c>
      <c r="HC26" s="7">
        <v>151530.5625</v>
      </c>
      <c r="HD26" s="7">
        <v>37941.425778999997</v>
      </c>
      <c r="HE26" s="7">
        <v>411.46263199999999</v>
      </c>
      <c r="HF26" s="7">
        <v>175384.085567</v>
      </c>
      <c r="HG26" s="7">
        <v>42262.744792999998</v>
      </c>
      <c r="HH26" s="7">
        <v>8081.6946449999996</v>
      </c>
      <c r="HI26" s="7">
        <v>65</v>
      </c>
      <c r="HJ26" s="7">
        <v>586</v>
      </c>
      <c r="HK26" s="7">
        <v>1930.6530889999999</v>
      </c>
      <c r="HL26" s="7">
        <v>272</v>
      </c>
      <c r="HM26" s="7">
        <v>663.18732299999999</v>
      </c>
      <c r="HN26" s="7">
        <v>11343.418913</v>
      </c>
      <c r="HO26" s="7">
        <v>1452</v>
      </c>
      <c r="HP26" s="7">
        <v>225</v>
      </c>
      <c r="HQ26" s="7">
        <v>281877.20163299999</v>
      </c>
      <c r="HR26" s="7">
        <v>109453.353816</v>
      </c>
      <c r="HS26" s="7">
        <v>10494.061204</v>
      </c>
      <c r="HT26" s="7">
        <v>63251.852666999999</v>
      </c>
      <c r="HU26" s="7">
        <v>12954.095584999999</v>
      </c>
      <c r="HV26" s="7">
        <v>3099.6826230000001</v>
      </c>
      <c r="HW26" s="7">
        <v>589.912329</v>
      </c>
      <c r="HX26" s="7">
        <v>266</v>
      </c>
      <c r="HY26" s="7">
        <v>3584.8124039999998</v>
      </c>
      <c r="HZ26" s="7">
        <v>471</v>
      </c>
      <c r="IA26" s="7">
        <v>156</v>
      </c>
      <c r="IB26" s="7">
        <v>674.86785399999997</v>
      </c>
      <c r="IC26" s="7">
        <v>1121.931349</v>
      </c>
      <c r="ID26" s="7">
        <v>26023.361083</v>
      </c>
      <c r="IE26" s="7">
        <v>9485.8971650000003</v>
      </c>
      <c r="IF26" s="7">
        <v>2869.4274190000001</v>
      </c>
      <c r="IG26" s="7">
        <v>1685.6261890000001</v>
      </c>
      <c r="IH26" s="7">
        <v>2842.789608</v>
      </c>
      <c r="II26" s="7">
        <v>114295.797255</v>
      </c>
      <c r="IJ26" s="7">
        <v>131547.242833</v>
      </c>
      <c r="IK26" s="7">
        <v>180013.07313800001</v>
      </c>
      <c r="IL26" s="7">
        <v>116</v>
      </c>
      <c r="IM26" s="7">
        <v>1441.3967740000001</v>
      </c>
      <c r="IN26" s="7">
        <v>68849.329786999995</v>
      </c>
      <c r="IO26" s="7">
        <v>372</v>
      </c>
      <c r="IP26" s="7">
        <v>65457.457352999998</v>
      </c>
      <c r="IQ26" s="7">
        <v>466.16533299999998</v>
      </c>
      <c r="IR26" s="7">
        <v>28063.323506000001</v>
      </c>
      <c r="IS26" s="7">
        <v>3075.1369589999999</v>
      </c>
      <c r="IT26" s="7">
        <v>134</v>
      </c>
      <c r="IU26" s="7">
        <v>4591.8255319999998</v>
      </c>
      <c r="IV26" s="7">
        <v>12485.288345000001</v>
      </c>
      <c r="IW26" s="7">
        <v>10756</v>
      </c>
      <c r="IX26" s="7">
        <v>4100.3489740000005</v>
      </c>
      <c r="IY26" s="7">
        <v>4986.7965379999996</v>
      </c>
      <c r="IZ26" s="7">
        <v>522</v>
      </c>
      <c r="JA26" s="7">
        <v>635.42915300000004</v>
      </c>
      <c r="JB26" s="7">
        <v>13764.263473000001</v>
      </c>
      <c r="JD26" t="s">
        <v>507</v>
      </c>
      <c r="JE26">
        <v>43293.593900462962</v>
      </c>
      <c r="JF26" t="s">
        <v>196</v>
      </c>
      <c r="JG26">
        <v>33</v>
      </c>
      <c r="JH26" t="s">
        <v>508</v>
      </c>
      <c r="JJ26">
        <v>1</v>
      </c>
      <c r="JK26" t="s">
        <v>199</v>
      </c>
      <c r="JL26">
        <v>0</v>
      </c>
      <c r="JM26">
        <v>7.79</v>
      </c>
      <c r="JN26">
        <v>1</v>
      </c>
      <c r="JO26">
        <v>7.44</v>
      </c>
      <c r="JP26">
        <v>1</v>
      </c>
      <c r="JQ26">
        <v>3.9</v>
      </c>
      <c r="JR26">
        <v>2</v>
      </c>
      <c r="JS26" t="s">
        <v>200</v>
      </c>
      <c r="JT26">
        <v>300</v>
      </c>
      <c r="JU26">
        <v>12.36</v>
      </c>
      <c r="JV26">
        <v>2</v>
      </c>
      <c r="JW26">
        <v>9.33</v>
      </c>
      <c r="JX26">
        <v>0</v>
      </c>
      <c r="JY26">
        <v>4.4800000000000004</v>
      </c>
      <c r="JZ26">
        <v>3</v>
      </c>
      <c r="KA26" t="s">
        <v>201</v>
      </c>
      <c r="KB26">
        <v>300</v>
      </c>
      <c r="KC26">
        <v>11.95</v>
      </c>
      <c r="KD26">
        <v>5</v>
      </c>
      <c r="KE26">
        <v>5.95</v>
      </c>
      <c r="KF26">
        <v>3</v>
      </c>
      <c r="KG26">
        <v>4.75</v>
      </c>
      <c r="KH26">
        <v>4</v>
      </c>
      <c r="KI26" t="s">
        <v>202</v>
      </c>
      <c r="KJ26">
        <v>800</v>
      </c>
      <c r="KK26">
        <v>10.14</v>
      </c>
      <c r="KL26">
        <v>2</v>
      </c>
      <c r="KM26">
        <v>6.37</v>
      </c>
      <c r="KN26">
        <v>6</v>
      </c>
      <c r="KO26">
        <v>3.95</v>
      </c>
      <c r="KP26">
        <v>5</v>
      </c>
      <c r="KQ26" t="s">
        <v>203</v>
      </c>
      <c r="KR26">
        <v>500</v>
      </c>
      <c r="KS26">
        <v>6.71</v>
      </c>
      <c r="KT26">
        <v>6</v>
      </c>
      <c r="KU26">
        <v>2.2200000000000002</v>
      </c>
      <c r="KV26">
        <v>4</v>
      </c>
      <c r="KW26">
        <v>10.59</v>
      </c>
      <c r="KX26">
        <v>6</v>
      </c>
      <c r="KY26" t="s">
        <v>204</v>
      </c>
      <c r="KZ26">
        <v>100</v>
      </c>
      <c r="LA26">
        <v>4.4800000000000004</v>
      </c>
      <c r="LB26">
        <v>4</v>
      </c>
      <c r="LC26">
        <v>5.12</v>
      </c>
      <c r="LD26">
        <v>1</v>
      </c>
      <c r="LE26">
        <v>5.0999999999999996</v>
      </c>
      <c r="LF26">
        <v>7</v>
      </c>
      <c r="LG26" t="s">
        <v>205</v>
      </c>
      <c r="LH26">
        <v>200</v>
      </c>
      <c r="LI26">
        <v>6.17</v>
      </c>
      <c r="LJ26">
        <v>4</v>
      </c>
      <c r="LK26">
        <v>2.5</v>
      </c>
      <c r="LL26">
        <v>2</v>
      </c>
      <c r="LM26">
        <v>7.69</v>
      </c>
      <c r="LN26">
        <v>8</v>
      </c>
      <c r="LO26" t="s">
        <v>206</v>
      </c>
      <c r="LP26">
        <v>100</v>
      </c>
      <c r="LQ26">
        <v>5.61</v>
      </c>
      <c r="LR26">
        <v>4</v>
      </c>
      <c r="LS26">
        <v>4.72</v>
      </c>
      <c r="LT26">
        <v>1</v>
      </c>
      <c r="LU26">
        <v>3.65</v>
      </c>
      <c r="LV26">
        <v>9</v>
      </c>
      <c r="LW26" t="s">
        <v>207</v>
      </c>
      <c r="LX26">
        <v>0</v>
      </c>
      <c r="LY26">
        <v>7.26</v>
      </c>
      <c r="LZ26">
        <v>5</v>
      </c>
      <c r="MA26">
        <v>8.6</v>
      </c>
      <c r="MB26">
        <v>0</v>
      </c>
      <c r="MC26">
        <v>1.61</v>
      </c>
      <c r="MD26">
        <v>10</v>
      </c>
      <c r="ME26" t="s">
        <v>208</v>
      </c>
      <c r="MF26">
        <v>800</v>
      </c>
      <c r="MG26">
        <v>9.1999999999999993</v>
      </c>
      <c r="MH26">
        <v>5</v>
      </c>
      <c r="MI26">
        <v>4.6500000000000004</v>
      </c>
      <c r="MJ26">
        <v>3</v>
      </c>
      <c r="MK26">
        <v>5.6</v>
      </c>
      <c r="ML26">
        <v>11</v>
      </c>
      <c r="MM26" t="s">
        <v>209</v>
      </c>
      <c r="MN26">
        <v>500</v>
      </c>
      <c r="MO26">
        <v>9.8699999999999992</v>
      </c>
      <c r="MP26">
        <v>4</v>
      </c>
      <c r="MQ26">
        <v>4.93</v>
      </c>
      <c r="MR26">
        <v>4</v>
      </c>
      <c r="MS26">
        <v>6.13</v>
      </c>
      <c r="MT26">
        <v>12</v>
      </c>
      <c r="MU26" t="s">
        <v>210</v>
      </c>
      <c r="MV26">
        <v>500</v>
      </c>
      <c r="MW26">
        <v>6.77</v>
      </c>
      <c r="MX26">
        <v>2</v>
      </c>
      <c r="MY26">
        <v>4.2699999999999996</v>
      </c>
      <c r="MZ26">
        <v>3</v>
      </c>
      <c r="NA26">
        <v>6.47</v>
      </c>
      <c r="NB26">
        <v>13</v>
      </c>
      <c r="NC26" t="s">
        <v>211</v>
      </c>
      <c r="ND26">
        <v>300</v>
      </c>
      <c r="NE26">
        <v>11.37</v>
      </c>
      <c r="NF26">
        <v>3</v>
      </c>
      <c r="NG26">
        <v>1.31</v>
      </c>
      <c r="NH26">
        <v>3</v>
      </c>
      <c r="NI26">
        <v>6.06</v>
      </c>
      <c r="NJ26">
        <v>14</v>
      </c>
      <c r="NK26" t="s">
        <v>212</v>
      </c>
      <c r="NL26">
        <v>800</v>
      </c>
      <c r="NM26">
        <v>5.2</v>
      </c>
      <c r="NN26">
        <v>2</v>
      </c>
      <c r="NO26">
        <v>7.73</v>
      </c>
      <c r="NP26">
        <v>4</v>
      </c>
      <c r="NQ26">
        <v>7.17</v>
      </c>
      <c r="NR26">
        <v>15</v>
      </c>
      <c r="NS26" t="s">
        <v>213</v>
      </c>
      <c r="NT26">
        <v>400</v>
      </c>
      <c r="NU26">
        <v>7.02</v>
      </c>
      <c r="NV26">
        <v>3</v>
      </c>
      <c r="NW26">
        <v>8.39</v>
      </c>
      <c r="NX26">
        <v>2</v>
      </c>
      <c r="NY26">
        <v>3.76</v>
      </c>
      <c r="NZ26">
        <v>16</v>
      </c>
      <c r="OA26" t="s">
        <v>214</v>
      </c>
      <c r="OB26">
        <v>200</v>
      </c>
      <c r="OC26">
        <v>5.73</v>
      </c>
      <c r="OD26">
        <v>1</v>
      </c>
      <c r="OE26">
        <v>8.86</v>
      </c>
      <c r="OF26">
        <v>5</v>
      </c>
      <c r="OG26">
        <v>5.3</v>
      </c>
      <c r="OH26">
        <v>17</v>
      </c>
      <c r="OI26" t="s">
        <v>215</v>
      </c>
      <c r="OJ26">
        <v>500</v>
      </c>
      <c r="OK26">
        <v>17.93</v>
      </c>
      <c r="OL26">
        <v>3</v>
      </c>
      <c r="OM26">
        <v>5.62</v>
      </c>
      <c r="ON26">
        <v>5</v>
      </c>
      <c r="OO26">
        <v>2.5099999999999998</v>
      </c>
      <c r="OP26">
        <v>18</v>
      </c>
      <c r="OQ26" t="s">
        <v>216</v>
      </c>
      <c r="OR26">
        <v>200</v>
      </c>
      <c r="OS26">
        <v>9.11</v>
      </c>
      <c r="OT26">
        <v>4</v>
      </c>
      <c r="OU26">
        <v>5.27</v>
      </c>
      <c r="OV26">
        <v>2</v>
      </c>
      <c r="OW26">
        <v>3.51</v>
      </c>
      <c r="OX26">
        <v>19</v>
      </c>
      <c r="OY26" t="s">
        <v>217</v>
      </c>
      <c r="OZ26">
        <v>300</v>
      </c>
      <c r="PA26">
        <v>10.19</v>
      </c>
      <c r="PB26">
        <v>0</v>
      </c>
      <c r="PC26">
        <v>6.89</v>
      </c>
      <c r="PD26">
        <v>3</v>
      </c>
      <c r="PE26">
        <v>2.66</v>
      </c>
      <c r="PF26">
        <v>20</v>
      </c>
      <c r="PG26" t="s">
        <v>218</v>
      </c>
      <c r="PH26">
        <v>100</v>
      </c>
      <c r="PI26">
        <v>4.93</v>
      </c>
      <c r="PJ26">
        <v>4</v>
      </c>
      <c r="PK26">
        <v>5.52</v>
      </c>
      <c r="PL26">
        <v>1</v>
      </c>
      <c r="PM26">
        <v>4.21</v>
      </c>
      <c r="PN26">
        <v>21</v>
      </c>
      <c r="PO26" t="s">
        <v>219</v>
      </c>
      <c r="PP26">
        <v>1000</v>
      </c>
      <c r="PQ26">
        <v>8.18</v>
      </c>
      <c r="PR26">
        <v>7</v>
      </c>
      <c r="PS26">
        <v>2.1800000000000002</v>
      </c>
      <c r="PT26">
        <v>4</v>
      </c>
      <c r="PU26">
        <v>7.59</v>
      </c>
      <c r="PV26">
        <v>22</v>
      </c>
      <c r="PW26" t="s">
        <v>220</v>
      </c>
      <c r="PX26">
        <v>500</v>
      </c>
      <c r="PY26">
        <v>4.1100000000000003</v>
      </c>
      <c r="PZ26">
        <v>1</v>
      </c>
      <c r="QA26">
        <v>4.4000000000000004</v>
      </c>
      <c r="QB26">
        <v>5</v>
      </c>
      <c r="QC26">
        <v>7.78</v>
      </c>
      <c r="QD26">
        <v>23</v>
      </c>
      <c r="QE26" t="s">
        <v>221</v>
      </c>
      <c r="QF26">
        <v>0</v>
      </c>
      <c r="QG26">
        <v>11.08</v>
      </c>
      <c r="QH26">
        <v>0</v>
      </c>
      <c r="QI26">
        <v>1.1399999999999999</v>
      </c>
      <c r="QJ26">
        <v>1</v>
      </c>
      <c r="QK26">
        <v>2.4900000000000002</v>
      </c>
      <c r="QL26">
        <v>24</v>
      </c>
      <c r="QM26" t="s">
        <v>222</v>
      </c>
      <c r="QN26">
        <v>200</v>
      </c>
      <c r="QO26">
        <v>4.0199999999999996</v>
      </c>
      <c r="QP26">
        <v>0</v>
      </c>
      <c r="QQ26">
        <v>2.02</v>
      </c>
      <c r="QR26">
        <v>2</v>
      </c>
      <c r="QS26">
        <v>5.23</v>
      </c>
      <c r="QT26">
        <v>25</v>
      </c>
      <c r="QU26" t="s">
        <v>223</v>
      </c>
      <c r="QV26">
        <v>700</v>
      </c>
      <c r="QW26">
        <v>6.25</v>
      </c>
      <c r="QX26">
        <v>6</v>
      </c>
      <c r="QY26">
        <v>3.85</v>
      </c>
      <c r="QZ26">
        <v>3</v>
      </c>
      <c r="RA26">
        <v>4.49</v>
      </c>
      <c r="RB26">
        <v>26</v>
      </c>
      <c r="RC26" t="s">
        <v>224</v>
      </c>
      <c r="RD26">
        <v>100</v>
      </c>
      <c r="RE26">
        <v>7.58</v>
      </c>
      <c r="RF26">
        <v>0</v>
      </c>
      <c r="RG26">
        <v>3.09</v>
      </c>
      <c r="RH26">
        <v>1</v>
      </c>
      <c r="RI26">
        <v>7.59</v>
      </c>
      <c r="RJ26">
        <v>27</v>
      </c>
      <c r="RK26" t="s">
        <v>225</v>
      </c>
      <c r="RL26">
        <v>300</v>
      </c>
      <c r="RM26">
        <v>9.52</v>
      </c>
      <c r="RN26">
        <v>4</v>
      </c>
      <c r="RO26">
        <v>3.92</v>
      </c>
      <c r="RP26">
        <v>1</v>
      </c>
      <c r="RQ26">
        <v>5.45</v>
      </c>
      <c r="RR26">
        <v>28</v>
      </c>
      <c r="RS26" t="s">
        <v>226</v>
      </c>
      <c r="RT26">
        <v>100</v>
      </c>
      <c r="RU26">
        <v>4.5199999999999996</v>
      </c>
      <c r="RV26">
        <v>0</v>
      </c>
      <c r="RW26">
        <v>3.84</v>
      </c>
      <c r="RX26">
        <v>1</v>
      </c>
      <c r="RY26">
        <v>2.61</v>
      </c>
      <c r="RZ26">
        <v>29</v>
      </c>
      <c r="SA26" t="s">
        <v>227</v>
      </c>
      <c r="SB26">
        <v>300</v>
      </c>
      <c r="SC26">
        <v>8.8800000000000008</v>
      </c>
      <c r="SD26">
        <v>3</v>
      </c>
      <c r="SE26">
        <v>3.7</v>
      </c>
      <c r="SF26">
        <v>2</v>
      </c>
      <c r="SG26">
        <v>2.0099999999999998</v>
      </c>
      <c r="SH26">
        <v>30</v>
      </c>
      <c r="SI26" t="s">
        <v>228</v>
      </c>
      <c r="SJ26">
        <v>800</v>
      </c>
      <c r="SK26">
        <v>9.17</v>
      </c>
      <c r="SL26">
        <v>2</v>
      </c>
      <c r="SM26">
        <v>3.38</v>
      </c>
      <c r="SN26">
        <v>6</v>
      </c>
      <c r="SO26">
        <v>2.83</v>
      </c>
      <c r="SP26">
        <v>31</v>
      </c>
      <c r="SQ26" t="s">
        <v>229</v>
      </c>
      <c r="SR26">
        <v>100</v>
      </c>
      <c r="SS26">
        <v>9.1999999999999993</v>
      </c>
      <c r="ST26">
        <v>1</v>
      </c>
      <c r="SU26">
        <v>1.73</v>
      </c>
      <c r="SV26">
        <v>1</v>
      </c>
      <c r="SW26">
        <v>1.56</v>
      </c>
      <c r="SX26">
        <v>32</v>
      </c>
      <c r="SY26" t="s">
        <v>230</v>
      </c>
      <c r="SZ26">
        <v>500</v>
      </c>
      <c r="TA26">
        <v>3.77</v>
      </c>
      <c r="TB26">
        <v>5</v>
      </c>
      <c r="TC26">
        <v>3.03</v>
      </c>
      <c r="TD26">
        <v>3</v>
      </c>
      <c r="TE26">
        <v>2.2799999999999998</v>
      </c>
      <c r="TF26">
        <v>33</v>
      </c>
      <c r="TG26" t="s">
        <v>231</v>
      </c>
      <c r="TH26">
        <v>300</v>
      </c>
      <c r="TI26">
        <v>4.96</v>
      </c>
      <c r="TJ26">
        <v>1</v>
      </c>
      <c r="TK26">
        <v>4.21</v>
      </c>
      <c r="TL26">
        <v>2</v>
      </c>
      <c r="TM26">
        <v>2.91</v>
      </c>
      <c r="TN26">
        <v>34</v>
      </c>
      <c r="TO26" t="s">
        <v>232</v>
      </c>
      <c r="TP26">
        <v>700</v>
      </c>
      <c r="TQ26">
        <v>9.75</v>
      </c>
      <c r="TR26">
        <v>6</v>
      </c>
      <c r="TS26">
        <v>5.0199999999999996</v>
      </c>
      <c r="TT26">
        <v>3</v>
      </c>
      <c r="TU26">
        <v>3.24</v>
      </c>
      <c r="TV26">
        <v>35</v>
      </c>
      <c r="TW26" t="s">
        <v>233</v>
      </c>
      <c r="TX26">
        <v>100</v>
      </c>
      <c r="TY26">
        <v>9.25</v>
      </c>
      <c r="TZ26">
        <v>1</v>
      </c>
      <c r="UA26">
        <v>6.21</v>
      </c>
      <c r="UB26">
        <v>1</v>
      </c>
      <c r="UC26">
        <v>2.4</v>
      </c>
      <c r="UD26">
        <v>36</v>
      </c>
      <c r="UE26" t="s">
        <v>234</v>
      </c>
      <c r="UF26">
        <v>100</v>
      </c>
      <c r="UG26">
        <v>11.45</v>
      </c>
      <c r="UH26">
        <v>0</v>
      </c>
      <c r="UI26">
        <v>6.91</v>
      </c>
      <c r="UJ26">
        <v>1</v>
      </c>
      <c r="UK26">
        <v>0.56000000000000005</v>
      </c>
      <c r="UL26">
        <v>37</v>
      </c>
      <c r="UM26" t="s">
        <v>235</v>
      </c>
      <c r="UN26">
        <v>100</v>
      </c>
      <c r="UO26">
        <v>13.95</v>
      </c>
      <c r="UP26">
        <v>0</v>
      </c>
      <c r="UQ26">
        <v>1.1200000000000001</v>
      </c>
      <c r="UR26">
        <v>1</v>
      </c>
      <c r="US26">
        <v>1.1299999999999999</v>
      </c>
      <c r="UT26">
        <v>38</v>
      </c>
      <c r="UU26" t="s">
        <v>236</v>
      </c>
      <c r="UV26">
        <v>800</v>
      </c>
      <c r="UW26">
        <v>10.7</v>
      </c>
      <c r="UX26">
        <v>6</v>
      </c>
      <c r="UY26">
        <v>2.72</v>
      </c>
      <c r="UZ26">
        <v>3</v>
      </c>
      <c r="VA26">
        <v>3.4</v>
      </c>
      <c r="VB26">
        <v>39</v>
      </c>
      <c r="VC26" t="s">
        <v>237</v>
      </c>
      <c r="VD26">
        <v>200</v>
      </c>
      <c r="VE26">
        <v>4.67</v>
      </c>
      <c r="VF26">
        <v>1</v>
      </c>
      <c r="VG26">
        <v>6.14</v>
      </c>
      <c r="VH26">
        <v>2</v>
      </c>
      <c r="VI26">
        <v>2.2799999999999998</v>
      </c>
      <c r="VJ26">
        <v>40</v>
      </c>
      <c r="VK26" t="s">
        <v>238</v>
      </c>
      <c r="VL26">
        <v>100</v>
      </c>
      <c r="VM26">
        <v>12.67</v>
      </c>
      <c r="VN26">
        <v>0</v>
      </c>
      <c r="VO26">
        <v>1.82</v>
      </c>
      <c r="VP26">
        <v>1</v>
      </c>
      <c r="VQ26">
        <v>1.1499999999999999</v>
      </c>
      <c r="VR26">
        <v>41</v>
      </c>
      <c r="VS26" t="s">
        <v>239</v>
      </c>
      <c r="VT26">
        <v>500</v>
      </c>
      <c r="VU26">
        <v>7.75</v>
      </c>
      <c r="VV26">
        <v>3</v>
      </c>
      <c r="VW26">
        <v>1.99</v>
      </c>
      <c r="VX26">
        <v>2</v>
      </c>
      <c r="VY26">
        <v>3.65</v>
      </c>
      <c r="VZ26" s="28">
        <f t="shared" si="74"/>
        <v>360</v>
      </c>
      <c r="WA26" s="28">
        <f t="shared" si="75"/>
        <v>300</v>
      </c>
      <c r="WB26" s="28">
        <f t="shared" si="76"/>
        <v>420</v>
      </c>
      <c r="WC26" s="29">
        <f t="shared" si="77"/>
        <v>8.3357500000000009</v>
      </c>
      <c r="WD26" s="29">
        <f t="shared" si="78"/>
        <v>8.9024999999999981</v>
      </c>
      <c r="WE26" s="29">
        <f t="shared" si="79"/>
        <v>7.7689999999999984</v>
      </c>
      <c r="WF26" s="29">
        <f t="shared" si="80"/>
        <v>2.75</v>
      </c>
      <c r="WG26" s="30">
        <f t="shared" si="81"/>
        <v>2.25</v>
      </c>
      <c r="WH26" s="29">
        <f t="shared" si="82"/>
        <v>3.25</v>
      </c>
      <c r="WI26" s="29">
        <f t="shared" si="83"/>
        <v>4.51675</v>
      </c>
      <c r="WJ26" s="30">
        <f t="shared" si="84"/>
        <v>4.5329999999999995</v>
      </c>
      <c r="WK26" s="29">
        <f t="shared" si="85"/>
        <v>4.5004999999999997</v>
      </c>
      <c r="WL26" s="29">
        <f t="shared" si="86"/>
        <v>2.4500000000000002</v>
      </c>
      <c r="WM26" s="30">
        <f t="shared" si="87"/>
        <v>2.35</v>
      </c>
      <c r="WN26" s="29">
        <f t="shared" si="88"/>
        <v>2.5499999999999998</v>
      </c>
      <c r="WO26" s="29">
        <f t="shared" si="89"/>
        <v>4.1957500000000012</v>
      </c>
      <c r="WP26" s="30">
        <f t="shared" si="90"/>
        <v>3.9225000000000003</v>
      </c>
      <c r="WQ26" s="29">
        <f t="shared" si="91"/>
        <v>4.4690000000000003</v>
      </c>
      <c r="WR26" s="30">
        <f t="shared" si="92"/>
        <v>400</v>
      </c>
      <c r="WS26" s="30">
        <f t="shared" si="93"/>
        <v>327.27272727272725</v>
      </c>
      <c r="WT26" s="30">
        <f t="shared" si="94"/>
        <v>287.5</v>
      </c>
      <c r="WU26" s="30">
        <f t="shared" si="95"/>
        <v>308.33333333333331</v>
      </c>
      <c r="WV26" s="30">
        <f t="shared" si="96"/>
        <v>490</v>
      </c>
      <c r="WW26" s="30">
        <f t="shared" si="97"/>
        <v>350</v>
      </c>
      <c r="WX26" s="30">
        <f t="shared" si="98"/>
        <v>7.7483333333333313</v>
      </c>
      <c r="WY26" s="30">
        <f t="shared" si="99"/>
        <v>8.8163636363636346</v>
      </c>
      <c r="WZ26" s="30">
        <f t="shared" si="100"/>
        <v>6.9737500000000008</v>
      </c>
      <c r="XA26" s="30">
        <f t="shared" si="101"/>
        <v>10.188333333333333</v>
      </c>
      <c r="XB26" s="30">
        <f t="shared" si="102"/>
        <v>8.3680000000000003</v>
      </c>
      <c r="XC26" s="30">
        <f t="shared" si="103"/>
        <v>7.17</v>
      </c>
      <c r="XD26" s="30">
        <f t="shared" si="104"/>
        <v>4.5555555555555554</v>
      </c>
      <c r="XE26" s="30">
        <f t="shared" si="105"/>
        <v>1.2727272727272727</v>
      </c>
      <c r="XF26" s="30">
        <f t="shared" si="106"/>
        <v>3.75</v>
      </c>
      <c r="XG26" s="30">
        <f t="shared" si="107"/>
        <v>1.25</v>
      </c>
      <c r="XH26" s="30">
        <f t="shared" si="108"/>
        <v>5.2</v>
      </c>
      <c r="XI26" s="30">
        <f t="shared" si="109"/>
        <v>1.3</v>
      </c>
      <c r="XJ26" s="30">
        <f t="shared" si="110"/>
        <v>4.2872222222222218</v>
      </c>
      <c r="XK26" s="30">
        <f t="shared" si="111"/>
        <v>4.7045454545454541</v>
      </c>
      <c r="XL26" s="30">
        <f t="shared" si="112"/>
        <v>4.5</v>
      </c>
      <c r="XM26" s="30">
        <f t="shared" si="113"/>
        <v>4.5549999999999997</v>
      </c>
      <c r="XN26" s="30">
        <f t="shared" si="114"/>
        <v>4.1170000000000009</v>
      </c>
      <c r="XO26" s="30">
        <f t="shared" si="115"/>
        <v>4.8840000000000003</v>
      </c>
      <c r="XP26" s="30">
        <f t="shared" si="116"/>
        <v>2.1666666666666665</v>
      </c>
      <c r="XQ26" s="30">
        <f t="shared" si="117"/>
        <v>2.6818181818181817</v>
      </c>
      <c r="XR26" s="30">
        <f t="shared" si="118"/>
        <v>1.875</v>
      </c>
      <c r="XS26" s="30">
        <f t="shared" si="119"/>
        <v>2.6666666666666665</v>
      </c>
      <c r="XT26" s="30">
        <f t="shared" si="120"/>
        <v>2.4</v>
      </c>
      <c r="XU26" s="30">
        <f t="shared" si="121"/>
        <v>2.7</v>
      </c>
      <c r="XV26" s="30">
        <f t="shared" si="122"/>
        <v>4.5122222222222232</v>
      </c>
      <c r="XW26" s="30">
        <f t="shared" si="123"/>
        <v>3.936818181818182</v>
      </c>
      <c r="XX26" s="30">
        <f t="shared" si="124"/>
        <v>4.0999999999999996</v>
      </c>
      <c r="XY26" s="30">
        <f t="shared" si="125"/>
        <v>3.8041666666666658</v>
      </c>
      <c r="XZ26" s="30">
        <f t="shared" si="126"/>
        <v>4.8420000000000005</v>
      </c>
      <c r="YA26" s="30">
        <f t="shared" si="127"/>
        <v>4.096000000000001</v>
      </c>
      <c r="YB26">
        <v>1</v>
      </c>
      <c r="YC26">
        <v>1</v>
      </c>
      <c r="YD26">
        <v>2</v>
      </c>
      <c r="YE26">
        <v>1</v>
      </c>
      <c r="YF26">
        <v>1</v>
      </c>
      <c r="YG26">
        <v>3</v>
      </c>
      <c r="YH26">
        <v>3</v>
      </c>
      <c r="YI26">
        <v>3</v>
      </c>
      <c r="YJ26">
        <v>3</v>
      </c>
      <c r="YK26">
        <v>2</v>
      </c>
      <c r="YL26">
        <v>3</v>
      </c>
      <c r="YM26">
        <v>0</v>
      </c>
      <c r="YN26">
        <v>3</v>
      </c>
      <c r="YO26">
        <v>1</v>
      </c>
      <c r="YP26">
        <v>1</v>
      </c>
      <c r="YQ26">
        <v>2</v>
      </c>
      <c r="YR26">
        <v>2</v>
      </c>
      <c r="YS26">
        <v>3</v>
      </c>
      <c r="YT26">
        <v>2</v>
      </c>
      <c r="YU26">
        <v>3</v>
      </c>
      <c r="YV26">
        <v>2</v>
      </c>
      <c r="YW26">
        <v>0</v>
      </c>
      <c r="YX26">
        <v>2</v>
      </c>
      <c r="YY26">
        <v>1</v>
      </c>
      <c r="YZ26">
        <v>1</v>
      </c>
      <c r="ZA26" s="52">
        <f t="shared" si="128"/>
        <v>30</v>
      </c>
      <c r="ZB26" s="52">
        <f t="shared" si="129"/>
        <v>14</v>
      </c>
      <c r="ZC26" s="52">
        <f t="shared" si="130"/>
        <v>10</v>
      </c>
      <c r="ZD26" s="52">
        <f t="shared" si="131"/>
        <v>54</v>
      </c>
    </row>
    <row r="27" spans="1:765">
      <c r="A27" s="7">
        <v>23</v>
      </c>
      <c r="C27" s="7">
        <v>1</v>
      </c>
      <c r="D27" s="7">
        <v>33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1"/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si="65"/>
        <v>1</v>
      </c>
      <c r="BE27">
        <v>1</v>
      </c>
      <c r="BF27">
        <v>2</v>
      </c>
      <c r="BG27">
        <v>4</v>
      </c>
      <c r="BH27">
        <v>4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2</v>
      </c>
      <c r="BO27">
        <v>3</v>
      </c>
      <c r="BP27">
        <v>2</v>
      </c>
      <c r="BQ27">
        <v>2</v>
      </c>
      <c r="BR27">
        <v>2</v>
      </c>
      <c r="BS27">
        <v>2</v>
      </c>
      <c r="BT27">
        <v>3</v>
      </c>
      <c r="BU27">
        <v>3</v>
      </c>
      <c r="BV27">
        <v>0</v>
      </c>
      <c r="BW27">
        <v>2</v>
      </c>
      <c r="BX27">
        <v>2</v>
      </c>
      <c r="BY27">
        <v>2</v>
      </c>
      <c r="BZ27">
        <v>0</v>
      </c>
      <c r="CA27">
        <f t="shared" si="66"/>
        <v>24</v>
      </c>
      <c r="CB27">
        <f t="shared" si="67"/>
        <v>10</v>
      </c>
      <c r="CC27">
        <f t="shared" si="68"/>
        <v>7</v>
      </c>
      <c r="CD27">
        <f t="shared" si="2"/>
        <v>41</v>
      </c>
      <c r="CE27" s="8">
        <v>1</v>
      </c>
      <c r="CF27" s="8">
        <v>1</v>
      </c>
      <c r="CG27" s="7">
        <v>0</v>
      </c>
      <c r="CH27" s="7">
        <v>0</v>
      </c>
      <c r="CI27" s="8">
        <v>1</v>
      </c>
      <c r="CJ27" s="8">
        <v>1</v>
      </c>
      <c r="CK27" s="8">
        <v>0</v>
      </c>
      <c r="CL27" s="8">
        <v>1</v>
      </c>
      <c r="CM27" s="8">
        <v>1</v>
      </c>
      <c r="CN27" s="8">
        <v>1</v>
      </c>
      <c r="CO27" s="8">
        <v>0</v>
      </c>
      <c r="CP27" s="8">
        <v>1</v>
      </c>
      <c r="CQ27" s="21">
        <f t="shared" si="3"/>
        <v>3</v>
      </c>
      <c r="CR27" s="8">
        <v>3</v>
      </c>
      <c r="CS27" s="8">
        <v>1</v>
      </c>
      <c r="CT27" s="8">
        <v>1</v>
      </c>
      <c r="CU27" s="8">
        <v>4</v>
      </c>
      <c r="CV27" s="8">
        <v>3</v>
      </c>
      <c r="CW27" s="8">
        <v>3</v>
      </c>
      <c r="CX27" s="8">
        <v>1</v>
      </c>
      <c r="CY27" s="8">
        <v>3</v>
      </c>
      <c r="CZ27" s="8">
        <v>3</v>
      </c>
      <c r="DA27" s="8">
        <v>3</v>
      </c>
      <c r="DB27" s="8">
        <v>1</v>
      </c>
      <c r="DC27" s="8">
        <v>2</v>
      </c>
      <c r="DD27" s="8">
        <v>2</v>
      </c>
      <c r="DE27" s="8">
        <v>2</v>
      </c>
      <c r="DF27" s="8">
        <v>4</v>
      </c>
      <c r="DG27" s="8">
        <v>4</v>
      </c>
      <c r="DH27" s="8">
        <v>1</v>
      </c>
      <c r="DI27" s="8">
        <v>2</v>
      </c>
      <c r="DJ27" s="8">
        <v>3</v>
      </c>
      <c r="DK27" s="8">
        <v>3</v>
      </c>
      <c r="DL27" s="21">
        <f t="shared" si="4"/>
        <v>33</v>
      </c>
      <c r="DM27" s="7">
        <v>5</v>
      </c>
      <c r="DN27" s="7">
        <v>5</v>
      </c>
      <c r="DO27" s="7">
        <v>5</v>
      </c>
      <c r="DP27" s="7">
        <v>5</v>
      </c>
      <c r="DQ27" s="7">
        <v>4</v>
      </c>
      <c r="DR27" s="7">
        <v>5</v>
      </c>
      <c r="DS27" s="21">
        <f t="shared" si="5"/>
        <v>29</v>
      </c>
      <c r="DT27" s="7">
        <v>2</v>
      </c>
      <c r="DU27" s="7">
        <v>3</v>
      </c>
      <c r="DV27" s="7">
        <v>3</v>
      </c>
      <c r="DW27" s="7">
        <v>3</v>
      </c>
      <c r="DX27" s="7">
        <v>3</v>
      </c>
      <c r="DY27" s="7">
        <v>3</v>
      </c>
      <c r="DZ27" s="21">
        <f t="shared" si="69"/>
        <v>8</v>
      </c>
      <c r="EA27" s="21">
        <f t="shared" si="70"/>
        <v>9</v>
      </c>
      <c r="EB27" s="21">
        <f t="shared" si="6"/>
        <v>17</v>
      </c>
      <c r="EC27" s="8">
        <v>7</v>
      </c>
      <c r="ED27" s="8">
        <v>7</v>
      </c>
      <c r="EE27" s="8">
        <v>7</v>
      </c>
      <c r="EF27" s="8">
        <v>7</v>
      </c>
      <c r="EG27" s="8">
        <v>7</v>
      </c>
      <c r="EH27" s="8">
        <v>7</v>
      </c>
      <c r="EI27" s="8">
        <v>5</v>
      </c>
      <c r="EJ27" s="8">
        <v>5</v>
      </c>
      <c r="EK27" s="8">
        <v>6</v>
      </c>
      <c r="EL27" s="8">
        <v>6</v>
      </c>
      <c r="EM27" s="8">
        <v>7</v>
      </c>
      <c r="EN27" s="8">
        <v>5</v>
      </c>
      <c r="EO27" s="21">
        <f t="shared" si="71"/>
        <v>26</v>
      </c>
      <c r="EP27" s="21">
        <f t="shared" si="72"/>
        <v>23</v>
      </c>
      <c r="EQ27" s="21">
        <f t="shared" si="73"/>
        <v>27</v>
      </c>
      <c r="ER27" s="21">
        <f t="shared" si="7"/>
        <v>76</v>
      </c>
      <c r="ES27" s="7">
        <v>1</v>
      </c>
      <c r="ET27" s="7">
        <v>1</v>
      </c>
      <c r="EU27" s="7">
        <v>0</v>
      </c>
      <c r="EV27" s="21">
        <f t="shared" si="8"/>
        <v>2</v>
      </c>
      <c r="EW27" s="7">
        <v>4</v>
      </c>
      <c r="EX27" s="7">
        <v>4</v>
      </c>
      <c r="EY27" s="7">
        <v>3</v>
      </c>
      <c r="EZ27" s="7">
        <v>1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2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21">
        <f t="shared" si="9"/>
        <v>14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2.6523195587775552</v>
      </c>
      <c r="FX27" s="7">
        <v>0.11</v>
      </c>
      <c r="FY27" s="7">
        <v>0.15</v>
      </c>
      <c r="FZ27" s="7">
        <v>83</v>
      </c>
      <c r="GA27" s="7">
        <v>82</v>
      </c>
      <c r="GB27" s="7">
        <f t="shared" si="10"/>
        <v>165</v>
      </c>
      <c r="GC27" s="7">
        <v>221</v>
      </c>
      <c r="GD27" s="7">
        <v>0</v>
      </c>
      <c r="GE27" s="7">
        <v>0.4</v>
      </c>
      <c r="GF27" s="7">
        <v>0.1</v>
      </c>
      <c r="GG27" s="7">
        <v>0.3</v>
      </c>
      <c r="GH27" s="7">
        <v>5</v>
      </c>
      <c r="GI27" s="7">
        <v>211</v>
      </c>
      <c r="GJ27" s="7">
        <v>22545.391524999999</v>
      </c>
      <c r="GK27" s="7">
        <v>7246.0995229999999</v>
      </c>
      <c r="GL27" s="7">
        <v>9016.7202589999997</v>
      </c>
      <c r="GM27" s="7">
        <v>62251.481947</v>
      </c>
      <c r="GN27" s="7">
        <v>99294.235568999997</v>
      </c>
      <c r="GO27" s="7">
        <v>11480.269216000001</v>
      </c>
      <c r="GP27" s="7">
        <v>10961.584150999999</v>
      </c>
      <c r="GQ27" s="7">
        <v>541666.36223700002</v>
      </c>
      <c r="GR27" s="7">
        <v>57440.955744999999</v>
      </c>
      <c r="GS27" s="7">
        <v>479.87450899999999</v>
      </c>
      <c r="GT27" s="7">
        <v>10061.467203</v>
      </c>
      <c r="GU27" s="7">
        <v>1131.994729</v>
      </c>
      <c r="GV27" s="7">
        <v>56425.437470999997</v>
      </c>
      <c r="GW27" s="7">
        <v>59322.594822999999</v>
      </c>
      <c r="GX27" s="7">
        <v>3381</v>
      </c>
      <c r="GY27" s="7">
        <v>302572.73030599998</v>
      </c>
      <c r="GZ27" s="7">
        <v>49732.209340000001</v>
      </c>
      <c r="HA27" s="7">
        <v>13702.935401000001</v>
      </c>
      <c r="HB27" s="7">
        <v>550312.42744600005</v>
      </c>
      <c r="HC27" s="7">
        <v>158696.70868899999</v>
      </c>
      <c r="HD27" s="7">
        <v>41669.68348</v>
      </c>
      <c r="HE27" s="7">
        <v>745.516392</v>
      </c>
      <c r="HF27" s="7">
        <v>132347.81782</v>
      </c>
      <c r="HG27" s="7">
        <v>40576.615356000002</v>
      </c>
      <c r="HH27" s="7">
        <v>4810.7398400000002</v>
      </c>
      <c r="HI27" s="7">
        <v>226</v>
      </c>
      <c r="HJ27" s="7">
        <v>545.34792700000003</v>
      </c>
      <c r="HK27" s="7">
        <v>1580.6445140000001</v>
      </c>
      <c r="HL27" s="7">
        <v>111</v>
      </c>
      <c r="HM27" s="7">
        <v>2341.5047530000002</v>
      </c>
      <c r="HN27" s="7">
        <v>11750.17326</v>
      </c>
      <c r="HO27" s="7">
        <v>3851</v>
      </c>
      <c r="HP27" s="7" t="s">
        <v>772</v>
      </c>
      <c r="HQ27" s="7">
        <v>254134.91950799999</v>
      </c>
      <c r="HR27" s="7">
        <v>116374.832819</v>
      </c>
      <c r="HS27" s="7">
        <v>10928.960395</v>
      </c>
      <c r="HT27" s="7">
        <v>58769.441022999999</v>
      </c>
      <c r="HU27" s="7">
        <v>8125.1099880000002</v>
      </c>
      <c r="HV27" s="7">
        <v>3428</v>
      </c>
      <c r="HW27" s="7">
        <v>608.35737600000004</v>
      </c>
      <c r="HX27" s="7">
        <v>312</v>
      </c>
      <c r="HY27" s="7">
        <v>4495.4298060000001</v>
      </c>
      <c r="HZ27" s="7">
        <v>1388</v>
      </c>
      <c r="IA27" s="7">
        <v>323</v>
      </c>
      <c r="IB27" s="7">
        <v>321.10320200000001</v>
      </c>
      <c r="IC27" s="7">
        <v>568.92494899999997</v>
      </c>
      <c r="ID27" s="7">
        <v>28666.464475000001</v>
      </c>
      <c r="IE27" s="7">
        <v>10023.295835000001</v>
      </c>
      <c r="IF27" s="7">
        <v>4033.9054339999998</v>
      </c>
      <c r="IG27" s="7">
        <v>2382.3614510000002</v>
      </c>
      <c r="IH27" s="7">
        <v>2579.2853570000002</v>
      </c>
      <c r="II27" s="7">
        <v>116066.690841</v>
      </c>
      <c r="IJ27" s="7">
        <v>119005.752993</v>
      </c>
      <c r="IK27" s="7">
        <v>205536.32988899999</v>
      </c>
      <c r="IL27" s="7">
        <v>31</v>
      </c>
      <c r="IM27" s="7">
        <v>1614.414213</v>
      </c>
      <c r="IN27" s="7">
        <v>85788.479909999995</v>
      </c>
      <c r="IO27" s="7">
        <v>555</v>
      </c>
      <c r="IP27" s="7">
        <v>72019.687013000002</v>
      </c>
      <c r="IQ27" s="7">
        <v>792.74959899999999</v>
      </c>
      <c r="IR27" s="7">
        <v>24498.222281999999</v>
      </c>
      <c r="IS27" s="7">
        <v>5560.8154240000003</v>
      </c>
      <c r="IT27" s="7">
        <v>338</v>
      </c>
      <c r="IU27" s="7">
        <v>4944.7760150000004</v>
      </c>
      <c r="IV27" s="7">
        <v>26763.456679999999</v>
      </c>
      <c r="IW27" s="7">
        <v>10618.400423999999</v>
      </c>
      <c r="IX27" s="7">
        <v>5852.0315710000004</v>
      </c>
      <c r="IY27" s="7">
        <v>3904.6197179999999</v>
      </c>
      <c r="IZ27" s="7">
        <v>449</v>
      </c>
      <c r="JA27" s="7">
        <v>1124.386616</v>
      </c>
      <c r="JB27" s="7">
        <v>26572.197735000002</v>
      </c>
      <c r="JD27" t="s">
        <v>491</v>
      </c>
      <c r="JE27">
        <v>43294.597581018519</v>
      </c>
      <c r="JF27" t="s">
        <v>246</v>
      </c>
      <c r="JG27">
        <v>33</v>
      </c>
      <c r="JH27" t="s">
        <v>509</v>
      </c>
      <c r="JJ27">
        <v>1</v>
      </c>
      <c r="JK27" t="s">
        <v>199</v>
      </c>
      <c r="JL27">
        <v>500</v>
      </c>
      <c r="JM27">
        <v>6.19</v>
      </c>
      <c r="JN27">
        <v>4</v>
      </c>
      <c r="JO27">
        <v>4.1399999999999997</v>
      </c>
      <c r="JP27">
        <v>4</v>
      </c>
      <c r="JQ27">
        <v>4.68</v>
      </c>
      <c r="JR27">
        <v>2</v>
      </c>
      <c r="JS27" t="s">
        <v>200</v>
      </c>
      <c r="JT27">
        <v>900</v>
      </c>
      <c r="JU27">
        <v>7</v>
      </c>
      <c r="JV27">
        <v>6</v>
      </c>
      <c r="JW27">
        <v>3.1</v>
      </c>
      <c r="JX27">
        <v>6</v>
      </c>
      <c r="JY27">
        <v>1.6</v>
      </c>
      <c r="JZ27">
        <v>3</v>
      </c>
      <c r="KA27" t="s">
        <v>201</v>
      </c>
      <c r="KB27">
        <v>800</v>
      </c>
      <c r="KC27">
        <v>6.07</v>
      </c>
      <c r="KD27">
        <v>6</v>
      </c>
      <c r="KE27">
        <v>1.69</v>
      </c>
      <c r="KF27">
        <v>6</v>
      </c>
      <c r="KG27">
        <v>0.42</v>
      </c>
      <c r="KH27">
        <v>4</v>
      </c>
      <c r="KI27" t="s">
        <v>202</v>
      </c>
      <c r="KJ27">
        <v>600</v>
      </c>
      <c r="KK27">
        <v>3.84</v>
      </c>
      <c r="KL27">
        <v>4</v>
      </c>
      <c r="KM27">
        <v>0.61</v>
      </c>
      <c r="KN27">
        <v>4</v>
      </c>
      <c r="KO27">
        <v>0.45</v>
      </c>
      <c r="KP27">
        <v>5</v>
      </c>
      <c r="KQ27" t="s">
        <v>203</v>
      </c>
      <c r="KR27">
        <v>1000</v>
      </c>
      <c r="KS27">
        <v>3.67</v>
      </c>
      <c r="KT27">
        <v>7</v>
      </c>
      <c r="KU27">
        <v>0.81</v>
      </c>
      <c r="KV27">
        <v>7</v>
      </c>
      <c r="KW27">
        <v>0.44</v>
      </c>
      <c r="KX27">
        <v>6</v>
      </c>
      <c r="KY27" t="s">
        <v>204</v>
      </c>
      <c r="KZ27">
        <v>500</v>
      </c>
      <c r="LA27">
        <v>3.01</v>
      </c>
      <c r="LB27">
        <v>3</v>
      </c>
      <c r="LC27">
        <v>0.74</v>
      </c>
      <c r="LD27">
        <v>3</v>
      </c>
      <c r="LE27">
        <v>0.49</v>
      </c>
      <c r="LF27">
        <v>7</v>
      </c>
      <c r="LG27" t="s">
        <v>205</v>
      </c>
      <c r="LH27">
        <v>400</v>
      </c>
      <c r="LI27">
        <v>3.59</v>
      </c>
      <c r="LJ27">
        <v>3</v>
      </c>
      <c r="LK27">
        <v>0.52</v>
      </c>
      <c r="LL27">
        <v>3</v>
      </c>
      <c r="LM27">
        <v>0.48</v>
      </c>
      <c r="LN27">
        <v>8</v>
      </c>
      <c r="LO27" t="s">
        <v>206</v>
      </c>
      <c r="LP27">
        <v>800</v>
      </c>
      <c r="LQ27">
        <v>3.48</v>
      </c>
      <c r="LR27">
        <v>6</v>
      </c>
      <c r="LS27">
        <v>0.37</v>
      </c>
      <c r="LT27">
        <v>6</v>
      </c>
      <c r="LU27">
        <v>0.37</v>
      </c>
      <c r="LV27">
        <v>9</v>
      </c>
      <c r="LW27" t="s">
        <v>207</v>
      </c>
      <c r="LX27">
        <v>600</v>
      </c>
      <c r="LY27">
        <v>5.0999999999999996</v>
      </c>
      <c r="LZ27">
        <v>4</v>
      </c>
      <c r="MA27">
        <v>0.28999999999999998</v>
      </c>
      <c r="MB27">
        <v>4</v>
      </c>
      <c r="MC27">
        <v>0.24</v>
      </c>
      <c r="MD27">
        <v>10</v>
      </c>
      <c r="ME27" t="s">
        <v>208</v>
      </c>
      <c r="MF27">
        <v>900</v>
      </c>
      <c r="MG27">
        <v>2.75</v>
      </c>
      <c r="MH27">
        <v>6</v>
      </c>
      <c r="MI27">
        <v>0.56999999999999995</v>
      </c>
      <c r="MJ27">
        <v>6</v>
      </c>
      <c r="MK27">
        <v>0.28000000000000003</v>
      </c>
      <c r="ML27">
        <v>11</v>
      </c>
      <c r="MM27" t="s">
        <v>209</v>
      </c>
      <c r="MN27">
        <v>600</v>
      </c>
      <c r="MO27">
        <v>6.44</v>
      </c>
      <c r="MP27">
        <v>4</v>
      </c>
      <c r="MQ27">
        <v>0.28999999999999998</v>
      </c>
      <c r="MR27">
        <v>4</v>
      </c>
      <c r="MS27">
        <v>0.24</v>
      </c>
      <c r="MT27">
        <v>12</v>
      </c>
      <c r="MU27" t="s">
        <v>210</v>
      </c>
      <c r="MV27">
        <v>900</v>
      </c>
      <c r="MW27">
        <v>4.54</v>
      </c>
      <c r="MX27">
        <v>6</v>
      </c>
      <c r="MY27">
        <v>0.71</v>
      </c>
      <c r="MZ27">
        <v>6</v>
      </c>
      <c r="NA27">
        <v>0.17</v>
      </c>
      <c r="NB27">
        <v>13</v>
      </c>
      <c r="NC27" t="s">
        <v>211</v>
      </c>
      <c r="ND27">
        <v>400</v>
      </c>
      <c r="NE27">
        <v>6.04</v>
      </c>
      <c r="NF27">
        <v>3</v>
      </c>
      <c r="NG27">
        <v>0.56999999999999995</v>
      </c>
      <c r="NH27">
        <v>3</v>
      </c>
      <c r="NI27">
        <v>0.45</v>
      </c>
      <c r="NJ27">
        <v>14</v>
      </c>
      <c r="NK27" t="s">
        <v>212</v>
      </c>
      <c r="NL27">
        <v>1000</v>
      </c>
      <c r="NM27">
        <v>3.63</v>
      </c>
      <c r="NN27">
        <v>7</v>
      </c>
      <c r="NO27">
        <v>0.41</v>
      </c>
      <c r="NP27">
        <v>7</v>
      </c>
      <c r="NQ27">
        <v>0.26</v>
      </c>
      <c r="NR27">
        <v>15</v>
      </c>
      <c r="NS27" t="s">
        <v>213</v>
      </c>
      <c r="NT27">
        <v>800</v>
      </c>
      <c r="NU27">
        <v>5.18</v>
      </c>
      <c r="NV27">
        <v>5</v>
      </c>
      <c r="NW27">
        <v>0.72</v>
      </c>
      <c r="NX27">
        <v>5</v>
      </c>
      <c r="NY27">
        <v>0.41</v>
      </c>
      <c r="NZ27">
        <v>16</v>
      </c>
      <c r="OA27" t="s">
        <v>214</v>
      </c>
      <c r="OB27">
        <v>1000</v>
      </c>
      <c r="OC27">
        <v>4.45</v>
      </c>
      <c r="OD27">
        <v>7</v>
      </c>
      <c r="OE27">
        <v>0.47</v>
      </c>
      <c r="OF27">
        <v>7</v>
      </c>
      <c r="OG27">
        <v>0.26</v>
      </c>
      <c r="OH27">
        <v>17</v>
      </c>
      <c r="OI27" t="s">
        <v>215</v>
      </c>
      <c r="OJ27">
        <v>1100</v>
      </c>
      <c r="OK27">
        <v>4.42</v>
      </c>
      <c r="OL27">
        <v>8</v>
      </c>
      <c r="OM27">
        <v>0.41</v>
      </c>
      <c r="ON27">
        <v>8</v>
      </c>
      <c r="OO27">
        <v>0.41</v>
      </c>
      <c r="OP27">
        <v>18</v>
      </c>
      <c r="OQ27" t="s">
        <v>216</v>
      </c>
      <c r="OR27">
        <v>600</v>
      </c>
      <c r="OS27">
        <v>3.42</v>
      </c>
      <c r="OT27">
        <v>4</v>
      </c>
      <c r="OU27">
        <v>0.42</v>
      </c>
      <c r="OV27">
        <v>4</v>
      </c>
      <c r="OW27">
        <v>0.3</v>
      </c>
      <c r="OX27">
        <v>19</v>
      </c>
      <c r="OY27" t="s">
        <v>217</v>
      </c>
      <c r="OZ27">
        <v>900</v>
      </c>
      <c r="PA27">
        <v>7.2</v>
      </c>
      <c r="PB27">
        <v>6</v>
      </c>
      <c r="PC27">
        <v>0.61</v>
      </c>
      <c r="PD27">
        <v>6</v>
      </c>
      <c r="PE27">
        <v>0.26</v>
      </c>
      <c r="PF27">
        <v>20</v>
      </c>
      <c r="PG27" t="s">
        <v>218</v>
      </c>
      <c r="PH27">
        <v>500</v>
      </c>
      <c r="PI27">
        <v>3.48</v>
      </c>
      <c r="PJ27">
        <v>3</v>
      </c>
      <c r="PK27">
        <v>0.52</v>
      </c>
      <c r="PL27">
        <v>3</v>
      </c>
      <c r="PM27">
        <v>0.25</v>
      </c>
      <c r="PN27">
        <v>21</v>
      </c>
      <c r="PO27" t="s">
        <v>219</v>
      </c>
      <c r="PP27">
        <v>1200</v>
      </c>
      <c r="PQ27">
        <v>3.84</v>
      </c>
      <c r="PR27">
        <v>8</v>
      </c>
      <c r="PS27">
        <v>0.6</v>
      </c>
      <c r="PT27">
        <v>8</v>
      </c>
      <c r="PU27">
        <v>0.44</v>
      </c>
      <c r="PV27">
        <v>22</v>
      </c>
      <c r="PW27" t="s">
        <v>220</v>
      </c>
      <c r="PX27">
        <v>900</v>
      </c>
      <c r="PY27">
        <v>3.41</v>
      </c>
      <c r="PZ27">
        <v>6</v>
      </c>
      <c r="QA27">
        <v>0.51</v>
      </c>
      <c r="QB27">
        <v>6</v>
      </c>
      <c r="QC27">
        <v>0.41</v>
      </c>
      <c r="QD27">
        <v>23</v>
      </c>
      <c r="QE27" t="s">
        <v>221</v>
      </c>
      <c r="QF27">
        <v>900</v>
      </c>
      <c r="QG27">
        <v>4.82</v>
      </c>
      <c r="QH27">
        <v>6</v>
      </c>
      <c r="QI27">
        <v>0.57999999999999996</v>
      </c>
      <c r="QJ27">
        <v>6</v>
      </c>
      <c r="QK27">
        <v>0.24</v>
      </c>
      <c r="QL27">
        <v>24</v>
      </c>
      <c r="QM27" t="s">
        <v>222</v>
      </c>
      <c r="QN27">
        <v>400</v>
      </c>
      <c r="QO27">
        <v>3.38</v>
      </c>
      <c r="QP27">
        <v>3</v>
      </c>
      <c r="QQ27">
        <v>0.41</v>
      </c>
      <c r="QR27">
        <v>3</v>
      </c>
      <c r="QS27">
        <v>0.31</v>
      </c>
      <c r="QT27">
        <v>25</v>
      </c>
      <c r="QU27" t="s">
        <v>223</v>
      </c>
      <c r="QV27">
        <v>700</v>
      </c>
      <c r="QW27">
        <v>3.5</v>
      </c>
      <c r="QX27">
        <v>5</v>
      </c>
      <c r="QY27">
        <v>0.28999999999999998</v>
      </c>
      <c r="QZ27">
        <v>5</v>
      </c>
      <c r="RA27">
        <v>0.46</v>
      </c>
      <c r="RB27">
        <v>26</v>
      </c>
      <c r="RC27" t="s">
        <v>224</v>
      </c>
      <c r="RD27">
        <v>400</v>
      </c>
      <c r="RE27">
        <v>3.77</v>
      </c>
      <c r="RF27">
        <v>3</v>
      </c>
      <c r="RG27">
        <v>0.84</v>
      </c>
      <c r="RH27">
        <v>3</v>
      </c>
      <c r="RI27">
        <v>0.25</v>
      </c>
      <c r="RJ27">
        <v>27</v>
      </c>
      <c r="RK27" t="s">
        <v>225</v>
      </c>
      <c r="RL27">
        <v>500</v>
      </c>
      <c r="RM27">
        <v>2.31</v>
      </c>
      <c r="RN27">
        <v>3</v>
      </c>
      <c r="RO27">
        <v>0.65</v>
      </c>
      <c r="RP27">
        <v>3</v>
      </c>
      <c r="RQ27">
        <v>0.24</v>
      </c>
      <c r="RR27">
        <v>28</v>
      </c>
      <c r="RS27" t="s">
        <v>226</v>
      </c>
      <c r="RT27">
        <v>1100</v>
      </c>
      <c r="RU27">
        <v>3.25</v>
      </c>
      <c r="RV27">
        <v>8</v>
      </c>
      <c r="RW27">
        <v>0.41</v>
      </c>
      <c r="RX27">
        <v>7</v>
      </c>
      <c r="RY27">
        <v>0.41</v>
      </c>
      <c r="RZ27">
        <v>29</v>
      </c>
      <c r="SA27" t="s">
        <v>227</v>
      </c>
      <c r="SB27">
        <v>900</v>
      </c>
      <c r="SC27">
        <v>2.87</v>
      </c>
      <c r="SD27">
        <v>6</v>
      </c>
      <c r="SE27">
        <v>0.47</v>
      </c>
      <c r="SF27">
        <v>6</v>
      </c>
      <c r="SG27">
        <v>0.45</v>
      </c>
      <c r="SH27">
        <v>30</v>
      </c>
      <c r="SI27" t="s">
        <v>228</v>
      </c>
      <c r="SJ27">
        <v>900</v>
      </c>
      <c r="SK27">
        <v>3.43</v>
      </c>
      <c r="SL27">
        <v>6</v>
      </c>
      <c r="SM27">
        <v>0.53</v>
      </c>
      <c r="SN27">
        <v>6</v>
      </c>
      <c r="SO27">
        <v>0.28999999999999998</v>
      </c>
      <c r="SP27">
        <v>31</v>
      </c>
      <c r="SQ27" t="s">
        <v>229</v>
      </c>
      <c r="SR27">
        <v>300</v>
      </c>
      <c r="SS27">
        <v>5.87</v>
      </c>
      <c r="ST27">
        <v>2</v>
      </c>
      <c r="SU27">
        <v>0.55000000000000004</v>
      </c>
      <c r="SV27">
        <v>2</v>
      </c>
      <c r="SW27">
        <v>0.21</v>
      </c>
      <c r="SX27">
        <v>32</v>
      </c>
      <c r="SY27" t="s">
        <v>230</v>
      </c>
      <c r="SZ27">
        <v>600</v>
      </c>
      <c r="TA27">
        <v>2.85</v>
      </c>
      <c r="TB27">
        <v>4</v>
      </c>
      <c r="TC27">
        <v>0.31</v>
      </c>
      <c r="TD27">
        <v>4</v>
      </c>
      <c r="TE27">
        <v>0.24</v>
      </c>
      <c r="TF27">
        <v>33</v>
      </c>
      <c r="TG27" t="s">
        <v>231</v>
      </c>
      <c r="TH27">
        <v>800</v>
      </c>
      <c r="TI27">
        <v>3.28</v>
      </c>
      <c r="TJ27">
        <v>5</v>
      </c>
      <c r="TK27">
        <v>0.32</v>
      </c>
      <c r="TL27">
        <v>5</v>
      </c>
      <c r="TM27">
        <v>0.37</v>
      </c>
      <c r="TN27">
        <v>34</v>
      </c>
      <c r="TO27" t="s">
        <v>232</v>
      </c>
      <c r="TP27">
        <v>500</v>
      </c>
      <c r="TQ27">
        <v>2.31</v>
      </c>
      <c r="TR27">
        <v>3</v>
      </c>
      <c r="TS27">
        <v>0.45</v>
      </c>
      <c r="TT27">
        <v>3</v>
      </c>
      <c r="TU27">
        <v>0.39</v>
      </c>
      <c r="TV27">
        <v>35</v>
      </c>
      <c r="TW27" t="s">
        <v>233</v>
      </c>
      <c r="TX27">
        <v>900</v>
      </c>
      <c r="TY27">
        <v>3.45</v>
      </c>
      <c r="TZ27">
        <v>6</v>
      </c>
      <c r="UA27">
        <v>0.5</v>
      </c>
      <c r="UB27">
        <v>6</v>
      </c>
      <c r="UC27">
        <v>0.28000000000000003</v>
      </c>
      <c r="UD27">
        <v>36</v>
      </c>
      <c r="UE27" t="s">
        <v>234</v>
      </c>
      <c r="UF27">
        <v>700</v>
      </c>
      <c r="UG27">
        <v>2.4300000000000002</v>
      </c>
      <c r="UH27">
        <v>5</v>
      </c>
      <c r="UI27">
        <v>0.31</v>
      </c>
      <c r="UJ27">
        <v>5</v>
      </c>
      <c r="UK27">
        <v>0.25</v>
      </c>
      <c r="UL27">
        <v>37</v>
      </c>
      <c r="UM27" t="s">
        <v>235</v>
      </c>
      <c r="UN27">
        <v>500</v>
      </c>
      <c r="UO27">
        <v>5.41</v>
      </c>
      <c r="UP27">
        <v>3</v>
      </c>
      <c r="UQ27">
        <v>0.82</v>
      </c>
      <c r="UR27">
        <v>3</v>
      </c>
      <c r="US27">
        <v>0.21</v>
      </c>
      <c r="UT27">
        <v>38</v>
      </c>
      <c r="UU27" t="s">
        <v>236</v>
      </c>
      <c r="UV27">
        <v>1000</v>
      </c>
      <c r="UW27">
        <v>7.31</v>
      </c>
      <c r="UX27">
        <v>7</v>
      </c>
      <c r="UY27">
        <v>0.98</v>
      </c>
      <c r="UZ27">
        <v>7</v>
      </c>
      <c r="VA27">
        <v>0.34</v>
      </c>
      <c r="VB27">
        <v>39</v>
      </c>
      <c r="VC27" t="s">
        <v>237</v>
      </c>
      <c r="VD27">
        <v>900</v>
      </c>
      <c r="VE27">
        <v>4.82</v>
      </c>
      <c r="VF27">
        <v>6</v>
      </c>
      <c r="VG27">
        <v>0.33</v>
      </c>
      <c r="VH27">
        <v>6</v>
      </c>
      <c r="VI27">
        <v>0.33</v>
      </c>
      <c r="VJ27">
        <v>40</v>
      </c>
      <c r="VK27" t="s">
        <v>238</v>
      </c>
      <c r="VL27">
        <v>700</v>
      </c>
      <c r="VM27">
        <v>5.35</v>
      </c>
      <c r="VN27">
        <v>5</v>
      </c>
      <c r="VO27">
        <v>0.45</v>
      </c>
      <c r="VP27">
        <v>5</v>
      </c>
      <c r="VQ27">
        <v>0.44</v>
      </c>
      <c r="VR27">
        <v>41</v>
      </c>
      <c r="VS27" t="s">
        <v>239</v>
      </c>
      <c r="VT27">
        <v>1000</v>
      </c>
      <c r="VU27">
        <v>2.57</v>
      </c>
      <c r="VV27">
        <v>7</v>
      </c>
      <c r="VW27">
        <v>0.33</v>
      </c>
      <c r="VX27">
        <v>7</v>
      </c>
      <c r="VY27">
        <v>0.26</v>
      </c>
      <c r="VZ27" s="28">
        <f t="shared" si="74"/>
        <v>752.5</v>
      </c>
      <c r="WA27" s="28">
        <f t="shared" si="75"/>
        <v>745</v>
      </c>
      <c r="WB27" s="28">
        <f t="shared" si="76"/>
        <v>760</v>
      </c>
      <c r="WC27" s="29">
        <f t="shared" si="77"/>
        <v>4.1885000000000003</v>
      </c>
      <c r="WD27" s="29">
        <f t="shared" si="78"/>
        <v>4.2765000000000004</v>
      </c>
      <c r="WE27" s="29">
        <f t="shared" si="79"/>
        <v>4.1004999999999994</v>
      </c>
      <c r="WF27" s="29">
        <f t="shared" si="80"/>
        <v>5.125</v>
      </c>
      <c r="WG27" s="30">
        <f t="shared" si="81"/>
        <v>5</v>
      </c>
      <c r="WH27" s="29">
        <f t="shared" si="82"/>
        <v>5.25</v>
      </c>
      <c r="WI27" s="29">
        <f t="shared" si="83"/>
        <v>0.61174999999999979</v>
      </c>
      <c r="WJ27" s="30">
        <f t="shared" si="84"/>
        <v>0.65900000000000003</v>
      </c>
      <c r="WK27" s="29">
        <f t="shared" si="85"/>
        <v>0.5645</v>
      </c>
      <c r="WL27" s="29">
        <f t="shared" si="86"/>
        <v>5.0999999999999996</v>
      </c>
      <c r="WM27" s="30">
        <f t="shared" si="87"/>
        <v>5</v>
      </c>
      <c r="WN27" s="29">
        <f t="shared" si="88"/>
        <v>5.2</v>
      </c>
      <c r="WO27" s="29">
        <f t="shared" si="89"/>
        <v>0.36500000000000005</v>
      </c>
      <c r="WP27" s="30">
        <f t="shared" si="90"/>
        <v>0.37550000000000006</v>
      </c>
      <c r="WQ27" s="29">
        <f t="shared" si="91"/>
        <v>0.35449999999999998</v>
      </c>
      <c r="WR27" s="30">
        <f t="shared" si="92"/>
        <v>744.44444444444446</v>
      </c>
      <c r="WS27" s="30">
        <f t="shared" si="93"/>
        <v>759.09090909090912</v>
      </c>
      <c r="WT27" s="30">
        <f t="shared" si="94"/>
        <v>662.5</v>
      </c>
      <c r="WU27" s="30">
        <f t="shared" si="95"/>
        <v>800</v>
      </c>
      <c r="WV27" s="30">
        <f t="shared" si="96"/>
        <v>810</v>
      </c>
      <c r="WW27" s="30">
        <f t="shared" si="97"/>
        <v>710</v>
      </c>
      <c r="WX27" s="30">
        <f t="shared" si="98"/>
        <v>3.6433333333333331</v>
      </c>
      <c r="WY27" s="30">
        <f t="shared" si="99"/>
        <v>4.6345454545454547</v>
      </c>
      <c r="WZ27" s="30">
        <f t="shared" si="100"/>
        <v>3.1775000000000002</v>
      </c>
      <c r="XA27" s="30">
        <f t="shared" si="101"/>
        <v>5.0091666666666672</v>
      </c>
      <c r="XB27" s="30">
        <f t="shared" si="102"/>
        <v>4.016</v>
      </c>
      <c r="XC27" s="30">
        <f t="shared" si="103"/>
        <v>4.1849999999999996</v>
      </c>
      <c r="XD27" s="30">
        <f t="shared" si="104"/>
        <v>5.0555555555555554</v>
      </c>
      <c r="XE27" s="30">
        <f t="shared" si="105"/>
        <v>5.1818181818181817</v>
      </c>
      <c r="XF27" s="30">
        <f t="shared" si="106"/>
        <v>4.375</v>
      </c>
      <c r="XG27" s="30">
        <f t="shared" si="107"/>
        <v>5.416666666666667</v>
      </c>
      <c r="XH27" s="30">
        <f t="shared" si="108"/>
        <v>5.6</v>
      </c>
      <c r="XI27" s="30">
        <f t="shared" si="109"/>
        <v>4.9000000000000004</v>
      </c>
      <c r="XJ27" s="30">
        <f t="shared" si="110"/>
        <v>0.5838888888888889</v>
      </c>
      <c r="XK27" s="30">
        <f t="shared" si="111"/>
        <v>0.63454545454545463</v>
      </c>
      <c r="XL27" s="30">
        <f t="shared" si="112"/>
        <v>0.50625000000000009</v>
      </c>
      <c r="XM27" s="30">
        <f t="shared" si="113"/>
        <v>0.76083333333333325</v>
      </c>
      <c r="XN27" s="30">
        <f t="shared" si="114"/>
        <v>0.64600000000000013</v>
      </c>
      <c r="XO27" s="30">
        <f t="shared" si="115"/>
        <v>0.48299999999999993</v>
      </c>
      <c r="XP27" s="30">
        <f t="shared" si="116"/>
        <v>5.0555555555555554</v>
      </c>
      <c r="XQ27" s="30">
        <f t="shared" si="117"/>
        <v>5.1363636363636367</v>
      </c>
      <c r="XR27" s="30">
        <f t="shared" si="118"/>
        <v>4.375</v>
      </c>
      <c r="XS27" s="30">
        <f t="shared" si="119"/>
        <v>5.416666666666667</v>
      </c>
      <c r="XT27" s="30">
        <f t="shared" si="120"/>
        <v>5.6</v>
      </c>
      <c r="XU27" s="30">
        <f t="shared" si="121"/>
        <v>4.8</v>
      </c>
      <c r="XV27" s="30">
        <f t="shared" si="122"/>
        <v>0.35388888888888892</v>
      </c>
      <c r="XW27" s="30">
        <f t="shared" si="123"/>
        <v>0.37409090909090909</v>
      </c>
      <c r="XX27" s="30">
        <f t="shared" si="124"/>
        <v>0.34625000000000006</v>
      </c>
      <c r="XY27" s="30">
        <f t="shared" si="125"/>
        <v>0.39500000000000007</v>
      </c>
      <c r="XZ27" s="30">
        <f t="shared" si="126"/>
        <v>0.36000000000000004</v>
      </c>
      <c r="YA27" s="30">
        <f t="shared" si="127"/>
        <v>0.34900000000000003</v>
      </c>
      <c r="YB27">
        <v>2</v>
      </c>
      <c r="YC27">
        <v>1</v>
      </c>
      <c r="YD27">
        <v>1</v>
      </c>
      <c r="YE27">
        <v>3</v>
      </c>
      <c r="YF27">
        <v>2</v>
      </c>
      <c r="YG27">
        <v>2</v>
      </c>
      <c r="YH27">
        <v>3</v>
      </c>
      <c r="YI27">
        <v>2</v>
      </c>
      <c r="YJ27">
        <v>1</v>
      </c>
      <c r="YK27">
        <v>3</v>
      </c>
      <c r="YL27">
        <v>1</v>
      </c>
      <c r="YM27">
        <v>0</v>
      </c>
      <c r="YN27">
        <v>1</v>
      </c>
      <c r="YO27">
        <v>1</v>
      </c>
      <c r="YP27">
        <v>4</v>
      </c>
      <c r="YQ27">
        <v>3</v>
      </c>
      <c r="YR27">
        <v>0</v>
      </c>
      <c r="YS27">
        <v>1</v>
      </c>
      <c r="YT27">
        <v>1</v>
      </c>
      <c r="YU27">
        <v>2</v>
      </c>
      <c r="YV27">
        <v>3</v>
      </c>
      <c r="YW27">
        <v>3</v>
      </c>
      <c r="YX27">
        <v>1</v>
      </c>
      <c r="YY27">
        <v>0</v>
      </c>
      <c r="YZ27">
        <v>2</v>
      </c>
      <c r="ZA27" s="52">
        <f t="shared" si="128"/>
        <v>15</v>
      </c>
      <c r="ZB27" s="52">
        <f t="shared" si="129"/>
        <v>9</v>
      </c>
      <c r="ZC27" s="52">
        <f t="shared" si="130"/>
        <v>5</v>
      </c>
      <c r="ZD27" s="52">
        <f t="shared" si="131"/>
        <v>29</v>
      </c>
    </row>
    <row r="28" spans="1:765">
      <c r="A28" s="7">
        <v>24</v>
      </c>
      <c r="C28" s="7">
        <v>2</v>
      </c>
      <c r="D28" s="7">
        <v>32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2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f t="shared" si="1"/>
        <v>5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f t="shared" si="65"/>
        <v>12</v>
      </c>
      <c r="BE28">
        <v>1</v>
      </c>
      <c r="BF28">
        <v>3</v>
      </c>
      <c r="BG28">
        <v>4</v>
      </c>
      <c r="BH28">
        <v>2</v>
      </c>
      <c r="BI28">
        <v>1</v>
      </c>
      <c r="BJ28">
        <v>0</v>
      </c>
      <c r="BK28">
        <v>1</v>
      </c>
      <c r="BL28">
        <v>1</v>
      </c>
      <c r="BM28">
        <v>3</v>
      </c>
      <c r="BN28">
        <v>2</v>
      </c>
      <c r="BO28">
        <v>3</v>
      </c>
      <c r="BP28">
        <v>2</v>
      </c>
      <c r="BQ28">
        <v>3</v>
      </c>
      <c r="BR28">
        <v>2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</v>
      </c>
      <c r="CA28">
        <f t="shared" si="66"/>
        <v>25</v>
      </c>
      <c r="CB28">
        <f t="shared" si="67"/>
        <v>14</v>
      </c>
      <c r="CC28">
        <f t="shared" si="68"/>
        <v>10</v>
      </c>
      <c r="CD28">
        <f t="shared" si="2"/>
        <v>49</v>
      </c>
      <c r="CE28" s="8">
        <v>0</v>
      </c>
      <c r="CF28" s="8">
        <v>1</v>
      </c>
      <c r="CG28" s="7">
        <v>0</v>
      </c>
      <c r="CH28" s="7">
        <v>0</v>
      </c>
      <c r="CI28" s="8">
        <v>0</v>
      </c>
      <c r="CJ28" s="8">
        <v>1</v>
      </c>
      <c r="CK28" s="8">
        <v>1</v>
      </c>
      <c r="CL28" s="8">
        <v>1</v>
      </c>
      <c r="CM28" s="8">
        <v>1</v>
      </c>
      <c r="CN28" s="8">
        <v>1</v>
      </c>
      <c r="CO28" s="8">
        <v>0</v>
      </c>
      <c r="CP28" s="8">
        <v>1</v>
      </c>
      <c r="CQ28" s="21">
        <f t="shared" si="3"/>
        <v>4</v>
      </c>
      <c r="CR28" s="8">
        <v>3</v>
      </c>
      <c r="CS28" s="8">
        <v>2</v>
      </c>
      <c r="CT28" s="8">
        <v>2</v>
      </c>
      <c r="CU28" s="8">
        <v>2</v>
      </c>
      <c r="CV28" s="8">
        <v>3</v>
      </c>
      <c r="CW28" s="8">
        <v>2</v>
      </c>
      <c r="CX28" s="8">
        <v>2</v>
      </c>
      <c r="CY28" s="8">
        <v>3</v>
      </c>
      <c r="CZ28" s="8">
        <v>3</v>
      </c>
      <c r="DA28" s="8">
        <v>3</v>
      </c>
      <c r="DB28" s="8">
        <v>2</v>
      </c>
      <c r="DC28" s="8">
        <v>2</v>
      </c>
      <c r="DD28" s="8">
        <v>3</v>
      </c>
      <c r="DE28" s="8">
        <v>2</v>
      </c>
      <c r="DF28" s="8">
        <v>3</v>
      </c>
      <c r="DG28" s="8">
        <v>3</v>
      </c>
      <c r="DH28" s="8">
        <v>2</v>
      </c>
      <c r="DI28" s="8">
        <v>2</v>
      </c>
      <c r="DJ28" s="8">
        <v>3</v>
      </c>
      <c r="DK28" s="8">
        <v>3</v>
      </c>
      <c r="DL28" s="21">
        <f t="shared" si="4"/>
        <v>44</v>
      </c>
      <c r="DM28" s="7">
        <v>5</v>
      </c>
      <c r="DN28" s="7">
        <v>5</v>
      </c>
      <c r="DO28" s="7">
        <v>5</v>
      </c>
      <c r="DP28" s="7">
        <v>5</v>
      </c>
      <c r="DQ28" s="7">
        <v>5</v>
      </c>
      <c r="DR28" s="7">
        <v>5</v>
      </c>
      <c r="DS28" s="21">
        <f t="shared" si="5"/>
        <v>30</v>
      </c>
      <c r="DT28" s="7">
        <v>3</v>
      </c>
      <c r="DU28" s="7">
        <v>3</v>
      </c>
      <c r="DV28" s="7">
        <v>3</v>
      </c>
      <c r="DW28" s="7">
        <v>3</v>
      </c>
      <c r="DX28" s="7">
        <v>3</v>
      </c>
      <c r="DY28" s="7">
        <v>3</v>
      </c>
      <c r="DZ28" s="21">
        <f>SUM(DT28:DV28)</f>
        <v>9</v>
      </c>
      <c r="EA28" s="21">
        <f t="shared" si="70"/>
        <v>9</v>
      </c>
      <c r="EB28" s="21">
        <f t="shared" si="6"/>
        <v>18</v>
      </c>
      <c r="EC28" s="8">
        <v>6</v>
      </c>
      <c r="ED28" s="8">
        <v>6</v>
      </c>
      <c r="EE28" s="8">
        <v>6</v>
      </c>
      <c r="EF28" s="8">
        <v>6</v>
      </c>
      <c r="EG28" s="8">
        <v>6</v>
      </c>
      <c r="EH28" s="8">
        <v>6</v>
      </c>
      <c r="EI28" s="8">
        <v>6</v>
      </c>
      <c r="EJ28" s="8">
        <v>6</v>
      </c>
      <c r="EK28" s="8">
        <v>6</v>
      </c>
      <c r="EL28" s="8">
        <v>6</v>
      </c>
      <c r="EM28" s="8">
        <v>6</v>
      </c>
      <c r="EN28" s="8">
        <v>6</v>
      </c>
      <c r="EO28" s="21">
        <f t="shared" si="71"/>
        <v>24</v>
      </c>
      <c r="EP28" s="21">
        <f t="shared" si="72"/>
        <v>24</v>
      </c>
      <c r="EQ28" s="21">
        <f t="shared" si="73"/>
        <v>24</v>
      </c>
      <c r="ER28" s="21">
        <f t="shared" si="7"/>
        <v>72</v>
      </c>
      <c r="ES28" s="7">
        <v>2</v>
      </c>
      <c r="ET28" s="7">
        <v>3</v>
      </c>
      <c r="EU28" s="7">
        <v>3</v>
      </c>
      <c r="EV28" s="21">
        <f t="shared" si="8"/>
        <v>8</v>
      </c>
      <c r="EW28" s="7">
        <v>2</v>
      </c>
      <c r="EX28" s="7">
        <v>1</v>
      </c>
      <c r="EY28" s="7">
        <v>1</v>
      </c>
      <c r="EZ28" s="7">
        <v>1</v>
      </c>
      <c r="FA28" s="7">
        <v>1</v>
      </c>
      <c r="FB28" s="7">
        <v>0</v>
      </c>
      <c r="FC28" s="7">
        <v>2</v>
      </c>
      <c r="FD28" s="7">
        <v>1</v>
      </c>
      <c r="FE28" s="7">
        <v>3</v>
      </c>
      <c r="FF28" s="7">
        <v>1</v>
      </c>
      <c r="FG28" s="7">
        <v>1</v>
      </c>
      <c r="FH28" s="7">
        <v>1</v>
      </c>
      <c r="FI28" s="7">
        <v>1</v>
      </c>
      <c r="FJ28" s="7">
        <v>1</v>
      </c>
      <c r="FK28" s="7">
        <v>1</v>
      </c>
      <c r="FL28" s="7">
        <v>2</v>
      </c>
      <c r="FM28" s="7">
        <v>1</v>
      </c>
      <c r="FN28" s="7">
        <v>1</v>
      </c>
      <c r="FO28" s="7">
        <v>1</v>
      </c>
      <c r="FP28" s="7">
        <v>1</v>
      </c>
      <c r="FQ28" s="21">
        <f t="shared" si="9"/>
        <v>24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4.6861861330777312</v>
      </c>
      <c r="FX28" s="7">
        <v>0.1</v>
      </c>
      <c r="FY28" s="7">
        <v>0.25</v>
      </c>
      <c r="FZ28" s="7">
        <v>47</v>
      </c>
      <c r="GA28" s="7">
        <v>136</v>
      </c>
      <c r="GB28" s="7">
        <f t="shared" si="10"/>
        <v>183</v>
      </c>
      <c r="GC28" s="7">
        <v>233</v>
      </c>
      <c r="GD28" s="7">
        <v>0</v>
      </c>
      <c r="GE28" s="7">
        <v>0.8</v>
      </c>
      <c r="GF28" s="7">
        <v>0.2</v>
      </c>
      <c r="GG28" s="7">
        <v>0.6</v>
      </c>
      <c r="GH28" s="7">
        <v>6.4</v>
      </c>
      <c r="GI28" s="7">
        <v>110</v>
      </c>
      <c r="GJ28" s="7">
        <v>27970.876456999998</v>
      </c>
      <c r="GK28" s="7">
        <v>6720.7734819999996</v>
      </c>
      <c r="GL28" s="7">
        <v>7457.5429690000001</v>
      </c>
      <c r="GM28" s="7">
        <v>48841.663956999997</v>
      </c>
      <c r="GN28" s="7">
        <v>117695.54436</v>
      </c>
      <c r="GO28" s="7">
        <v>6661.2859699999999</v>
      </c>
      <c r="GP28" s="7">
        <v>9900.0076939999999</v>
      </c>
      <c r="GQ28" s="7">
        <v>705149.13458099996</v>
      </c>
      <c r="GR28" s="7">
        <v>79002.452296000003</v>
      </c>
      <c r="GS28" s="7">
        <v>748</v>
      </c>
      <c r="GT28" s="7">
        <v>19607.986710000001</v>
      </c>
      <c r="GU28" s="7">
        <v>569.46130200000005</v>
      </c>
      <c r="GV28" s="7">
        <v>48103.584598000001</v>
      </c>
      <c r="GW28" s="7">
        <v>24346.557991000001</v>
      </c>
      <c r="GX28" s="7">
        <v>3166</v>
      </c>
      <c r="GY28" s="7">
        <v>350914.59554299997</v>
      </c>
      <c r="GZ28" s="7">
        <v>50295.892241000001</v>
      </c>
      <c r="HA28" s="7">
        <v>24090.868043999999</v>
      </c>
      <c r="HB28" s="7">
        <v>734346.02520799998</v>
      </c>
      <c r="HC28" s="7">
        <v>187289.64962800001</v>
      </c>
      <c r="HD28" s="7">
        <v>28206.755745999999</v>
      </c>
      <c r="HE28" s="7">
        <v>323.37822699999998</v>
      </c>
      <c r="HF28" s="7">
        <v>259441.26860499999</v>
      </c>
      <c r="HG28" s="7">
        <v>54887.897020999997</v>
      </c>
      <c r="HH28" s="7">
        <v>6023.2361410000003</v>
      </c>
      <c r="HI28" s="7" t="s">
        <v>772</v>
      </c>
      <c r="HJ28" s="7">
        <v>568.91734299999996</v>
      </c>
      <c r="HK28" s="7">
        <v>1545.4556050000001</v>
      </c>
      <c r="HL28" s="7">
        <v>228</v>
      </c>
      <c r="HM28" s="7">
        <v>1579.833713</v>
      </c>
      <c r="HN28" s="7">
        <v>13816.200833999999</v>
      </c>
      <c r="HO28" s="7">
        <v>2569.0236559999998</v>
      </c>
      <c r="HP28" s="7">
        <v>113</v>
      </c>
      <c r="HQ28" s="7">
        <v>378668.697071</v>
      </c>
      <c r="HR28" s="7">
        <v>130551.641709</v>
      </c>
      <c r="HS28" s="7">
        <v>12167.540230000001</v>
      </c>
      <c r="HT28" s="7">
        <v>85581.580063999994</v>
      </c>
      <c r="HU28" s="7">
        <v>14729.227783</v>
      </c>
      <c r="HV28" s="7">
        <v>4280.2912990000004</v>
      </c>
      <c r="HW28" s="7">
        <v>608.73119199999996</v>
      </c>
      <c r="HX28" s="7">
        <v>278.87548600000002</v>
      </c>
      <c r="HY28" s="7">
        <v>3223.588373</v>
      </c>
      <c r="HZ28" s="7">
        <v>696</v>
      </c>
      <c r="IA28" s="7">
        <v>203</v>
      </c>
      <c r="IB28" s="7">
        <v>751.28547400000002</v>
      </c>
      <c r="IC28" s="7">
        <v>998.00752999999997</v>
      </c>
      <c r="ID28" s="7">
        <v>36920.040369000002</v>
      </c>
      <c r="IE28" s="7">
        <v>6533.7245160000002</v>
      </c>
      <c r="IF28" s="7">
        <v>3633.1660729999999</v>
      </c>
      <c r="IG28" s="7">
        <v>2115.643399</v>
      </c>
      <c r="IH28" s="7">
        <v>3262.5601489999999</v>
      </c>
      <c r="II28" s="7">
        <v>178914.32345</v>
      </c>
      <c r="IJ28" s="7">
        <v>213640.48279899999</v>
      </c>
      <c r="IK28" s="7">
        <v>221337.74534600001</v>
      </c>
      <c r="IL28" s="7">
        <v>122.656552</v>
      </c>
      <c r="IM28" s="7">
        <v>1926.5610079999999</v>
      </c>
      <c r="IN28" s="7">
        <v>93356.135632999998</v>
      </c>
      <c r="IO28" s="7">
        <v>641</v>
      </c>
      <c r="IP28" s="7">
        <v>90218.093924000001</v>
      </c>
      <c r="IQ28" s="7">
        <v>422.28118699999999</v>
      </c>
      <c r="IR28" s="7">
        <v>23104.268284999998</v>
      </c>
      <c r="IS28" s="7">
        <v>2873</v>
      </c>
      <c r="IT28" s="7">
        <v>454</v>
      </c>
      <c r="IU28" s="7">
        <v>5161.2483819999998</v>
      </c>
      <c r="IV28" s="7">
        <v>17414.884193999998</v>
      </c>
      <c r="IW28" s="7">
        <v>13181.632509999999</v>
      </c>
      <c r="IX28" s="7">
        <v>3486.1228409999999</v>
      </c>
      <c r="IY28" s="7">
        <v>3508.2656310000002</v>
      </c>
      <c r="IZ28" s="7">
        <v>322</v>
      </c>
      <c r="JA28" s="7">
        <v>460.47222199999999</v>
      </c>
      <c r="JB28" s="7">
        <v>16046.367281000001</v>
      </c>
      <c r="JD28" t="s">
        <v>510</v>
      </c>
      <c r="JE28">
        <v>43294.616365740738</v>
      </c>
      <c r="JF28" t="s">
        <v>196</v>
      </c>
      <c r="JG28">
        <v>32</v>
      </c>
      <c r="JH28" t="s">
        <v>511</v>
      </c>
      <c r="JJ28">
        <v>1</v>
      </c>
      <c r="JK28" t="s">
        <v>199</v>
      </c>
      <c r="JL28">
        <v>600</v>
      </c>
      <c r="JM28">
        <v>3.25</v>
      </c>
      <c r="JN28">
        <v>4</v>
      </c>
      <c r="JO28">
        <v>4.16</v>
      </c>
      <c r="JP28">
        <v>4</v>
      </c>
      <c r="JQ28">
        <v>2.68</v>
      </c>
      <c r="JR28">
        <v>2</v>
      </c>
      <c r="JS28" t="s">
        <v>200</v>
      </c>
      <c r="JT28">
        <v>500</v>
      </c>
      <c r="JU28">
        <v>4.1500000000000004</v>
      </c>
      <c r="JV28">
        <v>2</v>
      </c>
      <c r="JW28">
        <v>3.17</v>
      </c>
      <c r="JX28">
        <v>4</v>
      </c>
      <c r="JY28">
        <v>2.1800000000000002</v>
      </c>
      <c r="JZ28">
        <v>3</v>
      </c>
      <c r="KA28" t="s">
        <v>201</v>
      </c>
      <c r="KB28">
        <v>700</v>
      </c>
      <c r="KC28">
        <v>4.53</v>
      </c>
      <c r="KD28">
        <v>4</v>
      </c>
      <c r="KE28">
        <v>1.64</v>
      </c>
      <c r="KF28">
        <v>4</v>
      </c>
      <c r="KG28">
        <v>1.21</v>
      </c>
      <c r="KH28">
        <v>4</v>
      </c>
      <c r="KI28" t="s">
        <v>202</v>
      </c>
      <c r="KJ28">
        <v>400</v>
      </c>
      <c r="KK28">
        <v>3.1</v>
      </c>
      <c r="KL28">
        <v>3</v>
      </c>
      <c r="KM28">
        <v>0.95</v>
      </c>
      <c r="KN28">
        <v>3</v>
      </c>
      <c r="KO28">
        <v>1.1100000000000001</v>
      </c>
      <c r="KP28">
        <v>5</v>
      </c>
      <c r="KQ28" t="s">
        <v>203</v>
      </c>
      <c r="KR28">
        <v>900</v>
      </c>
      <c r="KS28">
        <v>2.61</v>
      </c>
      <c r="KT28">
        <v>6</v>
      </c>
      <c r="KU28">
        <v>1.04</v>
      </c>
      <c r="KV28">
        <v>7</v>
      </c>
      <c r="KW28">
        <v>2.95</v>
      </c>
      <c r="KX28">
        <v>6</v>
      </c>
      <c r="KY28" t="s">
        <v>204</v>
      </c>
      <c r="KZ28">
        <v>900</v>
      </c>
      <c r="LA28">
        <v>2.72</v>
      </c>
      <c r="LB28">
        <v>5</v>
      </c>
      <c r="LC28">
        <v>0.81</v>
      </c>
      <c r="LD28">
        <v>5</v>
      </c>
      <c r="LE28">
        <v>1.2</v>
      </c>
      <c r="LF28">
        <v>7</v>
      </c>
      <c r="LG28" t="s">
        <v>205</v>
      </c>
      <c r="LH28">
        <v>500</v>
      </c>
      <c r="LI28">
        <v>2.23</v>
      </c>
      <c r="LJ28">
        <v>4</v>
      </c>
      <c r="LK28">
        <v>1.03</v>
      </c>
      <c r="LL28">
        <v>5</v>
      </c>
      <c r="LM28">
        <v>2.04</v>
      </c>
      <c r="LN28">
        <v>8</v>
      </c>
      <c r="LO28" t="s">
        <v>206</v>
      </c>
      <c r="LP28">
        <v>1000</v>
      </c>
      <c r="LQ28">
        <v>1.7</v>
      </c>
      <c r="LR28">
        <v>4</v>
      </c>
      <c r="LS28">
        <v>0.91</v>
      </c>
      <c r="LT28">
        <v>7</v>
      </c>
      <c r="LU28">
        <v>2.29</v>
      </c>
      <c r="LV28">
        <v>9</v>
      </c>
      <c r="LW28" t="s">
        <v>207</v>
      </c>
      <c r="LX28">
        <v>1000</v>
      </c>
      <c r="LY28">
        <v>3.17</v>
      </c>
      <c r="LZ28">
        <v>3</v>
      </c>
      <c r="MA28">
        <v>1.1299999999999999</v>
      </c>
      <c r="MB28">
        <v>3</v>
      </c>
      <c r="MC28">
        <v>0.73</v>
      </c>
      <c r="MD28">
        <v>10</v>
      </c>
      <c r="ME28" t="s">
        <v>208</v>
      </c>
      <c r="MF28">
        <v>800</v>
      </c>
      <c r="MG28">
        <v>3.07</v>
      </c>
      <c r="MH28">
        <v>6</v>
      </c>
      <c r="MI28">
        <v>0.71</v>
      </c>
      <c r="MJ28">
        <v>6</v>
      </c>
      <c r="MK28">
        <v>1.46</v>
      </c>
      <c r="ML28">
        <v>11</v>
      </c>
      <c r="MM28" t="s">
        <v>209</v>
      </c>
      <c r="MN28">
        <v>500</v>
      </c>
      <c r="MO28">
        <v>2.71</v>
      </c>
      <c r="MP28">
        <v>3</v>
      </c>
      <c r="MQ28">
        <v>2.66</v>
      </c>
      <c r="MR28">
        <v>3</v>
      </c>
      <c r="MS28">
        <v>0.36</v>
      </c>
      <c r="MT28">
        <v>12</v>
      </c>
      <c r="MU28" t="s">
        <v>210</v>
      </c>
      <c r="MV28">
        <v>400</v>
      </c>
      <c r="MW28">
        <v>2.23</v>
      </c>
      <c r="MX28">
        <v>3</v>
      </c>
      <c r="MY28">
        <v>0.56999999999999995</v>
      </c>
      <c r="MZ28">
        <v>3</v>
      </c>
      <c r="NA28">
        <v>0.25</v>
      </c>
      <c r="NB28">
        <v>13</v>
      </c>
      <c r="NC28" t="s">
        <v>211</v>
      </c>
      <c r="ND28">
        <v>700</v>
      </c>
      <c r="NE28">
        <v>2.27</v>
      </c>
      <c r="NF28">
        <v>4</v>
      </c>
      <c r="NG28">
        <v>0.63</v>
      </c>
      <c r="NH28">
        <v>4</v>
      </c>
      <c r="NI28">
        <v>0.51</v>
      </c>
      <c r="NJ28">
        <v>14</v>
      </c>
      <c r="NK28" t="s">
        <v>212</v>
      </c>
      <c r="NL28">
        <v>300</v>
      </c>
      <c r="NM28">
        <v>2.37</v>
      </c>
      <c r="NN28">
        <v>2</v>
      </c>
      <c r="NO28">
        <v>0.62</v>
      </c>
      <c r="NP28">
        <v>2</v>
      </c>
      <c r="NQ28">
        <v>0.5</v>
      </c>
      <c r="NR28">
        <v>15</v>
      </c>
      <c r="NS28" t="s">
        <v>213</v>
      </c>
      <c r="NT28">
        <v>300</v>
      </c>
      <c r="NU28">
        <v>2.2799999999999998</v>
      </c>
      <c r="NV28">
        <v>1</v>
      </c>
      <c r="NW28">
        <v>1.38</v>
      </c>
      <c r="NX28">
        <v>2</v>
      </c>
      <c r="NY28">
        <v>0.89</v>
      </c>
      <c r="NZ28">
        <v>16</v>
      </c>
      <c r="OA28" t="s">
        <v>214</v>
      </c>
      <c r="OB28">
        <v>300</v>
      </c>
      <c r="OC28">
        <v>2.14</v>
      </c>
      <c r="OD28">
        <v>2</v>
      </c>
      <c r="OE28">
        <v>0.56000000000000005</v>
      </c>
      <c r="OF28">
        <v>2</v>
      </c>
      <c r="OG28">
        <v>0.4</v>
      </c>
      <c r="OH28">
        <v>17</v>
      </c>
      <c r="OI28" t="s">
        <v>215</v>
      </c>
      <c r="OJ28">
        <v>400</v>
      </c>
      <c r="OK28">
        <v>2.23</v>
      </c>
      <c r="OL28">
        <v>3</v>
      </c>
      <c r="OM28">
        <v>0.51</v>
      </c>
      <c r="ON28">
        <v>3</v>
      </c>
      <c r="OO28">
        <v>0.44</v>
      </c>
      <c r="OP28">
        <v>18</v>
      </c>
      <c r="OQ28" t="s">
        <v>216</v>
      </c>
      <c r="OR28">
        <v>600</v>
      </c>
      <c r="OS28">
        <v>3.51</v>
      </c>
      <c r="OT28">
        <v>4</v>
      </c>
      <c r="OU28">
        <v>0.54</v>
      </c>
      <c r="OV28">
        <v>5</v>
      </c>
      <c r="OW28">
        <v>1.23</v>
      </c>
      <c r="OX28">
        <v>19</v>
      </c>
      <c r="OY28" t="s">
        <v>217</v>
      </c>
      <c r="OZ28">
        <v>500</v>
      </c>
      <c r="PA28">
        <v>2.71</v>
      </c>
      <c r="PB28">
        <v>4</v>
      </c>
      <c r="PC28">
        <v>1.57</v>
      </c>
      <c r="PD28">
        <v>4</v>
      </c>
      <c r="PE28">
        <v>0.48</v>
      </c>
      <c r="PF28">
        <v>20</v>
      </c>
      <c r="PG28" t="s">
        <v>218</v>
      </c>
      <c r="PH28">
        <v>700</v>
      </c>
      <c r="PI28">
        <v>1.58</v>
      </c>
      <c r="PJ28">
        <v>5</v>
      </c>
      <c r="PK28">
        <v>1.32</v>
      </c>
      <c r="PL28">
        <v>5</v>
      </c>
      <c r="PM28">
        <v>0.59</v>
      </c>
      <c r="PN28">
        <v>21</v>
      </c>
      <c r="PO28" t="s">
        <v>219</v>
      </c>
      <c r="PP28">
        <v>1000</v>
      </c>
      <c r="PQ28">
        <v>3.54</v>
      </c>
      <c r="PR28">
        <v>5</v>
      </c>
      <c r="PS28">
        <v>2.61</v>
      </c>
      <c r="PT28">
        <v>7</v>
      </c>
      <c r="PU28">
        <v>1.21</v>
      </c>
      <c r="PV28">
        <v>22</v>
      </c>
      <c r="PW28" t="s">
        <v>220</v>
      </c>
      <c r="PX28">
        <v>900</v>
      </c>
      <c r="PY28">
        <v>1.72</v>
      </c>
      <c r="PZ28">
        <v>6</v>
      </c>
      <c r="QA28">
        <v>1.54</v>
      </c>
      <c r="QB28">
        <v>7</v>
      </c>
      <c r="QC28">
        <v>0.76</v>
      </c>
      <c r="QD28">
        <v>23</v>
      </c>
      <c r="QE28" t="s">
        <v>221</v>
      </c>
      <c r="QF28">
        <v>600</v>
      </c>
      <c r="QG28">
        <v>2.61</v>
      </c>
      <c r="QH28">
        <v>4</v>
      </c>
      <c r="QI28">
        <v>0.55000000000000004</v>
      </c>
      <c r="QJ28">
        <v>7</v>
      </c>
      <c r="QK28">
        <v>0.78</v>
      </c>
      <c r="QL28">
        <v>24</v>
      </c>
      <c r="QM28" t="s">
        <v>222</v>
      </c>
      <c r="QN28">
        <v>800</v>
      </c>
      <c r="QO28">
        <v>1.34</v>
      </c>
      <c r="QP28">
        <v>5</v>
      </c>
      <c r="QQ28">
        <v>0.8</v>
      </c>
      <c r="QR28">
        <v>5</v>
      </c>
      <c r="QS28">
        <v>1.19</v>
      </c>
      <c r="QT28">
        <v>25</v>
      </c>
      <c r="QU28" t="s">
        <v>223</v>
      </c>
      <c r="QV28">
        <v>600</v>
      </c>
      <c r="QW28">
        <v>1.88</v>
      </c>
      <c r="QX28">
        <v>3</v>
      </c>
      <c r="QY28">
        <v>0.97</v>
      </c>
      <c r="QZ28">
        <v>3</v>
      </c>
      <c r="RA28">
        <v>0.5</v>
      </c>
      <c r="RB28">
        <v>26</v>
      </c>
      <c r="RC28" t="s">
        <v>224</v>
      </c>
      <c r="RD28">
        <v>1000</v>
      </c>
      <c r="RE28">
        <v>3.77</v>
      </c>
      <c r="RF28">
        <v>6</v>
      </c>
      <c r="RG28">
        <v>1.36</v>
      </c>
      <c r="RH28">
        <v>5</v>
      </c>
      <c r="RI28">
        <v>1</v>
      </c>
      <c r="RJ28">
        <v>27</v>
      </c>
      <c r="RK28" t="s">
        <v>225</v>
      </c>
      <c r="RL28">
        <v>700</v>
      </c>
      <c r="RM28">
        <v>1.47</v>
      </c>
      <c r="RN28">
        <v>5</v>
      </c>
      <c r="RO28">
        <v>0.96</v>
      </c>
      <c r="RP28">
        <v>5</v>
      </c>
      <c r="RQ28">
        <v>0.26</v>
      </c>
      <c r="RR28">
        <v>28</v>
      </c>
      <c r="RS28" t="s">
        <v>226</v>
      </c>
      <c r="RT28">
        <v>500</v>
      </c>
      <c r="RU28">
        <v>2.19</v>
      </c>
      <c r="RV28">
        <v>2</v>
      </c>
      <c r="RW28">
        <v>0.71</v>
      </c>
      <c r="RX28">
        <v>4</v>
      </c>
      <c r="RY28">
        <v>0.94</v>
      </c>
      <c r="RZ28">
        <v>29</v>
      </c>
      <c r="SA28" t="s">
        <v>227</v>
      </c>
      <c r="SB28">
        <v>600</v>
      </c>
      <c r="SC28">
        <v>1.32</v>
      </c>
      <c r="SD28">
        <v>3</v>
      </c>
      <c r="SE28">
        <v>0.77</v>
      </c>
      <c r="SF28">
        <v>4</v>
      </c>
      <c r="SG28">
        <v>0.65</v>
      </c>
      <c r="SH28">
        <v>30</v>
      </c>
      <c r="SI28" t="s">
        <v>228</v>
      </c>
      <c r="SJ28">
        <v>500</v>
      </c>
      <c r="SK28">
        <v>2.2599999999999998</v>
      </c>
      <c r="SL28">
        <v>3</v>
      </c>
      <c r="SM28">
        <v>0.77</v>
      </c>
      <c r="SN28">
        <v>5</v>
      </c>
      <c r="SO28">
        <v>0.95</v>
      </c>
      <c r="SP28">
        <v>31</v>
      </c>
      <c r="SQ28" t="s">
        <v>229</v>
      </c>
      <c r="SR28">
        <v>800</v>
      </c>
      <c r="SS28">
        <v>1.55</v>
      </c>
      <c r="ST28">
        <v>3</v>
      </c>
      <c r="SU28">
        <v>1.01</v>
      </c>
      <c r="SV28">
        <v>4</v>
      </c>
      <c r="SW28">
        <v>0.68</v>
      </c>
      <c r="SX28">
        <v>32</v>
      </c>
      <c r="SY28" t="s">
        <v>230</v>
      </c>
      <c r="SZ28">
        <v>700</v>
      </c>
      <c r="TA28">
        <v>1.86</v>
      </c>
      <c r="TB28">
        <v>5</v>
      </c>
      <c r="TC28">
        <v>0.87</v>
      </c>
      <c r="TD28">
        <v>4</v>
      </c>
      <c r="TE28">
        <v>0.74</v>
      </c>
      <c r="TF28">
        <v>33</v>
      </c>
      <c r="TG28" t="s">
        <v>231</v>
      </c>
      <c r="TH28">
        <v>200</v>
      </c>
      <c r="TI28">
        <v>4.43</v>
      </c>
      <c r="TJ28">
        <v>2</v>
      </c>
      <c r="TK28">
        <v>0.73</v>
      </c>
      <c r="TL28">
        <v>2</v>
      </c>
      <c r="TM28">
        <v>0.56999999999999995</v>
      </c>
      <c r="TN28">
        <v>34</v>
      </c>
      <c r="TO28" t="s">
        <v>232</v>
      </c>
      <c r="TP28">
        <v>1100</v>
      </c>
      <c r="TQ28">
        <v>4.68</v>
      </c>
      <c r="TR28">
        <v>6</v>
      </c>
      <c r="TS28">
        <v>2.11</v>
      </c>
      <c r="TT28">
        <v>7</v>
      </c>
      <c r="TU28">
        <v>1.33</v>
      </c>
      <c r="TV28">
        <v>35</v>
      </c>
      <c r="TW28" t="s">
        <v>233</v>
      </c>
      <c r="TX28">
        <v>1100</v>
      </c>
      <c r="TY28">
        <v>1.89</v>
      </c>
      <c r="TZ28">
        <v>7</v>
      </c>
      <c r="UA28">
        <v>1.64</v>
      </c>
      <c r="UB28">
        <v>7</v>
      </c>
      <c r="UC28">
        <v>0.5</v>
      </c>
      <c r="UD28">
        <v>36</v>
      </c>
      <c r="UE28" t="s">
        <v>234</v>
      </c>
      <c r="UF28">
        <v>800</v>
      </c>
      <c r="UG28">
        <v>1.35</v>
      </c>
      <c r="UH28">
        <v>5</v>
      </c>
      <c r="UI28">
        <v>0.96</v>
      </c>
      <c r="UJ28">
        <v>6</v>
      </c>
      <c r="UK28">
        <v>0.69</v>
      </c>
      <c r="UL28">
        <v>37</v>
      </c>
      <c r="UM28" t="s">
        <v>235</v>
      </c>
      <c r="UN28">
        <v>1000</v>
      </c>
      <c r="UO28">
        <v>3.9</v>
      </c>
      <c r="UP28">
        <v>6</v>
      </c>
      <c r="UQ28">
        <v>0.72</v>
      </c>
      <c r="UR28">
        <v>6</v>
      </c>
      <c r="US28">
        <v>0.8</v>
      </c>
      <c r="UT28">
        <v>38</v>
      </c>
      <c r="UU28" t="s">
        <v>236</v>
      </c>
      <c r="UV28">
        <v>400</v>
      </c>
      <c r="UW28">
        <v>2.0499999999999998</v>
      </c>
      <c r="UX28">
        <v>2</v>
      </c>
      <c r="UY28">
        <v>0.65</v>
      </c>
      <c r="UZ28">
        <v>2</v>
      </c>
      <c r="VA28">
        <v>1.03</v>
      </c>
      <c r="VB28">
        <v>39</v>
      </c>
      <c r="VC28" t="s">
        <v>237</v>
      </c>
      <c r="VD28">
        <v>400</v>
      </c>
      <c r="VE28">
        <v>1.66</v>
      </c>
      <c r="VF28">
        <v>2</v>
      </c>
      <c r="VG28">
        <v>0.63</v>
      </c>
      <c r="VH28">
        <v>3</v>
      </c>
      <c r="VI28">
        <v>0.79</v>
      </c>
      <c r="VJ28">
        <v>40</v>
      </c>
      <c r="VK28" t="s">
        <v>238</v>
      </c>
      <c r="VL28">
        <v>500</v>
      </c>
      <c r="VM28">
        <v>3.13</v>
      </c>
      <c r="VN28">
        <v>3</v>
      </c>
      <c r="VO28">
        <v>0.6</v>
      </c>
      <c r="VP28">
        <v>3</v>
      </c>
      <c r="VQ28">
        <v>0.69</v>
      </c>
      <c r="VR28">
        <v>41</v>
      </c>
      <c r="VS28" t="s">
        <v>239</v>
      </c>
      <c r="VT28">
        <v>700</v>
      </c>
      <c r="VU28">
        <v>2.83</v>
      </c>
      <c r="VV28">
        <v>3</v>
      </c>
      <c r="VW28">
        <v>1.04</v>
      </c>
      <c r="VX28">
        <v>3</v>
      </c>
      <c r="VY28">
        <v>1.17</v>
      </c>
      <c r="VZ28" s="28">
        <f t="shared" si="74"/>
        <v>657.5</v>
      </c>
      <c r="WA28" s="28">
        <f t="shared" si="75"/>
        <v>615</v>
      </c>
      <c r="WB28" s="28">
        <f t="shared" si="76"/>
        <v>700</v>
      </c>
      <c r="WC28" s="29">
        <f t="shared" si="77"/>
        <v>2.5684999999999998</v>
      </c>
      <c r="WD28" s="29">
        <f t="shared" si="78"/>
        <v>2.7225000000000001</v>
      </c>
      <c r="WE28" s="29">
        <f t="shared" si="79"/>
        <v>2.4144999999999994</v>
      </c>
      <c r="WF28" s="29">
        <f t="shared" si="80"/>
        <v>3.85</v>
      </c>
      <c r="WG28" s="30">
        <f t="shared" si="81"/>
        <v>4</v>
      </c>
      <c r="WH28" s="29">
        <f t="shared" si="82"/>
        <v>3.7</v>
      </c>
      <c r="WI28" s="29">
        <f t="shared" si="83"/>
        <v>1.09375</v>
      </c>
      <c r="WJ28" s="30">
        <f t="shared" si="84"/>
        <v>1.073</v>
      </c>
      <c r="WK28" s="29">
        <f t="shared" si="85"/>
        <v>1.1145</v>
      </c>
      <c r="WL28" s="29">
        <f t="shared" si="86"/>
        <v>4.4000000000000004</v>
      </c>
      <c r="WM28" s="30">
        <f t="shared" si="87"/>
        <v>4.4000000000000004</v>
      </c>
      <c r="WN28" s="29">
        <f t="shared" si="88"/>
        <v>4.4000000000000004</v>
      </c>
      <c r="WO28" s="29">
        <f t="shared" si="89"/>
        <v>0.95125000000000015</v>
      </c>
      <c r="WP28" s="30">
        <f t="shared" si="90"/>
        <v>0.86550000000000016</v>
      </c>
      <c r="WQ28" s="29">
        <f t="shared" si="91"/>
        <v>1.0370000000000001</v>
      </c>
      <c r="WR28" s="30">
        <f t="shared" si="92"/>
        <v>777.77777777777783</v>
      </c>
      <c r="WS28" s="30">
        <f t="shared" si="93"/>
        <v>559.09090909090912</v>
      </c>
      <c r="WT28" s="30">
        <f t="shared" si="94"/>
        <v>737.5</v>
      </c>
      <c r="WU28" s="30">
        <f t="shared" si="95"/>
        <v>533.33333333333337</v>
      </c>
      <c r="WV28" s="30">
        <f t="shared" si="96"/>
        <v>810</v>
      </c>
      <c r="WW28" s="30">
        <f t="shared" si="97"/>
        <v>590</v>
      </c>
      <c r="WX28" s="30">
        <f t="shared" si="98"/>
        <v>2.5911111111111107</v>
      </c>
      <c r="WY28" s="30">
        <f t="shared" si="99"/>
        <v>2.5499999999999998</v>
      </c>
      <c r="WZ28" s="30">
        <f t="shared" si="100"/>
        <v>2.2725</v>
      </c>
      <c r="XA28" s="30">
        <f t="shared" si="101"/>
        <v>3.0225000000000004</v>
      </c>
      <c r="XB28" s="30">
        <f t="shared" si="102"/>
        <v>2.8460000000000001</v>
      </c>
      <c r="XC28" s="30">
        <f t="shared" si="103"/>
        <v>1.9830000000000001</v>
      </c>
      <c r="XD28" s="30">
        <f t="shared" si="104"/>
        <v>4.4444444444444446</v>
      </c>
      <c r="XE28" s="30">
        <f t="shared" si="105"/>
        <v>3.3636363636363638</v>
      </c>
      <c r="XF28" s="30">
        <f t="shared" si="106"/>
        <v>4.875</v>
      </c>
      <c r="XG28" s="30">
        <f t="shared" si="107"/>
        <v>3.4166666666666665</v>
      </c>
      <c r="XH28" s="30">
        <f t="shared" si="108"/>
        <v>4.0999999999999996</v>
      </c>
      <c r="XI28" s="30">
        <f t="shared" si="109"/>
        <v>3.3</v>
      </c>
      <c r="XJ28" s="30">
        <f t="shared" si="110"/>
        <v>1.1527777777777777</v>
      </c>
      <c r="XK28" s="30">
        <f t="shared" si="111"/>
        <v>1.0454545454545456</v>
      </c>
      <c r="XL28" s="30">
        <f t="shared" si="112"/>
        <v>0.96124999999999994</v>
      </c>
      <c r="XM28" s="30">
        <f t="shared" si="113"/>
        <v>1.1475000000000002</v>
      </c>
      <c r="XN28" s="30">
        <f t="shared" si="114"/>
        <v>1.3060000000000003</v>
      </c>
      <c r="XO28" s="30">
        <f t="shared" si="115"/>
        <v>0.92300000000000004</v>
      </c>
      <c r="XP28" s="30">
        <f t="shared" si="116"/>
        <v>4.9444444444444446</v>
      </c>
      <c r="XQ28" s="30">
        <f t="shared" si="117"/>
        <v>3.9545454545454546</v>
      </c>
      <c r="XR28" s="30">
        <f t="shared" si="118"/>
        <v>5.125</v>
      </c>
      <c r="XS28" s="30">
        <f t="shared" si="119"/>
        <v>3.9166666666666665</v>
      </c>
      <c r="XT28" s="30">
        <f t="shared" si="120"/>
        <v>4.8</v>
      </c>
      <c r="XU28" s="30">
        <f t="shared" si="121"/>
        <v>4</v>
      </c>
      <c r="XV28" s="30">
        <f t="shared" si="122"/>
        <v>1.1716666666666669</v>
      </c>
      <c r="XW28" s="30">
        <f t="shared" si="123"/>
        <v>0.77090909090909099</v>
      </c>
      <c r="XX28" s="30">
        <f t="shared" si="124"/>
        <v>1.05125</v>
      </c>
      <c r="XY28" s="30">
        <f t="shared" si="125"/>
        <v>0.7416666666666667</v>
      </c>
      <c r="XZ28" s="30">
        <f t="shared" si="126"/>
        <v>1.268</v>
      </c>
      <c r="YA28" s="30">
        <f t="shared" si="127"/>
        <v>0.80599999999999983</v>
      </c>
      <c r="YB28">
        <v>1</v>
      </c>
      <c r="YC28">
        <v>0</v>
      </c>
      <c r="YD28">
        <v>0</v>
      </c>
      <c r="YE28">
        <v>2</v>
      </c>
      <c r="YF28">
        <v>0</v>
      </c>
      <c r="YG28">
        <v>0</v>
      </c>
      <c r="YH28">
        <v>4</v>
      </c>
      <c r="YI28">
        <v>1</v>
      </c>
      <c r="YJ28">
        <v>0</v>
      </c>
      <c r="YK28">
        <v>3</v>
      </c>
      <c r="YL28">
        <v>2</v>
      </c>
      <c r="YM28">
        <v>0</v>
      </c>
      <c r="YN28">
        <v>3</v>
      </c>
      <c r="YO28">
        <v>1</v>
      </c>
      <c r="YP28">
        <v>3</v>
      </c>
      <c r="YQ28">
        <v>2</v>
      </c>
      <c r="YR28">
        <v>0</v>
      </c>
      <c r="YS28">
        <v>1</v>
      </c>
      <c r="YT28">
        <v>1</v>
      </c>
      <c r="YU28">
        <v>2</v>
      </c>
      <c r="YV28">
        <v>1</v>
      </c>
      <c r="YW28">
        <v>2</v>
      </c>
      <c r="YX28">
        <v>1</v>
      </c>
      <c r="YY28">
        <v>1</v>
      </c>
      <c r="YZ28">
        <v>3</v>
      </c>
      <c r="ZA28" s="52">
        <f t="shared" si="128"/>
        <v>15</v>
      </c>
      <c r="ZB28" s="52">
        <f t="shared" si="129"/>
        <v>6</v>
      </c>
      <c r="ZC28" s="52">
        <f t="shared" si="130"/>
        <v>5</v>
      </c>
      <c r="ZD28" s="52">
        <f t="shared" si="131"/>
        <v>26</v>
      </c>
    </row>
    <row r="29" spans="1:765">
      <c r="A29" s="7">
        <v>25</v>
      </c>
      <c r="C29" s="7">
        <v>2</v>
      </c>
      <c r="D29" s="7">
        <v>32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f t="shared" si="1"/>
        <v>4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1</v>
      </c>
      <c r="AV29" t="s">
        <v>633</v>
      </c>
      <c r="AW29">
        <v>1</v>
      </c>
      <c r="AX29">
        <v>1</v>
      </c>
      <c r="AY29" t="s">
        <v>633</v>
      </c>
      <c r="AZ29">
        <v>1</v>
      </c>
      <c r="BA29">
        <v>0</v>
      </c>
      <c r="BB29">
        <v>0</v>
      </c>
      <c r="BC29">
        <v>1</v>
      </c>
      <c r="BD29">
        <f t="shared" si="65"/>
        <v>16</v>
      </c>
      <c r="BE29">
        <v>3</v>
      </c>
      <c r="BF29">
        <v>3</v>
      </c>
      <c r="BG29">
        <v>4</v>
      </c>
      <c r="BH29">
        <v>4</v>
      </c>
      <c r="BI29">
        <v>3</v>
      </c>
      <c r="BJ29">
        <v>3</v>
      </c>
      <c r="BK29">
        <v>3</v>
      </c>
      <c r="BL29">
        <v>1</v>
      </c>
      <c r="BM29">
        <v>2</v>
      </c>
      <c r="BN29">
        <v>2</v>
      </c>
      <c r="BO29">
        <v>3</v>
      </c>
      <c r="BP29">
        <v>3</v>
      </c>
      <c r="BQ29">
        <v>3</v>
      </c>
      <c r="BR29">
        <v>1</v>
      </c>
      <c r="BS29">
        <v>3</v>
      </c>
      <c r="BT29">
        <v>1</v>
      </c>
      <c r="BU29">
        <v>3</v>
      </c>
      <c r="BV29">
        <v>1</v>
      </c>
      <c r="BW29">
        <v>3</v>
      </c>
      <c r="BX29">
        <v>3</v>
      </c>
      <c r="BY29">
        <v>1</v>
      </c>
      <c r="BZ29">
        <v>1</v>
      </c>
      <c r="CA29">
        <f t="shared" si="66"/>
        <v>28</v>
      </c>
      <c r="CB29">
        <f t="shared" si="67"/>
        <v>11</v>
      </c>
      <c r="CC29">
        <f t="shared" si="68"/>
        <v>11</v>
      </c>
      <c r="CD29">
        <f t="shared" si="2"/>
        <v>50</v>
      </c>
      <c r="CE29" s="8">
        <v>1</v>
      </c>
      <c r="CF29" s="8">
        <v>0</v>
      </c>
      <c r="CG29" s="7">
        <v>1</v>
      </c>
      <c r="CH29" s="7">
        <v>0</v>
      </c>
      <c r="CI29" s="8">
        <v>1</v>
      </c>
      <c r="CJ29" s="8">
        <v>1</v>
      </c>
      <c r="CK29" s="8">
        <v>1</v>
      </c>
      <c r="CL29" s="8">
        <v>1</v>
      </c>
      <c r="CM29" s="8">
        <v>1</v>
      </c>
      <c r="CN29" s="8">
        <v>0</v>
      </c>
      <c r="CO29" s="8">
        <v>0</v>
      </c>
      <c r="CP29" s="8">
        <v>1</v>
      </c>
      <c r="CQ29" s="21">
        <f t="shared" si="3"/>
        <v>7</v>
      </c>
      <c r="CR29" s="8">
        <v>3</v>
      </c>
      <c r="CS29" s="8">
        <v>2</v>
      </c>
      <c r="CT29" s="8">
        <v>2</v>
      </c>
      <c r="CU29" s="8">
        <v>2</v>
      </c>
      <c r="CV29" s="8">
        <v>3</v>
      </c>
      <c r="CW29" s="8">
        <v>2</v>
      </c>
      <c r="CX29" s="8">
        <v>2</v>
      </c>
      <c r="CY29" s="8">
        <v>3</v>
      </c>
      <c r="CZ29" s="8">
        <v>2</v>
      </c>
      <c r="DA29" s="8">
        <v>3</v>
      </c>
      <c r="DB29" s="8">
        <v>2</v>
      </c>
      <c r="DC29" s="8">
        <v>3</v>
      </c>
      <c r="DD29" s="8">
        <v>2</v>
      </c>
      <c r="DE29" s="8">
        <v>2</v>
      </c>
      <c r="DF29" s="8">
        <v>3</v>
      </c>
      <c r="DG29" s="8">
        <v>3</v>
      </c>
      <c r="DH29" s="8">
        <v>2</v>
      </c>
      <c r="DI29" s="8">
        <v>2</v>
      </c>
      <c r="DJ29" s="8">
        <v>3</v>
      </c>
      <c r="DK29" s="8">
        <v>3</v>
      </c>
      <c r="DL29" s="21">
        <f t="shared" si="4"/>
        <v>45</v>
      </c>
      <c r="DM29" s="7">
        <v>5</v>
      </c>
      <c r="DN29" s="7">
        <v>5</v>
      </c>
      <c r="DO29" s="7">
        <v>4</v>
      </c>
      <c r="DP29" s="7">
        <v>3</v>
      </c>
      <c r="DQ29" s="7">
        <v>3</v>
      </c>
      <c r="DR29" s="7">
        <v>3</v>
      </c>
      <c r="DS29" s="21">
        <f t="shared" si="5"/>
        <v>23</v>
      </c>
      <c r="DT29" s="7">
        <v>3</v>
      </c>
      <c r="DU29" s="7">
        <v>0</v>
      </c>
      <c r="DV29" s="7">
        <v>1</v>
      </c>
      <c r="DW29" s="7">
        <v>2</v>
      </c>
      <c r="DX29" s="7">
        <v>0</v>
      </c>
      <c r="DY29" s="45" t="s">
        <v>692</v>
      </c>
      <c r="DZ29" s="21">
        <f>SUM(DT29:DV29)</f>
        <v>4</v>
      </c>
      <c r="EA29" s="21"/>
      <c r="EB29" s="21"/>
      <c r="EC29" s="8">
        <v>6</v>
      </c>
      <c r="ED29" s="8">
        <v>6</v>
      </c>
      <c r="EE29" s="8">
        <v>5</v>
      </c>
      <c r="EF29" s="8">
        <v>6</v>
      </c>
      <c r="EG29" s="8">
        <v>6</v>
      </c>
      <c r="EH29" s="8">
        <v>4</v>
      </c>
      <c r="EI29" s="8">
        <v>3</v>
      </c>
      <c r="EJ29" s="8">
        <v>4</v>
      </c>
      <c r="EK29" s="8">
        <v>5</v>
      </c>
      <c r="EL29" s="8">
        <v>4</v>
      </c>
      <c r="EM29" s="8">
        <v>4</v>
      </c>
      <c r="EN29" s="8">
        <v>3</v>
      </c>
      <c r="EO29" s="21">
        <f t="shared" si="71"/>
        <v>19</v>
      </c>
      <c r="EP29" s="21">
        <f t="shared" si="72"/>
        <v>15</v>
      </c>
      <c r="EQ29" s="21">
        <f t="shared" si="73"/>
        <v>22</v>
      </c>
      <c r="ER29" s="21">
        <f t="shared" si="7"/>
        <v>56</v>
      </c>
      <c r="ES29" s="7">
        <v>1</v>
      </c>
      <c r="ET29" s="7">
        <v>1</v>
      </c>
      <c r="EU29" s="7">
        <v>1</v>
      </c>
      <c r="EV29" s="21">
        <f t="shared" si="8"/>
        <v>3</v>
      </c>
      <c r="EW29" s="7">
        <v>3</v>
      </c>
      <c r="EX29" s="7">
        <v>2</v>
      </c>
      <c r="EY29" s="7">
        <v>2</v>
      </c>
      <c r="EZ29" s="7">
        <v>3</v>
      </c>
      <c r="FA29" s="7">
        <v>1</v>
      </c>
      <c r="FB29" s="7">
        <v>2</v>
      </c>
      <c r="FC29" s="7">
        <v>2</v>
      </c>
      <c r="FD29" s="7">
        <v>2</v>
      </c>
      <c r="FE29" s="7">
        <v>2</v>
      </c>
      <c r="FF29" s="7">
        <v>2</v>
      </c>
      <c r="FG29" s="7">
        <v>3</v>
      </c>
      <c r="FH29" s="7">
        <v>2</v>
      </c>
      <c r="FI29" s="7">
        <v>2</v>
      </c>
      <c r="FJ29" s="7">
        <v>1</v>
      </c>
      <c r="FK29" s="7">
        <v>1</v>
      </c>
      <c r="FL29" s="7">
        <v>1</v>
      </c>
      <c r="FM29" s="7">
        <v>1</v>
      </c>
      <c r="FN29" s="7">
        <v>1</v>
      </c>
      <c r="FO29" s="7">
        <v>1</v>
      </c>
      <c r="FP29" s="7">
        <v>1</v>
      </c>
      <c r="FQ29" s="21">
        <f t="shared" si="9"/>
        <v>35</v>
      </c>
      <c r="FR29" s="7">
        <v>0</v>
      </c>
      <c r="FS29" s="7">
        <v>0</v>
      </c>
      <c r="FT29" s="7">
        <v>0</v>
      </c>
      <c r="FU29" s="7">
        <v>0.73842661442003954</v>
      </c>
      <c r="FV29" s="7">
        <v>0</v>
      </c>
      <c r="FW29" s="7">
        <v>5.0796816682778481</v>
      </c>
      <c r="FX29" s="7">
        <v>0.09</v>
      </c>
      <c r="FY29" s="7">
        <v>0.16</v>
      </c>
      <c r="FZ29" s="7">
        <v>43</v>
      </c>
      <c r="GA29" s="7">
        <v>138</v>
      </c>
      <c r="GB29" s="7">
        <f t="shared" si="10"/>
        <v>181</v>
      </c>
      <c r="GC29" s="7">
        <v>248</v>
      </c>
      <c r="GD29" s="7">
        <v>0</v>
      </c>
      <c r="GE29" s="7">
        <v>0.8</v>
      </c>
      <c r="GF29" s="7">
        <v>0.2</v>
      </c>
      <c r="GG29" s="7">
        <v>0.6</v>
      </c>
      <c r="GH29" s="7">
        <v>7.6</v>
      </c>
      <c r="GI29" s="7">
        <v>269</v>
      </c>
      <c r="GJ29" s="7">
        <v>35763.979573999997</v>
      </c>
      <c r="GK29" s="7">
        <v>9748.0597539999999</v>
      </c>
      <c r="GL29" s="7">
        <v>4382.2298520000004</v>
      </c>
      <c r="GM29" s="7">
        <v>53968.648665000001</v>
      </c>
      <c r="GN29" s="7">
        <v>141025.55277800001</v>
      </c>
      <c r="GO29" s="7">
        <v>16930.601974000001</v>
      </c>
      <c r="GP29" s="7">
        <v>11625.442217</v>
      </c>
      <c r="GQ29" s="7">
        <v>913623.41324000002</v>
      </c>
      <c r="GR29" s="7">
        <v>129584.657398</v>
      </c>
      <c r="GS29" s="7">
        <v>1110.9749549999999</v>
      </c>
      <c r="GT29" s="7">
        <v>21260.556648999998</v>
      </c>
      <c r="GU29" s="7">
        <v>1103.316775</v>
      </c>
      <c r="GV29" s="7">
        <v>75578.178885999994</v>
      </c>
      <c r="GW29" s="7">
        <v>43948.346949999999</v>
      </c>
      <c r="GX29" s="7">
        <v>3558</v>
      </c>
      <c r="GY29" s="7">
        <v>450447.21997199999</v>
      </c>
      <c r="GZ29" s="7">
        <v>58396.651694</v>
      </c>
      <c r="HA29" s="7">
        <v>32590.476358</v>
      </c>
      <c r="HB29" s="7">
        <v>927442.17172099999</v>
      </c>
      <c r="HC29" s="7">
        <v>206090.59505999999</v>
      </c>
      <c r="HD29" s="7">
        <v>42751.638665999999</v>
      </c>
      <c r="HE29" s="7">
        <v>924.40359100000001</v>
      </c>
      <c r="HF29" s="7">
        <v>289082.60093800002</v>
      </c>
      <c r="HG29" s="7">
        <v>61134.027784999998</v>
      </c>
      <c r="HH29" s="7">
        <v>8811.4995249999993</v>
      </c>
      <c r="HI29" s="7">
        <v>111</v>
      </c>
      <c r="HJ29" s="7">
        <v>514.00656600000002</v>
      </c>
      <c r="HK29" s="7">
        <v>2302.0125349999998</v>
      </c>
      <c r="HL29" s="7">
        <v>183.46629999999999</v>
      </c>
      <c r="HM29" s="7">
        <v>1193.571351</v>
      </c>
      <c r="HN29" s="7">
        <v>14020</v>
      </c>
      <c r="HO29" s="7">
        <v>2844</v>
      </c>
      <c r="HP29" s="7" t="s">
        <v>772</v>
      </c>
      <c r="HQ29" s="7">
        <v>612674.14827300003</v>
      </c>
      <c r="HR29" s="7">
        <v>189339.645762</v>
      </c>
      <c r="HS29" s="7">
        <v>17184.595845</v>
      </c>
      <c r="HT29" s="7">
        <v>89011.946393999999</v>
      </c>
      <c r="HU29" s="7">
        <v>17157.841052</v>
      </c>
      <c r="HV29" s="7">
        <v>4351.3240530000003</v>
      </c>
      <c r="HW29" s="7">
        <v>969.476133</v>
      </c>
      <c r="HX29" s="7">
        <v>79</v>
      </c>
      <c r="HY29" s="7">
        <v>4768.6096649999999</v>
      </c>
      <c r="HZ29" s="7">
        <v>1332.1648379999999</v>
      </c>
      <c r="IA29" s="7">
        <v>292</v>
      </c>
      <c r="IB29" s="7">
        <v>521.59839599999998</v>
      </c>
      <c r="IC29" s="7">
        <v>1027</v>
      </c>
      <c r="ID29" s="7">
        <v>42118.611669999998</v>
      </c>
      <c r="IE29" s="7">
        <v>8423.2167399999998</v>
      </c>
      <c r="IF29" s="7">
        <v>4403.2456709999997</v>
      </c>
      <c r="IG29" s="7">
        <v>2682.7259140000001</v>
      </c>
      <c r="IH29" s="7">
        <v>3620.8155569999999</v>
      </c>
      <c r="II29" s="7">
        <v>266445.66237199999</v>
      </c>
      <c r="IJ29" s="7">
        <v>283052.156066</v>
      </c>
      <c r="IK29" s="7">
        <v>278901.66429599997</v>
      </c>
      <c r="IL29" s="7">
        <v>40</v>
      </c>
      <c r="IM29" s="7">
        <v>3317</v>
      </c>
      <c r="IN29" s="7">
        <v>113508.505802</v>
      </c>
      <c r="IO29" s="7">
        <v>686.33416899999997</v>
      </c>
      <c r="IP29" s="7">
        <v>106370.465519</v>
      </c>
      <c r="IQ29" s="7">
        <v>485.63563399999998</v>
      </c>
      <c r="IR29" s="7">
        <v>23914.560033999998</v>
      </c>
      <c r="IS29" s="7">
        <v>6111.5323779999999</v>
      </c>
      <c r="IT29" s="7">
        <v>420</v>
      </c>
      <c r="IU29" s="7">
        <v>6984.3912760000003</v>
      </c>
      <c r="IV29" s="7">
        <v>24012.171183999999</v>
      </c>
      <c r="IW29" s="7">
        <v>19587.531348</v>
      </c>
      <c r="IX29" s="7">
        <v>6694</v>
      </c>
      <c r="IY29" s="7">
        <v>6449.9884060000004</v>
      </c>
      <c r="IZ29" s="7">
        <v>159</v>
      </c>
      <c r="JA29" s="7">
        <v>778.06644100000005</v>
      </c>
      <c r="JB29" s="7">
        <v>17888.020922</v>
      </c>
      <c r="JD29" t="s">
        <v>512</v>
      </c>
      <c r="JE29">
        <v>43294.627118055556</v>
      </c>
      <c r="JF29" t="s">
        <v>196</v>
      </c>
      <c r="JG29">
        <v>32</v>
      </c>
      <c r="JH29" t="s">
        <v>513</v>
      </c>
      <c r="JJ29">
        <v>1</v>
      </c>
      <c r="JK29" t="s">
        <v>199</v>
      </c>
      <c r="JL29">
        <v>500</v>
      </c>
      <c r="JM29">
        <v>5.66</v>
      </c>
      <c r="JN29">
        <v>4</v>
      </c>
      <c r="JO29">
        <v>4.29</v>
      </c>
      <c r="JP29">
        <v>4</v>
      </c>
      <c r="JQ29">
        <v>4.3499999999999996</v>
      </c>
      <c r="JR29">
        <v>2</v>
      </c>
      <c r="JS29" t="s">
        <v>200</v>
      </c>
      <c r="JT29">
        <v>300</v>
      </c>
      <c r="JU29">
        <v>8.5500000000000007</v>
      </c>
      <c r="JV29">
        <v>4</v>
      </c>
      <c r="JW29">
        <v>4.16</v>
      </c>
      <c r="JX29">
        <v>3</v>
      </c>
      <c r="JY29">
        <v>2.63</v>
      </c>
      <c r="JZ29">
        <v>3</v>
      </c>
      <c r="KA29" t="s">
        <v>201</v>
      </c>
      <c r="KB29">
        <v>300</v>
      </c>
      <c r="KC29">
        <v>8.23</v>
      </c>
      <c r="KD29">
        <v>4</v>
      </c>
      <c r="KE29">
        <v>3.67</v>
      </c>
      <c r="KF29">
        <v>2</v>
      </c>
      <c r="KG29">
        <v>1.93</v>
      </c>
      <c r="KH29">
        <v>4</v>
      </c>
      <c r="KI29" t="s">
        <v>202</v>
      </c>
      <c r="KJ29">
        <v>300</v>
      </c>
      <c r="KK29">
        <v>5.9</v>
      </c>
      <c r="KL29">
        <v>3</v>
      </c>
      <c r="KM29">
        <v>3.54</v>
      </c>
      <c r="KN29">
        <v>3</v>
      </c>
      <c r="KO29">
        <v>2.31</v>
      </c>
      <c r="KP29">
        <v>5</v>
      </c>
      <c r="KQ29" t="s">
        <v>203</v>
      </c>
      <c r="KR29">
        <v>400</v>
      </c>
      <c r="KS29">
        <v>9.3800000000000008</v>
      </c>
      <c r="KT29">
        <v>5</v>
      </c>
      <c r="KU29">
        <v>2.88</v>
      </c>
      <c r="KV29">
        <v>3</v>
      </c>
      <c r="KW29">
        <v>2.68</v>
      </c>
      <c r="KX29">
        <v>6</v>
      </c>
      <c r="KY29" t="s">
        <v>204</v>
      </c>
      <c r="KZ29">
        <v>400</v>
      </c>
      <c r="LA29">
        <v>10</v>
      </c>
      <c r="LB29">
        <v>4</v>
      </c>
      <c r="LC29">
        <v>3.85</v>
      </c>
      <c r="LD29">
        <v>3</v>
      </c>
      <c r="LE29">
        <v>1.45</v>
      </c>
      <c r="LF29">
        <v>7</v>
      </c>
      <c r="LG29" t="s">
        <v>205</v>
      </c>
      <c r="LH29">
        <v>400</v>
      </c>
      <c r="LI29">
        <v>11.04</v>
      </c>
      <c r="LJ29">
        <v>4</v>
      </c>
      <c r="LK29">
        <v>4.79</v>
      </c>
      <c r="LL29">
        <v>2</v>
      </c>
      <c r="LM29">
        <v>1.71</v>
      </c>
      <c r="LN29">
        <v>8</v>
      </c>
      <c r="LO29" t="s">
        <v>206</v>
      </c>
      <c r="LP29">
        <v>500</v>
      </c>
      <c r="LQ29">
        <v>5.23</v>
      </c>
      <c r="LR29">
        <v>4</v>
      </c>
      <c r="LS29">
        <v>1.97</v>
      </c>
      <c r="LT29">
        <v>4</v>
      </c>
      <c r="LU29">
        <v>2.6</v>
      </c>
      <c r="LV29">
        <v>9</v>
      </c>
      <c r="LW29" t="s">
        <v>207</v>
      </c>
      <c r="LX29">
        <v>400</v>
      </c>
      <c r="LY29">
        <v>4.37</v>
      </c>
      <c r="LZ29">
        <v>3</v>
      </c>
      <c r="MA29">
        <v>3.15</v>
      </c>
      <c r="MB29">
        <v>3</v>
      </c>
      <c r="MC29">
        <v>1.9</v>
      </c>
      <c r="MD29">
        <v>10</v>
      </c>
      <c r="ME29" t="s">
        <v>208</v>
      </c>
      <c r="MF29">
        <v>500</v>
      </c>
      <c r="MG29">
        <v>8.99</v>
      </c>
      <c r="MH29">
        <v>3</v>
      </c>
      <c r="MI29">
        <v>8.48</v>
      </c>
      <c r="MJ29">
        <v>3</v>
      </c>
      <c r="MK29">
        <v>1.73</v>
      </c>
      <c r="ML29">
        <v>11</v>
      </c>
      <c r="MM29" t="s">
        <v>209</v>
      </c>
      <c r="MN29">
        <v>700</v>
      </c>
      <c r="MO29">
        <v>3.35</v>
      </c>
      <c r="MP29">
        <v>4</v>
      </c>
      <c r="MQ29">
        <v>2.2400000000000002</v>
      </c>
      <c r="MR29">
        <v>4</v>
      </c>
      <c r="MS29">
        <v>2.15</v>
      </c>
      <c r="MT29">
        <v>12</v>
      </c>
      <c r="MU29" t="s">
        <v>210</v>
      </c>
      <c r="MV29">
        <v>400</v>
      </c>
      <c r="MW29">
        <v>6.5</v>
      </c>
      <c r="MX29">
        <v>3</v>
      </c>
      <c r="MY29">
        <v>2.19</v>
      </c>
      <c r="MZ29">
        <v>3</v>
      </c>
      <c r="NA29">
        <v>1.93</v>
      </c>
      <c r="NB29">
        <v>13</v>
      </c>
      <c r="NC29" t="s">
        <v>211</v>
      </c>
      <c r="ND29">
        <v>500</v>
      </c>
      <c r="NE29">
        <v>3.39</v>
      </c>
      <c r="NF29">
        <v>3</v>
      </c>
      <c r="NG29">
        <v>2.79</v>
      </c>
      <c r="NH29">
        <v>4</v>
      </c>
      <c r="NI29">
        <v>2.48</v>
      </c>
      <c r="NJ29">
        <v>14</v>
      </c>
      <c r="NK29" t="s">
        <v>212</v>
      </c>
      <c r="NL29">
        <v>400</v>
      </c>
      <c r="NM29">
        <v>7.32</v>
      </c>
      <c r="NN29">
        <v>3</v>
      </c>
      <c r="NO29">
        <v>5.94</v>
      </c>
      <c r="NP29">
        <v>3</v>
      </c>
      <c r="NQ29">
        <v>1.4</v>
      </c>
      <c r="NR29">
        <v>15</v>
      </c>
      <c r="NS29" t="s">
        <v>213</v>
      </c>
      <c r="NT29">
        <v>400</v>
      </c>
      <c r="NU29">
        <v>5.8</v>
      </c>
      <c r="NV29">
        <v>3</v>
      </c>
      <c r="NW29">
        <v>3.64</v>
      </c>
      <c r="NX29">
        <v>3</v>
      </c>
      <c r="NY29">
        <v>1.25</v>
      </c>
      <c r="NZ29">
        <v>16</v>
      </c>
      <c r="OA29" t="s">
        <v>214</v>
      </c>
      <c r="OB29">
        <v>500</v>
      </c>
      <c r="OC29">
        <v>4.22</v>
      </c>
      <c r="OD29">
        <v>3</v>
      </c>
      <c r="OE29">
        <v>1.78</v>
      </c>
      <c r="OF29">
        <v>4</v>
      </c>
      <c r="OG29">
        <v>1.0900000000000001</v>
      </c>
      <c r="OH29">
        <v>17</v>
      </c>
      <c r="OI29" t="s">
        <v>215</v>
      </c>
      <c r="OJ29">
        <v>400</v>
      </c>
      <c r="OK29">
        <v>5.1100000000000003</v>
      </c>
      <c r="OL29">
        <v>3</v>
      </c>
      <c r="OM29">
        <v>2.21</v>
      </c>
      <c r="ON29">
        <v>4</v>
      </c>
      <c r="OO29">
        <v>1.71</v>
      </c>
      <c r="OP29">
        <v>18</v>
      </c>
      <c r="OQ29" t="s">
        <v>216</v>
      </c>
      <c r="OR29">
        <v>500</v>
      </c>
      <c r="OS29">
        <v>7.21</v>
      </c>
      <c r="OT29">
        <v>4</v>
      </c>
      <c r="OU29">
        <v>1.98</v>
      </c>
      <c r="OV29">
        <v>4</v>
      </c>
      <c r="OW29">
        <v>2.21</v>
      </c>
      <c r="OX29">
        <v>19</v>
      </c>
      <c r="OY29" t="s">
        <v>217</v>
      </c>
      <c r="OZ29">
        <v>300</v>
      </c>
      <c r="PA29">
        <v>5.08</v>
      </c>
      <c r="PB29">
        <v>3</v>
      </c>
      <c r="PC29">
        <v>2.08</v>
      </c>
      <c r="PD29">
        <v>2</v>
      </c>
      <c r="PE29">
        <v>1.53</v>
      </c>
      <c r="PF29">
        <v>20</v>
      </c>
      <c r="PG29" t="s">
        <v>218</v>
      </c>
      <c r="PH29">
        <v>700</v>
      </c>
      <c r="PI29">
        <v>5.17</v>
      </c>
      <c r="PJ29">
        <v>4</v>
      </c>
      <c r="PK29">
        <v>2.0299999999999998</v>
      </c>
      <c r="PL29">
        <v>4</v>
      </c>
      <c r="PM29">
        <v>2.41</v>
      </c>
      <c r="PN29">
        <v>21</v>
      </c>
      <c r="PO29" t="s">
        <v>219</v>
      </c>
      <c r="PP29">
        <v>700</v>
      </c>
      <c r="PQ29">
        <v>3.49</v>
      </c>
      <c r="PR29">
        <v>4</v>
      </c>
      <c r="PS29">
        <v>1.72</v>
      </c>
      <c r="PT29">
        <v>5</v>
      </c>
      <c r="PU29">
        <v>2.61</v>
      </c>
      <c r="PV29">
        <v>22</v>
      </c>
      <c r="PW29" t="s">
        <v>220</v>
      </c>
      <c r="PX29">
        <v>600</v>
      </c>
      <c r="PY29">
        <v>3.17</v>
      </c>
      <c r="PZ29">
        <v>3</v>
      </c>
      <c r="QA29">
        <v>2.4500000000000002</v>
      </c>
      <c r="QB29">
        <v>4</v>
      </c>
      <c r="QC29">
        <v>1.98</v>
      </c>
      <c r="QD29">
        <v>23</v>
      </c>
      <c r="QE29" t="s">
        <v>221</v>
      </c>
      <c r="QF29">
        <v>300</v>
      </c>
      <c r="QG29">
        <v>3.79</v>
      </c>
      <c r="QH29">
        <v>3</v>
      </c>
      <c r="QI29">
        <v>1.64</v>
      </c>
      <c r="QJ29">
        <v>3</v>
      </c>
      <c r="QK29">
        <v>2.31</v>
      </c>
      <c r="QL29">
        <v>24</v>
      </c>
      <c r="QM29" t="s">
        <v>222</v>
      </c>
      <c r="QN29">
        <v>300</v>
      </c>
      <c r="QO29">
        <v>2.15</v>
      </c>
      <c r="QP29">
        <v>3</v>
      </c>
      <c r="QQ29">
        <v>2.64</v>
      </c>
      <c r="QR29">
        <v>2</v>
      </c>
      <c r="QS29">
        <v>1.32</v>
      </c>
      <c r="QT29">
        <v>25</v>
      </c>
      <c r="QU29" t="s">
        <v>223</v>
      </c>
      <c r="QV29">
        <v>400</v>
      </c>
      <c r="QW29">
        <v>4.49</v>
      </c>
      <c r="QX29">
        <v>4</v>
      </c>
      <c r="QY29">
        <v>6.51</v>
      </c>
      <c r="QZ29">
        <v>3</v>
      </c>
      <c r="RA29">
        <v>2.23</v>
      </c>
      <c r="RB29">
        <v>26</v>
      </c>
      <c r="RC29" t="s">
        <v>224</v>
      </c>
      <c r="RD29">
        <v>500</v>
      </c>
      <c r="RE29">
        <v>5.41</v>
      </c>
      <c r="RF29">
        <v>3</v>
      </c>
      <c r="RG29">
        <v>7.58</v>
      </c>
      <c r="RH29">
        <v>4</v>
      </c>
      <c r="RI29">
        <v>1.45</v>
      </c>
      <c r="RJ29">
        <v>27</v>
      </c>
      <c r="RK29" t="s">
        <v>225</v>
      </c>
      <c r="RL29">
        <v>500</v>
      </c>
      <c r="RM29">
        <v>5.08</v>
      </c>
      <c r="RN29">
        <v>5</v>
      </c>
      <c r="RO29">
        <v>1.73</v>
      </c>
      <c r="RP29">
        <v>4</v>
      </c>
      <c r="RQ29">
        <v>1.76</v>
      </c>
      <c r="RR29">
        <v>28</v>
      </c>
      <c r="RS29" t="s">
        <v>226</v>
      </c>
      <c r="RT29">
        <v>500</v>
      </c>
      <c r="RU29">
        <v>3.01</v>
      </c>
      <c r="RV29">
        <v>3</v>
      </c>
      <c r="RW29">
        <v>1.25</v>
      </c>
      <c r="RX29">
        <v>3</v>
      </c>
      <c r="RY29">
        <v>0.78</v>
      </c>
      <c r="RZ29">
        <v>29</v>
      </c>
      <c r="SA29" t="s">
        <v>227</v>
      </c>
      <c r="SB29">
        <v>600</v>
      </c>
      <c r="SC29">
        <v>5.73</v>
      </c>
      <c r="SD29">
        <v>4</v>
      </c>
      <c r="SE29">
        <v>2.12</v>
      </c>
      <c r="SF29">
        <v>4</v>
      </c>
      <c r="SG29">
        <v>2.21</v>
      </c>
      <c r="SH29">
        <v>30</v>
      </c>
      <c r="SI29" t="s">
        <v>228</v>
      </c>
      <c r="SJ29">
        <v>400</v>
      </c>
      <c r="SK29">
        <v>6.13</v>
      </c>
      <c r="SL29">
        <v>3</v>
      </c>
      <c r="SM29">
        <v>3.57</v>
      </c>
      <c r="SN29">
        <v>3</v>
      </c>
      <c r="SO29">
        <v>1.32</v>
      </c>
      <c r="SP29">
        <v>31</v>
      </c>
      <c r="SQ29" t="s">
        <v>229</v>
      </c>
      <c r="SR29">
        <v>600</v>
      </c>
      <c r="SS29">
        <v>6.06</v>
      </c>
      <c r="ST29">
        <v>4</v>
      </c>
      <c r="SU29">
        <v>1.71</v>
      </c>
      <c r="SV29">
        <v>4</v>
      </c>
      <c r="SW29">
        <v>1.31</v>
      </c>
      <c r="SX29">
        <v>32</v>
      </c>
      <c r="SY29" t="s">
        <v>230</v>
      </c>
      <c r="SZ29">
        <v>500</v>
      </c>
      <c r="TA29">
        <v>6.89</v>
      </c>
      <c r="TB29">
        <v>4</v>
      </c>
      <c r="TC29">
        <v>1.54</v>
      </c>
      <c r="TD29">
        <v>4</v>
      </c>
      <c r="TE29">
        <v>2.59</v>
      </c>
      <c r="TF29">
        <v>33</v>
      </c>
      <c r="TG29" t="s">
        <v>231</v>
      </c>
      <c r="TH29">
        <v>700</v>
      </c>
      <c r="TI29">
        <v>3.91</v>
      </c>
      <c r="TJ29">
        <v>3</v>
      </c>
      <c r="TK29">
        <v>1.6</v>
      </c>
      <c r="TL29">
        <v>5</v>
      </c>
      <c r="TM29">
        <v>1.23</v>
      </c>
      <c r="TN29">
        <v>34</v>
      </c>
      <c r="TO29" t="s">
        <v>232</v>
      </c>
      <c r="TP29">
        <v>400</v>
      </c>
      <c r="TQ29">
        <v>3.84</v>
      </c>
      <c r="TR29">
        <v>4</v>
      </c>
      <c r="TS29">
        <v>2.41</v>
      </c>
      <c r="TT29">
        <v>3</v>
      </c>
      <c r="TU29">
        <v>1.79</v>
      </c>
      <c r="TV29">
        <v>35</v>
      </c>
      <c r="TW29" t="s">
        <v>233</v>
      </c>
      <c r="TX29">
        <v>500</v>
      </c>
      <c r="TY29">
        <v>7.89</v>
      </c>
      <c r="TZ29">
        <v>4</v>
      </c>
      <c r="UA29">
        <v>1.6</v>
      </c>
      <c r="UB29">
        <v>3</v>
      </c>
      <c r="UC29">
        <v>1.27</v>
      </c>
      <c r="UD29">
        <v>36</v>
      </c>
      <c r="UE29" t="s">
        <v>234</v>
      </c>
      <c r="UF29">
        <v>500</v>
      </c>
      <c r="UG29">
        <v>7.94</v>
      </c>
      <c r="UH29">
        <v>3</v>
      </c>
      <c r="UI29">
        <v>1.43</v>
      </c>
      <c r="UJ29">
        <v>4</v>
      </c>
      <c r="UK29">
        <v>0.65</v>
      </c>
      <c r="UL29">
        <v>37</v>
      </c>
      <c r="UM29" t="s">
        <v>235</v>
      </c>
      <c r="UN29">
        <v>600</v>
      </c>
      <c r="UO29">
        <v>2.96</v>
      </c>
      <c r="UP29">
        <v>3</v>
      </c>
      <c r="UQ29">
        <v>1.79</v>
      </c>
      <c r="UR29">
        <v>5</v>
      </c>
      <c r="US29">
        <v>2.46</v>
      </c>
      <c r="UT29">
        <v>38</v>
      </c>
      <c r="UU29" t="s">
        <v>236</v>
      </c>
      <c r="UV29">
        <v>400</v>
      </c>
      <c r="UW29">
        <v>3.48</v>
      </c>
      <c r="UX29">
        <v>4</v>
      </c>
      <c r="UY29">
        <v>1.38</v>
      </c>
      <c r="UZ29">
        <v>3</v>
      </c>
      <c r="VA29">
        <v>0.85</v>
      </c>
      <c r="VB29">
        <v>39</v>
      </c>
      <c r="VC29" t="s">
        <v>237</v>
      </c>
      <c r="VD29">
        <v>300</v>
      </c>
      <c r="VE29">
        <v>4.05</v>
      </c>
      <c r="VF29">
        <v>3</v>
      </c>
      <c r="VG29">
        <v>1.46</v>
      </c>
      <c r="VH29">
        <v>3</v>
      </c>
      <c r="VI29">
        <v>1.81</v>
      </c>
      <c r="VJ29">
        <v>40</v>
      </c>
      <c r="VK29" t="s">
        <v>238</v>
      </c>
      <c r="VL29">
        <v>700</v>
      </c>
      <c r="VM29">
        <v>4.8</v>
      </c>
      <c r="VN29">
        <v>3</v>
      </c>
      <c r="VO29">
        <v>1.8</v>
      </c>
      <c r="VP29">
        <v>5</v>
      </c>
      <c r="VQ29">
        <v>1.1299999999999999</v>
      </c>
      <c r="VR29">
        <v>41</v>
      </c>
      <c r="VS29" t="s">
        <v>239</v>
      </c>
      <c r="VT29">
        <v>500</v>
      </c>
      <c r="VU29">
        <v>5.65</v>
      </c>
      <c r="VV29">
        <v>4</v>
      </c>
      <c r="VW29">
        <v>2.23</v>
      </c>
      <c r="VX29">
        <v>4</v>
      </c>
      <c r="VY29">
        <v>1.41</v>
      </c>
      <c r="VZ29" s="28">
        <f t="shared" si="74"/>
        <v>470</v>
      </c>
      <c r="WA29" s="28">
        <f t="shared" si="75"/>
        <v>495</v>
      </c>
      <c r="WB29" s="28">
        <f t="shared" si="76"/>
        <v>445</v>
      </c>
      <c r="WC29" s="29">
        <f t="shared" si="77"/>
        <v>5.6189999999999989</v>
      </c>
      <c r="WD29" s="29">
        <f t="shared" si="78"/>
        <v>6.1364999999999998</v>
      </c>
      <c r="WE29" s="29">
        <f t="shared" si="79"/>
        <v>5.1015000000000006</v>
      </c>
      <c r="WF29" s="29">
        <f t="shared" si="80"/>
        <v>3.5249999999999999</v>
      </c>
      <c r="WG29" s="30">
        <f t="shared" si="81"/>
        <v>3.45</v>
      </c>
      <c r="WH29" s="29">
        <f t="shared" si="82"/>
        <v>3.6</v>
      </c>
      <c r="WI29" s="29">
        <f t="shared" si="83"/>
        <v>2.8382499999999995</v>
      </c>
      <c r="WJ29" s="30">
        <f t="shared" si="84"/>
        <v>2.9515000000000002</v>
      </c>
      <c r="WK29" s="29">
        <f t="shared" si="85"/>
        <v>2.7250000000000001</v>
      </c>
      <c r="WL29" s="29">
        <f t="shared" si="86"/>
        <v>3.4750000000000001</v>
      </c>
      <c r="WM29" s="30">
        <f t="shared" si="87"/>
        <v>3.6</v>
      </c>
      <c r="WN29" s="29">
        <f t="shared" si="88"/>
        <v>3.35</v>
      </c>
      <c r="WO29" s="29">
        <f t="shared" si="89"/>
        <v>1.7892499999999996</v>
      </c>
      <c r="WP29" s="30">
        <f t="shared" si="90"/>
        <v>1.8260000000000001</v>
      </c>
      <c r="WQ29" s="29">
        <f t="shared" si="91"/>
        <v>1.7524999999999999</v>
      </c>
      <c r="WR29" s="30">
        <f t="shared" si="92"/>
        <v>477.77777777777777</v>
      </c>
      <c r="WS29" s="30">
        <f t="shared" si="93"/>
        <v>463.63636363636363</v>
      </c>
      <c r="WT29" s="30">
        <f t="shared" si="94"/>
        <v>512.5</v>
      </c>
      <c r="WU29" s="30">
        <f t="shared" si="95"/>
        <v>483.33333333333331</v>
      </c>
      <c r="WV29" s="30">
        <f t="shared" si="96"/>
        <v>450</v>
      </c>
      <c r="WW29" s="30">
        <f t="shared" si="97"/>
        <v>440</v>
      </c>
      <c r="WX29" s="30">
        <f t="shared" si="98"/>
        <v>6.4533333333333331</v>
      </c>
      <c r="WY29" s="30">
        <f t="shared" si="99"/>
        <v>4.9363636363636356</v>
      </c>
      <c r="WZ29" s="30">
        <f t="shared" si="100"/>
        <v>7.8650000000000002</v>
      </c>
      <c r="XA29" s="30">
        <f t="shared" si="101"/>
        <v>4.984166666666666</v>
      </c>
      <c r="XB29" s="30">
        <f t="shared" si="102"/>
        <v>5.3239999999999998</v>
      </c>
      <c r="XC29" s="30">
        <f t="shared" si="103"/>
        <v>4.8789999999999996</v>
      </c>
      <c r="XD29" s="30">
        <f t="shared" si="104"/>
        <v>4</v>
      </c>
      <c r="XE29" s="30">
        <f t="shared" si="105"/>
        <v>3.1363636363636362</v>
      </c>
      <c r="XF29" s="30">
        <f t="shared" si="106"/>
        <v>3.875</v>
      </c>
      <c r="XG29" s="30">
        <f t="shared" si="107"/>
        <v>3.1666666666666665</v>
      </c>
      <c r="XH29" s="30">
        <f t="shared" si="108"/>
        <v>4.0999999999999996</v>
      </c>
      <c r="XI29" s="30">
        <f t="shared" si="109"/>
        <v>3.1</v>
      </c>
      <c r="XJ29" s="30">
        <f t="shared" si="110"/>
        <v>3.0022222222222212</v>
      </c>
      <c r="XK29" s="30">
        <f t="shared" si="111"/>
        <v>2.7040909090909095</v>
      </c>
      <c r="XL29" s="30">
        <f t="shared" si="112"/>
        <v>3.2987500000000005</v>
      </c>
      <c r="XM29" s="30">
        <f t="shared" si="113"/>
        <v>2.7199999999999993</v>
      </c>
      <c r="XN29" s="30">
        <f t="shared" si="114"/>
        <v>2.7649999999999997</v>
      </c>
      <c r="XO29" s="30">
        <f t="shared" si="115"/>
        <v>2.6850000000000001</v>
      </c>
      <c r="XP29" s="30">
        <f t="shared" si="116"/>
        <v>3.3888888888888888</v>
      </c>
      <c r="XQ29" s="30">
        <f t="shared" si="117"/>
        <v>3.5454545454545454</v>
      </c>
      <c r="XR29" s="30">
        <f t="shared" si="118"/>
        <v>3.375</v>
      </c>
      <c r="XS29" s="30">
        <f t="shared" si="119"/>
        <v>3.75</v>
      </c>
      <c r="XT29" s="30">
        <f t="shared" si="120"/>
        <v>3.4</v>
      </c>
      <c r="XU29" s="30">
        <f t="shared" si="121"/>
        <v>3.3</v>
      </c>
      <c r="XV29" s="30">
        <f t="shared" si="122"/>
        <v>1.9633333333333336</v>
      </c>
      <c r="XW29" s="30">
        <f t="shared" si="123"/>
        <v>1.646818181818182</v>
      </c>
      <c r="XX29" s="30">
        <f t="shared" si="124"/>
        <v>1.9475000000000002</v>
      </c>
      <c r="XY29" s="30">
        <f t="shared" si="125"/>
        <v>1.7449999999999999</v>
      </c>
      <c r="XZ29" s="30">
        <f t="shared" si="126"/>
        <v>1.9760000000000002</v>
      </c>
      <c r="YA29" s="30">
        <f t="shared" si="127"/>
        <v>1.5290000000000001</v>
      </c>
      <c r="YB29">
        <v>1</v>
      </c>
      <c r="YC29">
        <v>1</v>
      </c>
      <c r="YD29">
        <v>1</v>
      </c>
      <c r="YE29">
        <v>1</v>
      </c>
      <c r="YF29">
        <v>2</v>
      </c>
      <c r="YG29">
        <v>2</v>
      </c>
      <c r="YH29">
        <v>2</v>
      </c>
      <c r="YI29">
        <v>2</v>
      </c>
      <c r="YJ29">
        <v>1</v>
      </c>
      <c r="YK29">
        <v>2</v>
      </c>
      <c r="YL29">
        <v>2</v>
      </c>
      <c r="YM29">
        <v>0</v>
      </c>
      <c r="YN29">
        <v>2</v>
      </c>
      <c r="YO29">
        <v>2</v>
      </c>
      <c r="YP29">
        <v>2</v>
      </c>
      <c r="YQ29">
        <v>1</v>
      </c>
      <c r="YR29">
        <v>0</v>
      </c>
      <c r="YS29">
        <v>1</v>
      </c>
      <c r="YT29">
        <v>1</v>
      </c>
      <c r="YU29">
        <v>2</v>
      </c>
      <c r="YV29">
        <v>3</v>
      </c>
      <c r="YW29">
        <v>2</v>
      </c>
      <c r="YX29">
        <v>2</v>
      </c>
      <c r="YY29">
        <v>1</v>
      </c>
      <c r="YZ29">
        <v>2</v>
      </c>
      <c r="ZA29" s="52">
        <f t="shared" si="128"/>
        <v>21</v>
      </c>
      <c r="ZB29" s="52">
        <f t="shared" si="129"/>
        <v>9</v>
      </c>
      <c r="ZC29" s="52">
        <f t="shared" si="130"/>
        <v>8</v>
      </c>
      <c r="ZD29" s="52">
        <f t="shared" si="131"/>
        <v>38</v>
      </c>
    </row>
    <row r="30" spans="1:765">
      <c r="A30" s="7">
        <v>26</v>
      </c>
      <c r="B30" t="s">
        <v>693</v>
      </c>
      <c r="C30" s="7">
        <v>1</v>
      </c>
      <c r="D30" s="7">
        <v>34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1"/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 t="shared" si="65"/>
        <v>0</v>
      </c>
      <c r="BE30">
        <v>0</v>
      </c>
      <c r="BF30">
        <v>2</v>
      </c>
      <c r="BG30">
        <v>3</v>
      </c>
      <c r="BH30">
        <v>3</v>
      </c>
      <c r="BI30">
        <v>1</v>
      </c>
      <c r="BJ30">
        <v>0</v>
      </c>
      <c r="BK30">
        <v>0</v>
      </c>
      <c r="BL30">
        <v>3</v>
      </c>
      <c r="BM30">
        <v>2</v>
      </c>
      <c r="BN30">
        <v>0</v>
      </c>
      <c r="BO30">
        <v>3</v>
      </c>
      <c r="BP30">
        <v>0</v>
      </c>
      <c r="BQ30">
        <v>3</v>
      </c>
      <c r="BR30">
        <v>1</v>
      </c>
      <c r="BS30">
        <v>3</v>
      </c>
      <c r="BT30">
        <v>0</v>
      </c>
      <c r="BU30">
        <v>3</v>
      </c>
      <c r="BV30">
        <v>0</v>
      </c>
      <c r="BW30">
        <v>3</v>
      </c>
      <c r="BX30">
        <v>4</v>
      </c>
      <c r="BY30">
        <v>2</v>
      </c>
      <c r="BZ30">
        <v>0</v>
      </c>
      <c r="CA30">
        <f t="shared" si="66"/>
        <v>23</v>
      </c>
      <c r="CB30">
        <f t="shared" si="67"/>
        <v>10</v>
      </c>
      <c r="CC30">
        <f t="shared" si="68"/>
        <v>1</v>
      </c>
      <c r="CD30">
        <f t="shared" si="2"/>
        <v>34</v>
      </c>
      <c r="CE30" s="8">
        <v>0</v>
      </c>
      <c r="CF30" s="8">
        <v>1</v>
      </c>
      <c r="CG30" s="7">
        <v>0</v>
      </c>
      <c r="CH30" s="7">
        <v>0</v>
      </c>
      <c r="CI30" s="8">
        <v>0</v>
      </c>
      <c r="CJ30" s="8">
        <v>1</v>
      </c>
      <c r="CK30" s="8">
        <v>0</v>
      </c>
      <c r="CL30" s="8">
        <v>1</v>
      </c>
      <c r="CM30" s="8">
        <v>0</v>
      </c>
      <c r="CN30" s="8">
        <v>1</v>
      </c>
      <c r="CO30" s="8">
        <v>0</v>
      </c>
      <c r="CP30" s="8">
        <v>1</v>
      </c>
      <c r="CQ30" s="21">
        <f t="shared" si="3"/>
        <v>2</v>
      </c>
      <c r="CR30" s="8">
        <v>4</v>
      </c>
      <c r="CS30" s="8">
        <v>1</v>
      </c>
      <c r="CT30" s="8">
        <v>1</v>
      </c>
      <c r="CU30" s="8">
        <v>4</v>
      </c>
      <c r="CV30" s="8">
        <v>4</v>
      </c>
      <c r="CW30" s="8">
        <v>3</v>
      </c>
      <c r="CX30" s="8">
        <v>1</v>
      </c>
      <c r="CY30" s="8">
        <v>2</v>
      </c>
      <c r="CZ30" s="8">
        <v>3</v>
      </c>
      <c r="DA30" s="8">
        <v>4</v>
      </c>
      <c r="DB30" s="8">
        <v>1</v>
      </c>
      <c r="DC30" s="8">
        <v>2</v>
      </c>
      <c r="DD30" s="8">
        <v>1</v>
      </c>
      <c r="DE30" s="8">
        <v>1</v>
      </c>
      <c r="DF30" s="8">
        <v>4</v>
      </c>
      <c r="DG30" s="8">
        <v>4</v>
      </c>
      <c r="DH30" s="8">
        <v>1</v>
      </c>
      <c r="DI30" s="8">
        <v>1</v>
      </c>
      <c r="DJ30" s="8">
        <v>4</v>
      </c>
      <c r="DK30" s="8">
        <v>4</v>
      </c>
      <c r="DL30" s="21">
        <f t="shared" si="4"/>
        <v>24</v>
      </c>
      <c r="DM30" s="7">
        <v>2</v>
      </c>
      <c r="DN30" s="7">
        <v>2</v>
      </c>
      <c r="DO30" s="7">
        <v>2</v>
      </c>
      <c r="DP30" s="7">
        <v>2</v>
      </c>
      <c r="DQ30" s="7">
        <v>2</v>
      </c>
      <c r="DR30" s="7">
        <v>5</v>
      </c>
      <c r="DS30" s="21">
        <f t="shared" si="5"/>
        <v>15</v>
      </c>
      <c r="DT30" s="7">
        <v>4</v>
      </c>
      <c r="DU30" s="7">
        <v>3</v>
      </c>
      <c r="DV30" s="7">
        <v>3</v>
      </c>
      <c r="DW30" s="7">
        <v>4</v>
      </c>
      <c r="DX30" s="7">
        <v>3</v>
      </c>
      <c r="DY30" s="7">
        <v>3</v>
      </c>
      <c r="DZ30" s="21">
        <f t="shared" si="69"/>
        <v>10</v>
      </c>
      <c r="EA30" s="21">
        <f t="shared" si="70"/>
        <v>10</v>
      </c>
      <c r="EB30" s="21">
        <f t="shared" si="6"/>
        <v>20</v>
      </c>
      <c r="EC30" s="8">
        <v>6</v>
      </c>
      <c r="ED30" s="8">
        <v>6</v>
      </c>
      <c r="EE30" s="8">
        <v>6</v>
      </c>
      <c r="EF30" s="8">
        <v>6</v>
      </c>
      <c r="EG30" s="8">
        <v>6</v>
      </c>
      <c r="EH30" s="8">
        <v>5</v>
      </c>
      <c r="EI30" s="8">
        <v>5</v>
      </c>
      <c r="EJ30" s="8">
        <v>6</v>
      </c>
      <c r="EK30" s="8">
        <v>5</v>
      </c>
      <c r="EL30" s="8">
        <v>5</v>
      </c>
      <c r="EM30" s="8">
        <v>5</v>
      </c>
      <c r="EN30" s="8">
        <v>5</v>
      </c>
      <c r="EO30" s="21">
        <f t="shared" si="71"/>
        <v>23</v>
      </c>
      <c r="EP30" s="21">
        <f t="shared" si="72"/>
        <v>20</v>
      </c>
      <c r="EQ30" s="21">
        <f t="shared" si="73"/>
        <v>23</v>
      </c>
      <c r="ER30" s="21">
        <f t="shared" si="7"/>
        <v>66</v>
      </c>
      <c r="ES30" s="7">
        <v>0</v>
      </c>
      <c r="ET30" s="7">
        <v>1</v>
      </c>
      <c r="EU30" s="7">
        <v>1</v>
      </c>
      <c r="EV30" s="21">
        <f t="shared" si="8"/>
        <v>2</v>
      </c>
      <c r="EW30" s="7">
        <v>0</v>
      </c>
      <c r="EX30" s="7">
        <v>0</v>
      </c>
      <c r="EY30" s="7">
        <v>0</v>
      </c>
      <c r="EZ30" s="7">
        <v>0</v>
      </c>
      <c r="FA30" s="7">
        <v>1</v>
      </c>
      <c r="FB30" s="7">
        <v>1</v>
      </c>
      <c r="FC30" s="7">
        <v>3</v>
      </c>
      <c r="FD30" s="7">
        <v>1</v>
      </c>
      <c r="FE30" s="7">
        <v>1</v>
      </c>
      <c r="FF30" s="7">
        <v>3</v>
      </c>
      <c r="FG30" s="7">
        <v>3</v>
      </c>
      <c r="FH30" s="7">
        <v>3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21">
        <f t="shared" si="9"/>
        <v>16</v>
      </c>
      <c r="FR30" s="7">
        <v>0</v>
      </c>
      <c r="FS30" s="7">
        <v>0</v>
      </c>
      <c r="FT30" s="7">
        <v>0</v>
      </c>
      <c r="FU30" s="7">
        <v>1.1634713388554392</v>
      </c>
      <c r="FV30" s="7">
        <v>0</v>
      </c>
      <c r="FW30" s="7">
        <v>4.5954403592030912</v>
      </c>
      <c r="FX30" s="45" t="s">
        <v>690</v>
      </c>
      <c r="FY30" s="7">
        <v>0.16</v>
      </c>
      <c r="FZ30" s="7">
        <v>73</v>
      </c>
      <c r="GA30" s="7">
        <v>98</v>
      </c>
      <c r="GB30" s="7">
        <f t="shared" si="10"/>
        <v>171</v>
      </c>
      <c r="GC30" s="7">
        <v>219</v>
      </c>
      <c r="GD30" s="7">
        <v>0</v>
      </c>
      <c r="GE30" s="7">
        <v>0.7</v>
      </c>
      <c r="GF30" s="7">
        <v>0.2</v>
      </c>
      <c r="GG30" s="7">
        <v>0.5</v>
      </c>
      <c r="GH30" s="7">
        <v>3.5</v>
      </c>
      <c r="GI30" s="7">
        <v>188</v>
      </c>
      <c r="GJ30" s="7">
        <v>28796.937463999999</v>
      </c>
      <c r="GK30" s="7">
        <v>10435.082237000001</v>
      </c>
      <c r="GL30" s="7">
        <v>7299.0339459999996</v>
      </c>
      <c r="GM30" s="7">
        <v>93189.245645000003</v>
      </c>
      <c r="GN30" s="7">
        <v>141832.60093099999</v>
      </c>
      <c r="GO30" s="7">
        <v>18020.021978000001</v>
      </c>
      <c r="GP30" s="7">
        <v>12347.502329000001</v>
      </c>
      <c r="GQ30" s="7">
        <v>681326.00298899994</v>
      </c>
      <c r="GR30" s="7">
        <v>103239.579394</v>
      </c>
      <c r="GS30" s="7">
        <v>880.30499299999997</v>
      </c>
      <c r="GT30" s="7">
        <v>10276.364116000001</v>
      </c>
      <c r="GU30" s="7">
        <v>1185.665481</v>
      </c>
      <c r="GV30" s="7">
        <v>37155.825709999997</v>
      </c>
      <c r="GW30" s="7">
        <v>41598.416193999998</v>
      </c>
      <c r="GX30" s="7">
        <v>1912</v>
      </c>
      <c r="GY30" s="7">
        <v>477008.45843399997</v>
      </c>
      <c r="GZ30" s="7">
        <v>75911.248722999997</v>
      </c>
      <c r="HA30" s="7">
        <v>17584.154375999999</v>
      </c>
      <c r="HB30" s="7">
        <v>749104.66298599995</v>
      </c>
      <c r="HC30" s="7">
        <v>195451.217944</v>
      </c>
      <c r="HD30" s="7">
        <v>24894.489183999998</v>
      </c>
      <c r="HE30" s="7">
        <v>684.67993899999999</v>
      </c>
      <c r="HF30" s="7">
        <v>248559.262181</v>
      </c>
      <c r="HG30" s="7">
        <v>76440.1391</v>
      </c>
      <c r="HH30" s="7">
        <v>9840.7729780000009</v>
      </c>
      <c r="HI30" s="7">
        <v>226</v>
      </c>
      <c r="HJ30" s="7">
        <v>255.38587799999999</v>
      </c>
      <c r="HK30" s="7">
        <v>2070.7107940000001</v>
      </c>
      <c r="HL30" s="7">
        <v>64</v>
      </c>
      <c r="HM30" s="7">
        <v>1454.1148820000001</v>
      </c>
      <c r="HN30" s="7">
        <v>15053.956587999999</v>
      </c>
      <c r="HO30" s="7">
        <v>3013</v>
      </c>
      <c r="HP30" s="7">
        <v>113</v>
      </c>
      <c r="HQ30" s="7">
        <v>492951.468566</v>
      </c>
      <c r="HR30" s="7">
        <v>94234.525103000007</v>
      </c>
      <c r="HS30" s="7">
        <v>15112.947083999999</v>
      </c>
      <c r="HT30" s="7">
        <v>77257.029745000007</v>
      </c>
      <c r="HU30" s="7">
        <v>16541.488565</v>
      </c>
      <c r="HV30" s="7">
        <v>2709.3815070000001</v>
      </c>
      <c r="HW30" s="7">
        <v>448.12314400000002</v>
      </c>
      <c r="HX30" s="7">
        <v>70</v>
      </c>
      <c r="HY30" s="7">
        <v>3279</v>
      </c>
      <c r="HZ30" s="7">
        <v>661.25008300000002</v>
      </c>
      <c r="IA30" s="7">
        <v>312</v>
      </c>
      <c r="IB30" s="7">
        <v>665</v>
      </c>
      <c r="IC30" s="7">
        <v>1081.491176</v>
      </c>
      <c r="ID30" s="7">
        <v>31629.917753999998</v>
      </c>
      <c r="IE30" s="7">
        <v>8556.6820640000005</v>
      </c>
      <c r="IF30" s="7">
        <v>4679.7312019999999</v>
      </c>
      <c r="IG30" s="7">
        <v>2400.745156</v>
      </c>
      <c r="IH30" s="7">
        <v>3578.0859780000001</v>
      </c>
      <c r="II30" s="7">
        <v>186526.36545099999</v>
      </c>
      <c r="IJ30" s="7">
        <v>210822.09724800001</v>
      </c>
      <c r="IK30" s="7">
        <v>243416.633019</v>
      </c>
      <c r="IL30" s="7">
        <v>76</v>
      </c>
      <c r="IM30" s="7">
        <v>2330.6918890000002</v>
      </c>
      <c r="IN30" s="7">
        <v>69649.971491000004</v>
      </c>
      <c r="IO30" s="7">
        <v>841</v>
      </c>
      <c r="IP30" s="7">
        <v>86574.636442000003</v>
      </c>
      <c r="IQ30" s="7">
        <v>653</v>
      </c>
      <c r="IR30" s="7">
        <v>27301.526686000001</v>
      </c>
      <c r="IS30" s="7">
        <v>5514.9611910000003</v>
      </c>
      <c r="IT30" s="7">
        <v>566.35435500000006</v>
      </c>
      <c r="IU30" s="7">
        <v>5293.4566560000003</v>
      </c>
      <c r="IV30" s="7">
        <v>18128.828681999999</v>
      </c>
      <c r="IW30" s="7">
        <v>9252.2478379999993</v>
      </c>
      <c r="IX30" s="7">
        <v>4960</v>
      </c>
      <c r="IY30" s="7">
        <v>5009.180531</v>
      </c>
      <c r="IZ30" s="7">
        <v>319.99591900000001</v>
      </c>
      <c r="JA30" s="7">
        <v>418.02164599999998</v>
      </c>
      <c r="JB30" s="7">
        <v>16677.098306</v>
      </c>
      <c r="JD30" t="s">
        <v>514</v>
      </c>
      <c r="JE30">
        <v>43295.447511574072</v>
      </c>
      <c r="JF30" t="s">
        <v>246</v>
      </c>
      <c r="JG30">
        <v>34</v>
      </c>
      <c r="JH30" t="s">
        <v>515</v>
      </c>
      <c r="JJ30">
        <v>1</v>
      </c>
      <c r="JK30" t="s">
        <v>199</v>
      </c>
      <c r="JL30">
        <v>200</v>
      </c>
      <c r="JM30">
        <v>3.31</v>
      </c>
      <c r="JN30">
        <v>2</v>
      </c>
      <c r="JO30">
        <v>3.59</v>
      </c>
      <c r="JP30">
        <v>3</v>
      </c>
      <c r="JQ30">
        <v>5</v>
      </c>
      <c r="JR30">
        <v>2</v>
      </c>
      <c r="JS30" t="s">
        <v>200</v>
      </c>
      <c r="JT30">
        <v>300</v>
      </c>
      <c r="JU30">
        <v>4.66</v>
      </c>
      <c r="JV30">
        <v>2</v>
      </c>
      <c r="JW30">
        <v>1.86</v>
      </c>
      <c r="JX30">
        <v>2</v>
      </c>
      <c r="JY30">
        <v>2.0099999999999998</v>
      </c>
      <c r="JZ30">
        <v>3</v>
      </c>
      <c r="KA30" t="s">
        <v>201</v>
      </c>
      <c r="KB30">
        <v>300</v>
      </c>
      <c r="KC30">
        <v>5.37</v>
      </c>
      <c r="KD30">
        <v>2</v>
      </c>
      <c r="KE30">
        <v>1.79</v>
      </c>
      <c r="KF30">
        <v>2</v>
      </c>
      <c r="KG30">
        <v>1.29</v>
      </c>
      <c r="KH30">
        <v>4</v>
      </c>
      <c r="KI30" t="s">
        <v>202</v>
      </c>
      <c r="KJ30">
        <v>100</v>
      </c>
      <c r="KK30">
        <v>3.56</v>
      </c>
      <c r="KL30">
        <v>1</v>
      </c>
      <c r="KM30">
        <v>1.48</v>
      </c>
      <c r="KN30">
        <v>1</v>
      </c>
      <c r="KO30">
        <v>0.8</v>
      </c>
      <c r="KP30">
        <v>5</v>
      </c>
      <c r="KQ30" t="s">
        <v>203</v>
      </c>
      <c r="KR30">
        <v>100</v>
      </c>
      <c r="KS30">
        <v>3.46</v>
      </c>
      <c r="KT30">
        <v>1</v>
      </c>
      <c r="KU30">
        <v>2.99</v>
      </c>
      <c r="KV30">
        <v>1</v>
      </c>
      <c r="KW30">
        <v>1.72</v>
      </c>
      <c r="KX30">
        <v>6</v>
      </c>
      <c r="KY30" t="s">
        <v>204</v>
      </c>
      <c r="KZ30">
        <v>200</v>
      </c>
      <c r="LA30">
        <v>6.2</v>
      </c>
      <c r="LB30">
        <v>2</v>
      </c>
      <c r="LC30">
        <v>0.9</v>
      </c>
      <c r="LD30">
        <v>2</v>
      </c>
      <c r="LE30">
        <v>2.23</v>
      </c>
      <c r="LF30">
        <v>7</v>
      </c>
      <c r="LG30" t="s">
        <v>205</v>
      </c>
      <c r="LH30">
        <v>100</v>
      </c>
      <c r="LI30">
        <v>4.8499999999999996</v>
      </c>
      <c r="LJ30">
        <v>1</v>
      </c>
      <c r="LK30">
        <v>2.98</v>
      </c>
      <c r="LL30">
        <v>1</v>
      </c>
      <c r="LM30">
        <v>0.81</v>
      </c>
      <c r="LN30">
        <v>8</v>
      </c>
      <c r="LO30" t="s">
        <v>206</v>
      </c>
      <c r="LP30">
        <v>200</v>
      </c>
      <c r="LQ30">
        <v>2.94</v>
      </c>
      <c r="LR30">
        <v>2</v>
      </c>
      <c r="LS30">
        <v>0.8</v>
      </c>
      <c r="LT30">
        <v>2</v>
      </c>
      <c r="LU30">
        <v>0.69</v>
      </c>
      <c r="LV30">
        <v>9</v>
      </c>
      <c r="LW30" t="s">
        <v>207</v>
      </c>
      <c r="LX30">
        <v>300</v>
      </c>
      <c r="LY30">
        <v>3.27</v>
      </c>
      <c r="LZ30">
        <v>3</v>
      </c>
      <c r="MA30">
        <v>1.61</v>
      </c>
      <c r="MB30">
        <v>3</v>
      </c>
      <c r="MC30">
        <v>0.83</v>
      </c>
      <c r="MD30">
        <v>10</v>
      </c>
      <c r="ME30" t="s">
        <v>208</v>
      </c>
      <c r="MF30">
        <v>200</v>
      </c>
      <c r="MG30">
        <v>2.95</v>
      </c>
      <c r="MH30">
        <v>2</v>
      </c>
      <c r="MI30">
        <v>1.28</v>
      </c>
      <c r="MJ30">
        <v>2</v>
      </c>
      <c r="MK30">
        <v>0.5</v>
      </c>
      <c r="ML30">
        <v>11</v>
      </c>
      <c r="MM30" t="s">
        <v>209</v>
      </c>
      <c r="MN30">
        <v>300</v>
      </c>
      <c r="MO30">
        <v>2.98</v>
      </c>
      <c r="MP30">
        <v>3</v>
      </c>
      <c r="MQ30">
        <v>0.76</v>
      </c>
      <c r="MR30">
        <v>3</v>
      </c>
      <c r="MS30">
        <v>0.54</v>
      </c>
      <c r="MT30">
        <v>12</v>
      </c>
      <c r="MU30" t="s">
        <v>210</v>
      </c>
      <c r="MV30">
        <v>300</v>
      </c>
      <c r="MW30">
        <v>3.29</v>
      </c>
      <c r="MX30">
        <v>3</v>
      </c>
      <c r="MY30">
        <v>1.21</v>
      </c>
      <c r="MZ30">
        <v>3</v>
      </c>
      <c r="NA30">
        <v>0.84</v>
      </c>
      <c r="NB30">
        <v>13</v>
      </c>
      <c r="NC30" t="s">
        <v>211</v>
      </c>
      <c r="ND30">
        <v>0</v>
      </c>
      <c r="NE30">
        <v>4.97</v>
      </c>
      <c r="NF30">
        <v>0</v>
      </c>
      <c r="NG30">
        <v>0.62</v>
      </c>
      <c r="NH30">
        <v>0</v>
      </c>
      <c r="NI30">
        <v>0.5</v>
      </c>
      <c r="NJ30">
        <v>14</v>
      </c>
      <c r="NK30" t="s">
        <v>212</v>
      </c>
      <c r="NL30">
        <v>100</v>
      </c>
      <c r="NM30">
        <v>4.1100000000000003</v>
      </c>
      <c r="NN30">
        <v>1</v>
      </c>
      <c r="NO30">
        <v>0.78</v>
      </c>
      <c r="NP30">
        <v>1</v>
      </c>
      <c r="NQ30">
        <v>0.56999999999999995</v>
      </c>
      <c r="NR30">
        <v>15</v>
      </c>
      <c r="NS30" t="s">
        <v>213</v>
      </c>
      <c r="NT30">
        <v>200</v>
      </c>
      <c r="NU30">
        <v>3.97</v>
      </c>
      <c r="NV30">
        <v>2</v>
      </c>
      <c r="NW30">
        <v>0.98</v>
      </c>
      <c r="NX30">
        <v>2</v>
      </c>
      <c r="NY30">
        <v>0.5</v>
      </c>
      <c r="NZ30">
        <v>16</v>
      </c>
      <c r="OA30" t="s">
        <v>214</v>
      </c>
      <c r="OB30">
        <v>0</v>
      </c>
      <c r="OC30">
        <v>4.59</v>
      </c>
      <c r="OD30">
        <v>0</v>
      </c>
      <c r="OE30">
        <v>0.54</v>
      </c>
      <c r="OF30">
        <v>0</v>
      </c>
      <c r="OG30">
        <v>0.43</v>
      </c>
      <c r="OH30">
        <v>17</v>
      </c>
      <c r="OI30" t="s">
        <v>215</v>
      </c>
      <c r="OJ30">
        <v>200</v>
      </c>
      <c r="OK30">
        <v>2.66</v>
      </c>
      <c r="OL30">
        <v>2</v>
      </c>
      <c r="OM30">
        <v>0.76</v>
      </c>
      <c r="ON30">
        <v>2</v>
      </c>
      <c r="OO30">
        <v>0.54</v>
      </c>
      <c r="OP30">
        <v>18</v>
      </c>
      <c r="OQ30" t="s">
        <v>216</v>
      </c>
      <c r="OR30">
        <v>100</v>
      </c>
      <c r="OS30">
        <v>2.36</v>
      </c>
      <c r="OT30">
        <v>1</v>
      </c>
      <c r="OU30">
        <v>0.87</v>
      </c>
      <c r="OV30">
        <v>1</v>
      </c>
      <c r="OW30">
        <v>0.75</v>
      </c>
      <c r="OX30">
        <v>19</v>
      </c>
      <c r="OY30" t="s">
        <v>217</v>
      </c>
      <c r="OZ30">
        <v>300</v>
      </c>
      <c r="PA30">
        <v>4.55</v>
      </c>
      <c r="PB30">
        <v>1</v>
      </c>
      <c r="PC30">
        <v>1.68</v>
      </c>
      <c r="PD30">
        <v>2</v>
      </c>
      <c r="PE30">
        <v>0.67</v>
      </c>
      <c r="PF30">
        <v>20</v>
      </c>
      <c r="PG30" t="s">
        <v>218</v>
      </c>
      <c r="PH30">
        <v>300</v>
      </c>
      <c r="PI30">
        <v>1.49</v>
      </c>
      <c r="PJ30">
        <v>2</v>
      </c>
      <c r="PK30">
        <v>0.72</v>
      </c>
      <c r="PL30">
        <v>2</v>
      </c>
      <c r="PM30">
        <v>0.71</v>
      </c>
      <c r="PN30">
        <v>21</v>
      </c>
      <c r="PO30" t="s">
        <v>219</v>
      </c>
      <c r="PP30">
        <v>200</v>
      </c>
      <c r="PQ30">
        <v>3.83</v>
      </c>
      <c r="PR30">
        <v>1</v>
      </c>
      <c r="PS30">
        <v>0.56999999999999995</v>
      </c>
      <c r="PT30">
        <v>2</v>
      </c>
      <c r="PU30">
        <v>0.66</v>
      </c>
      <c r="PV30">
        <v>22</v>
      </c>
      <c r="PW30" t="s">
        <v>220</v>
      </c>
      <c r="PX30">
        <v>0</v>
      </c>
      <c r="PY30">
        <v>2.98</v>
      </c>
      <c r="PZ30">
        <v>0</v>
      </c>
      <c r="QA30">
        <v>0.45</v>
      </c>
      <c r="QB30">
        <v>0</v>
      </c>
      <c r="QC30">
        <v>0.45</v>
      </c>
      <c r="QD30">
        <v>23</v>
      </c>
      <c r="QE30" t="s">
        <v>221</v>
      </c>
      <c r="QF30">
        <v>200</v>
      </c>
      <c r="QG30">
        <v>5.84</v>
      </c>
      <c r="QH30">
        <v>1</v>
      </c>
      <c r="QI30">
        <v>1.41</v>
      </c>
      <c r="QJ30">
        <v>2</v>
      </c>
      <c r="QK30">
        <v>1.1100000000000001</v>
      </c>
      <c r="QL30">
        <v>24</v>
      </c>
      <c r="QM30" t="s">
        <v>222</v>
      </c>
      <c r="QN30">
        <v>0</v>
      </c>
      <c r="QO30">
        <v>5.62</v>
      </c>
      <c r="QP30">
        <v>0</v>
      </c>
      <c r="QQ30">
        <v>0.61</v>
      </c>
      <c r="QR30">
        <v>0</v>
      </c>
      <c r="QS30">
        <v>0.43</v>
      </c>
      <c r="QT30">
        <v>25</v>
      </c>
      <c r="QU30" t="s">
        <v>223</v>
      </c>
      <c r="QV30">
        <v>0</v>
      </c>
      <c r="QW30">
        <v>3.12</v>
      </c>
      <c r="QX30">
        <v>0</v>
      </c>
      <c r="QY30">
        <v>0.76</v>
      </c>
      <c r="QZ30">
        <v>0</v>
      </c>
      <c r="RA30">
        <v>0.34</v>
      </c>
      <c r="RB30">
        <v>26</v>
      </c>
      <c r="RC30" t="s">
        <v>224</v>
      </c>
      <c r="RD30">
        <v>0</v>
      </c>
      <c r="RE30">
        <v>3.33</v>
      </c>
      <c r="RF30">
        <v>0</v>
      </c>
      <c r="RG30">
        <v>0.35</v>
      </c>
      <c r="RH30">
        <v>0</v>
      </c>
      <c r="RI30">
        <v>0.45</v>
      </c>
      <c r="RJ30">
        <v>27</v>
      </c>
      <c r="RK30" t="s">
        <v>225</v>
      </c>
      <c r="RL30">
        <v>300</v>
      </c>
      <c r="RM30">
        <v>4.74</v>
      </c>
      <c r="RN30">
        <v>2</v>
      </c>
      <c r="RO30">
        <v>0.86</v>
      </c>
      <c r="RP30">
        <v>2</v>
      </c>
      <c r="RQ30">
        <v>0.59</v>
      </c>
      <c r="RR30">
        <v>28</v>
      </c>
      <c r="RS30" t="s">
        <v>226</v>
      </c>
      <c r="RT30">
        <v>0</v>
      </c>
      <c r="RU30">
        <v>2.69</v>
      </c>
      <c r="RV30">
        <v>0</v>
      </c>
      <c r="RW30">
        <v>0.26</v>
      </c>
      <c r="RX30">
        <v>0</v>
      </c>
      <c r="RY30">
        <v>0.42</v>
      </c>
      <c r="RZ30">
        <v>29</v>
      </c>
      <c r="SA30" t="s">
        <v>227</v>
      </c>
      <c r="SB30">
        <v>200</v>
      </c>
      <c r="SC30">
        <v>3.4</v>
      </c>
      <c r="SD30">
        <v>2</v>
      </c>
      <c r="SE30">
        <v>1.22</v>
      </c>
      <c r="SF30">
        <v>2</v>
      </c>
      <c r="SG30">
        <v>0.51</v>
      </c>
      <c r="SH30">
        <v>30</v>
      </c>
      <c r="SI30" t="s">
        <v>228</v>
      </c>
      <c r="SJ30">
        <v>300</v>
      </c>
      <c r="SK30">
        <v>4.82</v>
      </c>
      <c r="SL30">
        <v>2</v>
      </c>
      <c r="SM30">
        <v>0.89</v>
      </c>
      <c r="SN30">
        <v>2</v>
      </c>
      <c r="SO30">
        <v>0.42</v>
      </c>
      <c r="SP30">
        <v>31</v>
      </c>
      <c r="SQ30" t="s">
        <v>229</v>
      </c>
      <c r="SR30">
        <v>300</v>
      </c>
      <c r="SS30">
        <v>4.9800000000000004</v>
      </c>
      <c r="ST30">
        <v>2</v>
      </c>
      <c r="SU30">
        <v>0.73</v>
      </c>
      <c r="SV30">
        <v>2</v>
      </c>
      <c r="SW30">
        <v>0.39</v>
      </c>
      <c r="SX30">
        <v>32</v>
      </c>
      <c r="SY30" t="s">
        <v>230</v>
      </c>
      <c r="SZ30">
        <v>300</v>
      </c>
      <c r="TA30">
        <v>1.81</v>
      </c>
      <c r="TB30">
        <v>3</v>
      </c>
      <c r="TC30">
        <v>1.1200000000000001</v>
      </c>
      <c r="TD30">
        <v>2</v>
      </c>
      <c r="TE30">
        <v>0.77</v>
      </c>
      <c r="TF30">
        <v>33</v>
      </c>
      <c r="TG30" t="s">
        <v>231</v>
      </c>
      <c r="TH30">
        <v>100</v>
      </c>
      <c r="TI30">
        <v>5.85</v>
      </c>
      <c r="TJ30">
        <v>1</v>
      </c>
      <c r="TK30">
        <v>0.84</v>
      </c>
      <c r="TL30">
        <v>1</v>
      </c>
      <c r="TM30">
        <v>0.51</v>
      </c>
      <c r="TN30">
        <v>34</v>
      </c>
      <c r="TO30" t="s">
        <v>232</v>
      </c>
      <c r="TP30">
        <v>0</v>
      </c>
      <c r="TQ30">
        <v>5.89</v>
      </c>
      <c r="TR30">
        <v>0</v>
      </c>
      <c r="TS30">
        <v>0.32</v>
      </c>
      <c r="TT30">
        <v>0</v>
      </c>
      <c r="TU30">
        <v>0.35</v>
      </c>
      <c r="TV30">
        <v>35</v>
      </c>
      <c r="TW30" t="s">
        <v>233</v>
      </c>
      <c r="TX30">
        <v>100</v>
      </c>
      <c r="TY30">
        <v>2.14</v>
      </c>
      <c r="TZ30">
        <v>1</v>
      </c>
      <c r="UA30">
        <v>1.2</v>
      </c>
      <c r="UB30">
        <v>1</v>
      </c>
      <c r="UC30">
        <v>0.54</v>
      </c>
      <c r="UD30">
        <v>36</v>
      </c>
      <c r="UE30" t="s">
        <v>234</v>
      </c>
      <c r="UF30">
        <v>200</v>
      </c>
      <c r="UG30">
        <v>2.94</v>
      </c>
      <c r="UH30">
        <v>2</v>
      </c>
      <c r="UI30">
        <v>1.1100000000000001</v>
      </c>
      <c r="UJ30">
        <v>1</v>
      </c>
      <c r="UK30">
        <v>0.53</v>
      </c>
      <c r="UL30">
        <v>37</v>
      </c>
      <c r="UM30" t="s">
        <v>235</v>
      </c>
      <c r="UN30">
        <v>200</v>
      </c>
      <c r="UO30">
        <v>2.95</v>
      </c>
      <c r="UP30">
        <v>2</v>
      </c>
      <c r="UQ30">
        <v>0.72</v>
      </c>
      <c r="UR30">
        <v>2</v>
      </c>
      <c r="US30">
        <v>0.45</v>
      </c>
      <c r="UT30">
        <v>38</v>
      </c>
      <c r="UU30" t="s">
        <v>236</v>
      </c>
      <c r="UV30">
        <v>200</v>
      </c>
      <c r="UW30">
        <v>4.3499999999999996</v>
      </c>
      <c r="UX30">
        <v>2</v>
      </c>
      <c r="UY30">
        <v>0.7</v>
      </c>
      <c r="UZ30">
        <v>2</v>
      </c>
      <c r="VA30">
        <v>0.5</v>
      </c>
      <c r="VB30">
        <v>39</v>
      </c>
      <c r="VC30" t="s">
        <v>237</v>
      </c>
      <c r="VD30">
        <v>0</v>
      </c>
      <c r="VE30">
        <v>3.09</v>
      </c>
      <c r="VF30">
        <v>0</v>
      </c>
      <c r="VG30">
        <v>0.75</v>
      </c>
      <c r="VH30">
        <v>0</v>
      </c>
      <c r="VI30">
        <v>0.51</v>
      </c>
      <c r="VJ30">
        <v>40</v>
      </c>
      <c r="VK30" t="s">
        <v>238</v>
      </c>
      <c r="VL30">
        <v>200</v>
      </c>
      <c r="VM30">
        <v>4.95</v>
      </c>
      <c r="VN30">
        <v>2</v>
      </c>
      <c r="VO30">
        <v>0.91</v>
      </c>
      <c r="VP30">
        <v>2</v>
      </c>
      <c r="VQ30">
        <v>0.43</v>
      </c>
      <c r="VR30">
        <v>41</v>
      </c>
      <c r="VS30" t="s">
        <v>239</v>
      </c>
      <c r="VT30">
        <v>300</v>
      </c>
      <c r="VU30">
        <v>1.95</v>
      </c>
      <c r="VV30">
        <v>3</v>
      </c>
      <c r="VW30">
        <v>1.08</v>
      </c>
      <c r="VX30">
        <v>3</v>
      </c>
      <c r="VY30">
        <v>0.42</v>
      </c>
      <c r="VZ30" s="28">
        <f t="shared" si="74"/>
        <v>167.5</v>
      </c>
      <c r="WA30" s="28">
        <f t="shared" si="75"/>
        <v>195</v>
      </c>
      <c r="WB30" s="28">
        <f t="shared" si="76"/>
        <v>140</v>
      </c>
      <c r="WC30" s="29">
        <f t="shared" si="77"/>
        <v>3.8374999999999986</v>
      </c>
      <c r="WD30" s="29">
        <f t="shared" si="78"/>
        <v>3.7835000000000001</v>
      </c>
      <c r="WE30" s="29">
        <f t="shared" si="79"/>
        <v>3.8914999999999993</v>
      </c>
      <c r="WF30" s="29">
        <f t="shared" si="80"/>
        <v>1.425</v>
      </c>
      <c r="WG30" s="30">
        <f t="shared" si="81"/>
        <v>1.65</v>
      </c>
      <c r="WH30" s="29">
        <f t="shared" si="82"/>
        <v>1.2</v>
      </c>
      <c r="WI30" s="29">
        <f t="shared" si="83"/>
        <v>1.0367500000000001</v>
      </c>
      <c r="WJ30" s="30">
        <f t="shared" si="84"/>
        <v>1.111</v>
      </c>
      <c r="WK30" s="29">
        <f t="shared" si="85"/>
        <v>0.96250000000000002</v>
      </c>
      <c r="WL30" s="29">
        <f t="shared" si="86"/>
        <v>1.45</v>
      </c>
      <c r="WM30" s="30">
        <f t="shared" si="87"/>
        <v>1.7</v>
      </c>
      <c r="WN30" s="29">
        <f t="shared" si="88"/>
        <v>1.2</v>
      </c>
      <c r="WO30" s="29">
        <f t="shared" si="89"/>
        <v>0.6927500000000002</v>
      </c>
      <c r="WP30" s="30">
        <f t="shared" si="90"/>
        <v>0.7609999999999999</v>
      </c>
      <c r="WQ30" s="29">
        <f t="shared" si="91"/>
        <v>0.62449999999999994</v>
      </c>
      <c r="WR30" s="30">
        <f t="shared" si="92"/>
        <v>188.88888888888889</v>
      </c>
      <c r="WS30" s="30">
        <f t="shared" si="93"/>
        <v>150</v>
      </c>
      <c r="WT30" s="30">
        <f t="shared" si="94"/>
        <v>187.5</v>
      </c>
      <c r="WU30" s="30">
        <f t="shared" si="95"/>
        <v>200</v>
      </c>
      <c r="WV30" s="30">
        <f t="shared" si="96"/>
        <v>190</v>
      </c>
      <c r="WW30" s="30">
        <f t="shared" si="97"/>
        <v>90</v>
      </c>
      <c r="WX30" s="30">
        <f t="shared" si="98"/>
        <v>3.5622222222222226</v>
      </c>
      <c r="WY30" s="30">
        <f t="shared" si="99"/>
        <v>4.0627272727272716</v>
      </c>
      <c r="WZ30" s="30">
        <f t="shared" si="100"/>
        <v>3.1499999999999995</v>
      </c>
      <c r="XA30" s="30">
        <f t="shared" si="101"/>
        <v>4.2058333333333335</v>
      </c>
      <c r="XB30" s="30">
        <f t="shared" si="102"/>
        <v>3.8920000000000003</v>
      </c>
      <c r="XC30" s="30">
        <f t="shared" si="103"/>
        <v>3.8909999999999996</v>
      </c>
      <c r="XD30" s="30">
        <f t="shared" si="104"/>
        <v>1.6666666666666667</v>
      </c>
      <c r="XE30" s="30">
        <f t="shared" si="105"/>
        <v>1.2272727272727273</v>
      </c>
      <c r="XF30" s="30">
        <f t="shared" si="106"/>
        <v>1.75</v>
      </c>
      <c r="XG30" s="30">
        <f t="shared" si="107"/>
        <v>1.5833333333333333</v>
      </c>
      <c r="XH30" s="30">
        <f t="shared" si="108"/>
        <v>1.6</v>
      </c>
      <c r="XI30" s="30">
        <f t="shared" si="109"/>
        <v>0.8</v>
      </c>
      <c r="XJ30" s="30">
        <f t="shared" si="110"/>
        <v>1.2094444444444443</v>
      </c>
      <c r="XK30" s="30">
        <f t="shared" si="111"/>
        <v>0.89545454545454539</v>
      </c>
      <c r="XL30" s="30">
        <f t="shared" si="112"/>
        <v>1.2862499999999999</v>
      </c>
      <c r="XM30" s="30">
        <f t="shared" si="113"/>
        <v>0.99416666666666664</v>
      </c>
      <c r="XN30" s="30">
        <f t="shared" si="114"/>
        <v>1.1480000000000001</v>
      </c>
      <c r="XO30" s="30">
        <f t="shared" si="115"/>
        <v>0.77700000000000002</v>
      </c>
      <c r="XP30" s="30">
        <f t="shared" si="116"/>
        <v>1.6666666666666667</v>
      </c>
      <c r="XQ30" s="30">
        <f t="shared" si="117"/>
        <v>1.2727272727272727</v>
      </c>
      <c r="XR30" s="30">
        <f t="shared" si="118"/>
        <v>1.625</v>
      </c>
      <c r="XS30" s="30">
        <f t="shared" si="119"/>
        <v>1.75</v>
      </c>
      <c r="XT30" s="30">
        <f t="shared" si="120"/>
        <v>1.7</v>
      </c>
      <c r="XU30" s="30">
        <f t="shared" si="121"/>
        <v>0.7</v>
      </c>
      <c r="XV30" s="30">
        <f t="shared" si="122"/>
        <v>0.78944444444444439</v>
      </c>
      <c r="XW30" s="30">
        <f t="shared" si="123"/>
        <v>0.61363636363636342</v>
      </c>
      <c r="XX30" s="30">
        <f t="shared" si="124"/>
        <v>0.85249999999999992</v>
      </c>
      <c r="XY30" s="30">
        <f t="shared" si="125"/>
        <v>0.70000000000000007</v>
      </c>
      <c r="XZ30" s="30">
        <f t="shared" si="126"/>
        <v>0.73899999999999988</v>
      </c>
      <c r="YA30" s="30">
        <f t="shared" si="127"/>
        <v>0.51</v>
      </c>
      <c r="YB30">
        <v>1</v>
      </c>
      <c r="YC30">
        <v>0</v>
      </c>
      <c r="YD30">
        <v>0</v>
      </c>
      <c r="YE30">
        <v>1</v>
      </c>
      <c r="YF30">
        <v>1</v>
      </c>
      <c r="YG30">
        <v>1</v>
      </c>
      <c r="YH30">
        <v>3</v>
      </c>
      <c r="YI30">
        <v>1</v>
      </c>
      <c r="YJ30">
        <v>0</v>
      </c>
      <c r="YK30">
        <v>3</v>
      </c>
      <c r="YL30">
        <v>1</v>
      </c>
      <c r="YM30">
        <v>0</v>
      </c>
      <c r="YN30">
        <v>1</v>
      </c>
      <c r="YO30">
        <v>0</v>
      </c>
      <c r="YP30">
        <v>4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3</v>
      </c>
      <c r="YW30">
        <v>2</v>
      </c>
      <c r="YX30">
        <v>0</v>
      </c>
      <c r="YY30">
        <v>0</v>
      </c>
      <c r="YZ30">
        <v>3</v>
      </c>
      <c r="ZA30" s="52">
        <f t="shared" si="128"/>
        <v>9</v>
      </c>
      <c r="ZB30" s="52">
        <f t="shared" si="129"/>
        <v>3</v>
      </c>
      <c r="ZC30" s="52">
        <f t="shared" si="130"/>
        <v>3</v>
      </c>
      <c r="ZD30" s="52">
        <f t="shared" si="131"/>
        <v>15</v>
      </c>
    </row>
    <row r="31" spans="1:765">
      <c r="A31" s="7">
        <v>27</v>
      </c>
      <c r="B31" t="s">
        <v>693</v>
      </c>
      <c r="C31" s="7">
        <v>1</v>
      </c>
      <c r="D31" s="25">
        <v>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1"/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635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f t="shared" si="65"/>
        <v>5</v>
      </c>
      <c r="BE31">
        <v>0</v>
      </c>
      <c r="BF31">
        <v>3</v>
      </c>
      <c r="BG31">
        <v>3</v>
      </c>
      <c r="BH31">
        <v>1</v>
      </c>
      <c r="BI31">
        <v>2</v>
      </c>
      <c r="BJ31">
        <v>2</v>
      </c>
      <c r="BK31">
        <v>1</v>
      </c>
      <c r="BL31">
        <v>1</v>
      </c>
      <c r="BM31">
        <v>3</v>
      </c>
      <c r="BN31">
        <v>0</v>
      </c>
      <c r="BO31">
        <v>2</v>
      </c>
      <c r="BP31">
        <v>2</v>
      </c>
      <c r="BQ31">
        <v>1</v>
      </c>
      <c r="BR31">
        <v>1</v>
      </c>
      <c r="BS31">
        <v>2</v>
      </c>
      <c r="BT31">
        <v>2</v>
      </c>
      <c r="BU31">
        <v>3</v>
      </c>
      <c r="BV31">
        <v>1</v>
      </c>
      <c r="BW31">
        <v>4</v>
      </c>
      <c r="BX31">
        <v>4</v>
      </c>
      <c r="BY31">
        <v>2</v>
      </c>
      <c r="BZ31">
        <v>1</v>
      </c>
      <c r="CA31">
        <f t="shared" si="66"/>
        <v>21</v>
      </c>
      <c r="CB31">
        <f t="shared" si="67"/>
        <v>15</v>
      </c>
      <c r="CC31">
        <f t="shared" si="68"/>
        <v>5</v>
      </c>
      <c r="CD31">
        <f t="shared" si="2"/>
        <v>41</v>
      </c>
      <c r="CE31" s="21">
        <v>0</v>
      </c>
      <c r="CF31" s="21">
        <v>0</v>
      </c>
      <c r="CG31">
        <v>0</v>
      </c>
      <c r="CH31">
        <v>0</v>
      </c>
      <c r="CI31" s="21">
        <v>0</v>
      </c>
      <c r="CJ31" s="21">
        <v>1</v>
      </c>
      <c r="CK31" s="21">
        <v>0</v>
      </c>
      <c r="CL31" s="21">
        <v>1</v>
      </c>
      <c r="CM31" s="21">
        <v>0</v>
      </c>
      <c r="CN31" s="21">
        <v>1</v>
      </c>
      <c r="CO31" s="21">
        <v>0</v>
      </c>
      <c r="CP31" s="21">
        <v>1</v>
      </c>
      <c r="CQ31" s="21">
        <f t="shared" si="3"/>
        <v>3</v>
      </c>
      <c r="CR31" s="21">
        <v>3</v>
      </c>
      <c r="CS31">
        <v>2</v>
      </c>
      <c r="CT31">
        <v>1</v>
      </c>
      <c r="CU31" s="21">
        <v>1</v>
      </c>
      <c r="CV31" s="21">
        <v>1</v>
      </c>
      <c r="CW31" s="21">
        <v>1</v>
      </c>
      <c r="CX31" s="21">
        <v>1</v>
      </c>
      <c r="CY31" s="21">
        <v>1</v>
      </c>
      <c r="CZ31" s="21">
        <v>1</v>
      </c>
      <c r="DA31" s="21">
        <v>1</v>
      </c>
      <c r="DB31" s="21">
        <v>1</v>
      </c>
      <c r="DC31" s="21">
        <v>1</v>
      </c>
      <c r="DD31" s="21">
        <v>1</v>
      </c>
      <c r="DE31" s="21">
        <v>1</v>
      </c>
      <c r="DF31" s="21">
        <v>2</v>
      </c>
      <c r="DG31" s="21">
        <v>4</v>
      </c>
      <c r="DH31">
        <v>2</v>
      </c>
      <c r="DI31">
        <v>1</v>
      </c>
      <c r="DJ31" s="21">
        <v>4</v>
      </c>
      <c r="DK31" s="21">
        <v>4</v>
      </c>
      <c r="DL31" s="21">
        <f t="shared" si="4"/>
        <v>40</v>
      </c>
      <c r="DM31">
        <v>3</v>
      </c>
      <c r="DN31">
        <v>3</v>
      </c>
      <c r="DO31">
        <v>3</v>
      </c>
      <c r="DP31">
        <v>3</v>
      </c>
      <c r="DQ31">
        <v>3</v>
      </c>
      <c r="DR31">
        <v>2</v>
      </c>
      <c r="DS31" s="21">
        <f t="shared" si="5"/>
        <v>17</v>
      </c>
      <c r="DT31">
        <v>1</v>
      </c>
      <c r="DU31">
        <v>3</v>
      </c>
      <c r="DV31">
        <v>3</v>
      </c>
      <c r="DW31">
        <v>1</v>
      </c>
      <c r="DX31">
        <v>1</v>
      </c>
      <c r="DY31">
        <v>1</v>
      </c>
      <c r="DZ31" s="21">
        <f t="shared" si="69"/>
        <v>7</v>
      </c>
      <c r="EA31" s="21">
        <f t="shared" si="70"/>
        <v>3</v>
      </c>
      <c r="EB31" s="21">
        <f t="shared" si="6"/>
        <v>10</v>
      </c>
      <c r="EC31">
        <v>7</v>
      </c>
      <c r="ED31">
        <v>7</v>
      </c>
      <c r="EE31">
        <v>7</v>
      </c>
      <c r="EF31">
        <v>7</v>
      </c>
      <c r="EG31">
        <v>7</v>
      </c>
      <c r="EH31">
        <v>4</v>
      </c>
      <c r="EI31">
        <v>4</v>
      </c>
      <c r="EJ31">
        <v>7</v>
      </c>
      <c r="EK31">
        <v>4</v>
      </c>
      <c r="EL31">
        <v>7</v>
      </c>
      <c r="EM31">
        <v>7</v>
      </c>
      <c r="EN31">
        <v>4</v>
      </c>
      <c r="EO31" s="21">
        <f t="shared" si="71"/>
        <v>28</v>
      </c>
      <c r="EP31" s="21">
        <f t="shared" si="72"/>
        <v>16</v>
      </c>
      <c r="EQ31" s="21">
        <f t="shared" si="73"/>
        <v>28</v>
      </c>
      <c r="ER31" s="21">
        <f t="shared" si="7"/>
        <v>72</v>
      </c>
      <c r="ES31">
        <v>1</v>
      </c>
      <c r="ET31">
        <v>3</v>
      </c>
      <c r="EU31">
        <v>3</v>
      </c>
      <c r="EV31" s="21">
        <f t="shared" si="8"/>
        <v>7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 s="21">
        <f t="shared" si="9"/>
        <v>20</v>
      </c>
      <c r="FR31" s="7">
        <v>0</v>
      </c>
      <c r="FS31" s="7">
        <v>0</v>
      </c>
      <c r="FT31" s="7">
        <v>0.85540823526228649</v>
      </c>
      <c r="FU31" s="7">
        <v>1.8564601981120608</v>
      </c>
      <c r="FV31" s="7">
        <v>0</v>
      </c>
      <c r="FW31" s="7">
        <v>4.6861861330777312</v>
      </c>
      <c r="FX31" s="55" t="s">
        <v>691</v>
      </c>
      <c r="FY31" s="7">
        <v>0.28000000000000003</v>
      </c>
      <c r="FZ31" s="7">
        <v>49</v>
      </c>
      <c r="GA31" s="7">
        <v>89</v>
      </c>
      <c r="GB31" s="7">
        <f t="shared" si="10"/>
        <v>138</v>
      </c>
      <c r="GC31" s="7">
        <v>300</v>
      </c>
      <c r="GD31" s="7">
        <v>0</v>
      </c>
      <c r="GE31" s="7">
        <v>0.5</v>
      </c>
      <c r="GF31" s="7">
        <v>0.2</v>
      </c>
      <c r="GG31" s="7">
        <v>0.3</v>
      </c>
      <c r="GH31" s="7">
        <v>4.5999999999999996</v>
      </c>
      <c r="GI31" s="7">
        <v>339</v>
      </c>
      <c r="GJ31" s="7">
        <v>24029.857208000001</v>
      </c>
      <c r="GK31" s="7">
        <v>8491.4565700000003</v>
      </c>
      <c r="GL31" s="7">
        <v>4948.6679459999996</v>
      </c>
      <c r="GM31" s="7">
        <v>40861.439377000002</v>
      </c>
      <c r="GN31" s="7">
        <v>148559.71904200001</v>
      </c>
      <c r="GO31" s="7">
        <v>10529.359576999999</v>
      </c>
      <c r="GP31" s="7">
        <v>9167.7284459999992</v>
      </c>
      <c r="GQ31" s="7">
        <v>652464.32044399995</v>
      </c>
      <c r="GR31" s="7">
        <v>75822.893039000002</v>
      </c>
      <c r="GS31" s="7">
        <v>672.47084400000006</v>
      </c>
      <c r="GT31" s="7">
        <v>10664.275167</v>
      </c>
      <c r="GU31" s="7">
        <v>419.61376100000001</v>
      </c>
      <c r="GV31" s="7">
        <v>45629.739063000001</v>
      </c>
      <c r="GW31" s="7">
        <v>22843.696825999999</v>
      </c>
      <c r="GX31" s="7">
        <v>2980</v>
      </c>
      <c r="GY31" s="7">
        <v>378147.29836999997</v>
      </c>
      <c r="GZ31" s="7">
        <v>38083.811857000001</v>
      </c>
      <c r="HA31" s="7">
        <v>11999.824049000001</v>
      </c>
      <c r="HB31" s="7">
        <v>703912.11535900005</v>
      </c>
      <c r="HC31" s="7">
        <v>172357.591051</v>
      </c>
      <c r="HD31" s="7">
        <v>60551.498393000002</v>
      </c>
      <c r="HE31" s="7">
        <v>489.75080300000002</v>
      </c>
      <c r="HF31" s="7">
        <v>173917.59437100001</v>
      </c>
      <c r="HG31" s="7">
        <v>35287.040162999998</v>
      </c>
      <c r="HH31" s="7">
        <v>5283.8015729999997</v>
      </c>
      <c r="HI31" s="7">
        <v>224</v>
      </c>
      <c r="HJ31" s="7">
        <v>431.79919699999999</v>
      </c>
      <c r="HK31" s="7">
        <v>2661.1417510000001</v>
      </c>
      <c r="HL31" s="7">
        <v>342</v>
      </c>
      <c r="HM31" s="7">
        <v>2858.10034</v>
      </c>
      <c r="HN31" s="7">
        <v>10540.283781</v>
      </c>
      <c r="HO31" s="7">
        <v>2952.6556179999998</v>
      </c>
      <c r="HP31" s="7" t="s">
        <v>772</v>
      </c>
      <c r="HQ31" s="7">
        <v>374896.03536699997</v>
      </c>
      <c r="HR31" s="7">
        <v>103048.243194</v>
      </c>
      <c r="HS31" s="7">
        <v>7132.4143400000003</v>
      </c>
      <c r="HT31" s="7">
        <v>61521.181809000002</v>
      </c>
      <c r="HU31" s="7">
        <v>15290.364138000001</v>
      </c>
      <c r="HV31" s="7">
        <v>6015.3246630000003</v>
      </c>
      <c r="HW31" s="7">
        <v>456.81611299999997</v>
      </c>
      <c r="HX31" s="7">
        <v>590.89527399999997</v>
      </c>
      <c r="HY31" s="7">
        <v>2667.7861339999999</v>
      </c>
      <c r="HZ31" s="7">
        <v>1337.4868509999999</v>
      </c>
      <c r="IA31" s="7">
        <v>306</v>
      </c>
      <c r="IB31" s="7">
        <v>380.35192599999999</v>
      </c>
      <c r="IC31" s="7">
        <v>746.02007200000003</v>
      </c>
      <c r="ID31" s="7">
        <v>33397.008038</v>
      </c>
      <c r="IE31" s="7">
        <v>9618.3619699999999</v>
      </c>
      <c r="IF31" s="7">
        <v>4749.6763510000001</v>
      </c>
      <c r="IG31" s="7">
        <v>1975.6333729999999</v>
      </c>
      <c r="IH31" s="7">
        <v>2900.31538</v>
      </c>
      <c r="II31" s="7">
        <v>173143.24133600001</v>
      </c>
      <c r="IJ31" s="7">
        <v>199284.443898</v>
      </c>
      <c r="IK31" s="7">
        <v>215280.843998</v>
      </c>
      <c r="IL31" s="7">
        <v>128</v>
      </c>
      <c r="IM31" s="7">
        <v>2660.988879</v>
      </c>
      <c r="IN31" s="7">
        <v>48071.421872999999</v>
      </c>
      <c r="IO31" s="7">
        <v>597.62671399999999</v>
      </c>
      <c r="IP31" s="7">
        <v>77402.234458000006</v>
      </c>
      <c r="IQ31" s="7">
        <v>1015</v>
      </c>
      <c r="IR31" s="7">
        <v>29877.742643000001</v>
      </c>
      <c r="IS31" s="7">
        <v>5678.2087279999996</v>
      </c>
      <c r="IT31" s="7">
        <v>281</v>
      </c>
      <c r="IU31" s="7">
        <v>4680.0079949999999</v>
      </c>
      <c r="IV31" s="7">
        <v>43102.579204000001</v>
      </c>
      <c r="IW31" s="7">
        <v>9816.2699589999993</v>
      </c>
      <c r="IX31" s="7">
        <v>5082.6041130000003</v>
      </c>
      <c r="IY31" s="7">
        <v>6747.2448160000004</v>
      </c>
      <c r="IZ31" s="7">
        <v>274.58562799999999</v>
      </c>
      <c r="JA31" s="7">
        <v>407</v>
      </c>
      <c r="JB31" s="7">
        <v>27115.458586000001</v>
      </c>
      <c r="JD31" t="s">
        <v>516</v>
      </c>
      <c r="JE31">
        <v>43295.46603009259</v>
      </c>
      <c r="JF31" t="s">
        <v>246</v>
      </c>
      <c r="JG31">
        <v>34</v>
      </c>
      <c r="JH31" t="s">
        <v>517</v>
      </c>
      <c r="JJ31">
        <v>1</v>
      </c>
      <c r="JK31" t="s">
        <v>199</v>
      </c>
      <c r="JL31">
        <v>0</v>
      </c>
      <c r="JM31">
        <v>4.2699999999999996</v>
      </c>
      <c r="JN31">
        <v>1</v>
      </c>
      <c r="JO31">
        <v>5.39</v>
      </c>
      <c r="JP31">
        <v>1</v>
      </c>
      <c r="JQ31">
        <v>4.1100000000000003</v>
      </c>
      <c r="JR31">
        <v>2</v>
      </c>
      <c r="JS31" t="s">
        <v>200</v>
      </c>
      <c r="JT31">
        <v>0</v>
      </c>
      <c r="JU31">
        <v>4.82</v>
      </c>
      <c r="JV31">
        <v>1</v>
      </c>
      <c r="JW31">
        <v>4.83</v>
      </c>
      <c r="JX31">
        <v>1</v>
      </c>
      <c r="JY31">
        <v>2.02</v>
      </c>
      <c r="JZ31">
        <v>3</v>
      </c>
      <c r="KA31" t="s">
        <v>201</v>
      </c>
      <c r="KB31">
        <v>100</v>
      </c>
      <c r="KC31">
        <v>11.27</v>
      </c>
      <c r="KD31">
        <v>4</v>
      </c>
      <c r="KE31">
        <v>5.98</v>
      </c>
      <c r="KF31">
        <v>4</v>
      </c>
      <c r="KG31">
        <v>2.4900000000000002</v>
      </c>
      <c r="KH31">
        <v>4</v>
      </c>
      <c r="KI31" t="s">
        <v>202</v>
      </c>
      <c r="KJ31">
        <v>0</v>
      </c>
      <c r="KK31">
        <v>3.9</v>
      </c>
      <c r="KL31">
        <v>1</v>
      </c>
      <c r="KM31">
        <v>2.48</v>
      </c>
      <c r="KN31">
        <v>1</v>
      </c>
      <c r="KO31">
        <v>4.97</v>
      </c>
      <c r="KP31">
        <v>5</v>
      </c>
      <c r="KQ31" t="s">
        <v>203</v>
      </c>
      <c r="KR31">
        <v>300</v>
      </c>
      <c r="KS31">
        <v>8.73</v>
      </c>
      <c r="KT31">
        <v>6</v>
      </c>
      <c r="KU31">
        <v>2.81</v>
      </c>
      <c r="KV31">
        <v>6</v>
      </c>
      <c r="KW31">
        <v>1.99</v>
      </c>
      <c r="KX31">
        <v>6</v>
      </c>
      <c r="KY31" t="s">
        <v>204</v>
      </c>
      <c r="KZ31">
        <v>100</v>
      </c>
      <c r="LA31">
        <v>4.6500000000000004</v>
      </c>
      <c r="LB31">
        <v>4</v>
      </c>
      <c r="LC31">
        <v>3.21</v>
      </c>
      <c r="LD31">
        <v>4</v>
      </c>
      <c r="LE31">
        <v>3.07</v>
      </c>
      <c r="LF31">
        <v>7</v>
      </c>
      <c r="LG31" t="s">
        <v>205</v>
      </c>
      <c r="LH31">
        <v>0</v>
      </c>
      <c r="LI31">
        <v>2.7</v>
      </c>
      <c r="LJ31">
        <v>1</v>
      </c>
      <c r="LK31">
        <v>4.9000000000000004</v>
      </c>
      <c r="LL31">
        <v>1</v>
      </c>
      <c r="LM31">
        <v>0.79</v>
      </c>
      <c r="LN31">
        <v>8</v>
      </c>
      <c r="LO31" t="s">
        <v>206</v>
      </c>
      <c r="LP31">
        <v>0</v>
      </c>
      <c r="LQ31">
        <v>4.92</v>
      </c>
      <c r="LR31">
        <v>1</v>
      </c>
      <c r="LS31">
        <v>5.18</v>
      </c>
      <c r="LT31">
        <v>1</v>
      </c>
      <c r="LU31">
        <v>1.88</v>
      </c>
      <c r="LV31">
        <v>9</v>
      </c>
      <c r="LW31" t="s">
        <v>207</v>
      </c>
      <c r="LX31">
        <v>100</v>
      </c>
      <c r="LY31">
        <v>11.26</v>
      </c>
      <c r="LZ31">
        <v>2</v>
      </c>
      <c r="MA31">
        <v>2.06</v>
      </c>
      <c r="MB31">
        <v>1</v>
      </c>
      <c r="MC31">
        <v>1.28</v>
      </c>
      <c r="MD31">
        <v>10</v>
      </c>
      <c r="ME31" t="s">
        <v>208</v>
      </c>
      <c r="MF31">
        <v>200</v>
      </c>
      <c r="MG31">
        <v>5.68</v>
      </c>
      <c r="MH31">
        <v>1</v>
      </c>
      <c r="MI31">
        <v>3.29</v>
      </c>
      <c r="MJ31">
        <v>5</v>
      </c>
      <c r="MK31">
        <v>3.9</v>
      </c>
      <c r="ML31">
        <v>11</v>
      </c>
      <c r="MM31" t="s">
        <v>209</v>
      </c>
      <c r="MN31">
        <v>0</v>
      </c>
      <c r="MO31">
        <v>6.74</v>
      </c>
      <c r="MP31">
        <v>1</v>
      </c>
      <c r="MQ31">
        <v>2.23</v>
      </c>
      <c r="MR31">
        <v>1</v>
      </c>
      <c r="MS31">
        <v>0.91</v>
      </c>
      <c r="MT31">
        <v>12</v>
      </c>
      <c r="MU31" t="s">
        <v>210</v>
      </c>
      <c r="MV31">
        <v>0</v>
      </c>
      <c r="MW31">
        <v>2.56</v>
      </c>
      <c r="MX31">
        <v>0</v>
      </c>
      <c r="MY31">
        <v>1.29</v>
      </c>
      <c r="MZ31">
        <v>1</v>
      </c>
      <c r="NA31">
        <v>4.5999999999999996</v>
      </c>
      <c r="NB31">
        <v>13</v>
      </c>
      <c r="NC31" t="s">
        <v>211</v>
      </c>
      <c r="ND31">
        <v>200</v>
      </c>
      <c r="NE31">
        <v>7.92</v>
      </c>
      <c r="NF31">
        <v>5</v>
      </c>
      <c r="NG31">
        <v>2.35</v>
      </c>
      <c r="NH31">
        <v>5</v>
      </c>
      <c r="NI31">
        <v>0.88</v>
      </c>
      <c r="NJ31">
        <v>14</v>
      </c>
      <c r="NK31" t="s">
        <v>212</v>
      </c>
      <c r="NL31">
        <v>300</v>
      </c>
      <c r="NM31">
        <v>7.15</v>
      </c>
      <c r="NN31">
        <v>5</v>
      </c>
      <c r="NO31">
        <v>1.82</v>
      </c>
      <c r="NP31">
        <v>5</v>
      </c>
      <c r="NQ31">
        <v>0.7</v>
      </c>
      <c r="NR31">
        <v>15</v>
      </c>
      <c r="NS31" t="s">
        <v>213</v>
      </c>
      <c r="NT31">
        <v>0</v>
      </c>
      <c r="NU31">
        <v>3.74</v>
      </c>
      <c r="NV31">
        <v>0</v>
      </c>
      <c r="NW31">
        <v>1.66</v>
      </c>
      <c r="NX31">
        <v>0</v>
      </c>
      <c r="NY31">
        <v>2.15</v>
      </c>
      <c r="NZ31">
        <v>16</v>
      </c>
      <c r="OA31" t="s">
        <v>214</v>
      </c>
      <c r="OB31">
        <v>0</v>
      </c>
      <c r="OC31">
        <v>2.35</v>
      </c>
      <c r="OD31">
        <v>1</v>
      </c>
      <c r="OE31">
        <v>1.53</v>
      </c>
      <c r="OF31">
        <v>1</v>
      </c>
      <c r="OG31">
        <v>1.46</v>
      </c>
      <c r="OH31">
        <v>17</v>
      </c>
      <c r="OI31" t="s">
        <v>215</v>
      </c>
      <c r="OJ31">
        <v>0</v>
      </c>
      <c r="OK31">
        <v>3.57</v>
      </c>
      <c r="OL31">
        <v>0</v>
      </c>
      <c r="OM31">
        <v>1.29</v>
      </c>
      <c r="ON31">
        <v>2</v>
      </c>
      <c r="OO31">
        <v>3.17</v>
      </c>
      <c r="OP31">
        <v>18</v>
      </c>
      <c r="OQ31" t="s">
        <v>216</v>
      </c>
      <c r="OR31">
        <v>200</v>
      </c>
      <c r="OS31">
        <v>7.18</v>
      </c>
      <c r="OT31">
        <v>2</v>
      </c>
      <c r="OU31">
        <v>3.82</v>
      </c>
      <c r="OV31">
        <v>2</v>
      </c>
      <c r="OW31">
        <v>1.21</v>
      </c>
      <c r="OX31">
        <v>19</v>
      </c>
      <c r="OY31" t="s">
        <v>217</v>
      </c>
      <c r="OZ31">
        <v>0</v>
      </c>
      <c r="PA31">
        <v>3.48</v>
      </c>
      <c r="PB31">
        <v>2</v>
      </c>
      <c r="PC31">
        <v>1.58</v>
      </c>
      <c r="PD31">
        <v>2</v>
      </c>
      <c r="PE31">
        <v>1.48</v>
      </c>
      <c r="PF31">
        <v>20</v>
      </c>
      <c r="PG31" t="s">
        <v>218</v>
      </c>
      <c r="PH31">
        <v>0</v>
      </c>
      <c r="PI31">
        <v>4.2699999999999996</v>
      </c>
      <c r="PJ31">
        <v>2</v>
      </c>
      <c r="PK31">
        <v>1.49</v>
      </c>
      <c r="PL31">
        <v>2</v>
      </c>
      <c r="PM31">
        <v>0.66</v>
      </c>
      <c r="PN31">
        <v>21</v>
      </c>
      <c r="PO31" t="s">
        <v>219</v>
      </c>
      <c r="PP31">
        <v>300</v>
      </c>
      <c r="PQ31">
        <v>5.63</v>
      </c>
      <c r="PR31">
        <v>4</v>
      </c>
      <c r="PS31">
        <v>2.88</v>
      </c>
      <c r="PT31">
        <v>4</v>
      </c>
      <c r="PU31">
        <v>0.89</v>
      </c>
      <c r="PV31">
        <v>22</v>
      </c>
      <c r="PW31" t="s">
        <v>220</v>
      </c>
      <c r="PX31">
        <v>0</v>
      </c>
      <c r="PY31">
        <v>5.96</v>
      </c>
      <c r="PZ31">
        <v>3</v>
      </c>
      <c r="QA31">
        <v>1.28</v>
      </c>
      <c r="QB31">
        <v>3</v>
      </c>
      <c r="QC31">
        <v>0.72</v>
      </c>
      <c r="QD31">
        <v>23</v>
      </c>
      <c r="QE31" t="s">
        <v>221</v>
      </c>
      <c r="QF31">
        <v>0</v>
      </c>
      <c r="QG31">
        <v>4.0999999999999996</v>
      </c>
      <c r="QH31">
        <v>3</v>
      </c>
      <c r="QI31">
        <v>1.42</v>
      </c>
      <c r="QJ31">
        <v>3</v>
      </c>
      <c r="QK31">
        <v>0.61</v>
      </c>
      <c r="QL31">
        <v>24</v>
      </c>
      <c r="QM31" t="s">
        <v>222</v>
      </c>
      <c r="QN31">
        <v>300</v>
      </c>
      <c r="QO31">
        <v>7.71</v>
      </c>
      <c r="QP31">
        <v>3</v>
      </c>
      <c r="QQ31">
        <v>2.63</v>
      </c>
      <c r="QR31">
        <v>3</v>
      </c>
      <c r="QS31">
        <v>0.54</v>
      </c>
      <c r="QT31">
        <v>25</v>
      </c>
      <c r="QU31" t="s">
        <v>223</v>
      </c>
      <c r="QV31">
        <v>400</v>
      </c>
      <c r="QW31">
        <v>7.88</v>
      </c>
      <c r="QX31">
        <v>5</v>
      </c>
      <c r="QY31">
        <v>1.4</v>
      </c>
      <c r="QZ31">
        <v>5</v>
      </c>
      <c r="RA31">
        <v>2.21</v>
      </c>
      <c r="RB31">
        <v>26</v>
      </c>
      <c r="RC31" t="s">
        <v>224</v>
      </c>
      <c r="RD31">
        <v>0</v>
      </c>
      <c r="RE31">
        <v>2.4700000000000002</v>
      </c>
      <c r="RF31">
        <v>1</v>
      </c>
      <c r="RG31">
        <v>2.2599999999999998</v>
      </c>
      <c r="RH31">
        <v>1</v>
      </c>
      <c r="RI31">
        <v>1.1599999999999999</v>
      </c>
      <c r="RJ31">
        <v>27</v>
      </c>
      <c r="RK31" t="s">
        <v>225</v>
      </c>
      <c r="RL31">
        <v>0</v>
      </c>
      <c r="RM31">
        <v>4.47</v>
      </c>
      <c r="RN31">
        <v>3</v>
      </c>
      <c r="RO31">
        <v>1.43</v>
      </c>
      <c r="RP31">
        <v>3</v>
      </c>
      <c r="RQ31">
        <v>0.9</v>
      </c>
      <c r="RR31">
        <v>28</v>
      </c>
      <c r="RS31" t="s">
        <v>226</v>
      </c>
      <c r="RT31">
        <v>0</v>
      </c>
      <c r="RU31">
        <v>4.76</v>
      </c>
      <c r="RV31">
        <v>4</v>
      </c>
      <c r="RW31">
        <v>2.06</v>
      </c>
      <c r="RX31">
        <v>4</v>
      </c>
      <c r="RY31">
        <v>0.98</v>
      </c>
      <c r="RZ31">
        <v>29</v>
      </c>
      <c r="SA31" t="s">
        <v>227</v>
      </c>
      <c r="SB31">
        <v>0</v>
      </c>
      <c r="SC31">
        <v>10.71</v>
      </c>
      <c r="SD31">
        <v>2</v>
      </c>
      <c r="SE31">
        <v>2.86</v>
      </c>
      <c r="SF31">
        <v>2</v>
      </c>
      <c r="SG31">
        <v>1</v>
      </c>
      <c r="SH31">
        <v>30</v>
      </c>
      <c r="SI31" t="s">
        <v>228</v>
      </c>
      <c r="SJ31">
        <v>0</v>
      </c>
      <c r="SK31">
        <v>2.23</v>
      </c>
      <c r="SL31">
        <v>2</v>
      </c>
      <c r="SM31">
        <v>1.06</v>
      </c>
      <c r="SN31">
        <v>2</v>
      </c>
      <c r="SO31">
        <v>0.56999999999999995</v>
      </c>
      <c r="SP31">
        <v>31</v>
      </c>
      <c r="SQ31" t="s">
        <v>229</v>
      </c>
      <c r="SR31">
        <v>0</v>
      </c>
      <c r="SS31">
        <v>5.45</v>
      </c>
      <c r="ST31">
        <v>0</v>
      </c>
      <c r="SU31">
        <v>1.08</v>
      </c>
      <c r="SV31">
        <v>2</v>
      </c>
      <c r="SW31">
        <v>2.15</v>
      </c>
      <c r="SX31">
        <v>32</v>
      </c>
      <c r="SY31" t="s">
        <v>230</v>
      </c>
      <c r="SZ31">
        <v>0</v>
      </c>
      <c r="TA31">
        <v>2.92</v>
      </c>
      <c r="TB31">
        <v>0</v>
      </c>
      <c r="TC31">
        <v>0.82</v>
      </c>
      <c r="TD31">
        <v>2</v>
      </c>
      <c r="TE31">
        <v>1.02</v>
      </c>
      <c r="TF31">
        <v>33</v>
      </c>
      <c r="TG31" t="s">
        <v>231</v>
      </c>
      <c r="TH31">
        <v>0</v>
      </c>
      <c r="TI31">
        <v>2.2799999999999998</v>
      </c>
      <c r="TJ31">
        <v>0</v>
      </c>
      <c r="TK31">
        <v>0.79</v>
      </c>
      <c r="TL31">
        <v>0</v>
      </c>
      <c r="TM31">
        <v>0.56999999999999995</v>
      </c>
      <c r="TN31">
        <v>34</v>
      </c>
      <c r="TO31" t="s">
        <v>232</v>
      </c>
      <c r="TP31">
        <v>100</v>
      </c>
      <c r="TQ31">
        <v>2.71</v>
      </c>
      <c r="TR31">
        <v>4</v>
      </c>
      <c r="TS31">
        <v>2.46</v>
      </c>
      <c r="TT31">
        <v>4</v>
      </c>
      <c r="TU31">
        <v>0.78</v>
      </c>
      <c r="TV31">
        <v>35</v>
      </c>
      <c r="TW31" t="s">
        <v>233</v>
      </c>
      <c r="TX31">
        <v>0</v>
      </c>
      <c r="TY31">
        <v>1.98</v>
      </c>
      <c r="TZ31">
        <v>1</v>
      </c>
      <c r="UA31">
        <v>1.48</v>
      </c>
      <c r="UB31">
        <v>1</v>
      </c>
      <c r="UC31">
        <v>0.37</v>
      </c>
      <c r="UD31">
        <v>36</v>
      </c>
      <c r="UE31" t="s">
        <v>234</v>
      </c>
      <c r="UF31">
        <v>0</v>
      </c>
      <c r="UG31">
        <v>8.07</v>
      </c>
      <c r="UH31">
        <v>2</v>
      </c>
      <c r="UI31">
        <v>1.4</v>
      </c>
      <c r="UJ31">
        <v>2</v>
      </c>
      <c r="UK31">
        <v>0.24</v>
      </c>
      <c r="UL31">
        <v>37</v>
      </c>
      <c r="UM31" t="s">
        <v>235</v>
      </c>
      <c r="UN31">
        <v>100</v>
      </c>
      <c r="UO31">
        <v>6.34</v>
      </c>
      <c r="UP31">
        <v>3</v>
      </c>
      <c r="UQ31">
        <v>2.0299999999999998</v>
      </c>
      <c r="UR31">
        <v>3</v>
      </c>
      <c r="US31">
        <v>0.52</v>
      </c>
      <c r="UT31">
        <v>38</v>
      </c>
      <c r="UU31" t="s">
        <v>236</v>
      </c>
      <c r="UV31">
        <v>0</v>
      </c>
      <c r="UW31">
        <v>1.64</v>
      </c>
      <c r="UX31">
        <v>2</v>
      </c>
      <c r="UY31">
        <v>1.81</v>
      </c>
      <c r="UZ31">
        <v>2</v>
      </c>
      <c r="VA31">
        <v>0.18</v>
      </c>
      <c r="VB31">
        <v>39</v>
      </c>
      <c r="VC31" t="s">
        <v>237</v>
      </c>
      <c r="VD31">
        <v>0</v>
      </c>
      <c r="VE31">
        <v>2.36</v>
      </c>
      <c r="VF31">
        <v>2</v>
      </c>
      <c r="VG31">
        <v>1.34</v>
      </c>
      <c r="VH31">
        <v>2</v>
      </c>
      <c r="VI31">
        <v>0.24</v>
      </c>
      <c r="VJ31">
        <v>40</v>
      </c>
      <c r="VK31" t="s">
        <v>238</v>
      </c>
      <c r="VL31">
        <v>0</v>
      </c>
      <c r="VM31">
        <v>2.62</v>
      </c>
      <c r="VN31">
        <v>2</v>
      </c>
      <c r="VO31">
        <v>1.55</v>
      </c>
      <c r="VP31">
        <v>2</v>
      </c>
      <c r="VQ31">
        <v>0.19</v>
      </c>
      <c r="VR31">
        <v>41</v>
      </c>
      <c r="VS31" t="s">
        <v>239</v>
      </c>
      <c r="VT31">
        <v>300</v>
      </c>
      <c r="VU31">
        <v>5.6</v>
      </c>
      <c r="VV31">
        <v>4</v>
      </c>
      <c r="VW31">
        <v>3.16</v>
      </c>
      <c r="VX31">
        <v>3</v>
      </c>
      <c r="VY31">
        <v>1.93</v>
      </c>
      <c r="VZ31" s="28">
        <f t="shared" si="74"/>
        <v>75</v>
      </c>
      <c r="WA31" s="28">
        <f t="shared" si="75"/>
        <v>30</v>
      </c>
      <c r="WB31" s="28">
        <f t="shared" si="76"/>
        <v>120</v>
      </c>
      <c r="WC31" s="29">
        <f t="shared" si="77"/>
        <v>5.1194999999999977</v>
      </c>
      <c r="WD31" s="29">
        <f t="shared" si="78"/>
        <v>4.182500000000001</v>
      </c>
      <c r="WE31" s="29">
        <f t="shared" si="79"/>
        <v>6.056499999999998</v>
      </c>
      <c r="WF31" s="29">
        <f t="shared" si="80"/>
        <v>2.2250000000000001</v>
      </c>
      <c r="WG31" s="30">
        <f t="shared" si="81"/>
        <v>1.45</v>
      </c>
      <c r="WH31" s="29">
        <f t="shared" si="82"/>
        <v>3</v>
      </c>
      <c r="WI31" s="29">
        <f t="shared" si="83"/>
        <v>2.2750000000000004</v>
      </c>
      <c r="WJ31" s="30">
        <f t="shared" si="84"/>
        <v>2.1864999999999997</v>
      </c>
      <c r="WK31" s="29">
        <f t="shared" si="85"/>
        <v>2.3635000000000006</v>
      </c>
      <c r="WL31" s="29">
        <f t="shared" si="86"/>
        <v>2.4500000000000002</v>
      </c>
      <c r="WM31" s="30">
        <f t="shared" si="87"/>
        <v>1.9</v>
      </c>
      <c r="WN31" s="29">
        <f t="shared" si="88"/>
        <v>3</v>
      </c>
      <c r="WO31" s="29">
        <f t="shared" si="89"/>
        <v>1.4344999999999997</v>
      </c>
      <c r="WP31" s="30">
        <f t="shared" si="90"/>
        <v>1.4640000000000002</v>
      </c>
      <c r="WQ31" s="29">
        <f t="shared" si="91"/>
        <v>1.4049999999999996</v>
      </c>
      <c r="WR31" s="30">
        <f t="shared" si="92"/>
        <v>116.66666666666667</v>
      </c>
      <c r="WS31" s="30">
        <f t="shared" si="93"/>
        <v>40.909090909090907</v>
      </c>
      <c r="WT31" s="30">
        <f t="shared" si="94"/>
        <v>62.5</v>
      </c>
      <c r="WU31" s="30">
        <f t="shared" si="95"/>
        <v>8.3333333333333339</v>
      </c>
      <c r="WV31" s="30">
        <f t="shared" si="96"/>
        <v>160</v>
      </c>
      <c r="WW31" s="30">
        <f t="shared" si="97"/>
        <v>80</v>
      </c>
      <c r="WX31" s="30">
        <f t="shared" si="98"/>
        <v>5.7888888888888879</v>
      </c>
      <c r="WY31" s="30">
        <f t="shared" si="99"/>
        <v>4.5718181818181831</v>
      </c>
      <c r="WZ31" s="30">
        <f t="shared" si="100"/>
        <v>5.0112499999999995</v>
      </c>
      <c r="XA31" s="30">
        <f t="shared" si="101"/>
        <v>3.6299999999999994</v>
      </c>
      <c r="XB31" s="30">
        <f t="shared" si="102"/>
        <v>6.4109999999999996</v>
      </c>
      <c r="XC31" s="30">
        <f t="shared" si="103"/>
        <v>5.702</v>
      </c>
      <c r="XD31" s="30">
        <f t="shared" si="104"/>
        <v>2.6666666666666665</v>
      </c>
      <c r="XE31" s="30">
        <f t="shared" si="105"/>
        <v>1.8636363636363635</v>
      </c>
      <c r="XF31" s="30">
        <f t="shared" si="106"/>
        <v>1.625</v>
      </c>
      <c r="XG31" s="30">
        <f t="shared" si="107"/>
        <v>1.3333333333333333</v>
      </c>
      <c r="XH31" s="30">
        <f t="shared" si="108"/>
        <v>3.5</v>
      </c>
      <c r="XI31" s="30">
        <f t="shared" si="109"/>
        <v>2.5</v>
      </c>
      <c r="XJ31" s="30">
        <f t="shared" si="110"/>
        <v>2.8355555555555552</v>
      </c>
      <c r="XK31" s="30">
        <f t="shared" si="111"/>
        <v>1.8163636363636364</v>
      </c>
      <c r="XL31" s="30">
        <f t="shared" si="112"/>
        <v>2.7337499999999997</v>
      </c>
      <c r="XM31" s="30">
        <f t="shared" si="113"/>
        <v>1.8216666666666665</v>
      </c>
      <c r="XN31" s="30">
        <f t="shared" si="114"/>
        <v>2.9169999999999998</v>
      </c>
      <c r="XO31" s="30">
        <f t="shared" si="115"/>
        <v>1.8099999999999998</v>
      </c>
      <c r="XP31" s="30">
        <f t="shared" si="116"/>
        <v>2.8888888888888888</v>
      </c>
      <c r="XQ31" s="30">
        <f t="shared" si="117"/>
        <v>2.0909090909090908</v>
      </c>
      <c r="XR31" s="30">
        <f t="shared" si="118"/>
        <v>2.375</v>
      </c>
      <c r="XS31" s="30">
        <f t="shared" si="119"/>
        <v>1.5833333333333333</v>
      </c>
      <c r="XT31" s="30">
        <f t="shared" si="120"/>
        <v>3.3</v>
      </c>
      <c r="XU31" s="30">
        <f t="shared" si="121"/>
        <v>2.7</v>
      </c>
      <c r="XV31" s="30">
        <f t="shared" si="122"/>
        <v>1.4750000000000001</v>
      </c>
      <c r="XW31" s="30">
        <f t="shared" si="123"/>
        <v>1.4013636363636361</v>
      </c>
      <c r="XX31" s="30">
        <f t="shared" si="124"/>
        <v>1.5024999999999997</v>
      </c>
      <c r="XY31" s="30">
        <f t="shared" si="125"/>
        <v>1.4383333333333332</v>
      </c>
      <c r="XZ31" s="30">
        <f t="shared" si="126"/>
        <v>1.4530000000000001</v>
      </c>
      <c r="YA31" s="30">
        <f t="shared" si="127"/>
        <v>1.3570000000000002</v>
      </c>
      <c r="YB31">
        <v>3</v>
      </c>
      <c r="YC31">
        <v>1</v>
      </c>
      <c r="YD31">
        <v>0</v>
      </c>
      <c r="YE31">
        <v>0</v>
      </c>
      <c r="YF31">
        <v>0</v>
      </c>
      <c r="YG31">
        <v>0</v>
      </c>
      <c r="YH31">
        <v>4</v>
      </c>
      <c r="YI31">
        <v>1</v>
      </c>
      <c r="YJ31">
        <v>0</v>
      </c>
      <c r="YK31">
        <v>4</v>
      </c>
      <c r="YL31">
        <v>3</v>
      </c>
      <c r="YM31">
        <v>0</v>
      </c>
      <c r="YN31">
        <v>0</v>
      </c>
      <c r="YO31">
        <v>0</v>
      </c>
      <c r="YP31">
        <v>2</v>
      </c>
      <c r="YQ31" s="42" t="s">
        <v>605</v>
      </c>
      <c r="YR31">
        <v>0</v>
      </c>
      <c r="YS31">
        <v>2</v>
      </c>
      <c r="YT31">
        <v>2</v>
      </c>
      <c r="YU31">
        <v>1</v>
      </c>
      <c r="YV31">
        <v>4</v>
      </c>
      <c r="YW31">
        <v>2</v>
      </c>
      <c r="YX31">
        <v>1</v>
      </c>
      <c r="YY31">
        <v>1</v>
      </c>
      <c r="YZ31">
        <v>2</v>
      </c>
      <c r="ZA31" t="s">
        <v>643</v>
      </c>
      <c r="ZB31" t="s">
        <v>644</v>
      </c>
      <c r="ZC31" t="s">
        <v>643</v>
      </c>
      <c r="ZD31" s="52">
        <f t="shared" si="131"/>
        <v>0</v>
      </c>
    </row>
    <row r="32" spans="1:765">
      <c r="A32" s="7">
        <v>28</v>
      </c>
      <c r="C32" s="7">
        <v>1</v>
      </c>
      <c r="D32" s="25">
        <v>35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</v>
      </c>
      <c r="W32">
        <v>0</v>
      </c>
      <c r="X32">
        <v>1</v>
      </c>
      <c r="Y32">
        <v>1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f t="shared" si="1"/>
        <v>4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3</v>
      </c>
      <c r="AN32">
        <v>3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 t="s">
        <v>635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f t="shared" si="65"/>
        <v>11</v>
      </c>
      <c r="BE32">
        <v>0</v>
      </c>
      <c r="BF32">
        <v>3</v>
      </c>
      <c r="BG32">
        <v>3</v>
      </c>
      <c r="BH32">
        <v>3</v>
      </c>
      <c r="BI32">
        <v>2</v>
      </c>
      <c r="BJ32">
        <v>0</v>
      </c>
      <c r="BK32">
        <v>0</v>
      </c>
      <c r="BL32">
        <v>0</v>
      </c>
      <c r="BM32">
        <v>3</v>
      </c>
      <c r="BN32">
        <v>0</v>
      </c>
      <c r="BO32">
        <v>3</v>
      </c>
      <c r="BP32">
        <v>1</v>
      </c>
      <c r="BQ32">
        <v>4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4</v>
      </c>
      <c r="BX32">
        <v>4</v>
      </c>
      <c r="BY32">
        <v>3</v>
      </c>
      <c r="BZ32">
        <v>0</v>
      </c>
      <c r="CA32">
        <f t="shared" si="66"/>
        <v>21</v>
      </c>
      <c r="CB32">
        <f t="shared" si="67"/>
        <v>9</v>
      </c>
      <c r="CC32">
        <f t="shared" si="68"/>
        <v>0</v>
      </c>
      <c r="CD32">
        <f t="shared" si="2"/>
        <v>30</v>
      </c>
      <c r="CE32" s="21">
        <v>0</v>
      </c>
      <c r="CF32" s="21">
        <v>0</v>
      </c>
      <c r="CG32">
        <v>0</v>
      </c>
      <c r="CH32">
        <v>1</v>
      </c>
      <c r="CI32" s="21">
        <v>0</v>
      </c>
      <c r="CJ32" s="21">
        <v>0</v>
      </c>
      <c r="CK32" s="21">
        <v>1</v>
      </c>
      <c r="CL32" s="21">
        <v>1</v>
      </c>
      <c r="CM32" s="21">
        <v>1</v>
      </c>
      <c r="CN32" s="21">
        <v>1</v>
      </c>
      <c r="CO32" s="21">
        <v>0</v>
      </c>
      <c r="CP32" s="21">
        <v>1</v>
      </c>
      <c r="CQ32" s="21">
        <f t="shared" si="3"/>
        <v>7</v>
      </c>
      <c r="CR32" s="21">
        <v>4</v>
      </c>
      <c r="CS32">
        <v>1</v>
      </c>
      <c r="CT32">
        <v>1</v>
      </c>
      <c r="CU32" s="21">
        <v>4</v>
      </c>
      <c r="CV32" s="21">
        <v>3</v>
      </c>
      <c r="CW32" s="21">
        <v>2</v>
      </c>
      <c r="CX32" s="21">
        <v>1</v>
      </c>
      <c r="CY32" s="21">
        <v>3</v>
      </c>
      <c r="CZ32" s="21">
        <v>4</v>
      </c>
      <c r="DA32" s="21">
        <v>4</v>
      </c>
      <c r="DB32" s="21">
        <v>1</v>
      </c>
      <c r="DC32" s="21">
        <v>2</v>
      </c>
      <c r="DD32" s="21">
        <v>1</v>
      </c>
      <c r="DE32" s="21">
        <v>1</v>
      </c>
      <c r="DF32" s="21">
        <v>4</v>
      </c>
      <c r="DG32" s="21">
        <v>4</v>
      </c>
      <c r="DH32">
        <v>2</v>
      </c>
      <c r="DI32">
        <v>1</v>
      </c>
      <c r="DJ32" s="21">
        <v>4</v>
      </c>
      <c r="DK32" s="21">
        <v>4</v>
      </c>
      <c r="DL32" s="21">
        <f t="shared" si="4"/>
        <v>27</v>
      </c>
      <c r="DM32">
        <v>5</v>
      </c>
      <c r="DN32">
        <v>5</v>
      </c>
      <c r="DO32">
        <v>5</v>
      </c>
      <c r="DP32">
        <v>5</v>
      </c>
      <c r="DQ32">
        <v>3</v>
      </c>
      <c r="DR32">
        <v>5</v>
      </c>
      <c r="DS32" s="21">
        <f t="shared" si="5"/>
        <v>28</v>
      </c>
      <c r="DT32">
        <v>4</v>
      </c>
      <c r="DU32">
        <v>2</v>
      </c>
      <c r="DV32">
        <v>2</v>
      </c>
      <c r="DW32">
        <v>3</v>
      </c>
      <c r="DX32">
        <v>2</v>
      </c>
      <c r="DY32">
        <v>2</v>
      </c>
      <c r="DZ32" s="21">
        <f t="shared" si="69"/>
        <v>8</v>
      </c>
      <c r="EA32" s="21">
        <f t="shared" si="70"/>
        <v>7</v>
      </c>
      <c r="EB32" s="21">
        <f t="shared" si="6"/>
        <v>15</v>
      </c>
      <c r="EC32">
        <v>6</v>
      </c>
      <c r="ED32">
        <v>5</v>
      </c>
      <c r="EE32">
        <v>7</v>
      </c>
      <c r="EF32">
        <v>7</v>
      </c>
      <c r="EG32">
        <v>5</v>
      </c>
      <c r="EH32">
        <v>6</v>
      </c>
      <c r="EI32">
        <v>7</v>
      </c>
      <c r="EJ32">
        <v>5</v>
      </c>
      <c r="EK32">
        <v>5</v>
      </c>
      <c r="EL32">
        <v>5</v>
      </c>
      <c r="EM32">
        <v>5</v>
      </c>
      <c r="EN32">
        <v>5</v>
      </c>
      <c r="EO32" s="21">
        <f t="shared" si="71"/>
        <v>24</v>
      </c>
      <c r="EP32" s="21">
        <f t="shared" si="72"/>
        <v>23</v>
      </c>
      <c r="EQ32" s="21">
        <f t="shared" si="73"/>
        <v>21</v>
      </c>
      <c r="ER32" s="21">
        <f t="shared" si="7"/>
        <v>68</v>
      </c>
      <c r="ES32">
        <v>3</v>
      </c>
      <c r="ET32">
        <v>3</v>
      </c>
      <c r="EU32">
        <v>4</v>
      </c>
      <c r="EV32" s="21">
        <f t="shared" si="8"/>
        <v>10</v>
      </c>
      <c r="EW32">
        <v>4</v>
      </c>
      <c r="EX32">
        <v>3</v>
      </c>
      <c r="EY32">
        <v>2</v>
      </c>
      <c r="EZ32">
        <v>1</v>
      </c>
      <c r="FA32">
        <v>2</v>
      </c>
      <c r="FB32">
        <v>1</v>
      </c>
      <c r="FC32">
        <v>2</v>
      </c>
      <c r="FD32">
        <v>2</v>
      </c>
      <c r="FE32">
        <v>2</v>
      </c>
      <c r="FF32">
        <v>1</v>
      </c>
      <c r="FG32">
        <v>3</v>
      </c>
      <c r="FH32">
        <v>3</v>
      </c>
      <c r="FI32">
        <v>1</v>
      </c>
      <c r="FJ32">
        <v>1</v>
      </c>
      <c r="FK32">
        <v>1</v>
      </c>
      <c r="FL32">
        <v>2</v>
      </c>
      <c r="FM32">
        <v>1</v>
      </c>
      <c r="FN32">
        <v>1</v>
      </c>
      <c r="FO32">
        <v>1</v>
      </c>
      <c r="FP32">
        <v>1</v>
      </c>
      <c r="FQ32" s="21">
        <f t="shared" si="9"/>
        <v>35</v>
      </c>
      <c r="FR32" s="7">
        <v>0</v>
      </c>
      <c r="FS32" s="7">
        <v>0</v>
      </c>
      <c r="FT32" s="7">
        <v>0</v>
      </c>
      <c r="FU32" s="7">
        <v>0.3112018042772513</v>
      </c>
      <c r="FV32" s="7">
        <v>0</v>
      </c>
      <c r="FW32" s="7">
        <v>4.293046030210844</v>
      </c>
      <c r="FX32" s="7">
        <v>0.11</v>
      </c>
      <c r="FY32" s="7">
        <v>0.38</v>
      </c>
      <c r="FZ32" s="7">
        <v>64</v>
      </c>
      <c r="GA32" s="7">
        <v>96</v>
      </c>
      <c r="GB32" s="7">
        <f t="shared" si="10"/>
        <v>160</v>
      </c>
      <c r="GC32" s="7">
        <v>248</v>
      </c>
      <c r="GD32" s="7">
        <v>0</v>
      </c>
      <c r="GE32" s="7">
        <v>0.8</v>
      </c>
      <c r="GF32" s="7">
        <v>0.2</v>
      </c>
      <c r="GG32" s="7">
        <v>0.6</v>
      </c>
      <c r="GH32" s="7">
        <v>2.6</v>
      </c>
      <c r="GI32" s="7">
        <v>210</v>
      </c>
      <c r="GJ32" s="7">
        <v>20284.252325000001</v>
      </c>
      <c r="GK32" s="7">
        <v>7755.3822360000004</v>
      </c>
      <c r="GL32" s="7">
        <v>4572.6295970000001</v>
      </c>
      <c r="GM32" s="7">
        <v>38015.308107999997</v>
      </c>
      <c r="GN32" s="7">
        <v>91687.732868999999</v>
      </c>
      <c r="GO32" s="7">
        <v>6846.3877730000004</v>
      </c>
      <c r="GP32" s="7">
        <v>7770.955798</v>
      </c>
      <c r="GQ32" s="7">
        <v>668952.567928</v>
      </c>
      <c r="GR32" s="7">
        <v>93176.505418000001</v>
      </c>
      <c r="GS32" s="7">
        <v>783</v>
      </c>
      <c r="GT32" s="7">
        <v>7730.0238630000003</v>
      </c>
      <c r="GU32" s="7">
        <v>399.67627499999998</v>
      </c>
      <c r="GV32" s="7">
        <v>24361.392913</v>
      </c>
      <c r="GW32" s="7">
        <v>31995.522637999999</v>
      </c>
      <c r="GX32" s="7">
        <v>2252</v>
      </c>
      <c r="GY32" s="7">
        <v>284550.56241299998</v>
      </c>
      <c r="GZ32" s="7">
        <v>47508.946308999999</v>
      </c>
      <c r="HA32" s="7">
        <v>8964.6905360000001</v>
      </c>
      <c r="HB32" s="7">
        <v>634476.99552300002</v>
      </c>
      <c r="HC32" s="7">
        <v>136136.91805599999</v>
      </c>
      <c r="HD32" s="7">
        <v>19339.177911999999</v>
      </c>
      <c r="HE32" s="7">
        <v>430.84047299999997</v>
      </c>
      <c r="HF32" s="7">
        <v>202096.844083</v>
      </c>
      <c r="HG32" s="7">
        <v>53026.758576</v>
      </c>
      <c r="HH32" s="7">
        <v>6383.3751249999996</v>
      </c>
      <c r="HI32" s="7">
        <v>322</v>
      </c>
      <c r="HJ32" s="7">
        <v>279.205308</v>
      </c>
      <c r="HK32" s="7">
        <v>2065.5028480000001</v>
      </c>
      <c r="HL32" s="7">
        <v>336</v>
      </c>
      <c r="HM32" s="7">
        <v>823.43473800000004</v>
      </c>
      <c r="HN32" s="7">
        <v>12132.122407000001</v>
      </c>
      <c r="HO32" s="7">
        <v>2146</v>
      </c>
      <c r="HP32" s="7">
        <v>113</v>
      </c>
      <c r="HQ32" s="7">
        <v>332236.87275400001</v>
      </c>
      <c r="HR32" s="7">
        <v>86150.315688000002</v>
      </c>
      <c r="HS32" s="7">
        <v>6867.6907179999998</v>
      </c>
      <c r="HT32" s="7">
        <v>74703.290878999993</v>
      </c>
      <c r="HU32" s="7">
        <v>13300.314321</v>
      </c>
      <c r="HV32" s="7">
        <v>2771.8799130000002</v>
      </c>
      <c r="HW32" s="7">
        <v>591.40571399999999</v>
      </c>
      <c r="HX32" s="7">
        <v>82</v>
      </c>
      <c r="HY32" s="7">
        <v>5173</v>
      </c>
      <c r="HZ32" s="7">
        <v>476</v>
      </c>
      <c r="IA32" s="7">
        <v>467</v>
      </c>
      <c r="IB32" s="7">
        <v>468.692655</v>
      </c>
      <c r="IC32" s="7">
        <v>343.70975499999997</v>
      </c>
      <c r="ID32" s="7">
        <v>30425.917612000001</v>
      </c>
      <c r="IE32" s="7">
        <v>6666.5495090000004</v>
      </c>
      <c r="IF32" s="7">
        <v>3008.0552939999998</v>
      </c>
      <c r="IG32" s="7">
        <v>3307.1607009999998</v>
      </c>
      <c r="IH32" s="7">
        <v>3201.0695919999998</v>
      </c>
      <c r="II32" s="7">
        <v>143171.88896400001</v>
      </c>
      <c r="IJ32" s="7">
        <v>147048.29874</v>
      </c>
      <c r="IK32" s="7">
        <v>196461.940382</v>
      </c>
      <c r="IL32" s="7">
        <v>191</v>
      </c>
      <c r="IM32" s="7">
        <v>1431</v>
      </c>
      <c r="IN32" s="7">
        <v>125558.364628</v>
      </c>
      <c r="IO32" s="7">
        <v>504</v>
      </c>
      <c r="IP32" s="7">
        <v>62405.054369999998</v>
      </c>
      <c r="IQ32" s="7">
        <v>197.958778</v>
      </c>
      <c r="IR32" s="7">
        <v>29894.416280000001</v>
      </c>
      <c r="IS32" s="7">
        <v>5558.3893390000003</v>
      </c>
      <c r="IT32" s="7">
        <v>197.728939</v>
      </c>
      <c r="IU32" s="7">
        <v>4637.2278550000001</v>
      </c>
      <c r="IV32" s="7">
        <v>15734.951631</v>
      </c>
      <c r="IW32" s="7">
        <v>3885</v>
      </c>
      <c r="IX32" s="7">
        <v>5131</v>
      </c>
      <c r="IY32" s="7">
        <v>4077.5784939999999</v>
      </c>
      <c r="IZ32" s="7">
        <v>759.99173900000005</v>
      </c>
      <c r="JA32" s="7">
        <v>586</v>
      </c>
      <c r="JB32" s="7">
        <v>14345.776652</v>
      </c>
      <c r="JD32" t="s">
        <v>492</v>
      </c>
      <c r="JE32">
        <v>43298.417870370373</v>
      </c>
      <c r="JF32" t="s">
        <v>246</v>
      </c>
      <c r="JG32">
        <v>35</v>
      </c>
      <c r="JH32" t="s">
        <v>518</v>
      </c>
      <c r="JJ32">
        <v>1</v>
      </c>
      <c r="JK32" t="s">
        <v>199</v>
      </c>
      <c r="JL32">
        <v>0</v>
      </c>
      <c r="JM32">
        <v>5.75</v>
      </c>
      <c r="JN32">
        <v>1</v>
      </c>
      <c r="JO32">
        <v>11.21</v>
      </c>
      <c r="JP32">
        <v>2</v>
      </c>
      <c r="JQ32">
        <v>6.95</v>
      </c>
      <c r="JR32">
        <v>2</v>
      </c>
      <c r="JS32" t="s">
        <v>200</v>
      </c>
      <c r="JT32">
        <v>100</v>
      </c>
      <c r="JU32">
        <v>12.11</v>
      </c>
      <c r="JV32">
        <v>1</v>
      </c>
      <c r="JW32">
        <v>5.3</v>
      </c>
      <c r="JX32">
        <v>2</v>
      </c>
      <c r="JY32">
        <v>4.6500000000000004</v>
      </c>
      <c r="JZ32">
        <v>3</v>
      </c>
      <c r="KA32" t="s">
        <v>201</v>
      </c>
      <c r="KB32">
        <v>100</v>
      </c>
      <c r="KC32">
        <v>10.54</v>
      </c>
      <c r="KD32">
        <v>1</v>
      </c>
      <c r="KE32">
        <v>8.7799999999999994</v>
      </c>
      <c r="KF32">
        <v>2</v>
      </c>
      <c r="KG32">
        <v>2.37</v>
      </c>
      <c r="KH32">
        <v>4</v>
      </c>
      <c r="KI32" t="s">
        <v>202</v>
      </c>
      <c r="KJ32">
        <v>200</v>
      </c>
      <c r="KK32">
        <v>10.08</v>
      </c>
      <c r="KL32">
        <v>2</v>
      </c>
      <c r="KM32">
        <v>10.79</v>
      </c>
      <c r="KN32">
        <v>3</v>
      </c>
      <c r="KO32">
        <v>2.2799999999999998</v>
      </c>
      <c r="KP32">
        <v>5</v>
      </c>
      <c r="KQ32" t="s">
        <v>203</v>
      </c>
      <c r="KR32">
        <v>100</v>
      </c>
      <c r="KS32">
        <v>11.36</v>
      </c>
      <c r="KT32">
        <v>3</v>
      </c>
      <c r="KU32">
        <v>5.01</v>
      </c>
      <c r="KV32">
        <v>3</v>
      </c>
      <c r="KW32">
        <v>3.9</v>
      </c>
      <c r="KX32">
        <v>6</v>
      </c>
      <c r="KY32" t="s">
        <v>204</v>
      </c>
      <c r="KZ32">
        <v>100</v>
      </c>
      <c r="LA32">
        <v>3.26</v>
      </c>
      <c r="LB32">
        <v>3</v>
      </c>
      <c r="LC32">
        <v>2.2400000000000002</v>
      </c>
      <c r="LD32">
        <v>2</v>
      </c>
      <c r="LE32">
        <v>4.58</v>
      </c>
      <c r="LF32">
        <v>7</v>
      </c>
      <c r="LG32" t="s">
        <v>205</v>
      </c>
      <c r="LH32">
        <v>0</v>
      </c>
      <c r="LI32">
        <v>7.05</v>
      </c>
      <c r="LJ32">
        <v>1</v>
      </c>
      <c r="LK32">
        <v>2.2599999999999998</v>
      </c>
      <c r="LL32">
        <v>1</v>
      </c>
      <c r="LM32">
        <v>3.23</v>
      </c>
      <c r="LN32">
        <v>8</v>
      </c>
      <c r="LO32" t="s">
        <v>206</v>
      </c>
      <c r="LP32">
        <v>100</v>
      </c>
      <c r="LQ32">
        <v>2.36</v>
      </c>
      <c r="LR32">
        <v>2</v>
      </c>
      <c r="LS32">
        <v>4.7699999999999996</v>
      </c>
      <c r="LT32">
        <v>3</v>
      </c>
      <c r="LU32">
        <v>1.76</v>
      </c>
      <c r="LV32">
        <v>9</v>
      </c>
      <c r="LW32" t="s">
        <v>207</v>
      </c>
      <c r="LX32">
        <v>100</v>
      </c>
      <c r="LY32">
        <v>8.1</v>
      </c>
      <c r="LZ32">
        <v>2</v>
      </c>
      <c r="MA32">
        <v>2.8</v>
      </c>
      <c r="MB32">
        <v>3</v>
      </c>
      <c r="MC32">
        <v>5.46</v>
      </c>
      <c r="MD32">
        <v>10</v>
      </c>
      <c r="ME32" t="s">
        <v>208</v>
      </c>
      <c r="MF32">
        <v>100</v>
      </c>
      <c r="MG32">
        <v>10.01</v>
      </c>
      <c r="MH32">
        <v>3</v>
      </c>
      <c r="MI32">
        <v>2.12</v>
      </c>
      <c r="MJ32">
        <v>3</v>
      </c>
      <c r="MK32">
        <v>4.6500000000000004</v>
      </c>
      <c r="ML32">
        <v>11</v>
      </c>
      <c r="MM32" t="s">
        <v>209</v>
      </c>
      <c r="MN32">
        <v>200</v>
      </c>
      <c r="MO32">
        <v>3.93</v>
      </c>
      <c r="MP32">
        <v>2</v>
      </c>
      <c r="MQ32">
        <v>2.4700000000000002</v>
      </c>
      <c r="MR32">
        <v>3</v>
      </c>
      <c r="MS32">
        <v>2.38</v>
      </c>
      <c r="MT32">
        <v>12</v>
      </c>
      <c r="MU32" t="s">
        <v>210</v>
      </c>
      <c r="MV32">
        <v>100</v>
      </c>
      <c r="MW32">
        <v>9.8000000000000007</v>
      </c>
      <c r="MX32">
        <v>2</v>
      </c>
      <c r="MY32">
        <v>6.67</v>
      </c>
      <c r="MZ32">
        <v>3</v>
      </c>
      <c r="NA32">
        <v>3.35</v>
      </c>
      <c r="NB32">
        <v>13</v>
      </c>
      <c r="NC32" t="s">
        <v>211</v>
      </c>
      <c r="ND32">
        <v>0</v>
      </c>
      <c r="NE32">
        <v>5.7</v>
      </c>
      <c r="NF32">
        <v>1</v>
      </c>
      <c r="NG32">
        <v>1.88</v>
      </c>
      <c r="NH32">
        <v>2</v>
      </c>
      <c r="NI32">
        <v>2.8</v>
      </c>
      <c r="NJ32">
        <v>14</v>
      </c>
      <c r="NK32" t="s">
        <v>212</v>
      </c>
      <c r="NL32">
        <v>0</v>
      </c>
      <c r="NM32">
        <v>17.420000000000002</v>
      </c>
      <c r="NN32">
        <v>1</v>
      </c>
      <c r="NO32">
        <v>2.8</v>
      </c>
      <c r="NP32">
        <v>2</v>
      </c>
      <c r="NQ32">
        <v>2.4700000000000002</v>
      </c>
      <c r="NR32">
        <v>15</v>
      </c>
      <c r="NS32" t="s">
        <v>213</v>
      </c>
      <c r="NT32">
        <v>100</v>
      </c>
      <c r="NU32">
        <v>8.69</v>
      </c>
      <c r="NV32">
        <v>2</v>
      </c>
      <c r="NW32">
        <v>4.4000000000000004</v>
      </c>
      <c r="NX32">
        <v>2</v>
      </c>
      <c r="NY32">
        <v>2.0099999999999998</v>
      </c>
      <c r="NZ32">
        <v>16</v>
      </c>
      <c r="OA32" t="s">
        <v>214</v>
      </c>
      <c r="OB32">
        <v>200</v>
      </c>
      <c r="OC32">
        <v>11.03</v>
      </c>
      <c r="OD32">
        <v>2</v>
      </c>
      <c r="OE32">
        <v>3.84</v>
      </c>
      <c r="OF32">
        <v>2</v>
      </c>
      <c r="OG32">
        <v>2.1800000000000002</v>
      </c>
      <c r="OH32">
        <v>17</v>
      </c>
      <c r="OI32" t="s">
        <v>215</v>
      </c>
      <c r="OJ32">
        <v>100</v>
      </c>
      <c r="OK32">
        <v>5.17</v>
      </c>
      <c r="OL32">
        <v>1</v>
      </c>
      <c r="OM32">
        <v>4.24</v>
      </c>
      <c r="ON32">
        <v>2</v>
      </c>
      <c r="OO32">
        <v>1.89</v>
      </c>
      <c r="OP32">
        <v>18</v>
      </c>
      <c r="OQ32" t="s">
        <v>216</v>
      </c>
      <c r="OR32">
        <v>0</v>
      </c>
      <c r="OS32">
        <v>2.1800000000000002</v>
      </c>
      <c r="OT32">
        <v>1</v>
      </c>
      <c r="OU32">
        <v>1.17</v>
      </c>
      <c r="OV32">
        <v>1</v>
      </c>
      <c r="OW32">
        <v>5.3</v>
      </c>
      <c r="OX32">
        <v>19</v>
      </c>
      <c r="OY32" t="s">
        <v>217</v>
      </c>
      <c r="OZ32">
        <v>0</v>
      </c>
      <c r="PA32">
        <v>4.43</v>
      </c>
      <c r="PB32">
        <v>1</v>
      </c>
      <c r="PC32">
        <v>3.27</v>
      </c>
      <c r="PD32">
        <v>1</v>
      </c>
      <c r="PE32">
        <v>2.1</v>
      </c>
      <c r="PF32">
        <v>20</v>
      </c>
      <c r="PG32" t="s">
        <v>218</v>
      </c>
      <c r="PH32">
        <v>0</v>
      </c>
      <c r="PI32">
        <v>11.11</v>
      </c>
      <c r="PJ32">
        <v>1</v>
      </c>
      <c r="PK32">
        <v>3.26</v>
      </c>
      <c r="PL32">
        <v>1</v>
      </c>
      <c r="PM32">
        <v>4.2300000000000004</v>
      </c>
      <c r="PN32">
        <v>21</v>
      </c>
      <c r="PO32" t="s">
        <v>219</v>
      </c>
      <c r="PP32">
        <v>200</v>
      </c>
      <c r="PQ32">
        <v>2.09</v>
      </c>
      <c r="PR32">
        <v>3</v>
      </c>
      <c r="PS32">
        <v>2.11</v>
      </c>
      <c r="PT32">
        <v>3</v>
      </c>
      <c r="PU32">
        <v>6.68</v>
      </c>
      <c r="PV32">
        <v>22</v>
      </c>
      <c r="PW32" t="s">
        <v>220</v>
      </c>
      <c r="PX32">
        <v>100</v>
      </c>
      <c r="PY32">
        <v>3.05</v>
      </c>
      <c r="PZ32">
        <v>2</v>
      </c>
      <c r="QA32">
        <v>5.46</v>
      </c>
      <c r="QB32">
        <v>3</v>
      </c>
      <c r="QC32">
        <v>2.81</v>
      </c>
      <c r="QD32">
        <v>23</v>
      </c>
      <c r="QE32" t="s">
        <v>221</v>
      </c>
      <c r="QF32">
        <v>0</v>
      </c>
      <c r="QG32">
        <v>7.86</v>
      </c>
      <c r="QH32">
        <v>1</v>
      </c>
      <c r="QI32">
        <v>1.49</v>
      </c>
      <c r="QJ32">
        <v>1</v>
      </c>
      <c r="QK32">
        <v>1.31</v>
      </c>
      <c r="QL32">
        <v>24</v>
      </c>
      <c r="QM32" t="s">
        <v>222</v>
      </c>
      <c r="QN32">
        <v>0</v>
      </c>
      <c r="QO32">
        <v>3.04</v>
      </c>
      <c r="QP32">
        <v>1</v>
      </c>
      <c r="QQ32">
        <v>1.37</v>
      </c>
      <c r="QR32">
        <v>1</v>
      </c>
      <c r="QS32">
        <v>1.42</v>
      </c>
      <c r="QT32">
        <v>25</v>
      </c>
      <c r="QU32" t="s">
        <v>223</v>
      </c>
      <c r="QV32">
        <v>0</v>
      </c>
      <c r="QW32">
        <v>5.14</v>
      </c>
      <c r="QX32">
        <v>1</v>
      </c>
      <c r="QY32">
        <v>0.81</v>
      </c>
      <c r="QZ32">
        <v>1</v>
      </c>
      <c r="RA32">
        <v>0.74</v>
      </c>
      <c r="RB32">
        <v>26</v>
      </c>
      <c r="RC32" t="s">
        <v>224</v>
      </c>
      <c r="RD32">
        <v>100</v>
      </c>
      <c r="RE32">
        <v>9.32</v>
      </c>
      <c r="RF32">
        <v>2</v>
      </c>
      <c r="RG32">
        <v>2.38</v>
      </c>
      <c r="RH32">
        <v>2</v>
      </c>
      <c r="RI32">
        <v>1.62</v>
      </c>
      <c r="RJ32">
        <v>27</v>
      </c>
      <c r="RK32" t="s">
        <v>225</v>
      </c>
      <c r="RL32">
        <v>100</v>
      </c>
      <c r="RM32">
        <v>2.63</v>
      </c>
      <c r="RN32">
        <v>1</v>
      </c>
      <c r="RO32">
        <v>1.06</v>
      </c>
      <c r="RP32">
        <v>2</v>
      </c>
      <c r="RQ32">
        <v>3.71</v>
      </c>
      <c r="RR32">
        <v>28</v>
      </c>
      <c r="RS32" t="s">
        <v>226</v>
      </c>
      <c r="RT32">
        <v>300</v>
      </c>
      <c r="RU32">
        <v>13.6</v>
      </c>
      <c r="RV32">
        <v>2</v>
      </c>
      <c r="RW32">
        <v>6.42</v>
      </c>
      <c r="RX32">
        <v>4</v>
      </c>
      <c r="RY32">
        <v>2.98</v>
      </c>
      <c r="RZ32">
        <v>29</v>
      </c>
      <c r="SA32" t="s">
        <v>227</v>
      </c>
      <c r="SB32">
        <v>100</v>
      </c>
      <c r="SC32">
        <v>11.13</v>
      </c>
      <c r="SD32">
        <v>2</v>
      </c>
      <c r="SE32">
        <v>2.48</v>
      </c>
      <c r="SF32">
        <v>2</v>
      </c>
      <c r="SG32">
        <v>1.93</v>
      </c>
      <c r="SH32">
        <v>30</v>
      </c>
      <c r="SI32" t="s">
        <v>228</v>
      </c>
      <c r="SJ32">
        <v>400</v>
      </c>
      <c r="SK32">
        <v>8.6999999999999993</v>
      </c>
      <c r="SL32">
        <v>1</v>
      </c>
      <c r="SM32">
        <v>3.43</v>
      </c>
      <c r="SN32">
        <v>3</v>
      </c>
      <c r="SO32">
        <v>5.38</v>
      </c>
      <c r="SP32">
        <v>31</v>
      </c>
      <c r="SQ32" t="s">
        <v>229</v>
      </c>
      <c r="SR32">
        <v>100</v>
      </c>
      <c r="SS32">
        <v>6.74</v>
      </c>
      <c r="ST32">
        <v>1</v>
      </c>
      <c r="SU32">
        <v>1.74</v>
      </c>
      <c r="SV32">
        <v>2</v>
      </c>
      <c r="SW32">
        <v>2.94</v>
      </c>
      <c r="SX32">
        <v>32</v>
      </c>
      <c r="SY32" t="s">
        <v>230</v>
      </c>
      <c r="SZ32">
        <v>100</v>
      </c>
      <c r="TA32">
        <v>7.78</v>
      </c>
      <c r="TB32">
        <v>2</v>
      </c>
      <c r="TC32">
        <v>8.09</v>
      </c>
      <c r="TD32">
        <v>2</v>
      </c>
      <c r="TE32">
        <v>1.28</v>
      </c>
      <c r="TF32">
        <v>33</v>
      </c>
      <c r="TG32" t="s">
        <v>231</v>
      </c>
      <c r="TH32">
        <v>300</v>
      </c>
      <c r="TI32">
        <v>3.51</v>
      </c>
      <c r="TJ32">
        <v>3</v>
      </c>
      <c r="TK32">
        <v>1.42</v>
      </c>
      <c r="TL32">
        <v>3</v>
      </c>
      <c r="TM32">
        <v>2.87</v>
      </c>
      <c r="TN32">
        <v>34</v>
      </c>
      <c r="TO32" t="s">
        <v>232</v>
      </c>
      <c r="TP32">
        <v>200</v>
      </c>
      <c r="TQ32">
        <v>4.75</v>
      </c>
      <c r="TR32">
        <v>3</v>
      </c>
      <c r="TS32">
        <v>4.72</v>
      </c>
      <c r="TT32">
        <v>3</v>
      </c>
      <c r="TU32">
        <v>1.59</v>
      </c>
      <c r="TV32">
        <v>35</v>
      </c>
      <c r="TW32" t="s">
        <v>233</v>
      </c>
      <c r="TX32">
        <v>0</v>
      </c>
      <c r="TY32">
        <v>8.64</v>
      </c>
      <c r="TZ32">
        <v>1</v>
      </c>
      <c r="UA32">
        <v>3.18</v>
      </c>
      <c r="UB32">
        <v>1</v>
      </c>
      <c r="UC32">
        <v>1.96</v>
      </c>
      <c r="UD32">
        <v>36</v>
      </c>
      <c r="UE32" t="s">
        <v>234</v>
      </c>
      <c r="UF32">
        <v>200</v>
      </c>
      <c r="UG32">
        <v>1.95</v>
      </c>
      <c r="UH32">
        <v>2</v>
      </c>
      <c r="UI32">
        <v>9.1199999999999992</v>
      </c>
      <c r="UJ32">
        <v>3</v>
      </c>
      <c r="UK32">
        <v>3.14</v>
      </c>
      <c r="UL32">
        <v>37</v>
      </c>
      <c r="UM32" t="s">
        <v>235</v>
      </c>
      <c r="UN32">
        <v>100</v>
      </c>
      <c r="UO32">
        <v>8.93</v>
      </c>
      <c r="UP32">
        <v>2</v>
      </c>
      <c r="UQ32">
        <v>2.2000000000000002</v>
      </c>
      <c r="UR32">
        <v>2</v>
      </c>
      <c r="US32">
        <v>0.99</v>
      </c>
      <c r="UT32">
        <v>38</v>
      </c>
      <c r="UU32" t="s">
        <v>236</v>
      </c>
      <c r="UV32">
        <v>100</v>
      </c>
      <c r="UW32">
        <v>2.81</v>
      </c>
      <c r="UX32">
        <v>1</v>
      </c>
      <c r="UY32">
        <v>2.29</v>
      </c>
      <c r="UZ32">
        <v>1</v>
      </c>
      <c r="VA32">
        <v>1.04</v>
      </c>
      <c r="VB32">
        <v>39</v>
      </c>
      <c r="VC32" t="s">
        <v>237</v>
      </c>
      <c r="VD32">
        <v>200</v>
      </c>
      <c r="VE32">
        <v>5.77</v>
      </c>
      <c r="VF32">
        <v>2</v>
      </c>
      <c r="VG32">
        <v>2.06</v>
      </c>
      <c r="VH32">
        <v>2</v>
      </c>
      <c r="VI32">
        <v>2.2400000000000002</v>
      </c>
      <c r="VJ32">
        <v>40</v>
      </c>
      <c r="VK32" t="s">
        <v>238</v>
      </c>
      <c r="VL32">
        <v>100</v>
      </c>
      <c r="VM32">
        <v>4.75</v>
      </c>
      <c r="VN32">
        <v>1</v>
      </c>
      <c r="VO32">
        <v>1.71</v>
      </c>
      <c r="VP32">
        <v>1</v>
      </c>
      <c r="VQ32">
        <v>4.3099999999999996</v>
      </c>
      <c r="VR32">
        <v>41</v>
      </c>
      <c r="VS32" t="s">
        <v>239</v>
      </c>
      <c r="VT32">
        <v>200</v>
      </c>
      <c r="VU32">
        <v>9</v>
      </c>
      <c r="VV32">
        <v>2</v>
      </c>
      <c r="VW32">
        <v>3.68</v>
      </c>
      <c r="VX32">
        <v>2</v>
      </c>
      <c r="VY32">
        <v>0.78</v>
      </c>
      <c r="VZ32" s="28">
        <f t="shared" si="74"/>
        <v>112.5</v>
      </c>
      <c r="WA32" s="28">
        <f t="shared" si="75"/>
        <v>105</v>
      </c>
      <c r="WB32" s="28">
        <f t="shared" si="76"/>
        <v>120</v>
      </c>
      <c r="WC32" s="29">
        <f t="shared" si="77"/>
        <v>7.1379999999999981</v>
      </c>
      <c r="WD32" s="29">
        <f t="shared" si="78"/>
        <v>7.5349999999999993</v>
      </c>
      <c r="WE32" s="29">
        <f t="shared" si="79"/>
        <v>6.7409999999999997</v>
      </c>
      <c r="WF32" s="29">
        <f t="shared" si="80"/>
        <v>1.7</v>
      </c>
      <c r="WG32" s="30">
        <f t="shared" si="81"/>
        <v>1.65</v>
      </c>
      <c r="WH32" s="29">
        <f t="shared" si="82"/>
        <v>1.75</v>
      </c>
      <c r="WI32" s="29">
        <f t="shared" si="83"/>
        <v>3.63225</v>
      </c>
      <c r="WJ32" s="30">
        <f t="shared" si="84"/>
        <v>3.1610000000000005</v>
      </c>
      <c r="WK32" s="29">
        <f t="shared" si="85"/>
        <v>4.1035000000000013</v>
      </c>
      <c r="WL32" s="29">
        <f t="shared" si="86"/>
        <v>2.125</v>
      </c>
      <c r="WM32" s="30">
        <f t="shared" si="87"/>
        <v>1.9</v>
      </c>
      <c r="WN32" s="29">
        <f t="shared" si="88"/>
        <v>2.35</v>
      </c>
      <c r="WO32" s="29">
        <f t="shared" si="89"/>
        <v>2.8327500000000003</v>
      </c>
      <c r="WP32" s="30">
        <f t="shared" si="90"/>
        <v>3.0095000000000005</v>
      </c>
      <c r="WQ32" s="29">
        <f t="shared" si="91"/>
        <v>2.6560000000000001</v>
      </c>
      <c r="WR32" s="30">
        <f t="shared" si="92"/>
        <v>88.888888888888886</v>
      </c>
      <c r="WS32" s="30">
        <f t="shared" si="93"/>
        <v>131.81818181818181</v>
      </c>
      <c r="WT32" s="30">
        <f t="shared" si="94"/>
        <v>50</v>
      </c>
      <c r="WU32" s="30">
        <f t="shared" si="95"/>
        <v>141.66666666666666</v>
      </c>
      <c r="WV32" s="30">
        <f t="shared" si="96"/>
        <v>120</v>
      </c>
      <c r="WW32" s="30">
        <f t="shared" si="97"/>
        <v>120</v>
      </c>
      <c r="WX32" s="30">
        <f t="shared" si="98"/>
        <v>6.6633333333333331</v>
      </c>
      <c r="WY32" s="30">
        <f t="shared" si="99"/>
        <v>7.5263636363636373</v>
      </c>
      <c r="WZ32" s="30">
        <f t="shared" si="100"/>
        <v>7.6450000000000005</v>
      </c>
      <c r="XA32" s="30">
        <f t="shared" si="101"/>
        <v>7.461666666666666</v>
      </c>
      <c r="XB32" s="30">
        <f t="shared" si="102"/>
        <v>5.878000000000001</v>
      </c>
      <c r="XC32" s="30">
        <f t="shared" si="103"/>
        <v>7.6039999999999992</v>
      </c>
      <c r="XD32" s="30">
        <f t="shared" si="104"/>
        <v>1.8333333333333333</v>
      </c>
      <c r="XE32" s="30">
        <f t="shared" si="105"/>
        <v>1.5909090909090908</v>
      </c>
      <c r="XF32" s="30">
        <f t="shared" si="106"/>
        <v>1.75</v>
      </c>
      <c r="XG32" s="30">
        <f t="shared" si="107"/>
        <v>1.5833333333333333</v>
      </c>
      <c r="XH32" s="30">
        <f t="shared" si="108"/>
        <v>1.9</v>
      </c>
      <c r="XI32" s="30">
        <f t="shared" si="109"/>
        <v>1.6</v>
      </c>
      <c r="XJ32" s="30">
        <f t="shared" si="110"/>
        <v>3.3794444444444438</v>
      </c>
      <c r="XK32" s="30">
        <f t="shared" si="111"/>
        <v>3.8390909090909093</v>
      </c>
      <c r="XL32" s="30">
        <f t="shared" si="112"/>
        <v>3.1</v>
      </c>
      <c r="XM32" s="30">
        <f t="shared" si="113"/>
        <v>3.2016666666666675</v>
      </c>
      <c r="XN32" s="30">
        <f t="shared" si="114"/>
        <v>3.6029999999999993</v>
      </c>
      <c r="XO32" s="30">
        <f t="shared" si="115"/>
        <v>4.6040000000000001</v>
      </c>
      <c r="XP32" s="30">
        <f t="shared" si="116"/>
        <v>2</v>
      </c>
      <c r="XQ32" s="30">
        <f t="shared" si="117"/>
        <v>2.2272727272727271</v>
      </c>
      <c r="XR32" s="30">
        <f t="shared" si="118"/>
        <v>1.625</v>
      </c>
      <c r="XS32" s="30">
        <f t="shared" si="119"/>
        <v>2.0833333333333335</v>
      </c>
      <c r="XT32" s="30">
        <f t="shared" si="120"/>
        <v>2.2999999999999998</v>
      </c>
      <c r="XU32" s="30">
        <f t="shared" si="121"/>
        <v>2.4</v>
      </c>
      <c r="XV32" s="30">
        <f t="shared" si="122"/>
        <v>3.0661111111111117</v>
      </c>
      <c r="XW32" s="30">
        <f t="shared" si="123"/>
        <v>2.6418181818181816</v>
      </c>
      <c r="XX32" s="30">
        <f t="shared" si="124"/>
        <v>3.3950000000000005</v>
      </c>
      <c r="XY32" s="30">
        <f t="shared" si="125"/>
        <v>2.7524999999999999</v>
      </c>
      <c r="XZ32" s="30">
        <f t="shared" si="126"/>
        <v>2.8029999999999999</v>
      </c>
      <c r="YA32" s="30">
        <f t="shared" si="127"/>
        <v>2.5090000000000003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3</v>
      </c>
      <c r="YI32">
        <v>0</v>
      </c>
      <c r="YJ32">
        <v>0</v>
      </c>
      <c r="YK32">
        <v>4</v>
      </c>
      <c r="YL32">
        <v>4</v>
      </c>
      <c r="YM32">
        <v>0</v>
      </c>
      <c r="YN32">
        <v>3</v>
      </c>
      <c r="YO32">
        <v>0</v>
      </c>
      <c r="YP32">
        <v>4</v>
      </c>
      <c r="YQ32">
        <v>2</v>
      </c>
      <c r="YR32">
        <v>0</v>
      </c>
      <c r="YS32">
        <v>0</v>
      </c>
      <c r="YT32">
        <v>0</v>
      </c>
      <c r="YU32">
        <v>1</v>
      </c>
      <c r="YV32">
        <v>4</v>
      </c>
      <c r="YW32">
        <v>4</v>
      </c>
      <c r="YX32">
        <v>0</v>
      </c>
      <c r="YY32">
        <v>0</v>
      </c>
      <c r="YZ32">
        <v>3</v>
      </c>
      <c r="ZA32" s="52">
        <f t="shared" ref="ZA32" si="132">SUM(YB32,(4-YE32),YG32,YI32,YL32,YN32,(4-YP32),YS32,YU32,YX32,(4-YZ32))</f>
        <v>13</v>
      </c>
      <c r="ZB32" s="52">
        <f t="shared" ref="ZB32" si="133">SUM(YC32,YF32,YJ32,YM32,YQ32,YT32,(4-YW32),YY32)</f>
        <v>2</v>
      </c>
      <c r="ZC32" s="52">
        <f t="shared" ref="ZC32" si="134">SUM(YD32,(4-YH32),(4-YK32),YO32,YR32,(4-YV32))</f>
        <v>1</v>
      </c>
      <c r="ZD32" s="52">
        <f t="shared" si="131"/>
        <v>16</v>
      </c>
    </row>
    <row r="33" spans="1:680">
      <c r="A33" s="7">
        <v>29</v>
      </c>
      <c r="C33" s="7">
        <v>2</v>
      </c>
      <c r="D33" s="25">
        <v>30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4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1"/>
        <v>3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635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2</v>
      </c>
      <c r="BD33">
        <f t="shared" si="65"/>
        <v>9</v>
      </c>
      <c r="BE33">
        <v>0</v>
      </c>
      <c r="BF33">
        <v>1</v>
      </c>
      <c r="BG33">
        <v>2</v>
      </c>
      <c r="BH33">
        <v>3</v>
      </c>
      <c r="BI33">
        <v>2</v>
      </c>
      <c r="BJ33">
        <v>0</v>
      </c>
      <c r="BK33">
        <v>1</v>
      </c>
      <c r="BL33">
        <v>0</v>
      </c>
      <c r="BM33">
        <v>3</v>
      </c>
      <c r="BN33">
        <v>0</v>
      </c>
      <c r="BO33">
        <v>2</v>
      </c>
      <c r="BP33">
        <v>0</v>
      </c>
      <c r="BQ33">
        <v>3</v>
      </c>
      <c r="BR33">
        <v>0</v>
      </c>
      <c r="BS33">
        <v>1</v>
      </c>
      <c r="BT33">
        <v>3</v>
      </c>
      <c r="BU33">
        <v>1</v>
      </c>
      <c r="BV33">
        <v>0</v>
      </c>
      <c r="BW33">
        <v>3</v>
      </c>
      <c r="BX33">
        <v>1</v>
      </c>
      <c r="BY33">
        <v>2</v>
      </c>
      <c r="BZ33">
        <v>0</v>
      </c>
      <c r="CA33">
        <f t="shared" si="66"/>
        <v>18</v>
      </c>
      <c r="CB33">
        <f t="shared" si="67"/>
        <v>6</v>
      </c>
      <c r="CC33">
        <f t="shared" si="68"/>
        <v>0</v>
      </c>
      <c r="CD33">
        <f t="shared" si="2"/>
        <v>24</v>
      </c>
      <c r="CE33" s="21">
        <v>0</v>
      </c>
      <c r="CF33" s="21">
        <v>0</v>
      </c>
      <c r="CG33">
        <v>0</v>
      </c>
      <c r="CH33">
        <v>0</v>
      </c>
      <c r="CI33" s="21">
        <v>1</v>
      </c>
      <c r="CJ33" s="21">
        <v>1</v>
      </c>
      <c r="CK33" s="21">
        <v>1</v>
      </c>
      <c r="CL33" s="21">
        <v>1</v>
      </c>
      <c r="CM33" s="21">
        <v>1</v>
      </c>
      <c r="CN33" s="21">
        <v>0</v>
      </c>
      <c r="CO33" s="21">
        <v>0</v>
      </c>
      <c r="CP33" s="21">
        <v>1</v>
      </c>
      <c r="CQ33" s="21">
        <f t="shared" si="3"/>
        <v>5</v>
      </c>
      <c r="CR33" s="21">
        <v>3</v>
      </c>
      <c r="CS33">
        <v>1</v>
      </c>
      <c r="CT33">
        <v>1</v>
      </c>
      <c r="CU33" s="21">
        <v>1</v>
      </c>
      <c r="CV33" s="21">
        <v>3</v>
      </c>
      <c r="CW33" s="21">
        <v>2</v>
      </c>
      <c r="CX33" s="21">
        <v>2</v>
      </c>
      <c r="CY33" s="21">
        <v>2</v>
      </c>
      <c r="CZ33" s="21">
        <v>4</v>
      </c>
      <c r="DA33" s="21">
        <v>3</v>
      </c>
      <c r="DB33" s="21">
        <v>1</v>
      </c>
      <c r="DC33" s="21">
        <v>2</v>
      </c>
      <c r="DD33" s="21">
        <v>2</v>
      </c>
      <c r="DE33" s="21">
        <v>2</v>
      </c>
      <c r="DF33" s="21">
        <v>3</v>
      </c>
      <c r="DG33" s="21">
        <v>3</v>
      </c>
      <c r="DH33">
        <v>2</v>
      </c>
      <c r="DI33">
        <v>3</v>
      </c>
      <c r="DJ33" s="21">
        <v>3</v>
      </c>
      <c r="DK33" s="21">
        <v>3</v>
      </c>
      <c r="DL33" s="21">
        <f t="shared" si="4"/>
        <v>40</v>
      </c>
      <c r="DM33">
        <v>5</v>
      </c>
      <c r="DN33">
        <v>4</v>
      </c>
      <c r="DO33">
        <v>4</v>
      </c>
      <c r="DP33">
        <v>5</v>
      </c>
      <c r="DQ33">
        <v>5</v>
      </c>
      <c r="DR33">
        <v>6</v>
      </c>
      <c r="DS33" s="21">
        <f t="shared" si="5"/>
        <v>29</v>
      </c>
      <c r="DT33">
        <v>1</v>
      </c>
      <c r="DU33">
        <v>2</v>
      </c>
      <c r="DV33">
        <v>2</v>
      </c>
      <c r="DW33">
        <v>0</v>
      </c>
      <c r="DX33">
        <v>3</v>
      </c>
      <c r="DY33">
        <v>3</v>
      </c>
      <c r="DZ33" s="21">
        <f t="shared" si="69"/>
        <v>5</v>
      </c>
      <c r="EA33" s="21">
        <f t="shared" si="70"/>
        <v>6</v>
      </c>
      <c r="EB33" s="21">
        <f t="shared" si="6"/>
        <v>11</v>
      </c>
      <c r="EC33">
        <v>5</v>
      </c>
      <c r="ED33">
        <v>6</v>
      </c>
      <c r="EE33">
        <v>6</v>
      </c>
      <c r="EF33">
        <v>5</v>
      </c>
      <c r="EG33">
        <v>4</v>
      </c>
      <c r="EH33">
        <v>5</v>
      </c>
      <c r="EI33">
        <v>5</v>
      </c>
      <c r="EJ33">
        <v>5</v>
      </c>
      <c r="EK33">
        <v>5</v>
      </c>
      <c r="EL33">
        <v>6</v>
      </c>
      <c r="EM33">
        <v>7</v>
      </c>
      <c r="EN33">
        <v>4</v>
      </c>
      <c r="EO33" s="21">
        <f t="shared" si="71"/>
        <v>23</v>
      </c>
      <c r="EP33" s="21">
        <f t="shared" si="72"/>
        <v>19</v>
      </c>
      <c r="EQ33" s="21">
        <f t="shared" si="73"/>
        <v>21</v>
      </c>
      <c r="ER33" s="21">
        <f t="shared" si="7"/>
        <v>63</v>
      </c>
      <c r="ES33">
        <v>3</v>
      </c>
      <c r="ET33">
        <v>2</v>
      </c>
      <c r="EU33">
        <v>4</v>
      </c>
      <c r="EV33" s="21">
        <f t="shared" si="8"/>
        <v>9</v>
      </c>
      <c r="EW33">
        <v>3</v>
      </c>
      <c r="EX33">
        <v>2</v>
      </c>
      <c r="EY33">
        <v>2</v>
      </c>
      <c r="EZ33">
        <v>3</v>
      </c>
      <c r="FA33">
        <v>2</v>
      </c>
      <c r="FB33">
        <v>1</v>
      </c>
      <c r="FC33">
        <v>1</v>
      </c>
      <c r="FD33">
        <v>2</v>
      </c>
      <c r="FE33">
        <v>3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1</v>
      </c>
      <c r="FM33">
        <v>0</v>
      </c>
      <c r="FN33">
        <v>1</v>
      </c>
      <c r="FO33">
        <v>1</v>
      </c>
      <c r="FP33">
        <v>1</v>
      </c>
      <c r="FQ33" s="21">
        <f t="shared" si="9"/>
        <v>35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2.1870433802015539</v>
      </c>
      <c r="FX33" s="7">
        <v>7.0000000000000007E-2</v>
      </c>
      <c r="FY33" s="7">
        <v>0.16</v>
      </c>
      <c r="FZ33" s="7">
        <v>46</v>
      </c>
      <c r="GA33" s="7">
        <v>91</v>
      </c>
      <c r="GB33" s="7">
        <f t="shared" si="10"/>
        <v>137</v>
      </c>
      <c r="GC33" s="7">
        <v>180</v>
      </c>
      <c r="GD33" s="7">
        <v>0</v>
      </c>
      <c r="GE33" s="7">
        <v>0.8</v>
      </c>
      <c r="GF33" s="7">
        <v>0.3</v>
      </c>
      <c r="GG33" s="7">
        <v>0.5</v>
      </c>
      <c r="GH33" s="7">
        <v>6.5</v>
      </c>
      <c r="GI33" s="7">
        <v>118</v>
      </c>
      <c r="GJ33" s="7">
        <v>24804.110938000002</v>
      </c>
      <c r="GK33" s="7">
        <v>10226.244882000001</v>
      </c>
      <c r="GL33" s="7">
        <v>2402.7354989999999</v>
      </c>
      <c r="GM33" s="7">
        <v>53319.192454000004</v>
      </c>
      <c r="GN33" s="7">
        <v>85188.650812000007</v>
      </c>
      <c r="GO33" s="7">
        <v>10803.879482</v>
      </c>
      <c r="GP33" s="7">
        <v>8952.1200140000001</v>
      </c>
      <c r="GQ33" s="7">
        <v>668308.68972899998</v>
      </c>
      <c r="GR33" s="7">
        <v>74415.285933000006</v>
      </c>
      <c r="GS33" s="7">
        <v>1138</v>
      </c>
      <c r="GT33" s="7">
        <v>11522.052755999999</v>
      </c>
      <c r="GU33" s="7">
        <v>539</v>
      </c>
      <c r="GV33" s="7">
        <v>54424.121841</v>
      </c>
      <c r="GW33" s="7">
        <v>28708.688572999999</v>
      </c>
      <c r="GX33" s="7">
        <v>854</v>
      </c>
      <c r="GY33" s="7">
        <v>384315.26960699999</v>
      </c>
      <c r="GZ33" s="7">
        <v>54511.245456999997</v>
      </c>
      <c r="HA33" s="7">
        <v>18008.058312000001</v>
      </c>
      <c r="HB33" s="7">
        <v>697812.86461399996</v>
      </c>
      <c r="HC33" s="7">
        <v>136841.096877</v>
      </c>
      <c r="HD33" s="7">
        <v>20340.610959000001</v>
      </c>
      <c r="HE33" s="7">
        <v>815.61197700000002</v>
      </c>
      <c r="HF33" s="7">
        <v>190505.12065999999</v>
      </c>
      <c r="HG33" s="7">
        <v>39697.859864999999</v>
      </c>
      <c r="HH33" s="7">
        <v>5437.6252219999997</v>
      </c>
      <c r="HI33" s="7">
        <v>112</v>
      </c>
      <c r="HJ33" s="7">
        <v>330.68478199999998</v>
      </c>
      <c r="HK33" s="7">
        <v>2596.6698249999999</v>
      </c>
      <c r="HL33" s="7">
        <v>162</v>
      </c>
      <c r="HM33" s="7">
        <v>1723.1330069999999</v>
      </c>
      <c r="HN33" s="7">
        <v>8559.9404919999997</v>
      </c>
      <c r="HO33" s="7">
        <v>2052</v>
      </c>
      <c r="HP33" s="7">
        <v>130</v>
      </c>
      <c r="HQ33" s="7">
        <v>358864.00536399998</v>
      </c>
      <c r="HR33" s="7">
        <v>122074.574001</v>
      </c>
      <c r="HS33" s="7">
        <v>9944.1570449999999</v>
      </c>
      <c r="HT33" s="7">
        <v>80560.073397999993</v>
      </c>
      <c r="HU33" s="7">
        <v>11990.913387000001</v>
      </c>
      <c r="HV33" s="7">
        <v>1621</v>
      </c>
      <c r="HW33" s="7">
        <v>922.89143300000001</v>
      </c>
      <c r="HX33" s="7">
        <v>339</v>
      </c>
      <c r="HY33" s="7">
        <v>4023.4764380000001</v>
      </c>
      <c r="HZ33" s="7">
        <v>517.48804299999995</v>
      </c>
      <c r="IA33" s="7">
        <v>165</v>
      </c>
      <c r="IB33" s="7">
        <v>661</v>
      </c>
      <c r="IC33" s="7">
        <v>730.95462399999997</v>
      </c>
      <c r="ID33" s="7">
        <v>24361.056858</v>
      </c>
      <c r="IE33" s="7">
        <v>6968.1253919999999</v>
      </c>
      <c r="IF33" s="7">
        <v>5925.7443350000003</v>
      </c>
      <c r="IG33" s="7">
        <v>2596.9633060000001</v>
      </c>
      <c r="IH33" s="7">
        <v>3310.9657659999998</v>
      </c>
      <c r="II33" s="7">
        <v>158605.05345000001</v>
      </c>
      <c r="IJ33" s="7">
        <v>163853.45835999999</v>
      </c>
      <c r="IK33" s="7">
        <v>190068.42719300001</v>
      </c>
      <c r="IL33" s="7">
        <v>95</v>
      </c>
      <c r="IM33" s="7">
        <v>2207</v>
      </c>
      <c r="IN33" s="7">
        <v>98757.037234000003</v>
      </c>
      <c r="IO33" s="7">
        <v>968.43253400000003</v>
      </c>
      <c r="IP33" s="7">
        <v>82095.765990999993</v>
      </c>
      <c r="IQ33" s="7">
        <v>403</v>
      </c>
      <c r="IR33" s="7">
        <v>26719.469960999999</v>
      </c>
      <c r="IS33" s="7">
        <v>5596.4754640000001</v>
      </c>
      <c r="IT33" s="7">
        <v>243</v>
      </c>
      <c r="IU33" s="7">
        <v>5564.4669210000002</v>
      </c>
      <c r="IV33" s="7">
        <v>17920.923501000001</v>
      </c>
      <c r="IW33" s="7">
        <v>14140.578052000001</v>
      </c>
      <c r="IX33" s="7">
        <v>4346</v>
      </c>
      <c r="IY33" s="7">
        <v>4690.9348909999999</v>
      </c>
      <c r="IZ33" s="7">
        <v>748</v>
      </c>
      <c r="JA33" s="7">
        <v>631</v>
      </c>
      <c r="JB33" s="7">
        <v>19850.939392</v>
      </c>
      <c r="JD33" t="s">
        <v>519</v>
      </c>
      <c r="JE33">
        <v>43306.629166666666</v>
      </c>
      <c r="JF33" t="s">
        <v>196</v>
      </c>
      <c r="JG33">
        <v>30</v>
      </c>
      <c r="JH33" t="s">
        <v>520</v>
      </c>
      <c r="JJ33">
        <v>1</v>
      </c>
      <c r="JK33" t="s">
        <v>199</v>
      </c>
      <c r="JL33">
        <v>500</v>
      </c>
      <c r="JM33">
        <v>7.03</v>
      </c>
      <c r="JN33">
        <v>3</v>
      </c>
      <c r="JO33">
        <v>5.82</v>
      </c>
      <c r="JP33">
        <v>2</v>
      </c>
      <c r="JQ33">
        <v>5.32</v>
      </c>
      <c r="JR33">
        <v>2</v>
      </c>
      <c r="JS33" t="s">
        <v>200</v>
      </c>
      <c r="JT33">
        <v>600</v>
      </c>
      <c r="JU33">
        <v>10.54</v>
      </c>
      <c r="JV33">
        <v>4</v>
      </c>
      <c r="JW33">
        <v>2.62</v>
      </c>
      <c r="JX33">
        <v>3</v>
      </c>
      <c r="JY33">
        <v>3.8</v>
      </c>
      <c r="JZ33">
        <v>3</v>
      </c>
      <c r="KA33" t="s">
        <v>201</v>
      </c>
      <c r="KB33">
        <v>500</v>
      </c>
      <c r="KC33">
        <v>7.5</v>
      </c>
      <c r="KD33">
        <v>5</v>
      </c>
      <c r="KE33">
        <v>3.23</v>
      </c>
      <c r="KF33">
        <v>4</v>
      </c>
      <c r="KG33">
        <v>2.06</v>
      </c>
      <c r="KH33">
        <v>4</v>
      </c>
      <c r="KI33" t="s">
        <v>202</v>
      </c>
      <c r="KJ33">
        <v>500</v>
      </c>
      <c r="KK33">
        <v>10.83</v>
      </c>
      <c r="KL33">
        <v>2</v>
      </c>
      <c r="KM33">
        <v>2.7</v>
      </c>
      <c r="KN33">
        <v>3</v>
      </c>
      <c r="KO33">
        <v>4.05</v>
      </c>
      <c r="KP33">
        <v>5</v>
      </c>
      <c r="KQ33" t="s">
        <v>203</v>
      </c>
      <c r="KR33">
        <v>700</v>
      </c>
      <c r="KS33">
        <v>7.35</v>
      </c>
      <c r="KT33">
        <v>5</v>
      </c>
      <c r="KU33">
        <v>2.42</v>
      </c>
      <c r="KV33">
        <v>3</v>
      </c>
      <c r="KW33">
        <v>2.42</v>
      </c>
      <c r="KX33">
        <v>6</v>
      </c>
      <c r="KY33" t="s">
        <v>204</v>
      </c>
      <c r="KZ33">
        <v>700</v>
      </c>
      <c r="LA33">
        <v>14.17</v>
      </c>
      <c r="LB33">
        <v>4</v>
      </c>
      <c r="LC33">
        <v>5.18</v>
      </c>
      <c r="LD33">
        <v>3</v>
      </c>
      <c r="LE33">
        <v>1.57</v>
      </c>
      <c r="LF33">
        <v>7</v>
      </c>
      <c r="LG33" t="s">
        <v>205</v>
      </c>
      <c r="LH33">
        <v>700</v>
      </c>
      <c r="LI33">
        <v>8.99</v>
      </c>
      <c r="LJ33">
        <v>5</v>
      </c>
      <c r="LK33">
        <v>10.33</v>
      </c>
      <c r="LL33">
        <v>4</v>
      </c>
      <c r="LM33">
        <v>2.6</v>
      </c>
      <c r="LN33">
        <v>8</v>
      </c>
      <c r="LO33" t="s">
        <v>206</v>
      </c>
      <c r="LP33">
        <v>1000</v>
      </c>
      <c r="LQ33">
        <v>3.4</v>
      </c>
      <c r="LR33">
        <v>5</v>
      </c>
      <c r="LS33">
        <v>2.58</v>
      </c>
      <c r="LT33">
        <v>4</v>
      </c>
      <c r="LU33">
        <v>1.81</v>
      </c>
      <c r="LV33">
        <v>9</v>
      </c>
      <c r="LW33" t="s">
        <v>207</v>
      </c>
      <c r="LX33">
        <v>0</v>
      </c>
      <c r="LY33">
        <v>2.16</v>
      </c>
      <c r="LZ33">
        <v>4</v>
      </c>
      <c r="MA33">
        <v>2.4900000000000002</v>
      </c>
      <c r="MB33">
        <v>0</v>
      </c>
      <c r="MC33">
        <v>1.36</v>
      </c>
      <c r="MD33">
        <v>10</v>
      </c>
      <c r="ME33" t="s">
        <v>208</v>
      </c>
      <c r="MF33">
        <v>1000</v>
      </c>
      <c r="MG33">
        <v>9.19</v>
      </c>
      <c r="MH33">
        <v>5</v>
      </c>
      <c r="MI33">
        <v>1.53</v>
      </c>
      <c r="MJ33">
        <v>4</v>
      </c>
      <c r="MK33">
        <v>1.5</v>
      </c>
      <c r="ML33">
        <v>11</v>
      </c>
      <c r="MM33" t="s">
        <v>209</v>
      </c>
      <c r="MN33">
        <v>600</v>
      </c>
      <c r="MO33">
        <v>7.78</v>
      </c>
      <c r="MP33">
        <v>4</v>
      </c>
      <c r="MQ33">
        <v>9.06</v>
      </c>
      <c r="MR33">
        <v>4</v>
      </c>
      <c r="MS33">
        <v>1.8</v>
      </c>
      <c r="MT33">
        <v>12</v>
      </c>
      <c r="MU33" t="s">
        <v>210</v>
      </c>
      <c r="MV33">
        <v>1200</v>
      </c>
      <c r="MW33">
        <v>7.27</v>
      </c>
      <c r="MX33">
        <v>5</v>
      </c>
      <c r="MY33">
        <v>3.14</v>
      </c>
      <c r="MZ33">
        <v>6</v>
      </c>
      <c r="NA33">
        <v>1.24</v>
      </c>
      <c r="NB33">
        <v>13</v>
      </c>
      <c r="NC33" t="s">
        <v>211</v>
      </c>
      <c r="ND33">
        <v>0</v>
      </c>
      <c r="NE33">
        <v>10.86</v>
      </c>
      <c r="NF33">
        <v>0</v>
      </c>
      <c r="NG33">
        <v>1.71</v>
      </c>
      <c r="NH33">
        <v>2</v>
      </c>
      <c r="NI33">
        <v>2.04</v>
      </c>
      <c r="NJ33">
        <v>14</v>
      </c>
      <c r="NK33" t="s">
        <v>212</v>
      </c>
      <c r="NL33">
        <v>600</v>
      </c>
      <c r="NM33">
        <v>7.61</v>
      </c>
      <c r="NN33">
        <v>3</v>
      </c>
      <c r="NO33">
        <v>5.38</v>
      </c>
      <c r="NP33">
        <v>4</v>
      </c>
      <c r="NQ33">
        <v>1.78</v>
      </c>
      <c r="NR33">
        <v>15</v>
      </c>
      <c r="NS33" t="s">
        <v>213</v>
      </c>
      <c r="NT33">
        <v>600</v>
      </c>
      <c r="NU33">
        <v>4.5199999999999996</v>
      </c>
      <c r="NV33">
        <v>4</v>
      </c>
      <c r="NW33">
        <v>3.82</v>
      </c>
      <c r="NX33">
        <v>2</v>
      </c>
      <c r="NY33">
        <v>1.85</v>
      </c>
      <c r="NZ33">
        <v>16</v>
      </c>
      <c r="OA33" t="s">
        <v>214</v>
      </c>
      <c r="OB33">
        <v>1000</v>
      </c>
      <c r="OC33">
        <v>4.7</v>
      </c>
      <c r="OD33">
        <v>3</v>
      </c>
      <c r="OE33">
        <v>2.54</v>
      </c>
      <c r="OF33">
        <v>6</v>
      </c>
      <c r="OG33">
        <v>1.58</v>
      </c>
      <c r="OH33">
        <v>17</v>
      </c>
      <c r="OI33" t="s">
        <v>215</v>
      </c>
      <c r="OJ33">
        <v>700</v>
      </c>
      <c r="OK33">
        <v>12.29</v>
      </c>
      <c r="OL33">
        <v>5</v>
      </c>
      <c r="OM33">
        <v>1.4</v>
      </c>
      <c r="ON33">
        <v>3</v>
      </c>
      <c r="OO33">
        <v>1.21</v>
      </c>
      <c r="OP33">
        <v>18</v>
      </c>
      <c r="OQ33" t="s">
        <v>216</v>
      </c>
      <c r="OR33">
        <v>0</v>
      </c>
      <c r="OS33">
        <v>4.7</v>
      </c>
      <c r="OT33">
        <v>0</v>
      </c>
      <c r="OU33">
        <v>1.84</v>
      </c>
      <c r="OV33">
        <v>0</v>
      </c>
      <c r="OW33">
        <v>1.08</v>
      </c>
      <c r="OX33">
        <v>19</v>
      </c>
      <c r="OY33" t="s">
        <v>217</v>
      </c>
      <c r="OZ33">
        <v>800</v>
      </c>
      <c r="PA33">
        <v>6.24</v>
      </c>
      <c r="PB33">
        <v>4</v>
      </c>
      <c r="PC33">
        <v>2.64</v>
      </c>
      <c r="PD33">
        <v>4</v>
      </c>
      <c r="PE33">
        <v>1.2</v>
      </c>
      <c r="PF33">
        <v>20</v>
      </c>
      <c r="PG33" t="s">
        <v>218</v>
      </c>
      <c r="PH33">
        <v>0</v>
      </c>
      <c r="PI33">
        <v>4.4000000000000004</v>
      </c>
      <c r="PJ33">
        <v>2</v>
      </c>
      <c r="PK33">
        <v>2.41</v>
      </c>
      <c r="PL33">
        <v>1</v>
      </c>
      <c r="PM33">
        <v>1.61</v>
      </c>
      <c r="PN33">
        <v>21</v>
      </c>
      <c r="PO33" t="s">
        <v>219</v>
      </c>
      <c r="PP33">
        <v>900</v>
      </c>
      <c r="PQ33">
        <v>2.88</v>
      </c>
      <c r="PR33">
        <v>5</v>
      </c>
      <c r="PS33">
        <v>1.98</v>
      </c>
      <c r="PT33">
        <v>4</v>
      </c>
      <c r="PU33">
        <v>1.24</v>
      </c>
      <c r="PV33">
        <v>22</v>
      </c>
      <c r="PW33" t="s">
        <v>220</v>
      </c>
      <c r="PX33">
        <v>500</v>
      </c>
      <c r="PY33">
        <v>6.56</v>
      </c>
      <c r="PZ33">
        <v>3</v>
      </c>
      <c r="QA33">
        <v>2.33</v>
      </c>
      <c r="QB33">
        <v>2</v>
      </c>
      <c r="QC33">
        <v>1.72</v>
      </c>
      <c r="QD33">
        <v>23</v>
      </c>
      <c r="QE33" t="s">
        <v>221</v>
      </c>
      <c r="QF33">
        <v>1000</v>
      </c>
      <c r="QG33">
        <v>5.22</v>
      </c>
      <c r="QH33">
        <v>2</v>
      </c>
      <c r="QI33">
        <v>1.95</v>
      </c>
      <c r="QJ33">
        <v>4</v>
      </c>
      <c r="QK33">
        <v>1.1000000000000001</v>
      </c>
      <c r="QL33">
        <v>24</v>
      </c>
      <c r="QM33" t="s">
        <v>222</v>
      </c>
      <c r="QN33">
        <v>0</v>
      </c>
      <c r="QO33">
        <v>5.43</v>
      </c>
      <c r="QP33">
        <v>0</v>
      </c>
      <c r="QQ33">
        <v>1.81</v>
      </c>
      <c r="QR33">
        <v>1</v>
      </c>
      <c r="QS33">
        <v>1.41</v>
      </c>
      <c r="QT33">
        <v>25</v>
      </c>
      <c r="QU33" t="s">
        <v>223</v>
      </c>
      <c r="QV33">
        <v>800</v>
      </c>
      <c r="QW33">
        <v>10.199999999999999</v>
      </c>
      <c r="QX33">
        <v>4</v>
      </c>
      <c r="QY33">
        <v>2.36</v>
      </c>
      <c r="QZ33">
        <v>3</v>
      </c>
      <c r="RA33">
        <v>1.1100000000000001</v>
      </c>
      <c r="RB33">
        <v>26</v>
      </c>
      <c r="RC33" t="s">
        <v>224</v>
      </c>
      <c r="RD33">
        <v>800</v>
      </c>
      <c r="RE33">
        <v>9.8000000000000007</v>
      </c>
      <c r="RF33">
        <v>3</v>
      </c>
      <c r="RG33">
        <v>2.5</v>
      </c>
      <c r="RH33">
        <v>4</v>
      </c>
      <c r="RI33">
        <v>1.48</v>
      </c>
      <c r="RJ33">
        <v>27</v>
      </c>
      <c r="RK33" t="s">
        <v>225</v>
      </c>
      <c r="RL33">
        <v>0</v>
      </c>
      <c r="RM33">
        <v>2.5499999999999998</v>
      </c>
      <c r="RN33">
        <v>4</v>
      </c>
      <c r="RO33">
        <v>2.98</v>
      </c>
      <c r="RP33">
        <v>0</v>
      </c>
      <c r="RQ33">
        <v>0.74</v>
      </c>
      <c r="RR33">
        <v>28</v>
      </c>
      <c r="RS33" t="s">
        <v>226</v>
      </c>
      <c r="RT33">
        <v>800</v>
      </c>
      <c r="RU33">
        <v>6.45</v>
      </c>
      <c r="RV33">
        <v>2</v>
      </c>
      <c r="RW33">
        <v>1.38</v>
      </c>
      <c r="RX33">
        <v>3</v>
      </c>
      <c r="RY33">
        <v>2.44</v>
      </c>
      <c r="RZ33">
        <v>29</v>
      </c>
      <c r="SA33" t="s">
        <v>227</v>
      </c>
      <c r="SB33">
        <v>1000</v>
      </c>
      <c r="SC33">
        <v>9.4499999999999993</v>
      </c>
      <c r="SD33">
        <v>5</v>
      </c>
      <c r="SE33">
        <v>4.2</v>
      </c>
      <c r="SF33">
        <v>4</v>
      </c>
      <c r="SG33">
        <v>0.91</v>
      </c>
      <c r="SH33">
        <v>30</v>
      </c>
      <c r="SI33" t="s">
        <v>228</v>
      </c>
      <c r="SJ33">
        <v>400</v>
      </c>
      <c r="SK33">
        <v>10.75</v>
      </c>
      <c r="SL33">
        <v>2</v>
      </c>
      <c r="SM33">
        <v>1.28</v>
      </c>
      <c r="SN33">
        <v>2</v>
      </c>
      <c r="SO33">
        <v>0.65</v>
      </c>
      <c r="SP33">
        <v>31</v>
      </c>
      <c r="SQ33" t="s">
        <v>229</v>
      </c>
      <c r="SR33">
        <v>500</v>
      </c>
      <c r="SS33">
        <v>9.57</v>
      </c>
      <c r="ST33">
        <v>2</v>
      </c>
      <c r="SU33">
        <v>0.96</v>
      </c>
      <c r="SV33">
        <v>3</v>
      </c>
      <c r="SW33">
        <v>1.51</v>
      </c>
      <c r="SX33">
        <v>32</v>
      </c>
      <c r="SY33" t="s">
        <v>230</v>
      </c>
      <c r="SZ33">
        <v>800</v>
      </c>
      <c r="TA33">
        <v>4.43</v>
      </c>
      <c r="TB33">
        <v>4</v>
      </c>
      <c r="TC33">
        <v>2.0099999999999998</v>
      </c>
      <c r="TD33">
        <v>4</v>
      </c>
      <c r="TE33">
        <v>1.26</v>
      </c>
      <c r="TF33">
        <v>33</v>
      </c>
      <c r="TG33" t="s">
        <v>231</v>
      </c>
      <c r="TH33">
        <v>1000</v>
      </c>
      <c r="TI33">
        <v>10.88</v>
      </c>
      <c r="TJ33">
        <v>5</v>
      </c>
      <c r="TK33">
        <v>1.73</v>
      </c>
      <c r="TL33">
        <v>4</v>
      </c>
      <c r="TM33">
        <v>0.79</v>
      </c>
      <c r="TN33">
        <v>34</v>
      </c>
      <c r="TO33" t="s">
        <v>232</v>
      </c>
      <c r="TP33">
        <v>1200</v>
      </c>
      <c r="TQ33">
        <v>4.54</v>
      </c>
      <c r="TR33">
        <v>6</v>
      </c>
      <c r="TS33">
        <v>2.0099999999999998</v>
      </c>
      <c r="TT33">
        <v>3</v>
      </c>
      <c r="TU33">
        <v>2.76</v>
      </c>
      <c r="TV33">
        <v>35</v>
      </c>
      <c r="TW33" t="s">
        <v>233</v>
      </c>
      <c r="TX33">
        <v>1000</v>
      </c>
      <c r="TY33">
        <v>4.2300000000000004</v>
      </c>
      <c r="TZ33">
        <v>4</v>
      </c>
      <c r="UA33">
        <v>1.58</v>
      </c>
      <c r="UB33">
        <v>4</v>
      </c>
      <c r="UC33">
        <v>2.69</v>
      </c>
      <c r="UD33">
        <v>36</v>
      </c>
      <c r="UE33" t="s">
        <v>234</v>
      </c>
      <c r="UF33">
        <v>1200</v>
      </c>
      <c r="UG33">
        <v>5.94</v>
      </c>
      <c r="UH33">
        <v>4</v>
      </c>
      <c r="UI33">
        <v>2.87</v>
      </c>
      <c r="UJ33">
        <v>5</v>
      </c>
      <c r="UK33">
        <v>1.1100000000000001</v>
      </c>
      <c r="UL33">
        <v>37</v>
      </c>
      <c r="UM33" t="s">
        <v>235</v>
      </c>
      <c r="UN33">
        <v>500</v>
      </c>
      <c r="UO33">
        <v>5.16</v>
      </c>
      <c r="UP33">
        <v>6</v>
      </c>
      <c r="UQ33">
        <v>1.93</v>
      </c>
      <c r="UR33">
        <v>4</v>
      </c>
      <c r="US33">
        <v>2.93</v>
      </c>
      <c r="UT33">
        <v>38</v>
      </c>
      <c r="UU33" t="s">
        <v>236</v>
      </c>
      <c r="UV33">
        <v>0</v>
      </c>
      <c r="UW33">
        <v>4.79</v>
      </c>
      <c r="UX33">
        <v>5</v>
      </c>
      <c r="UY33">
        <v>1.72</v>
      </c>
      <c r="UZ33">
        <v>0</v>
      </c>
      <c r="VA33">
        <v>0.67</v>
      </c>
      <c r="VB33">
        <v>39</v>
      </c>
      <c r="VC33" t="s">
        <v>237</v>
      </c>
      <c r="VD33">
        <v>700</v>
      </c>
      <c r="VE33">
        <v>8.4</v>
      </c>
      <c r="VF33">
        <v>3</v>
      </c>
      <c r="VG33">
        <v>2.65</v>
      </c>
      <c r="VH33">
        <v>4</v>
      </c>
      <c r="VI33">
        <v>1.74</v>
      </c>
      <c r="VJ33">
        <v>40</v>
      </c>
      <c r="VK33" t="s">
        <v>238</v>
      </c>
      <c r="VL33">
        <v>0</v>
      </c>
      <c r="VM33">
        <v>4.93</v>
      </c>
      <c r="VN33">
        <v>3</v>
      </c>
      <c r="VO33">
        <v>1.59</v>
      </c>
      <c r="VP33">
        <v>1</v>
      </c>
      <c r="VQ33">
        <v>1.28</v>
      </c>
      <c r="VR33">
        <v>41</v>
      </c>
      <c r="VS33" t="s">
        <v>239</v>
      </c>
      <c r="VT33">
        <v>0</v>
      </c>
      <c r="VU33">
        <v>3.54</v>
      </c>
      <c r="VV33">
        <v>4</v>
      </c>
      <c r="VW33">
        <v>1.1200000000000001</v>
      </c>
      <c r="VX33">
        <v>1</v>
      </c>
      <c r="VY33">
        <v>1.48</v>
      </c>
      <c r="VZ33" s="28">
        <f t="shared" si="74"/>
        <v>607.5</v>
      </c>
      <c r="WA33" s="28">
        <f t="shared" si="75"/>
        <v>690</v>
      </c>
      <c r="WB33" s="28">
        <f t="shared" si="76"/>
        <v>525</v>
      </c>
      <c r="WC33" s="29">
        <f t="shared" si="77"/>
        <v>7.0049999999999999</v>
      </c>
      <c r="WD33" s="29">
        <f t="shared" si="78"/>
        <v>7.7560000000000002</v>
      </c>
      <c r="WE33" s="29">
        <f t="shared" si="79"/>
        <v>6.2540000000000013</v>
      </c>
      <c r="WF33" s="29">
        <f t="shared" si="80"/>
        <v>3.625</v>
      </c>
      <c r="WG33" s="30">
        <f t="shared" si="81"/>
        <v>3.75</v>
      </c>
      <c r="WH33" s="29">
        <f t="shared" si="82"/>
        <v>3.5</v>
      </c>
      <c r="WI33" s="29">
        <f t="shared" si="83"/>
        <v>2.749000000000001</v>
      </c>
      <c r="WJ33" s="30">
        <f t="shared" si="84"/>
        <v>3.073</v>
      </c>
      <c r="WK33" s="29">
        <f t="shared" si="85"/>
        <v>2.4249999999999998</v>
      </c>
      <c r="WL33" s="29">
        <f t="shared" si="86"/>
        <v>3</v>
      </c>
      <c r="WM33" s="30">
        <f t="shared" si="87"/>
        <v>3.45</v>
      </c>
      <c r="WN33" s="29">
        <f t="shared" si="88"/>
        <v>2.5499999999999998</v>
      </c>
      <c r="WO33" s="29">
        <f t="shared" si="89"/>
        <v>1.6894999999999996</v>
      </c>
      <c r="WP33" s="30">
        <f t="shared" si="90"/>
        <v>1.6140000000000001</v>
      </c>
      <c r="WQ33" s="29">
        <f t="shared" si="91"/>
        <v>1.7649999999999999</v>
      </c>
      <c r="WR33" s="30">
        <f t="shared" si="92"/>
        <v>572.22222222222217</v>
      </c>
      <c r="WS33" s="30">
        <f t="shared" si="93"/>
        <v>636.36363636363637</v>
      </c>
      <c r="WT33" s="30">
        <f t="shared" si="94"/>
        <v>650</v>
      </c>
      <c r="WU33" s="30">
        <f t="shared" si="95"/>
        <v>716.66666666666663</v>
      </c>
      <c r="WV33" s="30">
        <f t="shared" si="96"/>
        <v>510</v>
      </c>
      <c r="WW33" s="30">
        <f t="shared" si="97"/>
        <v>540</v>
      </c>
      <c r="WX33" s="30">
        <f t="shared" si="98"/>
        <v>6.0261111111111125</v>
      </c>
      <c r="WY33" s="30">
        <f t="shared" si="99"/>
        <v>7.8059090909090907</v>
      </c>
      <c r="WZ33" s="30">
        <f t="shared" si="100"/>
        <v>7.4450000000000003</v>
      </c>
      <c r="XA33" s="30">
        <f t="shared" si="101"/>
        <v>7.9633333333333338</v>
      </c>
      <c r="XB33" s="30">
        <f t="shared" si="102"/>
        <v>4.8909999999999991</v>
      </c>
      <c r="XC33" s="30">
        <f t="shared" si="103"/>
        <v>7.617</v>
      </c>
      <c r="XD33" s="30">
        <f t="shared" si="104"/>
        <v>4.2222222222222223</v>
      </c>
      <c r="XE33" s="30">
        <f t="shared" si="105"/>
        <v>3.1363636363636362</v>
      </c>
      <c r="XF33" s="30">
        <f t="shared" si="106"/>
        <v>3.625</v>
      </c>
      <c r="XG33" s="30">
        <f t="shared" si="107"/>
        <v>3.8333333333333335</v>
      </c>
      <c r="XH33" s="30">
        <f t="shared" si="108"/>
        <v>4.7</v>
      </c>
      <c r="XI33" s="30">
        <f t="shared" si="109"/>
        <v>2.2999999999999998</v>
      </c>
      <c r="XJ33" s="30">
        <f t="shared" si="110"/>
        <v>2.8872222222222219</v>
      </c>
      <c r="XK33" s="30">
        <f t="shared" si="111"/>
        <v>2.6359090909090912</v>
      </c>
      <c r="XL33" s="30">
        <f t="shared" si="112"/>
        <v>3.6349999999999998</v>
      </c>
      <c r="XM33" s="30">
        <f t="shared" si="113"/>
        <v>2.6983333333333337</v>
      </c>
      <c r="XN33" s="30">
        <f t="shared" si="114"/>
        <v>2.2889999999999997</v>
      </c>
      <c r="XO33" s="30">
        <f t="shared" si="115"/>
        <v>2.5609999999999999</v>
      </c>
      <c r="XP33" s="30">
        <f t="shared" si="116"/>
        <v>2.5555555555555554</v>
      </c>
      <c r="XQ33" s="30">
        <f t="shared" si="117"/>
        <v>3.3636363636363638</v>
      </c>
      <c r="XR33" s="30">
        <f t="shared" si="118"/>
        <v>3</v>
      </c>
      <c r="XS33" s="30">
        <f t="shared" si="119"/>
        <v>3.75</v>
      </c>
      <c r="XT33" s="30">
        <f t="shared" si="120"/>
        <v>2.2000000000000002</v>
      </c>
      <c r="XU33" s="30">
        <f t="shared" si="121"/>
        <v>2.9</v>
      </c>
      <c r="XV33" s="30">
        <f t="shared" si="122"/>
        <v>1.6038888888888891</v>
      </c>
      <c r="XW33" s="30">
        <f t="shared" si="123"/>
        <v>1.759545454545455</v>
      </c>
      <c r="XX33" s="30">
        <f t="shared" si="124"/>
        <v>1.6524999999999999</v>
      </c>
      <c r="XY33" s="30">
        <f t="shared" si="125"/>
        <v>1.5883333333333332</v>
      </c>
      <c r="XZ33" s="30">
        <f t="shared" si="126"/>
        <v>1.5649999999999999</v>
      </c>
      <c r="YA33" s="30">
        <f t="shared" si="127"/>
        <v>1.9649999999999999</v>
      </c>
      <c r="YB33">
        <v>2</v>
      </c>
      <c r="YC33">
        <v>0</v>
      </c>
      <c r="YD33">
        <v>1</v>
      </c>
      <c r="YE33">
        <v>0</v>
      </c>
      <c r="YF33">
        <v>0</v>
      </c>
      <c r="YG33">
        <v>0</v>
      </c>
      <c r="YH33">
        <v>4</v>
      </c>
      <c r="YI33">
        <v>2</v>
      </c>
      <c r="YJ33">
        <v>0</v>
      </c>
      <c r="YK33">
        <v>3</v>
      </c>
      <c r="YL33">
        <v>2</v>
      </c>
      <c r="YM33">
        <v>0</v>
      </c>
      <c r="YN33">
        <v>3</v>
      </c>
      <c r="YO33">
        <v>1</v>
      </c>
      <c r="YP33">
        <v>3</v>
      </c>
      <c r="YQ33">
        <v>0</v>
      </c>
      <c r="YR33">
        <v>0</v>
      </c>
      <c r="YS33">
        <v>2</v>
      </c>
      <c r="YT33">
        <v>0</v>
      </c>
      <c r="YU33">
        <v>2</v>
      </c>
      <c r="YV33">
        <v>1</v>
      </c>
      <c r="YW33">
        <v>4</v>
      </c>
      <c r="YX33">
        <v>2</v>
      </c>
      <c r="YY33">
        <v>0</v>
      </c>
      <c r="YZ33">
        <v>1</v>
      </c>
      <c r="ZA33" s="52">
        <f t="shared" ref="ZA33:ZA42" si="135">SUM(YB33,(4-YE33),YG33,YI33,YL33,YN33,(4-YP33),YS33,YU33,YX33,(4-YZ33))</f>
        <v>23</v>
      </c>
      <c r="ZB33" s="52">
        <f t="shared" ref="ZB33:ZB42" si="136">SUM(YC33,YF33,YJ33,YM33,YQ33,YT33,(4-YW33),YY33)</f>
        <v>0</v>
      </c>
      <c r="ZC33" s="52">
        <f t="shared" ref="ZC33:ZC42" si="137">SUM(YD33,(4-YH33),(4-YK33),YO33,YR33,(4-YV33))</f>
        <v>6</v>
      </c>
      <c r="ZD33" s="52">
        <f t="shared" si="131"/>
        <v>29</v>
      </c>
    </row>
    <row r="34" spans="1:680">
      <c r="A34" s="7">
        <v>30</v>
      </c>
      <c r="C34" s="7">
        <v>2</v>
      </c>
      <c r="D34" s="25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f t="shared" si="0"/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1"/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f t="shared" si="65"/>
        <v>2</v>
      </c>
      <c r="BE34">
        <v>0</v>
      </c>
      <c r="BF34">
        <v>1</v>
      </c>
      <c r="BG34">
        <v>2</v>
      </c>
      <c r="BH34">
        <v>3</v>
      </c>
      <c r="BI34">
        <v>0</v>
      </c>
      <c r="BJ34">
        <v>0</v>
      </c>
      <c r="BK34">
        <v>3</v>
      </c>
      <c r="BL34">
        <v>1</v>
      </c>
      <c r="BM34">
        <v>3</v>
      </c>
      <c r="BN34">
        <v>0</v>
      </c>
      <c r="BO34">
        <v>2</v>
      </c>
      <c r="BP34">
        <v>0</v>
      </c>
      <c r="BQ34">
        <v>4</v>
      </c>
      <c r="BR34">
        <v>0</v>
      </c>
      <c r="BS34">
        <v>4</v>
      </c>
      <c r="BT34">
        <v>1</v>
      </c>
      <c r="BU34">
        <v>3</v>
      </c>
      <c r="BV34">
        <v>1</v>
      </c>
      <c r="BW34">
        <v>4</v>
      </c>
      <c r="BX34">
        <v>3</v>
      </c>
      <c r="BY34">
        <v>2</v>
      </c>
      <c r="BZ34">
        <v>0</v>
      </c>
      <c r="CA34">
        <f t="shared" si="66"/>
        <v>25</v>
      </c>
      <c r="CB34">
        <f t="shared" si="67"/>
        <v>7</v>
      </c>
      <c r="CC34">
        <f t="shared" si="68"/>
        <v>1</v>
      </c>
      <c r="CD34">
        <f t="shared" si="2"/>
        <v>33</v>
      </c>
      <c r="CE34" s="21">
        <v>0</v>
      </c>
      <c r="CF34" s="21">
        <v>1</v>
      </c>
      <c r="CG34">
        <v>0</v>
      </c>
      <c r="CH34">
        <v>0</v>
      </c>
      <c r="CI34" s="21">
        <v>0</v>
      </c>
      <c r="CJ34" s="21">
        <v>1</v>
      </c>
      <c r="CK34" s="21">
        <v>0</v>
      </c>
      <c r="CL34" s="21">
        <v>0</v>
      </c>
      <c r="CM34" s="21">
        <v>1</v>
      </c>
      <c r="CN34" s="21">
        <v>1</v>
      </c>
      <c r="CO34" s="21">
        <v>0</v>
      </c>
      <c r="CP34" s="21">
        <v>1</v>
      </c>
      <c r="CQ34" s="21">
        <f t="shared" si="3"/>
        <v>2</v>
      </c>
      <c r="CR34" s="21">
        <v>4</v>
      </c>
      <c r="CS34">
        <v>1</v>
      </c>
      <c r="CT34">
        <v>1</v>
      </c>
      <c r="CU34" s="21">
        <v>4</v>
      </c>
      <c r="CV34" s="21">
        <v>4</v>
      </c>
      <c r="CW34" s="21">
        <v>3</v>
      </c>
      <c r="CX34" s="21">
        <v>1</v>
      </c>
      <c r="CY34" s="21">
        <v>1</v>
      </c>
      <c r="CZ34" s="21">
        <v>3</v>
      </c>
      <c r="DA34" s="21">
        <v>3</v>
      </c>
      <c r="DB34" s="21">
        <v>1</v>
      </c>
      <c r="DC34" s="21">
        <v>1</v>
      </c>
      <c r="DD34" s="21">
        <v>1</v>
      </c>
      <c r="DE34" s="21">
        <v>1</v>
      </c>
      <c r="DF34" s="21">
        <v>4</v>
      </c>
      <c r="DG34" s="21">
        <v>4</v>
      </c>
      <c r="DH34">
        <v>1</v>
      </c>
      <c r="DI34">
        <v>2</v>
      </c>
      <c r="DJ34" s="21">
        <v>4</v>
      </c>
      <c r="DK34" s="21">
        <v>4</v>
      </c>
      <c r="DL34" s="21">
        <f t="shared" si="4"/>
        <v>24</v>
      </c>
      <c r="DM34">
        <v>5</v>
      </c>
      <c r="DN34">
        <v>5</v>
      </c>
      <c r="DO34">
        <v>4</v>
      </c>
      <c r="DP34">
        <v>4</v>
      </c>
      <c r="DQ34">
        <v>4</v>
      </c>
      <c r="DR34">
        <v>5</v>
      </c>
      <c r="DS34" s="21">
        <f t="shared" si="5"/>
        <v>27</v>
      </c>
      <c r="DT34">
        <v>3</v>
      </c>
      <c r="DU34">
        <v>2</v>
      </c>
      <c r="DV34">
        <v>4</v>
      </c>
      <c r="DW34">
        <v>0</v>
      </c>
      <c r="DX34">
        <v>2</v>
      </c>
      <c r="DY34">
        <v>2</v>
      </c>
      <c r="DZ34" s="21">
        <f t="shared" si="69"/>
        <v>9</v>
      </c>
      <c r="EA34" s="21">
        <f t="shared" si="70"/>
        <v>4</v>
      </c>
      <c r="EB34" s="21">
        <f t="shared" si="6"/>
        <v>13</v>
      </c>
      <c r="EC34">
        <v>7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 s="21">
        <f t="shared" si="71"/>
        <v>28</v>
      </c>
      <c r="EP34" s="21">
        <f t="shared" si="72"/>
        <v>28</v>
      </c>
      <c r="EQ34" s="21">
        <f t="shared" si="73"/>
        <v>28</v>
      </c>
      <c r="ER34" s="21">
        <f t="shared" si="7"/>
        <v>84</v>
      </c>
      <c r="ES34">
        <v>2</v>
      </c>
      <c r="ET34">
        <v>1</v>
      </c>
      <c r="EU34">
        <v>0</v>
      </c>
      <c r="EV34" s="21">
        <f t="shared" si="8"/>
        <v>3</v>
      </c>
      <c r="EW34">
        <v>0</v>
      </c>
      <c r="EX34" s="46">
        <v>0</v>
      </c>
      <c r="EY34">
        <v>1</v>
      </c>
      <c r="EZ34">
        <v>1</v>
      </c>
      <c r="FA34">
        <v>0</v>
      </c>
      <c r="FB34">
        <v>0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 s="21">
        <f t="shared" si="9"/>
        <v>9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7.6425451504239437</v>
      </c>
      <c r="FX34" s="7">
        <v>0.12</v>
      </c>
      <c r="FY34" s="7">
        <v>0.17</v>
      </c>
      <c r="FZ34" s="7">
        <v>55</v>
      </c>
      <c r="GA34" s="7">
        <v>119</v>
      </c>
      <c r="GB34" s="7">
        <f t="shared" si="10"/>
        <v>174</v>
      </c>
      <c r="GC34" s="7">
        <v>211</v>
      </c>
      <c r="GD34" s="7">
        <v>0</v>
      </c>
      <c r="GE34" s="7">
        <v>0.9</v>
      </c>
      <c r="GF34" s="7">
        <v>0.3</v>
      </c>
      <c r="GG34" s="7">
        <v>0.6</v>
      </c>
      <c r="GH34" s="7">
        <v>6.6</v>
      </c>
      <c r="GI34" s="7">
        <v>97</v>
      </c>
      <c r="GJ34" s="7">
        <v>12359.630391000001</v>
      </c>
      <c r="GK34" s="7">
        <v>1827.078039</v>
      </c>
      <c r="GL34" s="7">
        <v>2657.0907179999999</v>
      </c>
      <c r="GM34" s="7">
        <v>24967.239079999999</v>
      </c>
      <c r="GN34" s="7">
        <v>46324.583729999998</v>
      </c>
      <c r="GO34" s="7">
        <v>8133.3044559999998</v>
      </c>
      <c r="GP34" s="7">
        <v>3747.0097799999999</v>
      </c>
      <c r="GQ34" s="7">
        <v>302814.24589800002</v>
      </c>
      <c r="GR34" s="7">
        <v>43462.317007999998</v>
      </c>
      <c r="GS34" s="7">
        <v>727</v>
      </c>
      <c r="GT34" s="7">
        <v>12576.917262000001</v>
      </c>
      <c r="GU34" s="7">
        <v>385.40580699999998</v>
      </c>
      <c r="GV34" s="7">
        <v>32113.941772999999</v>
      </c>
      <c r="GW34" s="7">
        <v>16468.352638</v>
      </c>
      <c r="GX34" s="7">
        <v>1874</v>
      </c>
      <c r="GY34" s="7">
        <v>293220.39302199997</v>
      </c>
      <c r="GZ34" s="7">
        <v>25213.491801</v>
      </c>
      <c r="HA34" s="7">
        <v>11406.139856</v>
      </c>
      <c r="HB34" s="7">
        <v>300621.39233100001</v>
      </c>
      <c r="HC34" s="7">
        <v>80756.729380999997</v>
      </c>
      <c r="HD34" s="7">
        <v>22005.997342999999</v>
      </c>
      <c r="HE34" s="7">
        <v>547.24370199999998</v>
      </c>
      <c r="HF34" s="7">
        <v>104630.46286100001</v>
      </c>
      <c r="HG34" s="7">
        <v>36263.925692999997</v>
      </c>
      <c r="HH34" s="7">
        <v>6176.5586910000002</v>
      </c>
      <c r="HI34" s="7">
        <v>158</v>
      </c>
      <c r="HJ34" s="7">
        <v>666.51493400000004</v>
      </c>
      <c r="HK34" s="7">
        <v>2301.0661610000002</v>
      </c>
      <c r="HL34" s="7">
        <v>178.79439300000001</v>
      </c>
      <c r="HM34" s="7">
        <v>1515.995191</v>
      </c>
      <c r="HN34" s="7">
        <v>8900.0169210000004</v>
      </c>
      <c r="HO34" s="7">
        <v>1270</v>
      </c>
      <c r="HP34" s="7">
        <v>267</v>
      </c>
      <c r="HQ34" s="7">
        <v>193509.177065</v>
      </c>
      <c r="HR34" s="7">
        <v>61216.521413000002</v>
      </c>
      <c r="HS34" s="7">
        <v>5634.1209159999999</v>
      </c>
      <c r="HT34" s="7">
        <v>40792.953728</v>
      </c>
      <c r="HU34" s="7">
        <v>5953.4881230000001</v>
      </c>
      <c r="HV34" s="7">
        <v>2027.8125010000001</v>
      </c>
      <c r="HW34" s="7">
        <v>692.15027899999995</v>
      </c>
      <c r="HX34" s="7">
        <v>154</v>
      </c>
      <c r="HY34" s="7">
        <v>4436.7721339999998</v>
      </c>
      <c r="HZ34" s="7">
        <v>336</v>
      </c>
      <c r="IA34" s="7">
        <v>282</v>
      </c>
      <c r="IB34" s="7">
        <v>534.57796099999996</v>
      </c>
      <c r="IC34" s="7">
        <v>997.63007200000004</v>
      </c>
      <c r="ID34" s="7">
        <v>14450.331424</v>
      </c>
      <c r="IE34" s="7">
        <v>9393.9843259999998</v>
      </c>
      <c r="IF34" s="7">
        <v>3003.3158480000002</v>
      </c>
      <c r="IG34" s="7">
        <v>1679.0418299999999</v>
      </c>
      <c r="IH34" s="7">
        <v>2282.4271650000001</v>
      </c>
      <c r="II34" s="7">
        <v>74217.144708000007</v>
      </c>
      <c r="IJ34" s="7">
        <v>84848.038207000005</v>
      </c>
      <c r="IK34" s="7">
        <v>99496.918048000007</v>
      </c>
      <c r="IL34" s="7">
        <v>80</v>
      </c>
      <c r="IM34" s="7">
        <v>953</v>
      </c>
      <c r="IN34" s="7">
        <v>54953.559308999997</v>
      </c>
      <c r="IO34" s="7">
        <v>515.82452699999999</v>
      </c>
      <c r="IP34" s="7">
        <v>40837.900544999997</v>
      </c>
      <c r="IQ34" s="7">
        <v>280.92669899999999</v>
      </c>
      <c r="IR34" s="7">
        <v>23749.858933</v>
      </c>
      <c r="IS34" s="7">
        <v>1469</v>
      </c>
      <c r="IT34" s="7">
        <v>263</v>
      </c>
      <c r="IU34" s="7">
        <v>2326.8953430000001</v>
      </c>
      <c r="IV34" s="7">
        <v>12235.475328</v>
      </c>
      <c r="IW34" s="7">
        <v>5194</v>
      </c>
      <c r="IX34" s="7">
        <v>1769</v>
      </c>
      <c r="IY34" s="7">
        <v>1485.6571670000001</v>
      </c>
      <c r="IZ34" s="7">
        <v>134</v>
      </c>
      <c r="JA34" s="7">
        <v>399.81983000000002</v>
      </c>
      <c r="JB34" s="7">
        <v>18343.223655000002</v>
      </c>
      <c r="JD34" t="s">
        <v>521</v>
      </c>
      <c r="JE34">
        <v>43307.575694444444</v>
      </c>
      <c r="JF34" t="s">
        <v>196</v>
      </c>
      <c r="JG34">
        <v>32</v>
      </c>
      <c r="JH34" t="s">
        <v>522</v>
      </c>
      <c r="JJ34">
        <v>1</v>
      </c>
      <c r="JK34" t="s">
        <v>199</v>
      </c>
      <c r="JL34">
        <v>300</v>
      </c>
      <c r="JM34">
        <v>4.13</v>
      </c>
      <c r="JN34">
        <v>3</v>
      </c>
      <c r="JO34">
        <v>5.37</v>
      </c>
      <c r="JP34">
        <v>3</v>
      </c>
      <c r="JQ34">
        <v>4.34</v>
      </c>
      <c r="JR34">
        <v>2</v>
      </c>
      <c r="JS34" t="s">
        <v>200</v>
      </c>
      <c r="JT34">
        <v>200</v>
      </c>
      <c r="JU34">
        <v>5.49</v>
      </c>
      <c r="JV34">
        <v>2</v>
      </c>
      <c r="JW34">
        <v>1.51</v>
      </c>
      <c r="JX34">
        <v>2</v>
      </c>
      <c r="JY34">
        <v>4.38</v>
      </c>
      <c r="JZ34">
        <v>3</v>
      </c>
      <c r="KA34" t="s">
        <v>201</v>
      </c>
      <c r="KB34">
        <v>400</v>
      </c>
      <c r="KC34">
        <v>3.24</v>
      </c>
      <c r="KD34">
        <v>4</v>
      </c>
      <c r="KE34">
        <v>2</v>
      </c>
      <c r="KF34">
        <v>4</v>
      </c>
      <c r="KG34">
        <v>2.3199999999999998</v>
      </c>
      <c r="KH34">
        <v>4</v>
      </c>
      <c r="KI34" t="s">
        <v>202</v>
      </c>
      <c r="KJ34">
        <v>400</v>
      </c>
      <c r="KK34">
        <v>4.76</v>
      </c>
      <c r="KL34">
        <v>3</v>
      </c>
      <c r="KM34">
        <v>3.28</v>
      </c>
      <c r="KN34">
        <v>3</v>
      </c>
      <c r="KO34">
        <v>1.88</v>
      </c>
      <c r="KP34">
        <v>5</v>
      </c>
      <c r="KQ34" t="s">
        <v>203</v>
      </c>
      <c r="KR34">
        <v>300</v>
      </c>
      <c r="KS34">
        <v>3.36</v>
      </c>
      <c r="KT34">
        <v>3</v>
      </c>
      <c r="KU34">
        <v>1.2</v>
      </c>
      <c r="KV34">
        <v>3</v>
      </c>
      <c r="KW34">
        <v>0.62</v>
      </c>
      <c r="KX34">
        <v>6</v>
      </c>
      <c r="KY34" t="s">
        <v>204</v>
      </c>
      <c r="KZ34">
        <v>400</v>
      </c>
      <c r="LA34">
        <v>2.96</v>
      </c>
      <c r="LB34">
        <v>3</v>
      </c>
      <c r="LC34">
        <v>1.53</v>
      </c>
      <c r="LD34">
        <v>3</v>
      </c>
      <c r="LE34">
        <v>0.93</v>
      </c>
      <c r="LF34">
        <v>7</v>
      </c>
      <c r="LG34" t="s">
        <v>205</v>
      </c>
      <c r="LH34">
        <v>0</v>
      </c>
      <c r="LI34">
        <v>10.050000000000001</v>
      </c>
      <c r="LJ34">
        <v>0</v>
      </c>
      <c r="LK34">
        <v>2.92</v>
      </c>
      <c r="LL34">
        <v>0</v>
      </c>
      <c r="LM34">
        <v>1.1399999999999999</v>
      </c>
      <c r="LN34">
        <v>8</v>
      </c>
      <c r="LO34" t="s">
        <v>206</v>
      </c>
      <c r="LP34">
        <v>-1</v>
      </c>
      <c r="LQ34">
        <v>30</v>
      </c>
      <c r="LR34">
        <v>4</v>
      </c>
      <c r="LS34">
        <v>4.2300000000000004</v>
      </c>
      <c r="LT34">
        <v>4</v>
      </c>
      <c r="LU34">
        <v>1.2</v>
      </c>
      <c r="LV34">
        <v>9</v>
      </c>
      <c r="LW34" t="s">
        <v>207</v>
      </c>
      <c r="LX34">
        <v>0</v>
      </c>
      <c r="LY34">
        <v>1.56</v>
      </c>
      <c r="LZ34">
        <v>4</v>
      </c>
      <c r="MA34">
        <v>1.46</v>
      </c>
      <c r="MB34">
        <v>4</v>
      </c>
      <c r="MC34">
        <v>0.51</v>
      </c>
      <c r="MD34">
        <v>10</v>
      </c>
      <c r="ME34" t="s">
        <v>208</v>
      </c>
      <c r="MF34">
        <v>0</v>
      </c>
      <c r="MG34">
        <v>2.56</v>
      </c>
      <c r="MH34">
        <v>4</v>
      </c>
      <c r="MI34">
        <v>0.97</v>
      </c>
      <c r="MJ34">
        <v>4</v>
      </c>
      <c r="MK34">
        <v>0.79</v>
      </c>
      <c r="ML34">
        <v>11</v>
      </c>
      <c r="MM34" t="s">
        <v>209</v>
      </c>
      <c r="MN34">
        <v>0</v>
      </c>
      <c r="MO34">
        <v>2.39</v>
      </c>
      <c r="MP34">
        <v>4</v>
      </c>
      <c r="MQ34">
        <v>1.85</v>
      </c>
      <c r="MR34">
        <v>5</v>
      </c>
      <c r="MS34">
        <v>3.05</v>
      </c>
      <c r="MT34">
        <v>12</v>
      </c>
      <c r="MU34" t="s">
        <v>210</v>
      </c>
      <c r="MV34">
        <v>0</v>
      </c>
      <c r="MW34">
        <v>2.38</v>
      </c>
      <c r="MX34">
        <v>4</v>
      </c>
      <c r="MY34">
        <v>2.86</v>
      </c>
      <c r="MZ34">
        <v>5</v>
      </c>
      <c r="NA34">
        <v>1.64</v>
      </c>
      <c r="NB34">
        <v>13</v>
      </c>
      <c r="NC34" t="s">
        <v>211</v>
      </c>
      <c r="ND34">
        <v>0</v>
      </c>
      <c r="NE34">
        <v>3.37</v>
      </c>
      <c r="NF34">
        <v>2</v>
      </c>
      <c r="NG34">
        <v>3.61</v>
      </c>
      <c r="NH34">
        <v>2</v>
      </c>
      <c r="NI34">
        <v>1.6</v>
      </c>
      <c r="NJ34">
        <v>14</v>
      </c>
      <c r="NK34" t="s">
        <v>212</v>
      </c>
      <c r="NL34">
        <v>0</v>
      </c>
      <c r="NM34">
        <v>1.25</v>
      </c>
      <c r="NN34">
        <v>3</v>
      </c>
      <c r="NO34">
        <v>4.46</v>
      </c>
      <c r="NP34">
        <v>5</v>
      </c>
      <c r="NQ34">
        <v>3.25</v>
      </c>
      <c r="NR34">
        <v>15</v>
      </c>
      <c r="NS34" t="s">
        <v>213</v>
      </c>
      <c r="NT34">
        <v>0</v>
      </c>
      <c r="NU34">
        <v>1.18</v>
      </c>
      <c r="NV34">
        <v>4</v>
      </c>
      <c r="NW34">
        <v>2.4500000000000002</v>
      </c>
      <c r="NX34">
        <v>5</v>
      </c>
      <c r="NY34">
        <v>2.96</v>
      </c>
      <c r="NZ34">
        <v>16</v>
      </c>
      <c r="OA34" t="s">
        <v>214</v>
      </c>
      <c r="OB34">
        <v>0</v>
      </c>
      <c r="OC34">
        <v>2.35</v>
      </c>
      <c r="OD34">
        <v>4</v>
      </c>
      <c r="OE34">
        <v>4.75</v>
      </c>
      <c r="OF34">
        <v>4</v>
      </c>
      <c r="OG34">
        <v>2.12</v>
      </c>
      <c r="OH34">
        <v>17</v>
      </c>
      <c r="OI34" t="s">
        <v>215</v>
      </c>
      <c r="OJ34">
        <v>200</v>
      </c>
      <c r="OK34">
        <v>6.47</v>
      </c>
      <c r="OL34">
        <v>4</v>
      </c>
      <c r="OM34">
        <v>3.28</v>
      </c>
      <c r="ON34">
        <v>4</v>
      </c>
      <c r="OO34">
        <v>1.29</v>
      </c>
      <c r="OP34">
        <v>18</v>
      </c>
      <c r="OQ34" t="s">
        <v>216</v>
      </c>
      <c r="OR34">
        <v>0</v>
      </c>
      <c r="OS34">
        <v>1.91</v>
      </c>
      <c r="OT34">
        <v>4</v>
      </c>
      <c r="OU34">
        <v>1.43</v>
      </c>
      <c r="OV34">
        <v>5</v>
      </c>
      <c r="OW34">
        <v>2.63</v>
      </c>
      <c r="OX34">
        <v>19</v>
      </c>
      <c r="OY34" t="s">
        <v>217</v>
      </c>
      <c r="OZ34">
        <v>0</v>
      </c>
      <c r="PA34">
        <v>2.59</v>
      </c>
      <c r="PB34">
        <v>4</v>
      </c>
      <c r="PC34">
        <v>2.9</v>
      </c>
      <c r="PD34">
        <v>5</v>
      </c>
      <c r="PE34">
        <v>1.88</v>
      </c>
      <c r="PF34">
        <v>20</v>
      </c>
      <c r="PG34" t="s">
        <v>218</v>
      </c>
      <c r="PH34">
        <v>0</v>
      </c>
      <c r="PI34">
        <v>1.97</v>
      </c>
      <c r="PJ34">
        <v>4</v>
      </c>
      <c r="PK34">
        <v>6.46</v>
      </c>
      <c r="PL34">
        <v>4</v>
      </c>
      <c r="PM34">
        <v>1.41</v>
      </c>
      <c r="PN34">
        <v>21</v>
      </c>
      <c r="PO34" t="s">
        <v>219</v>
      </c>
      <c r="PP34">
        <v>0</v>
      </c>
      <c r="PQ34">
        <v>2.08</v>
      </c>
      <c r="PR34">
        <v>4</v>
      </c>
      <c r="PS34">
        <v>2.4500000000000002</v>
      </c>
      <c r="PT34">
        <v>5</v>
      </c>
      <c r="PU34">
        <v>1.1100000000000001</v>
      </c>
      <c r="PV34">
        <v>22</v>
      </c>
      <c r="PW34" t="s">
        <v>220</v>
      </c>
      <c r="PX34">
        <v>0</v>
      </c>
      <c r="PY34">
        <v>2.58</v>
      </c>
      <c r="PZ34">
        <v>3</v>
      </c>
      <c r="QA34">
        <v>1.57</v>
      </c>
      <c r="QB34">
        <v>4</v>
      </c>
      <c r="QC34">
        <v>1.01</v>
      </c>
      <c r="QD34">
        <v>23</v>
      </c>
      <c r="QE34" t="s">
        <v>221</v>
      </c>
      <c r="QF34">
        <v>0</v>
      </c>
      <c r="QG34">
        <v>2.34</v>
      </c>
      <c r="QH34">
        <v>3</v>
      </c>
      <c r="QI34">
        <v>2.74</v>
      </c>
      <c r="QJ34">
        <v>4</v>
      </c>
      <c r="QK34">
        <v>2.2400000000000002</v>
      </c>
      <c r="QL34">
        <v>24</v>
      </c>
      <c r="QM34" t="s">
        <v>222</v>
      </c>
      <c r="QN34">
        <v>0</v>
      </c>
      <c r="QO34">
        <v>1.77</v>
      </c>
      <c r="QP34">
        <v>3</v>
      </c>
      <c r="QQ34">
        <v>1.49</v>
      </c>
      <c r="QR34">
        <v>3</v>
      </c>
      <c r="QS34">
        <v>1.18</v>
      </c>
      <c r="QT34">
        <v>25</v>
      </c>
      <c r="QU34" t="s">
        <v>223</v>
      </c>
      <c r="QV34">
        <v>0</v>
      </c>
      <c r="QW34">
        <v>1.74</v>
      </c>
      <c r="QX34">
        <v>3</v>
      </c>
      <c r="QY34">
        <v>2.33</v>
      </c>
      <c r="QZ34">
        <v>4</v>
      </c>
      <c r="RA34">
        <v>1.27</v>
      </c>
      <c r="RB34">
        <v>26</v>
      </c>
      <c r="RC34" t="s">
        <v>224</v>
      </c>
      <c r="RD34">
        <v>0</v>
      </c>
      <c r="RE34">
        <v>2.2799999999999998</v>
      </c>
      <c r="RF34">
        <v>4</v>
      </c>
      <c r="RG34">
        <v>3.83</v>
      </c>
      <c r="RH34">
        <v>3</v>
      </c>
      <c r="RI34">
        <v>1.44</v>
      </c>
      <c r="RJ34">
        <v>27</v>
      </c>
      <c r="RK34" t="s">
        <v>225</v>
      </c>
      <c r="RL34">
        <v>0</v>
      </c>
      <c r="RM34">
        <v>1.62</v>
      </c>
      <c r="RN34">
        <v>3</v>
      </c>
      <c r="RO34">
        <v>1.29</v>
      </c>
      <c r="RP34">
        <v>2</v>
      </c>
      <c r="RQ34">
        <v>0.89</v>
      </c>
      <c r="RR34">
        <v>28</v>
      </c>
      <c r="RS34" t="s">
        <v>226</v>
      </c>
      <c r="RT34">
        <v>0</v>
      </c>
      <c r="RU34">
        <v>1.62</v>
      </c>
      <c r="RV34">
        <v>4</v>
      </c>
      <c r="RW34">
        <v>1.87</v>
      </c>
      <c r="RX34">
        <v>3</v>
      </c>
      <c r="RY34">
        <v>1.39</v>
      </c>
      <c r="RZ34">
        <v>29</v>
      </c>
      <c r="SA34" t="s">
        <v>227</v>
      </c>
      <c r="SB34">
        <v>0</v>
      </c>
      <c r="SC34">
        <v>1.55</v>
      </c>
      <c r="SD34">
        <v>3</v>
      </c>
      <c r="SE34">
        <v>2.3199999999999998</v>
      </c>
      <c r="SF34">
        <v>5</v>
      </c>
      <c r="SG34">
        <v>2.15</v>
      </c>
      <c r="SH34">
        <v>30</v>
      </c>
      <c r="SI34" t="s">
        <v>228</v>
      </c>
      <c r="SJ34">
        <v>0</v>
      </c>
      <c r="SK34">
        <v>3.03</v>
      </c>
      <c r="SL34">
        <v>4</v>
      </c>
      <c r="SM34">
        <v>2.61</v>
      </c>
      <c r="SN34">
        <v>5</v>
      </c>
      <c r="SO34">
        <v>1.0900000000000001</v>
      </c>
      <c r="SP34">
        <v>31</v>
      </c>
      <c r="SQ34" t="s">
        <v>229</v>
      </c>
      <c r="SR34">
        <v>0</v>
      </c>
      <c r="SS34">
        <v>1.35</v>
      </c>
      <c r="ST34">
        <v>3</v>
      </c>
      <c r="SU34">
        <v>1.81</v>
      </c>
      <c r="SV34">
        <v>4</v>
      </c>
      <c r="SW34">
        <v>1.9</v>
      </c>
      <c r="SX34">
        <v>32</v>
      </c>
      <c r="SY34" t="s">
        <v>230</v>
      </c>
      <c r="SZ34">
        <v>0</v>
      </c>
      <c r="TA34">
        <v>1.89</v>
      </c>
      <c r="TB34">
        <v>3</v>
      </c>
      <c r="TC34">
        <v>1.03</v>
      </c>
      <c r="TD34">
        <v>4</v>
      </c>
      <c r="TE34">
        <v>0.94</v>
      </c>
      <c r="TF34">
        <v>33</v>
      </c>
      <c r="TG34" t="s">
        <v>231</v>
      </c>
      <c r="TH34">
        <v>0</v>
      </c>
      <c r="TI34">
        <v>1.67</v>
      </c>
      <c r="TJ34">
        <v>3</v>
      </c>
      <c r="TK34">
        <v>3.37</v>
      </c>
      <c r="TL34">
        <v>4</v>
      </c>
      <c r="TM34">
        <v>3.34</v>
      </c>
      <c r="TN34">
        <v>34</v>
      </c>
      <c r="TO34" t="s">
        <v>232</v>
      </c>
      <c r="TP34">
        <v>0</v>
      </c>
      <c r="TQ34">
        <v>1.66</v>
      </c>
      <c r="TR34">
        <v>4</v>
      </c>
      <c r="TS34">
        <v>1.2</v>
      </c>
      <c r="TT34">
        <v>3</v>
      </c>
      <c r="TU34">
        <v>0.6</v>
      </c>
      <c r="TV34">
        <v>35</v>
      </c>
      <c r="TW34" t="s">
        <v>233</v>
      </c>
      <c r="TX34">
        <v>0</v>
      </c>
      <c r="TY34">
        <v>1.18</v>
      </c>
      <c r="TZ34">
        <v>4</v>
      </c>
      <c r="UA34">
        <v>1.93</v>
      </c>
      <c r="UB34">
        <v>5</v>
      </c>
      <c r="UC34">
        <v>1.25</v>
      </c>
      <c r="UD34">
        <v>36</v>
      </c>
      <c r="UE34" t="s">
        <v>234</v>
      </c>
      <c r="UF34">
        <v>0</v>
      </c>
      <c r="UG34">
        <v>1.3</v>
      </c>
      <c r="UH34">
        <v>3</v>
      </c>
      <c r="UI34">
        <v>2.68</v>
      </c>
      <c r="UJ34">
        <v>4</v>
      </c>
      <c r="UK34">
        <v>1.25</v>
      </c>
      <c r="UL34">
        <v>37</v>
      </c>
      <c r="UM34" t="s">
        <v>235</v>
      </c>
      <c r="UN34">
        <v>0</v>
      </c>
      <c r="UO34">
        <v>2.12</v>
      </c>
      <c r="UP34">
        <v>3</v>
      </c>
      <c r="UQ34">
        <v>1.51</v>
      </c>
      <c r="UR34">
        <v>5</v>
      </c>
      <c r="US34">
        <v>1.57</v>
      </c>
      <c r="UT34">
        <v>38</v>
      </c>
      <c r="UU34" t="s">
        <v>236</v>
      </c>
      <c r="UV34">
        <v>0</v>
      </c>
      <c r="UW34">
        <v>1.6</v>
      </c>
      <c r="UX34">
        <v>3</v>
      </c>
      <c r="UY34">
        <v>2.21</v>
      </c>
      <c r="UZ34">
        <v>2</v>
      </c>
      <c r="VA34">
        <v>1.78</v>
      </c>
      <c r="VB34">
        <v>39</v>
      </c>
      <c r="VC34" t="s">
        <v>237</v>
      </c>
      <c r="VD34">
        <v>0</v>
      </c>
      <c r="VE34">
        <v>1.45</v>
      </c>
      <c r="VF34">
        <v>3</v>
      </c>
      <c r="VG34">
        <v>0.96</v>
      </c>
      <c r="VH34">
        <v>3</v>
      </c>
      <c r="VI34">
        <v>1.1399999999999999</v>
      </c>
      <c r="VJ34">
        <v>40</v>
      </c>
      <c r="VK34" t="s">
        <v>238</v>
      </c>
      <c r="VL34">
        <v>0</v>
      </c>
      <c r="VM34">
        <v>1.91</v>
      </c>
      <c r="VN34">
        <v>2</v>
      </c>
      <c r="VO34">
        <v>1.35</v>
      </c>
      <c r="VP34">
        <v>3</v>
      </c>
      <c r="VQ34">
        <v>0.95</v>
      </c>
      <c r="VR34">
        <v>41</v>
      </c>
      <c r="VS34" t="s">
        <v>239</v>
      </c>
      <c r="VT34">
        <v>0</v>
      </c>
      <c r="VU34">
        <v>1.48</v>
      </c>
      <c r="VV34">
        <v>4</v>
      </c>
      <c r="VW34">
        <v>1.64</v>
      </c>
      <c r="VX34">
        <v>3</v>
      </c>
      <c r="VY34">
        <v>0.65</v>
      </c>
      <c r="VZ34" s="28">
        <f t="shared" si="74"/>
        <v>47.475000000000001</v>
      </c>
      <c r="WA34" s="28">
        <f t="shared" si="75"/>
        <v>40</v>
      </c>
      <c r="WB34" s="28">
        <f t="shared" si="76"/>
        <v>54.95</v>
      </c>
      <c r="WC34" s="29">
        <f t="shared" si="77"/>
        <v>3.2015000000000002</v>
      </c>
      <c r="WD34" s="29">
        <f t="shared" si="78"/>
        <v>2.9544999999999995</v>
      </c>
      <c r="WE34" s="29">
        <f t="shared" si="79"/>
        <v>3.4485000000000001</v>
      </c>
      <c r="WF34" s="29">
        <f t="shared" si="80"/>
        <v>3.3250000000000002</v>
      </c>
      <c r="WG34" s="30">
        <f t="shared" si="81"/>
        <v>3.3</v>
      </c>
      <c r="WH34" s="29">
        <f t="shared" si="82"/>
        <v>3.35</v>
      </c>
      <c r="WI34" s="29">
        <f t="shared" si="83"/>
        <v>2.3835000000000006</v>
      </c>
      <c r="WJ34" s="30">
        <f t="shared" si="84"/>
        <v>2.5575000000000001</v>
      </c>
      <c r="WK34" s="29">
        <f t="shared" si="85"/>
        <v>2.2095000000000002</v>
      </c>
      <c r="WL34" s="29">
        <f t="shared" si="86"/>
        <v>3.7250000000000001</v>
      </c>
      <c r="WM34" s="30">
        <f t="shared" si="87"/>
        <v>3.95</v>
      </c>
      <c r="WN34" s="29">
        <f t="shared" si="88"/>
        <v>3.5</v>
      </c>
      <c r="WO34" s="29">
        <f t="shared" si="89"/>
        <v>1.6185000000000003</v>
      </c>
      <c r="WP34" s="30">
        <f t="shared" si="90"/>
        <v>1.8115000000000001</v>
      </c>
      <c r="WQ34" s="29">
        <f t="shared" si="91"/>
        <v>1.4255</v>
      </c>
      <c r="WR34" s="30">
        <f t="shared" si="92"/>
        <v>61.055555555555557</v>
      </c>
      <c r="WS34" s="30">
        <f t="shared" si="93"/>
        <v>36.363636363636367</v>
      </c>
      <c r="WT34" s="30">
        <f t="shared" si="94"/>
        <v>50</v>
      </c>
      <c r="WU34" s="30">
        <f t="shared" si="95"/>
        <v>33.333333333333336</v>
      </c>
      <c r="WV34" s="30">
        <f t="shared" si="96"/>
        <v>69.900000000000006</v>
      </c>
      <c r="WW34" s="30">
        <f t="shared" si="97"/>
        <v>40</v>
      </c>
      <c r="WX34" s="30">
        <f t="shared" si="98"/>
        <v>4.0227777777777778</v>
      </c>
      <c r="WY34" s="30">
        <f t="shared" si="99"/>
        <v>2.5295454545454548</v>
      </c>
      <c r="WZ34" s="30">
        <f t="shared" si="100"/>
        <v>3.00875</v>
      </c>
      <c r="XA34" s="30">
        <f t="shared" si="101"/>
        <v>2.918333333333333</v>
      </c>
      <c r="XB34" s="30">
        <f t="shared" si="102"/>
        <v>4.8339999999999996</v>
      </c>
      <c r="XC34" s="30">
        <f t="shared" si="103"/>
        <v>2.0629999999999997</v>
      </c>
      <c r="XD34" s="30">
        <f t="shared" si="104"/>
        <v>3.3888888888888888</v>
      </c>
      <c r="XE34" s="30">
        <f t="shared" si="105"/>
        <v>3.2727272727272729</v>
      </c>
      <c r="XF34" s="30">
        <f t="shared" si="106"/>
        <v>3.125</v>
      </c>
      <c r="XG34" s="30">
        <f t="shared" si="107"/>
        <v>3.4166666666666665</v>
      </c>
      <c r="XH34" s="30">
        <f t="shared" si="108"/>
        <v>3.6</v>
      </c>
      <c r="XI34" s="30">
        <f t="shared" si="109"/>
        <v>3.1</v>
      </c>
      <c r="XJ34" s="30">
        <f t="shared" si="110"/>
        <v>2.1444444444444444</v>
      </c>
      <c r="XK34" s="30">
        <f t="shared" si="111"/>
        <v>2.5790909090909087</v>
      </c>
      <c r="XL34" s="30">
        <f t="shared" si="112"/>
        <v>2.32375</v>
      </c>
      <c r="XM34" s="30">
        <f t="shared" si="113"/>
        <v>2.7133333333333334</v>
      </c>
      <c r="XN34" s="30">
        <f t="shared" si="114"/>
        <v>2.0010000000000003</v>
      </c>
      <c r="XO34" s="30">
        <f t="shared" si="115"/>
        <v>2.4180000000000001</v>
      </c>
      <c r="XP34" s="30">
        <f t="shared" si="116"/>
        <v>3.5555555555555554</v>
      </c>
      <c r="XQ34" s="30">
        <f t="shared" si="117"/>
        <v>3.8636363636363638</v>
      </c>
      <c r="XR34" s="30">
        <f t="shared" si="118"/>
        <v>3.75</v>
      </c>
      <c r="XS34" s="30">
        <f t="shared" si="119"/>
        <v>4.083333333333333</v>
      </c>
      <c r="XT34" s="30">
        <f t="shared" si="120"/>
        <v>3.4</v>
      </c>
      <c r="XU34" s="30">
        <f t="shared" si="121"/>
        <v>3.6</v>
      </c>
      <c r="XV34" s="30">
        <f t="shared" si="122"/>
        <v>1.2327777777777778</v>
      </c>
      <c r="XW34" s="30">
        <f t="shared" si="123"/>
        <v>1.9340909090909093</v>
      </c>
      <c r="XX34" s="30">
        <f t="shared" si="124"/>
        <v>1.405</v>
      </c>
      <c r="XY34" s="30">
        <f t="shared" si="125"/>
        <v>2.0825</v>
      </c>
      <c r="XZ34" s="30">
        <f t="shared" si="126"/>
        <v>1.095</v>
      </c>
      <c r="YA34" s="30">
        <f t="shared" si="127"/>
        <v>1.7560000000000002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4</v>
      </c>
      <c r="YI34">
        <v>0</v>
      </c>
      <c r="YJ34">
        <v>0</v>
      </c>
      <c r="YK34">
        <v>3</v>
      </c>
      <c r="YL34">
        <v>0</v>
      </c>
      <c r="YM34">
        <v>0</v>
      </c>
      <c r="YN34">
        <v>0</v>
      </c>
      <c r="YO34">
        <v>0</v>
      </c>
      <c r="YP34">
        <v>4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4</v>
      </c>
      <c r="YW34">
        <v>4</v>
      </c>
      <c r="YX34">
        <v>0</v>
      </c>
      <c r="YY34">
        <v>0</v>
      </c>
      <c r="YZ34">
        <v>4</v>
      </c>
      <c r="ZA34" s="52">
        <f t="shared" si="135"/>
        <v>4</v>
      </c>
      <c r="ZB34" s="52">
        <f t="shared" si="136"/>
        <v>0</v>
      </c>
      <c r="ZC34" s="52">
        <f t="shared" si="137"/>
        <v>1</v>
      </c>
      <c r="ZD34" s="52">
        <f t="shared" si="131"/>
        <v>5</v>
      </c>
    </row>
    <row r="35" spans="1:680">
      <c r="A35" s="7">
        <v>31</v>
      </c>
      <c r="C35" s="7">
        <v>1</v>
      </c>
      <c r="D35" s="25">
        <v>37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f t="shared" si="1"/>
        <v>2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f t="shared" si="65"/>
        <v>8</v>
      </c>
      <c r="BE35">
        <v>2</v>
      </c>
      <c r="BF35">
        <v>3</v>
      </c>
      <c r="BG35">
        <v>3</v>
      </c>
      <c r="BH35">
        <v>4</v>
      </c>
      <c r="BI35">
        <v>2</v>
      </c>
      <c r="BJ35">
        <v>2</v>
      </c>
      <c r="BK35">
        <v>2</v>
      </c>
      <c r="BL35">
        <v>2</v>
      </c>
      <c r="BM35">
        <v>3</v>
      </c>
      <c r="BN35">
        <v>2</v>
      </c>
      <c r="BO35">
        <v>3</v>
      </c>
      <c r="BP35">
        <v>2</v>
      </c>
      <c r="BQ35">
        <v>4</v>
      </c>
      <c r="BR35">
        <v>0</v>
      </c>
      <c r="BS35">
        <v>4</v>
      </c>
      <c r="BT35">
        <v>1</v>
      </c>
      <c r="BU35">
        <v>4</v>
      </c>
      <c r="BV35">
        <v>1</v>
      </c>
      <c r="BW35">
        <v>4</v>
      </c>
      <c r="BX35">
        <v>2</v>
      </c>
      <c r="BY35">
        <v>2</v>
      </c>
      <c r="BZ35">
        <v>1</v>
      </c>
      <c r="CA35">
        <f t="shared" si="66"/>
        <v>29</v>
      </c>
      <c r="CB35">
        <f t="shared" si="67"/>
        <v>10</v>
      </c>
      <c r="CC35">
        <f t="shared" si="68"/>
        <v>8</v>
      </c>
      <c r="CD35">
        <f t="shared" si="2"/>
        <v>47</v>
      </c>
      <c r="CE35" s="21">
        <v>0</v>
      </c>
      <c r="CF35" s="21">
        <v>1</v>
      </c>
      <c r="CG35">
        <v>0</v>
      </c>
      <c r="CH35">
        <v>0</v>
      </c>
      <c r="CI35" s="21">
        <v>0</v>
      </c>
      <c r="CJ35" s="21">
        <v>1</v>
      </c>
      <c r="CK35" s="21">
        <v>0</v>
      </c>
      <c r="CL35" s="21">
        <v>1</v>
      </c>
      <c r="CM35" s="21">
        <v>0</v>
      </c>
      <c r="CN35" s="21">
        <v>1</v>
      </c>
      <c r="CO35" s="21">
        <v>0</v>
      </c>
      <c r="CP35" s="21">
        <v>1</v>
      </c>
      <c r="CQ35" s="21">
        <f t="shared" si="3"/>
        <v>2</v>
      </c>
      <c r="CR35" s="21">
        <v>3</v>
      </c>
      <c r="CS35">
        <v>2</v>
      </c>
      <c r="CT35">
        <v>1</v>
      </c>
      <c r="CU35" s="21">
        <v>1</v>
      </c>
      <c r="CV35" s="21">
        <v>3</v>
      </c>
      <c r="CW35" s="21">
        <v>3</v>
      </c>
      <c r="CX35" s="21">
        <v>1</v>
      </c>
      <c r="CY35" s="21">
        <v>3</v>
      </c>
      <c r="CZ35" s="21">
        <v>2</v>
      </c>
      <c r="DA35" s="21">
        <v>3</v>
      </c>
      <c r="DB35" s="21">
        <v>1</v>
      </c>
      <c r="DC35" s="21">
        <v>1</v>
      </c>
      <c r="DD35" s="21">
        <v>2</v>
      </c>
      <c r="DE35" s="21">
        <v>1</v>
      </c>
      <c r="DF35" s="21">
        <v>2</v>
      </c>
      <c r="DG35" s="21">
        <v>2</v>
      </c>
      <c r="DH35">
        <v>2</v>
      </c>
      <c r="DI35">
        <v>2</v>
      </c>
      <c r="DJ35" s="21">
        <v>2</v>
      </c>
      <c r="DK35" s="21">
        <v>3</v>
      </c>
      <c r="DL35" s="21">
        <f t="shared" si="4"/>
        <v>42</v>
      </c>
      <c r="DM35">
        <v>3</v>
      </c>
      <c r="DN35">
        <v>4</v>
      </c>
      <c r="DO35">
        <v>4</v>
      </c>
      <c r="DP35">
        <v>4</v>
      </c>
      <c r="DQ35">
        <v>4</v>
      </c>
      <c r="DR35">
        <v>5</v>
      </c>
      <c r="DS35" s="21">
        <f t="shared" si="5"/>
        <v>24</v>
      </c>
      <c r="DT35">
        <v>4</v>
      </c>
      <c r="DU35">
        <v>3</v>
      </c>
      <c r="DV35">
        <v>3</v>
      </c>
      <c r="DW35">
        <v>2</v>
      </c>
      <c r="DX35">
        <v>2</v>
      </c>
      <c r="DY35">
        <v>2</v>
      </c>
      <c r="DZ35" s="21">
        <f t="shared" si="69"/>
        <v>10</v>
      </c>
      <c r="EA35" s="21">
        <f t="shared" si="70"/>
        <v>6</v>
      </c>
      <c r="EB35" s="21">
        <f t="shared" si="6"/>
        <v>16</v>
      </c>
      <c r="EC35">
        <v>7</v>
      </c>
      <c r="ED35">
        <v>7</v>
      </c>
      <c r="EE35">
        <v>7</v>
      </c>
      <c r="EF35">
        <v>7</v>
      </c>
      <c r="EG35">
        <v>7</v>
      </c>
      <c r="EH35">
        <v>5</v>
      </c>
      <c r="EI35">
        <v>3</v>
      </c>
      <c r="EJ35">
        <v>7</v>
      </c>
      <c r="EK35">
        <v>5</v>
      </c>
      <c r="EL35">
        <v>5</v>
      </c>
      <c r="EM35">
        <v>4</v>
      </c>
      <c r="EN35">
        <v>5</v>
      </c>
      <c r="EO35" s="21">
        <f t="shared" si="71"/>
        <v>25</v>
      </c>
      <c r="EP35" s="21">
        <f t="shared" si="72"/>
        <v>18</v>
      </c>
      <c r="EQ35" s="21">
        <f t="shared" si="73"/>
        <v>26</v>
      </c>
      <c r="ER35" s="21">
        <f t="shared" si="7"/>
        <v>69</v>
      </c>
      <c r="ES35">
        <v>1</v>
      </c>
      <c r="ET35">
        <v>0</v>
      </c>
      <c r="EU35">
        <v>1</v>
      </c>
      <c r="EV35" s="21">
        <f t="shared" si="8"/>
        <v>2</v>
      </c>
      <c r="EW35">
        <v>3</v>
      </c>
      <c r="EX35">
        <v>3</v>
      </c>
      <c r="EY35">
        <v>3</v>
      </c>
      <c r="EZ35">
        <v>0</v>
      </c>
      <c r="FA35">
        <v>3</v>
      </c>
      <c r="FB35">
        <v>2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2</v>
      </c>
      <c r="FI35">
        <v>3</v>
      </c>
      <c r="FJ35">
        <v>3</v>
      </c>
      <c r="FK35">
        <v>1</v>
      </c>
      <c r="FL35">
        <v>3</v>
      </c>
      <c r="FM35">
        <v>1</v>
      </c>
      <c r="FN35">
        <v>1</v>
      </c>
      <c r="FO35">
        <v>0</v>
      </c>
      <c r="FP35">
        <v>0</v>
      </c>
      <c r="FQ35" s="21">
        <f t="shared" si="9"/>
        <v>33</v>
      </c>
      <c r="FR35" s="7">
        <v>0</v>
      </c>
      <c r="FS35" s="7">
        <v>0</v>
      </c>
      <c r="FT35" s="7">
        <v>0</v>
      </c>
      <c r="FU35" s="7">
        <v>1.2434155351319585</v>
      </c>
      <c r="FV35" s="7">
        <v>0</v>
      </c>
      <c r="FW35" s="7">
        <v>3.5971585843806348</v>
      </c>
      <c r="FX35" s="7">
        <v>0.17</v>
      </c>
      <c r="FY35" s="7">
        <v>0.22</v>
      </c>
      <c r="FZ35" s="7">
        <v>70</v>
      </c>
      <c r="GA35" s="7">
        <v>125</v>
      </c>
      <c r="GB35" s="7">
        <f t="shared" si="10"/>
        <v>195</v>
      </c>
      <c r="GC35" s="7">
        <v>243</v>
      </c>
      <c r="GD35" s="7">
        <v>3</v>
      </c>
      <c r="GE35" s="7">
        <v>0.8</v>
      </c>
      <c r="GF35" s="7">
        <v>0.2</v>
      </c>
      <c r="GG35" s="7">
        <v>0.6</v>
      </c>
      <c r="GH35" s="7">
        <v>3.6</v>
      </c>
      <c r="GI35" s="7">
        <v>91</v>
      </c>
      <c r="GJ35" s="7">
        <v>27021.202344000001</v>
      </c>
      <c r="GK35" s="7">
        <v>8236.5243640000008</v>
      </c>
      <c r="GL35" s="7">
        <v>4138.725692</v>
      </c>
      <c r="GM35" s="7">
        <v>69303.758052000005</v>
      </c>
      <c r="GN35" s="7">
        <v>110196.24052799999</v>
      </c>
      <c r="GO35" s="7">
        <v>14948.052338</v>
      </c>
      <c r="GP35" s="7">
        <v>10161.220939000001</v>
      </c>
      <c r="GQ35" s="7">
        <v>656345.88927399996</v>
      </c>
      <c r="GR35" s="7">
        <v>86699.337689000007</v>
      </c>
      <c r="GS35" s="7">
        <v>1678</v>
      </c>
      <c r="GT35" s="7">
        <v>12548.857602</v>
      </c>
      <c r="GU35" s="7">
        <v>1090.3372079999999</v>
      </c>
      <c r="GV35" s="7">
        <v>34310.232461</v>
      </c>
      <c r="GW35" s="7">
        <v>50743.675552000001</v>
      </c>
      <c r="GX35" s="7">
        <v>2157</v>
      </c>
      <c r="GY35" s="7">
        <v>477894.94796700001</v>
      </c>
      <c r="GZ35" s="7">
        <v>66249.482621000003</v>
      </c>
      <c r="HA35" s="7">
        <v>20676.789094</v>
      </c>
      <c r="HB35" s="7">
        <v>721870.31622499996</v>
      </c>
      <c r="HC35" s="7">
        <v>158762.81498900001</v>
      </c>
      <c r="HD35" s="7">
        <v>27883.671119999999</v>
      </c>
      <c r="HE35" s="7">
        <v>649</v>
      </c>
      <c r="HF35" s="7">
        <v>219906.866278</v>
      </c>
      <c r="HG35" s="7">
        <v>77852.935461000001</v>
      </c>
      <c r="HH35" s="7">
        <v>8431.563365</v>
      </c>
      <c r="HI35" s="7">
        <v>162</v>
      </c>
      <c r="HJ35" s="7">
        <v>310.48757799999998</v>
      </c>
      <c r="HK35" s="7">
        <v>2638.008147</v>
      </c>
      <c r="HL35" s="7">
        <v>225</v>
      </c>
      <c r="HM35" s="7">
        <v>1389.2774469999999</v>
      </c>
      <c r="HN35" s="7">
        <v>10188.743152999999</v>
      </c>
      <c r="HO35" s="7">
        <v>1867</v>
      </c>
      <c r="HP35" s="7" t="s">
        <v>772</v>
      </c>
      <c r="HQ35" s="7">
        <v>424563.35409199999</v>
      </c>
      <c r="HR35" s="7">
        <v>85028.878312999994</v>
      </c>
      <c r="HS35" s="7">
        <v>10833.164081999999</v>
      </c>
      <c r="HT35" s="7">
        <v>71954.994881000006</v>
      </c>
      <c r="HU35" s="7">
        <v>13007.902109000001</v>
      </c>
      <c r="HV35" s="7">
        <v>2214.5099610000002</v>
      </c>
      <c r="HW35" s="7">
        <v>779.89270699999997</v>
      </c>
      <c r="HX35" s="7">
        <v>158</v>
      </c>
      <c r="HY35" s="7">
        <v>3356</v>
      </c>
      <c r="HZ35" s="7">
        <v>312</v>
      </c>
      <c r="IA35" s="7">
        <v>315</v>
      </c>
      <c r="IB35" s="7">
        <v>516.39478299999996</v>
      </c>
      <c r="IC35" s="7">
        <v>1027.176565</v>
      </c>
      <c r="ID35" s="7">
        <v>41707.543204000001</v>
      </c>
      <c r="IE35" s="7">
        <v>8446.0769230000005</v>
      </c>
      <c r="IF35" s="7">
        <v>2708.6382720000001</v>
      </c>
      <c r="IG35" s="7">
        <v>1665.64563</v>
      </c>
      <c r="IH35" s="7">
        <v>4255.3615959999997</v>
      </c>
      <c r="II35" s="7">
        <v>202452.68225400001</v>
      </c>
      <c r="IJ35" s="7">
        <v>209973.91824200001</v>
      </c>
      <c r="IK35" s="7">
        <v>245143.47314300001</v>
      </c>
      <c r="IL35" s="7">
        <v>40</v>
      </c>
      <c r="IM35" s="7">
        <v>1929</v>
      </c>
      <c r="IN35" s="7">
        <v>77377.688970999996</v>
      </c>
      <c r="IO35" s="7">
        <v>583.69775700000002</v>
      </c>
      <c r="IP35" s="7">
        <v>102234.647321</v>
      </c>
      <c r="IQ35" s="7">
        <v>404.17301300000003</v>
      </c>
      <c r="IR35" s="7">
        <v>28067.344826</v>
      </c>
      <c r="IS35" s="7">
        <v>5858</v>
      </c>
      <c r="IT35" s="7">
        <v>621.78626399999996</v>
      </c>
      <c r="IU35" s="7">
        <v>4912.0505409999996</v>
      </c>
      <c r="IV35" s="7">
        <v>30573.507609</v>
      </c>
      <c r="IW35" s="7">
        <v>7835.6623540000001</v>
      </c>
      <c r="IX35" s="7">
        <v>7041</v>
      </c>
      <c r="IY35" s="7">
        <v>4767.2359100000003</v>
      </c>
      <c r="IZ35" s="7">
        <v>320</v>
      </c>
      <c r="JA35" s="7">
        <v>1005.459483</v>
      </c>
      <c r="JB35" s="7">
        <v>23065.113882000001</v>
      </c>
      <c r="JD35" t="s">
        <v>523</v>
      </c>
      <c r="JE35">
        <v>43308.621342592596</v>
      </c>
      <c r="JF35" t="s">
        <v>246</v>
      </c>
      <c r="JG35">
        <v>37</v>
      </c>
      <c r="JH35" t="s">
        <v>524</v>
      </c>
      <c r="JJ35">
        <v>1</v>
      </c>
      <c r="JK35" t="s">
        <v>199</v>
      </c>
      <c r="JL35">
        <v>0</v>
      </c>
      <c r="JM35">
        <v>4.3899999999999997</v>
      </c>
      <c r="JN35">
        <v>1</v>
      </c>
      <c r="JO35">
        <v>17.55</v>
      </c>
      <c r="JP35">
        <v>0</v>
      </c>
      <c r="JQ35">
        <v>5.89</v>
      </c>
      <c r="JR35">
        <v>2</v>
      </c>
      <c r="JS35" t="s">
        <v>200</v>
      </c>
      <c r="JT35">
        <v>300</v>
      </c>
      <c r="JU35">
        <v>13.57</v>
      </c>
      <c r="JV35">
        <v>0</v>
      </c>
      <c r="JW35">
        <v>5.42</v>
      </c>
      <c r="JX35">
        <v>3</v>
      </c>
      <c r="JY35">
        <v>3.33</v>
      </c>
      <c r="JZ35">
        <v>3</v>
      </c>
      <c r="KA35" t="s">
        <v>201</v>
      </c>
      <c r="KB35">
        <v>300</v>
      </c>
      <c r="KC35">
        <v>13.27</v>
      </c>
      <c r="KD35">
        <v>7</v>
      </c>
      <c r="KE35">
        <v>8.16</v>
      </c>
      <c r="KF35">
        <v>3</v>
      </c>
      <c r="KG35">
        <v>10.74</v>
      </c>
      <c r="KH35">
        <v>4</v>
      </c>
      <c r="KI35" t="s">
        <v>202</v>
      </c>
      <c r="KJ35">
        <v>300</v>
      </c>
      <c r="KK35">
        <v>6.62</v>
      </c>
      <c r="KL35">
        <v>2</v>
      </c>
      <c r="KM35">
        <v>8.76</v>
      </c>
      <c r="KN35">
        <v>2</v>
      </c>
      <c r="KO35">
        <v>6.36</v>
      </c>
      <c r="KP35">
        <v>5</v>
      </c>
      <c r="KQ35" t="s">
        <v>203</v>
      </c>
      <c r="KR35">
        <v>400</v>
      </c>
      <c r="KS35">
        <v>11.37</v>
      </c>
      <c r="KT35">
        <v>9</v>
      </c>
      <c r="KU35">
        <v>9.0299999999999994</v>
      </c>
      <c r="KV35">
        <v>3</v>
      </c>
      <c r="KW35">
        <v>5.99</v>
      </c>
      <c r="KX35">
        <v>6</v>
      </c>
      <c r="KY35" t="s">
        <v>204</v>
      </c>
      <c r="KZ35">
        <v>500</v>
      </c>
      <c r="LA35">
        <v>16.43</v>
      </c>
      <c r="LB35">
        <v>8</v>
      </c>
      <c r="LC35">
        <v>4.1100000000000003</v>
      </c>
      <c r="LD35">
        <v>4</v>
      </c>
      <c r="LE35">
        <v>7.14</v>
      </c>
      <c r="LF35">
        <v>7</v>
      </c>
      <c r="LG35" t="s">
        <v>205</v>
      </c>
      <c r="LH35">
        <v>600</v>
      </c>
      <c r="LI35">
        <v>8.85</v>
      </c>
      <c r="LJ35">
        <v>8</v>
      </c>
      <c r="LK35">
        <v>9.51</v>
      </c>
      <c r="LL35">
        <v>5</v>
      </c>
      <c r="LM35">
        <v>5.59</v>
      </c>
      <c r="LN35">
        <v>8</v>
      </c>
      <c r="LO35" t="s">
        <v>206</v>
      </c>
      <c r="LP35">
        <v>300</v>
      </c>
      <c r="LQ35">
        <v>8.48</v>
      </c>
      <c r="LR35">
        <v>3</v>
      </c>
      <c r="LS35">
        <v>2.12</v>
      </c>
      <c r="LT35">
        <v>3</v>
      </c>
      <c r="LU35">
        <v>2.5</v>
      </c>
      <c r="LV35">
        <v>9</v>
      </c>
      <c r="LW35" t="s">
        <v>207</v>
      </c>
      <c r="LX35">
        <v>0</v>
      </c>
      <c r="LY35">
        <v>3.36</v>
      </c>
      <c r="LZ35">
        <v>9</v>
      </c>
      <c r="MA35">
        <v>3.34</v>
      </c>
      <c r="MB35">
        <v>0</v>
      </c>
      <c r="MC35">
        <v>1.9</v>
      </c>
      <c r="MD35">
        <v>10</v>
      </c>
      <c r="ME35" t="s">
        <v>208</v>
      </c>
      <c r="MF35">
        <v>500</v>
      </c>
      <c r="MG35">
        <v>7.18</v>
      </c>
      <c r="MH35">
        <v>5</v>
      </c>
      <c r="MI35">
        <v>3.06</v>
      </c>
      <c r="MJ35">
        <v>6</v>
      </c>
      <c r="MK35">
        <v>5.05</v>
      </c>
      <c r="ML35">
        <v>11</v>
      </c>
      <c r="MM35" t="s">
        <v>209</v>
      </c>
      <c r="MN35">
        <v>300</v>
      </c>
      <c r="MO35">
        <v>5.96</v>
      </c>
      <c r="MP35">
        <v>0</v>
      </c>
      <c r="MQ35">
        <v>4.01</v>
      </c>
      <c r="MR35">
        <v>3</v>
      </c>
      <c r="MS35">
        <v>2.23</v>
      </c>
      <c r="MT35">
        <v>12</v>
      </c>
      <c r="MU35" t="s">
        <v>210</v>
      </c>
      <c r="MV35">
        <v>0</v>
      </c>
      <c r="MW35">
        <v>8.7799999999999994</v>
      </c>
      <c r="MX35">
        <v>0</v>
      </c>
      <c r="MY35">
        <v>1.1100000000000001</v>
      </c>
      <c r="MZ35">
        <v>0</v>
      </c>
      <c r="NA35">
        <v>1.06</v>
      </c>
      <c r="NB35">
        <v>13</v>
      </c>
      <c r="NC35" t="s">
        <v>211</v>
      </c>
      <c r="ND35">
        <v>300</v>
      </c>
      <c r="NE35">
        <v>3.18</v>
      </c>
      <c r="NF35">
        <v>3</v>
      </c>
      <c r="NG35">
        <v>1.21</v>
      </c>
      <c r="NH35">
        <v>3</v>
      </c>
      <c r="NI35">
        <v>2.73</v>
      </c>
      <c r="NJ35">
        <v>14</v>
      </c>
      <c r="NK35" t="s">
        <v>212</v>
      </c>
      <c r="NL35">
        <v>400</v>
      </c>
      <c r="NM35">
        <v>9</v>
      </c>
      <c r="NN35">
        <v>3</v>
      </c>
      <c r="NO35">
        <v>5.41</v>
      </c>
      <c r="NP35">
        <v>4</v>
      </c>
      <c r="NQ35">
        <v>2.99</v>
      </c>
      <c r="NR35">
        <v>15</v>
      </c>
      <c r="NS35" t="s">
        <v>213</v>
      </c>
      <c r="NT35">
        <v>400</v>
      </c>
      <c r="NU35">
        <v>3.89</v>
      </c>
      <c r="NV35">
        <v>3</v>
      </c>
      <c r="NW35">
        <v>2.68</v>
      </c>
      <c r="NX35">
        <v>2</v>
      </c>
      <c r="NY35">
        <v>3.7</v>
      </c>
      <c r="NZ35">
        <v>16</v>
      </c>
      <c r="OA35" t="s">
        <v>214</v>
      </c>
      <c r="OB35">
        <v>200</v>
      </c>
      <c r="OC35">
        <v>7.17</v>
      </c>
      <c r="OD35">
        <v>1</v>
      </c>
      <c r="OE35">
        <v>4.3</v>
      </c>
      <c r="OF35">
        <v>2</v>
      </c>
      <c r="OG35">
        <v>2.46</v>
      </c>
      <c r="OH35">
        <v>17</v>
      </c>
      <c r="OI35" t="s">
        <v>215</v>
      </c>
      <c r="OJ35">
        <v>100</v>
      </c>
      <c r="OK35">
        <v>4.78</v>
      </c>
      <c r="OL35">
        <v>1</v>
      </c>
      <c r="OM35">
        <v>1.83</v>
      </c>
      <c r="ON35">
        <v>1</v>
      </c>
      <c r="OO35">
        <v>1.77</v>
      </c>
      <c r="OP35">
        <v>18</v>
      </c>
      <c r="OQ35" t="s">
        <v>216</v>
      </c>
      <c r="OR35">
        <v>200</v>
      </c>
      <c r="OS35">
        <v>6.6</v>
      </c>
      <c r="OT35">
        <v>2</v>
      </c>
      <c r="OU35">
        <v>1.6</v>
      </c>
      <c r="OV35">
        <v>2</v>
      </c>
      <c r="OW35">
        <v>5.16</v>
      </c>
      <c r="OX35">
        <v>19</v>
      </c>
      <c r="OY35" t="s">
        <v>217</v>
      </c>
      <c r="OZ35">
        <v>100</v>
      </c>
      <c r="PA35">
        <v>4.9800000000000004</v>
      </c>
      <c r="PB35">
        <v>0</v>
      </c>
      <c r="PC35">
        <v>1.39</v>
      </c>
      <c r="PD35">
        <v>0</v>
      </c>
      <c r="PE35">
        <v>0.62</v>
      </c>
      <c r="PF35">
        <v>20</v>
      </c>
      <c r="PG35" t="s">
        <v>218</v>
      </c>
      <c r="PH35">
        <v>100</v>
      </c>
      <c r="PI35">
        <v>7.92</v>
      </c>
      <c r="PJ35">
        <v>1</v>
      </c>
      <c r="PK35">
        <v>3.36</v>
      </c>
      <c r="PL35">
        <v>1</v>
      </c>
      <c r="PM35">
        <v>1.84</v>
      </c>
      <c r="PN35">
        <v>21</v>
      </c>
      <c r="PO35" t="s">
        <v>219</v>
      </c>
      <c r="PP35">
        <v>100</v>
      </c>
      <c r="PQ35">
        <v>4.82</v>
      </c>
      <c r="PR35">
        <v>5</v>
      </c>
      <c r="PS35">
        <v>5.4</v>
      </c>
      <c r="PT35">
        <v>2</v>
      </c>
      <c r="PU35">
        <v>9.94</v>
      </c>
      <c r="PV35">
        <v>22</v>
      </c>
      <c r="PW35" t="s">
        <v>220</v>
      </c>
      <c r="PX35">
        <v>500</v>
      </c>
      <c r="PY35">
        <v>4.76</v>
      </c>
      <c r="PZ35">
        <v>2</v>
      </c>
      <c r="QA35">
        <v>5.77</v>
      </c>
      <c r="QB35">
        <v>5</v>
      </c>
      <c r="QC35">
        <v>2.4</v>
      </c>
      <c r="QD35">
        <v>23</v>
      </c>
      <c r="QE35" t="s">
        <v>221</v>
      </c>
      <c r="QF35">
        <v>100</v>
      </c>
      <c r="QG35">
        <v>7.61</v>
      </c>
      <c r="QH35">
        <v>0</v>
      </c>
      <c r="QI35">
        <v>1.32</v>
      </c>
      <c r="QJ35">
        <v>1</v>
      </c>
      <c r="QK35">
        <v>1.24</v>
      </c>
      <c r="QL35">
        <v>24</v>
      </c>
      <c r="QM35" t="s">
        <v>222</v>
      </c>
      <c r="QN35">
        <v>0</v>
      </c>
      <c r="QO35">
        <v>4.38</v>
      </c>
      <c r="QP35">
        <v>0</v>
      </c>
      <c r="QQ35">
        <v>0.99</v>
      </c>
      <c r="QR35">
        <v>0</v>
      </c>
      <c r="QS35">
        <v>0.67</v>
      </c>
      <c r="QT35">
        <v>25</v>
      </c>
      <c r="QU35" t="s">
        <v>223</v>
      </c>
      <c r="QV35">
        <v>0</v>
      </c>
      <c r="QW35">
        <v>4.67</v>
      </c>
      <c r="QX35">
        <v>0</v>
      </c>
      <c r="QY35">
        <v>0.41</v>
      </c>
      <c r="QZ35">
        <v>0</v>
      </c>
      <c r="RA35">
        <v>0.53</v>
      </c>
      <c r="RB35">
        <v>26</v>
      </c>
      <c r="RC35" t="s">
        <v>224</v>
      </c>
      <c r="RD35">
        <v>500</v>
      </c>
      <c r="RE35">
        <v>5.56</v>
      </c>
      <c r="RF35">
        <v>1</v>
      </c>
      <c r="RG35">
        <v>2.11</v>
      </c>
      <c r="RH35">
        <v>5</v>
      </c>
      <c r="RI35">
        <v>3.23</v>
      </c>
      <c r="RJ35">
        <v>27</v>
      </c>
      <c r="RK35" t="s">
        <v>225</v>
      </c>
      <c r="RL35">
        <v>0</v>
      </c>
      <c r="RM35">
        <v>3.88</v>
      </c>
      <c r="RN35">
        <v>5</v>
      </c>
      <c r="RO35">
        <v>3</v>
      </c>
      <c r="RP35">
        <v>0</v>
      </c>
      <c r="RQ35">
        <v>1.29</v>
      </c>
      <c r="RR35">
        <v>28</v>
      </c>
      <c r="RS35" t="s">
        <v>226</v>
      </c>
      <c r="RT35">
        <v>300</v>
      </c>
      <c r="RU35">
        <v>3.27</v>
      </c>
      <c r="RV35">
        <v>0</v>
      </c>
      <c r="RW35">
        <v>1.73</v>
      </c>
      <c r="RX35">
        <v>3</v>
      </c>
      <c r="RY35">
        <v>3.05</v>
      </c>
      <c r="RZ35">
        <v>29</v>
      </c>
      <c r="SA35" t="s">
        <v>227</v>
      </c>
      <c r="SB35">
        <v>0</v>
      </c>
      <c r="SC35">
        <v>13.6</v>
      </c>
      <c r="SD35">
        <v>0</v>
      </c>
      <c r="SE35">
        <v>0.85</v>
      </c>
      <c r="SF35">
        <v>0</v>
      </c>
      <c r="SG35">
        <v>0.57999999999999996</v>
      </c>
      <c r="SH35">
        <v>30</v>
      </c>
      <c r="SI35" t="s">
        <v>228</v>
      </c>
      <c r="SJ35">
        <v>300</v>
      </c>
      <c r="SK35">
        <v>10.16</v>
      </c>
      <c r="SL35">
        <v>1</v>
      </c>
      <c r="SM35">
        <v>7.03</v>
      </c>
      <c r="SN35">
        <v>3</v>
      </c>
      <c r="SO35">
        <v>3.91</v>
      </c>
      <c r="SP35">
        <v>31</v>
      </c>
      <c r="SQ35" t="s">
        <v>229</v>
      </c>
      <c r="SR35">
        <v>500</v>
      </c>
      <c r="SS35">
        <v>3.54</v>
      </c>
      <c r="ST35">
        <v>1</v>
      </c>
      <c r="SU35">
        <v>3.01</v>
      </c>
      <c r="SV35">
        <v>5</v>
      </c>
      <c r="SW35">
        <v>2.65</v>
      </c>
      <c r="SX35">
        <v>32</v>
      </c>
      <c r="SY35" t="s">
        <v>230</v>
      </c>
      <c r="SZ35">
        <v>0</v>
      </c>
      <c r="TA35">
        <v>5.78</v>
      </c>
      <c r="TB35">
        <v>5</v>
      </c>
      <c r="TC35">
        <v>2.5499999999999998</v>
      </c>
      <c r="TD35">
        <v>0</v>
      </c>
      <c r="TE35">
        <v>1.17</v>
      </c>
      <c r="TF35">
        <v>33</v>
      </c>
      <c r="TG35" t="s">
        <v>231</v>
      </c>
      <c r="TH35">
        <v>500</v>
      </c>
      <c r="TI35">
        <v>7.47</v>
      </c>
      <c r="TJ35">
        <v>0</v>
      </c>
      <c r="TK35">
        <v>3.17</v>
      </c>
      <c r="TL35">
        <v>5</v>
      </c>
      <c r="TM35">
        <v>1.19</v>
      </c>
      <c r="TN35">
        <v>34</v>
      </c>
      <c r="TO35" t="s">
        <v>232</v>
      </c>
      <c r="TP35">
        <v>0</v>
      </c>
      <c r="TQ35">
        <v>7.11</v>
      </c>
      <c r="TR35">
        <v>9</v>
      </c>
      <c r="TS35">
        <v>3.51</v>
      </c>
      <c r="TT35">
        <v>0</v>
      </c>
      <c r="TU35">
        <v>1.1299999999999999</v>
      </c>
      <c r="TV35">
        <v>35</v>
      </c>
      <c r="TW35" t="s">
        <v>233</v>
      </c>
      <c r="TX35">
        <v>500</v>
      </c>
      <c r="TY35">
        <v>5.13</v>
      </c>
      <c r="TZ35">
        <v>2</v>
      </c>
      <c r="UA35">
        <v>4.9000000000000004</v>
      </c>
      <c r="UB35">
        <v>3</v>
      </c>
      <c r="UC35">
        <v>2.68</v>
      </c>
      <c r="UD35">
        <v>36</v>
      </c>
      <c r="UE35" t="s">
        <v>234</v>
      </c>
      <c r="UF35">
        <v>300</v>
      </c>
      <c r="UG35">
        <v>7.48</v>
      </c>
      <c r="UH35">
        <v>2</v>
      </c>
      <c r="UI35">
        <v>3.48</v>
      </c>
      <c r="UJ35">
        <v>3</v>
      </c>
      <c r="UK35">
        <v>2.33</v>
      </c>
      <c r="UL35">
        <v>37</v>
      </c>
      <c r="UM35" t="s">
        <v>235</v>
      </c>
      <c r="UN35">
        <v>0</v>
      </c>
      <c r="UO35">
        <v>3.25</v>
      </c>
      <c r="UP35">
        <v>0</v>
      </c>
      <c r="UQ35">
        <v>2.27</v>
      </c>
      <c r="UR35">
        <v>0</v>
      </c>
      <c r="US35">
        <v>0.47</v>
      </c>
      <c r="UT35">
        <v>38</v>
      </c>
      <c r="UU35" t="s">
        <v>236</v>
      </c>
      <c r="UV35">
        <v>0</v>
      </c>
      <c r="UW35">
        <v>4.67</v>
      </c>
      <c r="UX35">
        <v>5</v>
      </c>
      <c r="UY35">
        <v>2.08</v>
      </c>
      <c r="UZ35">
        <v>0</v>
      </c>
      <c r="VA35">
        <v>1.1100000000000001</v>
      </c>
      <c r="VB35">
        <v>39</v>
      </c>
      <c r="VC35" t="s">
        <v>237</v>
      </c>
      <c r="VD35">
        <v>300</v>
      </c>
      <c r="VE35">
        <v>7.52</v>
      </c>
      <c r="VF35">
        <v>3</v>
      </c>
      <c r="VG35">
        <v>2.65</v>
      </c>
      <c r="VH35">
        <v>3</v>
      </c>
      <c r="VI35">
        <v>0.46</v>
      </c>
      <c r="VJ35">
        <v>40</v>
      </c>
      <c r="VK35" t="s">
        <v>238</v>
      </c>
      <c r="VL35">
        <v>600</v>
      </c>
      <c r="VM35">
        <v>6.59</v>
      </c>
      <c r="VN35">
        <v>1</v>
      </c>
      <c r="VO35">
        <v>3.43</v>
      </c>
      <c r="VP35">
        <v>6</v>
      </c>
      <c r="VQ35">
        <v>1.39</v>
      </c>
      <c r="VR35">
        <v>41</v>
      </c>
      <c r="VS35" t="s">
        <v>239</v>
      </c>
      <c r="VT35">
        <v>0</v>
      </c>
      <c r="VU35">
        <v>5</v>
      </c>
      <c r="VV35">
        <v>6</v>
      </c>
      <c r="VW35">
        <v>3.99</v>
      </c>
      <c r="VX35">
        <v>0</v>
      </c>
      <c r="VY35">
        <v>1.41</v>
      </c>
      <c r="VZ35" s="28">
        <f t="shared" si="74"/>
        <v>245</v>
      </c>
      <c r="WA35" s="28">
        <f t="shared" si="75"/>
        <v>270</v>
      </c>
      <c r="WB35" s="28">
        <f t="shared" si="76"/>
        <v>220</v>
      </c>
      <c r="WC35" s="29">
        <f t="shared" si="77"/>
        <v>6.9409999999999972</v>
      </c>
      <c r="WD35" s="29">
        <f t="shared" si="78"/>
        <v>7.8685</v>
      </c>
      <c r="WE35" s="29">
        <f t="shared" si="79"/>
        <v>6.0134999999999996</v>
      </c>
      <c r="WF35" s="29">
        <f t="shared" si="80"/>
        <v>2.8250000000000002</v>
      </c>
      <c r="WG35" s="30">
        <f t="shared" si="81"/>
        <v>1.8</v>
      </c>
      <c r="WH35" s="29">
        <f t="shared" si="82"/>
        <v>3.85</v>
      </c>
      <c r="WI35" s="29">
        <f t="shared" si="83"/>
        <v>3.6015000000000006</v>
      </c>
      <c r="WJ35" s="30">
        <f t="shared" si="84"/>
        <v>3.3665000000000007</v>
      </c>
      <c r="WK35" s="29">
        <f t="shared" si="85"/>
        <v>3.8364999999999996</v>
      </c>
      <c r="WL35" s="29">
        <f t="shared" si="86"/>
        <v>2.2749999999999999</v>
      </c>
      <c r="WM35" s="30">
        <f t="shared" si="87"/>
        <v>2.5</v>
      </c>
      <c r="WN35" s="29">
        <f t="shared" si="88"/>
        <v>2.0499999999999998</v>
      </c>
      <c r="WO35" s="29">
        <f t="shared" si="89"/>
        <v>2.89975</v>
      </c>
      <c r="WP35" s="30">
        <f t="shared" si="90"/>
        <v>2.6054999999999997</v>
      </c>
      <c r="WQ35" s="29">
        <f t="shared" si="91"/>
        <v>3.194</v>
      </c>
      <c r="WR35" s="30">
        <f t="shared" si="92"/>
        <v>194.44444444444446</v>
      </c>
      <c r="WS35" s="30">
        <f t="shared" si="93"/>
        <v>286.36363636363637</v>
      </c>
      <c r="WT35" s="30">
        <f t="shared" si="94"/>
        <v>300</v>
      </c>
      <c r="WU35" s="30">
        <f t="shared" si="95"/>
        <v>250</v>
      </c>
      <c r="WV35" s="30">
        <f t="shared" si="96"/>
        <v>110</v>
      </c>
      <c r="WW35" s="30">
        <f t="shared" si="97"/>
        <v>330</v>
      </c>
      <c r="WX35" s="30">
        <f t="shared" si="98"/>
        <v>7.673333333333332</v>
      </c>
      <c r="WY35" s="30">
        <f t="shared" si="99"/>
        <v>6.3418181818181827</v>
      </c>
      <c r="WZ35" s="30">
        <f t="shared" si="100"/>
        <v>8.9362499999999994</v>
      </c>
      <c r="XA35" s="30">
        <f t="shared" si="101"/>
        <v>7.1566666666666672</v>
      </c>
      <c r="XB35" s="30">
        <f t="shared" si="102"/>
        <v>6.6630000000000011</v>
      </c>
      <c r="XC35" s="30">
        <f t="shared" si="103"/>
        <v>5.3639999999999999</v>
      </c>
      <c r="XD35" s="30">
        <f t="shared" si="104"/>
        <v>4.9444444444444446</v>
      </c>
      <c r="XE35" s="30">
        <f t="shared" si="105"/>
        <v>1.0909090909090908</v>
      </c>
      <c r="XF35" s="30">
        <f t="shared" si="106"/>
        <v>3.875</v>
      </c>
      <c r="XG35" s="30">
        <f t="shared" si="107"/>
        <v>0.41666666666666669</v>
      </c>
      <c r="XH35" s="30">
        <f t="shared" si="108"/>
        <v>5.8</v>
      </c>
      <c r="XI35" s="30">
        <f t="shared" si="109"/>
        <v>1.9</v>
      </c>
      <c r="XJ35" s="30">
        <f t="shared" si="110"/>
        <v>3.9433333333333329</v>
      </c>
      <c r="XK35" s="30">
        <f t="shared" si="111"/>
        <v>3.3218181818181822</v>
      </c>
      <c r="XL35" s="30">
        <f t="shared" si="112"/>
        <v>3.7425000000000006</v>
      </c>
      <c r="XM35" s="30">
        <f t="shared" si="113"/>
        <v>3.1158333333333341</v>
      </c>
      <c r="XN35" s="30">
        <f t="shared" si="114"/>
        <v>4.1040000000000001</v>
      </c>
      <c r="XO35" s="30">
        <f t="shared" si="115"/>
        <v>3.5689999999999991</v>
      </c>
      <c r="XP35" s="30">
        <f t="shared" si="116"/>
        <v>1.7777777777777777</v>
      </c>
      <c r="XQ35" s="30">
        <f t="shared" si="117"/>
        <v>2.6818181818181817</v>
      </c>
      <c r="XR35" s="30">
        <f t="shared" si="118"/>
        <v>2.625</v>
      </c>
      <c r="XS35" s="30">
        <f t="shared" si="119"/>
        <v>2.4166666666666665</v>
      </c>
      <c r="XT35" s="30">
        <f t="shared" si="120"/>
        <v>1.1000000000000001</v>
      </c>
      <c r="XU35" s="30">
        <f t="shared" si="121"/>
        <v>3</v>
      </c>
      <c r="XV35" s="30">
        <f t="shared" si="122"/>
        <v>3.6527777777777777</v>
      </c>
      <c r="XW35" s="30">
        <f t="shared" si="123"/>
        <v>2.2836363636363632</v>
      </c>
      <c r="XX35" s="30">
        <f t="shared" si="124"/>
        <v>3.6512500000000001</v>
      </c>
      <c r="XY35" s="30">
        <f t="shared" si="125"/>
        <v>1.9083333333333334</v>
      </c>
      <c r="XZ35" s="30">
        <f t="shared" si="126"/>
        <v>3.6539999999999999</v>
      </c>
      <c r="YA35" s="30">
        <f t="shared" si="127"/>
        <v>2.7340000000000004</v>
      </c>
      <c r="YB35">
        <v>3</v>
      </c>
      <c r="YC35">
        <v>1</v>
      </c>
      <c r="YD35">
        <v>1</v>
      </c>
      <c r="YE35">
        <v>2</v>
      </c>
      <c r="YF35">
        <v>1</v>
      </c>
      <c r="YG35">
        <v>1</v>
      </c>
      <c r="YH35">
        <v>4</v>
      </c>
      <c r="YI35">
        <v>2</v>
      </c>
      <c r="YJ35">
        <v>0</v>
      </c>
      <c r="YK35">
        <v>4</v>
      </c>
      <c r="YL35">
        <v>1</v>
      </c>
      <c r="YM35">
        <v>0</v>
      </c>
      <c r="YN35">
        <v>0</v>
      </c>
      <c r="YO35">
        <v>0</v>
      </c>
      <c r="YP35">
        <v>3</v>
      </c>
      <c r="YQ35">
        <v>1</v>
      </c>
      <c r="YR35">
        <v>0</v>
      </c>
      <c r="YS35">
        <v>0</v>
      </c>
      <c r="YT35">
        <v>0</v>
      </c>
      <c r="YU35">
        <v>2</v>
      </c>
      <c r="YV35">
        <v>4</v>
      </c>
      <c r="YW35">
        <v>3</v>
      </c>
      <c r="YX35">
        <v>1</v>
      </c>
      <c r="YY35">
        <v>1</v>
      </c>
      <c r="YZ35">
        <v>2</v>
      </c>
      <c r="ZA35" s="52">
        <f t="shared" si="135"/>
        <v>15</v>
      </c>
      <c r="ZB35" s="52">
        <f t="shared" si="136"/>
        <v>5</v>
      </c>
      <c r="ZC35" s="52">
        <f t="shared" si="137"/>
        <v>1</v>
      </c>
      <c r="ZD35" s="52">
        <f t="shared" si="131"/>
        <v>21</v>
      </c>
    </row>
    <row r="36" spans="1:680">
      <c r="A36" s="7">
        <v>32</v>
      </c>
      <c r="C36" s="7">
        <v>1</v>
      </c>
      <c r="D36" s="35">
        <v>32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1</v>
      </c>
      <c r="W36">
        <v>0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1"/>
        <v>3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f t="shared" si="65"/>
        <v>10</v>
      </c>
      <c r="BE36">
        <v>1</v>
      </c>
      <c r="BF36">
        <v>4</v>
      </c>
      <c r="BG36">
        <v>3</v>
      </c>
      <c r="BH36">
        <v>2</v>
      </c>
      <c r="BI36">
        <v>2</v>
      </c>
      <c r="BJ36">
        <v>0</v>
      </c>
      <c r="BK36">
        <v>3</v>
      </c>
      <c r="BL36">
        <v>1</v>
      </c>
      <c r="BM36">
        <v>4</v>
      </c>
      <c r="BN36">
        <v>1</v>
      </c>
      <c r="BO36">
        <v>3</v>
      </c>
      <c r="BP36">
        <v>1</v>
      </c>
      <c r="BQ36">
        <v>3</v>
      </c>
      <c r="BR36">
        <v>1</v>
      </c>
      <c r="BS36">
        <v>3</v>
      </c>
      <c r="BT36">
        <v>3</v>
      </c>
      <c r="BU36">
        <v>3</v>
      </c>
      <c r="BV36">
        <v>1</v>
      </c>
      <c r="BW36">
        <v>2</v>
      </c>
      <c r="BX36">
        <v>4</v>
      </c>
      <c r="BY36">
        <v>3</v>
      </c>
      <c r="BZ36">
        <v>0</v>
      </c>
      <c r="CA36">
        <f t="shared" si="66"/>
        <v>25</v>
      </c>
      <c r="CB36">
        <f t="shared" si="67"/>
        <v>15</v>
      </c>
      <c r="CC36">
        <f t="shared" si="68"/>
        <v>4</v>
      </c>
      <c r="CD36">
        <f t="shared" si="2"/>
        <v>44</v>
      </c>
      <c r="CE36" s="21">
        <v>0</v>
      </c>
      <c r="CF36" s="21">
        <v>1</v>
      </c>
      <c r="CG36">
        <v>1</v>
      </c>
      <c r="CH36">
        <v>0</v>
      </c>
      <c r="CI36" s="21">
        <v>0</v>
      </c>
      <c r="CJ36" s="21">
        <v>1</v>
      </c>
      <c r="CK36" s="21">
        <v>1</v>
      </c>
      <c r="CL36" s="21">
        <v>1</v>
      </c>
      <c r="CM36" s="21">
        <v>1</v>
      </c>
      <c r="CN36" s="21">
        <v>1</v>
      </c>
      <c r="CO36" s="21">
        <v>0</v>
      </c>
      <c r="CP36" s="21">
        <v>1</v>
      </c>
      <c r="CQ36" s="21">
        <f t="shared" si="3"/>
        <v>5</v>
      </c>
      <c r="CR36" s="21">
        <v>3</v>
      </c>
      <c r="CS36">
        <v>1</v>
      </c>
      <c r="CT36">
        <v>1</v>
      </c>
      <c r="CU36" s="21">
        <v>4</v>
      </c>
      <c r="CV36" s="21">
        <v>3</v>
      </c>
      <c r="CW36" s="21">
        <v>3</v>
      </c>
      <c r="CX36" s="21">
        <v>1</v>
      </c>
      <c r="CY36" s="21">
        <v>3</v>
      </c>
      <c r="CZ36" s="21">
        <v>3</v>
      </c>
      <c r="DA36" s="21">
        <v>3</v>
      </c>
      <c r="DB36" s="21">
        <v>1</v>
      </c>
      <c r="DC36" s="21">
        <v>2</v>
      </c>
      <c r="DD36" s="21">
        <v>1</v>
      </c>
      <c r="DE36" s="21">
        <v>2</v>
      </c>
      <c r="DF36" s="21">
        <v>3</v>
      </c>
      <c r="DG36" s="21">
        <v>3</v>
      </c>
      <c r="DH36">
        <v>2</v>
      </c>
      <c r="DI36">
        <v>1</v>
      </c>
      <c r="DJ36" s="21">
        <v>4</v>
      </c>
      <c r="DK36" s="21">
        <v>4</v>
      </c>
      <c r="DL36" s="21">
        <f t="shared" si="4"/>
        <v>32</v>
      </c>
      <c r="DM36">
        <v>3</v>
      </c>
      <c r="DN36">
        <v>3</v>
      </c>
      <c r="DO36">
        <v>3</v>
      </c>
      <c r="DP36">
        <v>4</v>
      </c>
      <c r="DQ36">
        <v>4</v>
      </c>
      <c r="DR36">
        <v>5</v>
      </c>
      <c r="DS36" s="21">
        <f t="shared" si="5"/>
        <v>22</v>
      </c>
      <c r="DT36">
        <v>2</v>
      </c>
      <c r="DU36">
        <v>0</v>
      </c>
      <c r="DV36">
        <v>2</v>
      </c>
      <c r="DW36">
        <v>4</v>
      </c>
      <c r="DX36">
        <v>4</v>
      </c>
      <c r="DY36" s="46">
        <v>4</v>
      </c>
      <c r="DZ36" s="21">
        <f t="shared" si="69"/>
        <v>4</v>
      </c>
      <c r="EA36" s="21">
        <f t="shared" si="70"/>
        <v>12</v>
      </c>
      <c r="EB36" s="21">
        <f t="shared" si="6"/>
        <v>16</v>
      </c>
      <c r="EC36">
        <v>6</v>
      </c>
      <c r="ED36">
        <v>6</v>
      </c>
      <c r="EE36">
        <v>5</v>
      </c>
      <c r="EF36">
        <v>3</v>
      </c>
      <c r="EG36">
        <v>5</v>
      </c>
      <c r="EH36">
        <v>5</v>
      </c>
      <c r="EI36">
        <v>5</v>
      </c>
      <c r="EJ36">
        <v>2</v>
      </c>
      <c r="EK36">
        <v>6</v>
      </c>
      <c r="EL36">
        <v>5</v>
      </c>
      <c r="EM36">
        <v>2</v>
      </c>
      <c r="EN36">
        <v>5</v>
      </c>
      <c r="EO36" s="21">
        <f t="shared" si="71"/>
        <v>12</v>
      </c>
      <c r="EP36" s="21">
        <f t="shared" si="72"/>
        <v>21</v>
      </c>
      <c r="EQ36" s="21">
        <f t="shared" si="73"/>
        <v>22</v>
      </c>
      <c r="ER36" s="21">
        <f t="shared" si="7"/>
        <v>55</v>
      </c>
      <c r="ES36">
        <v>2</v>
      </c>
      <c r="ET36">
        <v>1</v>
      </c>
      <c r="EU36">
        <v>1</v>
      </c>
      <c r="EV36" s="21">
        <f t="shared" si="8"/>
        <v>4</v>
      </c>
      <c r="EW36">
        <v>2</v>
      </c>
      <c r="EX36">
        <v>2</v>
      </c>
      <c r="EY36">
        <v>2</v>
      </c>
      <c r="EZ36">
        <v>1</v>
      </c>
      <c r="FA36">
        <v>1</v>
      </c>
      <c r="FB36">
        <v>2</v>
      </c>
      <c r="FC36">
        <v>3</v>
      </c>
      <c r="FD36">
        <v>2</v>
      </c>
      <c r="FE36">
        <v>3</v>
      </c>
      <c r="FF36">
        <v>2</v>
      </c>
      <c r="FG36">
        <v>2</v>
      </c>
      <c r="FH36">
        <v>1</v>
      </c>
      <c r="FI36">
        <v>2</v>
      </c>
      <c r="FJ36">
        <v>3</v>
      </c>
      <c r="FK36">
        <v>2</v>
      </c>
      <c r="FL36">
        <v>2</v>
      </c>
      <c r="FM36">
        <v>2</v>
      </c>
      <c r="FN36">
        <v>3</v>
      </c>
      <c r="FO36">
        <v>2</v>
      </c>
      <c r="FP36">
        <v>1</v>
      </c>
      <c r="FQ36" s="21">
        <f t="shared" si="9"/>
        <v>40</v>
      </c>
      <c r="FR36" s="20">
        <v>0</v>
      </c>
      <c r="FS36" s="20">
        <v>0</v>
      </c>
      <c r="FT36" s="20">
        <v>0.18172650152794434</v>
      </c>
      <c r="FU36" s="20">
        <v>0</v>
      </c>
      <c r="FV36" s="20">
        <v>0</v>
      </c>
      <c r="FW36" s="20">
        <v>6.6001611387603791</v>
      </c>
      <c r="FX36" s="20">
        <v>0.06</v>
      </c>
      <c r="FY36" s="20">
        <v>0.17</v>
      </c>
      <c r="FZ36" s="20">
        <v>70</v>
      </c>
      <c r="GA36" s="20">
        <v>107</v>
      </c>
      <c r="GB36" s="7">
        <f t="shared" si="10"/>
        <v>177</v>
      </c>
      <c r="GC36" s="20">
        <v>209</v>
      </c>
      <c r="GD36" s="20">
        <v>0</v>
      </c>
      <c r="GE36" s="20">
        <v>0.8</v>
      </c>
      <c r="GF36" s="20">
        <v>0.3</v>
      </c>
      <c r="GG36" s="20">
        <v>0.5</v>
      </c>
      <c r="GH36" s="20">
        <v>3.7</v>
      </c>
      <c r="GI36" s="20">
        <v>50</v>
      </c>
      <c r="GJ36" s="20">
        <v>26928.563926999999</v>
      </c>
      <c r="GK36" s="20">
        <v>8358.7630539999991</v>
      </c>
      <c r="GL36" s="20">
        <v>7389.3214939999998</v>
      </c>
      <c r="GM36" s="20">
        <v>51937.849760999998</v>
      </c>
      <c r="GN36" s="20">
        <v>120243.815749</v>
      </c>
      <c r="GO36" s="20">
        <v>8895.2538050000003</v>
      </c>
      <c r="GP36" s="20">
        <v>12570.706284</v>
      </c>
      <c r="GQ36" s="20">
        <v>595582.56807100005</v>
      </c>
      <c r="GR36" s="20">
        <v>94611.150737999997</v>
      </c>
      <c r="GS36" s="20">
        <v>297.93506300000001</v>
      </c>
      <c r="GT36" s="20">
        <v>8289.5814310000005</v>
      </c>
      <c r="GU36" s="20">
        <v>853.12449600000002</v>
      </c>
      <c r="GV36" s="20">
        <v>39130.591555999999</v>
      </c>
      <c r="GW36" s="20">
        <v>37073.007501</v>
      </c>
      <c r="GX36" s="20">
        <v>1751</v>
      </c>
      <c r="GY36" s="20">
        <v>375454.33045100002</v>
      </c>
      <c r="GZ36" s="20">
        <v>54658.888429999999</v>
      </c>
      <c r="HA36" s="20">
        <v>12964.808057</v>
      </c>
      <c r="HB36" s="20">
        <v>633132.295331</v>
      </c>
      <c r="HC36" s="20">
        <v>174167.97624799999</v>
      </c>
      <c r="HD36" s="20">
        <v>32494.383107000001</v>
      </c>
      <c r="HE36" s="20">
        <v>558.17308800000001</v>
      </c>
      <c r="HF36" s="20">
        <v>163800.19737000001</v>
      </c>
      <c r="HG36" s="20">
        <v>41302.763615999997</v>
      </c>
      <c r="HH36" s="20">
        <v>9057.0238050000007</v>
      </c>
      <c r="HI36" s="20">
        <v>226</v>
      </c>
      <c r="HJ36" s="20">
        <v>388.86828400000002</v>
      </c>
      <c r="HK36" s="20">
        <v>2226.8754170000002</v>
      </c>
      <c r="HL36" s="20">
        <v>427</v>
      </c>
      <c r="HM36" s="20">
        <v>1867.109338</v>
      </c>
      <c r="HN36" s="20">
        <v>12801.076783</v>
      </c>
      <c r="HO36" s="20">
        <v>2500</v>
      </c>
      <c r="HP36" s="20">
        <v>189</v>
      </c>
      <c r="HQ36" s="20">
        <v>354643.91596399999</v>
      </c>
      <c r="HR36" s="20">
        <v>125672.81254</v>
      </c>
      <c r="HS36" s="20">
        <v>8156.3479289999996</v>
      </c>
      <c r="HT36" s="20">
        <v>71890.423689999996</v>
      </c>
      <c r="HU36" s="20">
        <v>12268.427818</v>
      </c>
      <c r="HV36" s="20">
        <v>2744</v>
      </c>
      <c r="HW36" s="20">
        <v>1116.832543</v>
      </c>
      <c r="HX36" s="20">
        <v>286</v>
      </c>
      <c r="HY36" s="20">
        <v>3336.9057520000001</v>
      </c>
      <c r="HZ36" s="20">
        <v>443</v>
      </c>
      <c r="IA36" s="20">
        <v>123</v>
      </c>
      <c r="IB36" s="20">
        <v>1068.7727379999999</v>
      </c>
      <c r="IC36" s="20">
        <v>1116.0043949999999</v>
      </c>
      <c r="ID36" s="20">
        <v>23165.530733</v>
      </c>
      <c r="IE36" s="20">
        <v>8091.6001649999998</v>
      </c>
      <c r="IF36" s="20">
        <v>3608.5180519999999</v>
      </c>
      <c r="IG36" s="20">
        <v>2406.800013</v>
      </c>
      <c r="IH36" s="20">
        <v>3298.8045430000002</v>
      </c>
      <c r="II36" s="20">
        <v>98976.681979000001</v>
      </c>
      <c r="IJ36" s="20">
        <v>123783.12650699999</v>
      </c>
      <c r="IK36" s="20">
        <v>204126.5625</v>
      </c>
      <c r="IL36" s="20">
        <v>306</v>
      </c>
      <c r="IM36" s="20">
        <v>1866.244864</v>
      </c>
      <c r="IN36" s="20">
        <v>115361.874926</v>
      </c>
      <c r="IO36" s="20">
        <v>588.83808099999999</v>
      </c>
      <c r="IP36" s="20">
        <v>76636.424717999995</v>
      </c>
      <c r="IQ36" s="20">
        <v>683.37837000000002</v>
      </c>
      <c r="IR36" s="20">
        <v>27923.734364</v>
      </c>
      <c r="IS36" s="20">
        <v>7385.6323899999998</v>
      </c>
      <c r="IT36" s="20">
        <v>338</v>
      </c>
      <c r="IU36" s="20">
        <v>4100.4129979999998</v>
      </c>
      <c r="IV36" s="20">
        <v>25100.498404999998</v>
      </c>
      <c r="IW36" s="20">
        <v>7671</v>
      </c>
      <c r="IX36" s="20">
        <v>9233.1740460000001</v>
      </c>
      <c r="IY36" s="20">
        <v>3573.9880629999998</v>
      </c>
      <c r="IZ36" s="20">
        <v>394</v>
      </c>
      <c r="JA36" s="20">
        <v>695</v>
      </c>
      <c r="JB36" s="20">
        <v>18375.150675000001</v>
      </c>
      <c r="JD36" t="s">
        <v>525</v>
      </c>
      <c r="JE36">
        <v>43314.615972222222</v>
      </c>
      <c r="JF36" t="s">
        <v>246</v>
      </c>
      <c r="JG36">
        <v>32</v>
      </c>
      <c r="JH36" t="s">
        <v>526</v>
      </c>
      <c r="JJ36">
        <v>1</v>
      </c>
      <c r="JK36" t="s">
        <v>199</v>
      </c>
      <c r="JL36">
        <v>500</v>
      </c>
      <c r="JM36">
        <v>8.61</v>
      </c>
      <c r="JN36">
        <v>3</v>
      </c>
      <c r="JO36">
        <v>4.99</v>
      </c>
      <c r="JP36">
        <v>3</v>
      </c>
      <c r="JQ36">
        <v>4.96</v>
      </c>
      <c r="JR36">
        <v>2</v>
      </c>
      <c r="JS36" t="s">
        <v>200</v>
      </c>
      <c r="JT36">
        <v>900</v>
      </c>
      <c r="JU36">
        <v>9.09</v>
      </c>
      <c r="JV36">
        <v>2</v>
      </c>
      <c r="JW36">
        <v>4.25</v>
      </c>
      <c r="JX36">
        <v>6</v>
      </c>
      <c r="JY36">
        <v>3.45</v>
      </c>
      <c r="JZ36">
        <v>3</v>
      </c>
      <c r="KA36" t="s">
        <v>201</v>
      </c>
      <c r="KB36">
        <v>600</v>
      </c>
      <c r="KC36">
        <v>6.16</v>
      </c>
      <c r="KD36">
        <v>5</v>
      </c>
      <c r="KE36">
        <v>5.76</v>
      </c>
      <c r="KF36">
        <v>4</v>
      </c>
      <c r="KG36">
        <v>7.46</v>
      </c>
      <c r="KH36">
        <v>4</v>
      </c>
      <c r="KI36" t="s">
        <v>202</v>
      </c>
      <c r="KJ36">
        <v>1000</v>
      </c>
      <c r="KK36">
        <v>7.35</v>
      </c>
      <c r="KL36">
        <v>4</v>
      </c>
      <c r="KM36">
        <v>6.31</v>
      </c>
      <c r="KN36">
        <v>6</v>
      </c>
      <c r="KO36">
        <v>2.48</v>
      </c>
      <c r="KP36">
        <v>5</v>
      </c>
      <c r="KQ36" t="s">
        <v>203</v>
      </c>
      <c r="KR36">
        <v>500</v>
      </c>
      <c r="KS36">
        <v>7.06</v>
      </c>
      <c r="KT36">
        <v>5</v>
      </c>
      <c r="KU36">
        <v>5.83</v>
      </c>
      <c r="KV36">
        <v>4</v>
      </c>
      <c r="KW36">
        <v>5.79</v>
      </c>
      <c r="KX36">
        <v>6</v>
      </c>
      <c r="KY36" t="s">
        <v>204</v>
      </c>
      <c r="KZ36">
        <v>300</v>
      </c>
      <c r="LA36">
        <v>4.43</v>
      </c>
      <c r="LB36">
        <v>3</v>
      </c>
      <c r="LC36">
        <v>5.92</v>
      </c>
      <c r="LD36">
        <v>3</v>
      </c>
      <c r="LE36">
        <v>1.89</v>
      </c>
      <c r="LF36">
        <v>7</v>
      </c>
      <c r="LG36" t="s">
        <v>205</v>
      </c>
      <c r="LH36">
        <v>300</v>
      </c>
      <c r="LI36">
        <v>5.82</v>
      </c>
      <c r="LJ36">
        <v>1</v>
      </c>
      <c r="LK36">
        <v>4.3600000000000003</v>
      </c>
      <c r="LL36">
        <v>3</v>
      </c>
      <c r="LM36">
        <v>2.5299999999999998</v>
      </c>
      <c r="LN36">
        <v>8</v>
      </c>
      <c r="LO36" t="s">
        <v>206</v>
      </c>
      <c r="LP36">
        <v>700</v>
      </c>
      <c r="LQ36">
        <v>6.91</v>
      </c>
      <c r="LR36">
        <v>6</v>
      </c>
      <c r="LS36">
        <v>3.29</v>
      </c>
      <c r="LT36">
        <v>5</v>
      </c>
      <c r="LU36">
        <v>1.4</v>
      </c>
      <c r="LV36">
        <v>9</v>
      </c>
      <c r="LW36" t="s">
        <v>207</v>
      </c>
      <c r="LX36">
        <v>400</v>
      </c>
      <c r="LY36">
        <v>6</v>
      </c>
      <c r="LZ36">
        <v>3</v>
      </c>
      <c r="MA36">
        <v>6.38</v>
      </c>
      <c r="MB36">
        <v>3</v>
      </c>
      <c r="MC36">
        <v>1.81</v>
      </c>
      <c r="MD36">
        <v>10</v>
      </c>
      <c r="ME36" t="s">
        <v>208</v>
      </c>
      <c r="MF36">
        <v>1000</v>
      </c>
      <c r="MG36">
        <v>5.74</v>
      </c>
      <c r="MH36">
        <v>4</v>
      </c>
      <c r="MI36">
        <v>5.46</v>
      </c>
      <c r="MJ36">
        <v>6</v>
      </c>
      <c r="MK36">
        <v>1.99</v>
      </c>
      <c r="ML36">
        <v>11</v>
      </c>
      <c r="MM36" t="s">
        <v>209</v>
      </c>
      <c r="MN36">
        <v>400</v>
      </c>
      <c r="MO36">
        <v>5.12</v>
      </c>
      <c r="MP36">
        <v>2</v>
      </c>
      <c r="MQ36">
        <v>3.94</v>
      </c>
      <c r="MR36">
        <v>4</v>
      </c>
      <c r="MS36">
        <v>3.53</v>
      </c>
      <c r="MT36">
        <v>12</v>
      </c>
      <c r="MU36" t="s">
        <v>210</v>
      </c>
      <c r="MV36">
        <v>700</v>
      </c>
      <c r="MW36">
        <v>4.26</v>
      </c>
      <c r="MX36">
        <v>2</v>
      </c>
      <c r="MY36">
        <v>1.37</v>
      </c>
      <c r="MZ36">
        <v>5</v>
      </c>
      <c r="NA36">
        <v>5.04</v>
      </c>
      <c r="NB36">
        <v>13</v>
      </c>
      <c r="NC36" t="s">
        <v>211</v>
      </c>
      <c r="ND36">
        <v>500</v>
      </c>
      <c r="NE36">
        <v>7.43</v>
      </c>
      <c r="NF36">
        <v>2</v>
      </c>
      <c r="NG36">
        <v>2.35</v>
      </c>
      <c r="NH36">
        <v>4</v>
      </c>
      <c r="NI36">
        <v>1.99</v>
      </c>
      <c r="NJ36">
        <v>14</v>
      </c>
      <c r="NK36" t="s">
        <v>212</v>
      </c>
      <c r="NL36">
        <v>900</v>
      </c>
      <c r="NM36">
        <v>4.76</v>
      </c>
      <c r="NN36">
        <v>2</v>
      </c>
      <c r="NO36">
        <v>2.63</v>
      </c>
      <c r="NP36">
        <v>6</v>
      </c>
      <c r="NQ36">
        <v>2.4</v>
      </c>
      <c r="NR36">
        <v>15</v>
      </c>
      <c r="NS36" t="s">
        <v>213</v>
      </c>
      <c r="NT36">
        <v>600</v>
      </c>
      <c r="NU36">
        <v>7.44</v>
      </c>
      <c r="NV36">
        <v>2</v>
      </c>
      <c r="NW36">
        <v>1.63</v>
      </c>
      <c r="NX36">
        <v>5</v>
      </c>
      <c r="NY36">
        <v>2.2400000000000002</v>
      </c>
      <c r="NZ36">
        <v>16</v>
      </c>
      <c r="OA36" t="s">
        <v>214</v>
      </c>
      <c r="OB36">
        <v>700</v>
      </c>
      <c r="OC36">
        <v>7.93</v>
      </c>
      <c r="OD36">
        <v>2</v>
      </c>
      <c r="OE36">
        <v>3.26</v>
      </c>
      <c r="OF36">
        <v>5</v>
      </c>
      <c r="OG36">
        <v>2.12</v>
      </c>
      <c r="OH36">
        <v>17</v>
      </c>
      <c r="OI36" t="s">
        <v>215</v>
      </c>
      <c r="OJ36">
        <v>600</v>
      </c>
      <c r="OK36">
        <v>5.2</v>
      </c>
      <c r="OL36">
        <v>1</v>
      </c>
      <c r="OM36">
        <v>4.71</v>
      </c>
      <c r="ON36">
        <v>3</v>
      </c>
      <c r="OO36">
        <v>2.68</v>
      </c>
      <c r="OP36">
        <v>18</v>
      </c>
      <c r="OQ36" t="s">
        <v>216</v>
      </c>
      <c r="OR36">
        <v>500</v>
      </c>
      <c r="OS36">
        <v>3.68</v>
      </c>
      <c r="OT36">
        <v>2</v>
      </c>
      <c r="OU36">
        <v>5.28</v>
      </c>
      <c r="OV36">
        <v>3</v>
      </c>
      <c r="OW36">
        <v>2.16</v>
      </c>
      <c r="OX36">
        <v>19</v>
      </c>
      <c r="OY36" t="s">
        <v>217</v>
      </c>
      <c r="OZ36">
        <v>300</v>
      </c>
      <c r="PA36">
        <v>5.05</v>
      </c>
      <c r="PB36">
        <v>3</v>
      </c>
      <c r="PC36">
        <v>2.06</v>
      </c>
      <c r="PD36">
        <v>2</v>
      </c>
      <c r="PE36">
        <v>1.98</v>
      </c>
      <c r="PF36">
        <v>20</v>
      </c>
      <c r="PG36" t="s">
        <v>218</v>
      </c>
      <c r="PH36">
        <v>400</v>
      </c>
      <c r="PI36">
        <v>4.8600000000000003</v>
      </c>
      <c r="PJ36">
        <v>1</v>
      </c>
      <c r="PK36">
        <v>1.34</v>
      </c>
      <c r="PL36">
        <v>3</v>
      </c>
      <c r="PM36">
        <v>3.52</v>
      </c>
      <c r="PN36">
        <v>21</v>
      </c>
      <c r="PO36" t="s">
        <v>219</v>
      </c>
      <c r="PP36">
        <v>800</v>
      </c>
      <c r="PQ36">
        <v>4.6900000000000004</v>
      </c>
      <c r="PR36">
        <v>5</v>
      </c>
      <c r="PS36">
        <v>2.56</v>
      </c>
      <c r="PT36">
        <v>5</v>
      </c>
      <c r="PU36">
        <v>2.21</v>
      </c>
      <c r="PV36">
        <v>22</v>
      </c>
      <c r="PW36" t="s">
        <v>220</v>
      </c>
      <c r="PX36">
        <v>1000</v>
      </c>
      <c r="PY36">
        <v>7.04</v>
      </c>
      <c r="PZ36">
        <v>3</v>
      </c>
      <c r="QA36">
        <v>2.61</v>
      </c>
      <c r="QB36">
        <v>5</v>
      </c>
      <c r="QC36">
        <v>1.57</v>
      </c>
      <c r="QD36">
        <v>23</v>
      </c>
      <c r="QE36" t="s">
        <v>221</v>
      </c>
      <c r="QF36">
        <v>700</v>
      </c>
      <c r="QG36">
        <v>9.3800000000000008</v>
      </c>
      <c r="QH36">
        <v>3</v>
      </c>
      <c r="QI36">
        <v>2.4300000000000002</v>
      </c>
      <c r="QJ36">
        <v>5</v>
      </c>
      <c r="QK36">
        <v>1.69</v>
      </c>
      <c r="QL36">
        <v>24</v>
      </c>
      <c r="QM36" t="s">
        <v>222</v>
      </c>
      <c r="QN36">
        <v>600</v>
      </c>
      <c r="QO36">
        <v>2.68</v>
      </c>
      <c r="QP36">
        <v>2</v>
      </c>
      <c r="QQ36">
        <v>1.25</v>
      </c>
      <c r="QR36">
        <v>4</v>
      </c>
      <c r="QS36">
        <v>1.78</v>
      </c>
      <c r="QT36">
        <v>25</v>
      </c>
      <c r="QU36" t="s">
        <v>223</v>
      </c>
      <c r="QV36">
        <v>300</v>
      </c>
      <c r="QW36">
        <v>5.44</v>
      </c>
      <c r="QX36">
        <v>5</v>
      </c>
      <c r="QY36">
        <v>2.37</v>
      </c>
      <c r="QZ36">
        <v>2</v>
      </c>
      <c r="RA36">
        <v>1.1399999999999999</v>
      </c>
      <c r="RB36">
        <v>26</v>
      </c>
      <c r="RC36" t="s">
        <v>224</v>
      </c>
      <c r="RD36">
        <v>1000</v>
      </c>
      <c r="RE36">
        <v>6.1</v>
      </c>
      <c r="RF36">
        <v>2</v>
      </c>
      <c r="RG36">
        <v>1.68</v>
      </c>
      <c r="RH36">
        <v>6</v>
      </c>
      <c r="RI36">
        <v>1.65</v>
      </c>
      <c r="RJ36">
        <v>27</v>
      </c>
      <c r="RK36" t="s">
        <v>225</v>
      </c>
      <c r="RL36">
        <v>300</v>
      </c>
      <c r="RM36">
        <v>4.1500000000000004</v>
      </c>
      <c r="RN36">
        <v>3</v>
      </c>
      <c r="RO36">
        <v>1.53</v>
      </c>
      <c r="RP36">
        <v>2</v>
      </c>
      <c r="RQ36">
        <v>2.2000000000000002</v>
      </c>
      <c r="RR36">
        <v>28</v>
      </c>
      <c r="RS36" t="s">
        <v>226</v>
      </c>
      <c r="RT36">
        <v>1000</v>
      </c>
      <c r="RU36">
        <v>2.59</v>
      </c>
      <c r="RV36">
        <v>2</v>
      </c>
      <c r="RW36">
        <v>1.19</v>
      </c>
      <c r="RX36">
        <v>6</v>
      </c>
      <c r="RY36">
        <v>2.71</v>
      </c>
      <c r="RZ36">
        <v>29</v>
      </c>
      <c r="SA36" t="s">
        <v>227</v>
      </c>
      <c r="SB36">
        <v>1000</v>
      </c>
      <c r="SC36">
        <v>4.68</v>
      </c>
      <c r="SD36">
        <v>4</v>
      </c>
      <c r="SE36">
        <v>4.01</v>
      </c>
      <c r="SF36">
        <v>4</v>
      </c>
      <c r="SG36">
        <v>7.1</v>
      </c>
      <c r="SH36">
        <v>30</v>
      </c>
      <c r="SI36" t="s">
        <v>228</v>
      </c>
      <c r="SJ36">
        <v>800</v>
      </c>
      <c r="SK36">
        <v>6.04</v>
      </c>
      <c r="SL36">
        <v>2</v>
      </c>
      <c r="SM36">
        <v>1.0900000000000001</v>
      </c>
      <c r="SN36">
        <v>5</v>
      </c>
      <c r="SO36">
        <v>0.89</v>
      </c>
      <c r="SP36">
        <v>31</v>
      </c>
      <c r="SQ36" t="s">
        <v>229</v>
      </c>
      <c r="SR36">
        <v>800</v>
      </c>
      <c r="SS36">
        <v>3.64</v>
      </c>
      <c r="ST36">
        <v>2</v>
      </c>
      <c r="SU36">
        <v>1.62</v>
      </c>
      <c r="SV36">
        <v>5</v>
      </c>
      <c r="SW36">
        <v>2.1</v>
      </c>
      <c r="SX36">
        <v>32</v>
      </c>
      <c r="SY36" t="s">
        <v>230</v>
      </c>
      <c r="SZ36">
        <v>700</v>
      </c>
      <c r="TA36">
        <v>3.78</v>
      </c>
      <c r="TB36">
        <v>3</v>
      </c>
      <c r="TC36">
        <v>1.67</v>
      </c>
      <c r="TD36">
        <v>4</v>
      </c>
      <c r="TE36">
        <v>2.36</v>
      </c>
      <c r="TF36">
        <v>33</v>
      </c>
      <c r="TG36" t="s">
        <v>231</v>
      </c>
      <c r="TH36">
        <v>1000</v>
      </c>
      <c r="TI36">
        <v>8.57</v>
      </c>
      <c r="TJ36">
        <v>3</v>
      </c>
      <c r="TK36">
        <v>1.25</v>
      </c>
      <c r="TL36">
        <v>6</v>
      </c>
      <c r="TM36">
        <v>1.8</v>
      </c>
      <c r="TN36">
        <v>34</v>
      </c>
      <c r="TO36" t="s">
        <v>232</v>
      </c>
      <c r="TP36">
        <v>300</v>
      </c>
      <c r="TQ36">
        <v>4.04</v>
      </c>
      <c r="TR36">
        <v>2</v>
      </c>
      <c r="TS36">
        <v>1.78</v>
      </c>
      <c r="TT36">
        <v>2</v>
      </c>
      <c r="TU36">
        <v>7.3</v>
      </c>
      <c r="TV36">
        <v>35</v>
      </c>
      <c r="TW36" t="s">
        <v>233</v>
      </c>
      <c r="TX36">
        <v>800</v>
      </c>
      <c r="TY36">
        <v>4.18</v>
      </c>
      <c r="TZ36">
        <v>2</v>
      </c>
      <c r="UA36">
        <v>2.11</v>
      </c>
      <c r="UB36">
        <v>5</v>
      </c>
      <c r="UC36">
        <v>1.01</v>
      </c>
      <c r="UD36">
        <v>36</v>
      </c>
      <c r="UE36" t="s">
        <v>234</v>
      </c>
      <c r="UF36">
        <v>1000</v>
      </c>
      <c r="UG36">
        <v>2.17</v>
      </c>
      <c r="UH36">
        <v>3</v>
      </c>
      <c r="UI36">
        <v>1.38</v>
      </c>
      <c r="UJ36">
        <v>5</v>
      </c>
      <c r="UK36">
        <v>1.78</v>
      </c>
      <c r="UL36">
        <v>37</v>
      </c>
      <c r="UM36" t="s">
        <v>235</v>
      </c>
      <c r="UN36">
        <v>500</v>
      </c>
      <c r="UO36">
        <v>5.13</v>
      </c>
      <c r="UP36">
        <v>2</v>
      </c>
      <c r="UQ36">
        <v>1.07</v>
      </c>
      <c r="UR36">
        <v>3</v>
      </c>
      <c r="US36">
        <v>2.65</v>
      </c>
      <c r="UT36">
        <v>38</v>
      </c>
      <c r="UU36" t="s">
        <v>236</v>
      </c>
      <c r="UV36">
        <v>500</v>
      </c>
      <c r="UW36">
        <v>4.28</v>
      </c>
      <c r="UX36">
        <v>2</v>
      </c>
      <c r="UY36">
        <v>1.65</v>
      </c>
      <c r="UZ36">
        <v>3</v>
      </c>
      <c r="VA36">
        <v>1.44</v>
      </c>
      <c r="VB36">
        <v>39</v>
      </c>
      <c r="VC36" t="s">
        <v>237</v>
      </c>
      <c r="VD36">
        <v>800</v>
      </c>
      <c r="VE36">
        <v>2.36</v>
      </c>
      <c r="VF36">
        <v>2</v>
      </c>
      <c r="VG36">
        <v>1.37</v>
      </c>
      <c r="VH36">
        <v>4</v>
      </c>
      <c r="VI36">
        <v>1.62</v>
      </c>
      <c r="VJ36">
        <v>40</v>
      </c>
      <c r="VK36" t="s">
        <v>238</v>
      </c>
      <c r="VL36">
        <v>700</v>
      </c>
      <c r="VM36">
        <v>2.79</v>
      </c>
      <c r="VN36">
        <v>1</v>
      </c>
      <c r="VO36">
        <v>1.69</v>
      </c>
      <c r="VP36">
        <v>5</v>
      </c>
      <c r="VQ36">
        <v>2.14</v>
      </c>
      <c r="VR36">
        <v>41</v>
      </c>
      <c r="VS36" t="s">
        <v>239</v>
      </c>
      <c r="VT36">
        <v>500</v>
      </c>
      <c r="VU36">
        <v>3.08</v>
      </c>
      <c r="VV36">
        <v>2</v>
      </c>
      <c r="VW36">
        <v>1.2</v>
      </c>
      <c r="VX36">
        <v>3</v>
      </c>
      <c r="VY36">
        <v>1.87</v>
      </c>
      <c r="VZ36" s="28">
        <f t="shared" si="74"/>
        <v>660</v>
      </c>
      <c r="WA36" s="28">
        <f t="shared" si="75"/>
        <v>665</v>
      </c>
      <c r="WB36" s="28">
        <f t="shared" si="76"/>
        <v>655</v>
      </c>
      <c r="WC36" s="29">
        <f t="shared" si="77"/>
        <v>5.2774999999999999</v>
      </c>
      <c r="WD36" s="29">
        <f t="shared" si="78"/>
        <v>5.5915000000000017</v>
      </c>
      <c r="WE36" s="29">
        <f t="shared" si="79"/>
        <v>4.9635000000000016</v>
      </c>
      <c r="WF36" s="29">
        <f t="shared" si="80"/>
        <v>2.6749999999999998</v>
      </c>
      <c r="WG36" s="30">
        <f t="shared" si="81"/>
        <v>2.25</v>
      </c>
      <c r="WH36" s="29">
        <f t="shared" si="82"/>
        <v>3.1</v>
      </c>
      <c r="WI36" s="29">
        <f t="shared" si="83"/>
        <v>2.8410000000000011</v>
      </c>
      <c r="WJ36" s="30">
        <f t="shared" si="84"/>
        <v>2.9475000000000007</v>
      </c>
      <c r="WK36" s="29">
        <f t="shared" si="85"/>
        <v>2.7344999999999997</v>
      </c>
      <c r="WL36" s="29">
        <f t="shared" si="86"/>
        <v>4.2249999999999996</v>
      </c>
      <c r="WM36" s="30">
        <f t="shared" si="87"/>
        <v>4.3</v>
      </c>
      <c r="WN36" s="29">
        <f t="shared" si="88"/>
        <v>4.1500000000000004</v>
      </c>
      <c r="WO36" s="29">
        <f t="shared" si="89"/>
        <v>2.6367500000000001</v>
      </c>
      <c r="WP36" s="30">
        <f t="shared" si="90"/>
        <v>2.6089999999999995</v>
      </c>
      <c r="WQ36" s="29">
        <f t="shared" si="91"/>
        <v>2.6644999999999994</v>
      </c>
      <c r="WR36" s="30">
        <f t="shared" si="92"/>
        <v>550</v>
      </c>
      <c r="WS36" s="30">
        <f t="shared" si="93"/>
        <v>750</v>
      </c>
      <c r="WT36" s="30">
        <f t="shared" si="94"/>
        <v>625</v>
      </c>
      <c r="WU36" s="30">
        <f t="shared" si="95"/>
        <v>691.66666666666663</v>
      </c>
      <c r="WV36" s="30">
        <f t="shared" si="96"/>
        <v>490</v>
      </c>
      <c r="WW36" s="30">
        <f t="shared" si="97"/>
        <v>820</v>
      </c>
      <c r="WX36" s="30">
        <f t="shared" si="98"/>
        <v>4.9433333333333334</v>
      </c>
      <c r="WY36" s="30">
        <f t="shared" si="99"/>
        <v>5.5509090909090917</v>
      </c>
      <c r="WZ36" s="30">
        <f t="shared" si="100"/>
        <v>4.6462500000000002</v>
      </c>
      <c r="XA36" s="30">
        <f t="shared" si="101"/>
        <v>6.2216666666666676</v>
      </c>
      <c r="XB36" s="30">
        <f t="shared" si="102"/>
        <v>5.1809999999999992</v>
      </c>
      <c r="XC36" s="30">
        <f t="shared" si="103"/>
        <v>4.7460000000000004</v>
      </c>
      <c r="XD36" s="30">
        <f t="shared" si="104"/>
        <v>3.2222222222222223</v>
      </c>
      <c r="XE36" s="30">
        <f t="shared" si="105"/>
        <v>2.2272727272727271</v>
      </c>
      <c r="XF36" s="30">
        <f t="shared" si="106"/>
        <v>2.5</v>
      </c>
      <c r="XG36" s="30">
        <f t="shared" si="107"/>
        <v>2.0833333333333335</v>
      </c>
      <c r="XH36" s="30">
        <f t="shared" si="108"/>
        <v>3.8</v>
      </c>
      <c r="XI36" s="30">
        <f t="shared" si="109"/>
        <v>2.4</v>
      </c>
      <c r="XJ36" s="30">
        <f t="shared" si="110"/>
        <v>3.4722222222222223</v>
      </c>
      <c r="XK36" s="30">
        <f t="shared" si="111"/>
        <v>2.3245454545454542</v>
      </c>
      <c r="XL36" s="30">
        <f t="shared" si="112"/>
        <v>3.7687500000000007</v>
      </c>
      <c r="XM36" s="30">
        <f t="shared" si="113"/>
        <v>2.4</v>
      </c>
      <c r="XN36" s="30">
        <f t="shared" si="114"/>
        <v>3.2350000000000003</v>
      </c>
      <c r="XO36" s="30">
        <f t="shared" si="115"/>
        <v>2.234</v>
      </c>
      <c r="XP36" s="30">
        <f t="shared" si="116"/>
        <v>3.5555555555555554</v>
      </c>
      <c r="XQ36" s="30">
        <f t="shared" si="117"/>
        <v>4.7727272727272725</v>
      </c>
      <c r="XR36" s="30">
        <f t="shared" si="118"/>
        <v>3.875</v>
      </c>
      <c r="XS36" s="30">
        <f t="shared" si="119"/>
        <v>4.583333333333333</v>
      </c>
      <c r="XT36" s="30">
        <f t="shared" si="120"/>
        <v>3.3</v>
      </c>
      <c r="XU36" s="30">
        <f t="shared" si="121"/>
        <v>5</v>
      </c>
      <c r="XV36" s="30">
        <f t="shared" si="122"/>
        <v>3.0655555555555551</v>
      </c>
      <c r="XW36" s="30">
        <f t="shared" si="123"/>
        <v>2.2859090909090907</v>
      </c>
      <c r="XX36" s="30">
        <f t="shared" si="124"/>
        <v>2.82</v>
      </c>
      <c r="XY36" s="30">
        <f t="shared" si="125"/>
        <v>2.4683333333333333</v>
      </c>
      <c r="XZ36" s="30">
        <f t="shared" si="126"/>
        <v>3.2620000000000005</v>
      </c>
      <c r="YA36" s="30">
        <f t="shared" si="127"/>
        <v>2.0670000000000002</v>
      </c>
      <c r="YB36">
        <v>3</v>
      </c>
      <c r="YC36">
        <v>1</v>
      </c>
      <c r="YD36">
        <v>0</v>
      </c>
      <c r="YE36">
        <v>2</v>
      </c>
      <c r="YF36">
        <v>0</v>
      </c>
      <c r="YG36">
        <v>2</v>
      </c>
      <c r="YH36">
        <v>3</v>
      </c>
      <c r="YI36">
        <v>1</v>
      </c>
      <c r="YJ36">
        <v>0</v>
      </c>
      <c r="YK36">
        <v>3</v>
      </c>
      <c r="YL36">
        <v>3</v>
      </c>
      <c r="YM36">
        <v>0</v>
      </c>
      <c r="YN36">
        <v>2</v>
      </c>
      <c r="YO36">
        <v>1</v>
      </c>
      <c r="YP36">
        <v>3</v>
      </c>
      <c r="YQ36">
        <v>1</v>
      </c>
      <c r="YR36">
        <v>0</v>
      </c>
      <c r="YS36">
        <v>1</v>
      </c>
      <c r="YT36">
        <v>0</v>
      </c>
      <c r="YU36">
        <v>1</v>
      </c>
      <c r="YV36">
        <v>3</v>
      </c>
      <c r="YW36">
        <v>2</v>
      </c>
      <c r="YX36">
        <v>1</v>
      </c>
      <c r="YY36">
        <v>0</v>
      </c>
      <c r="YZ36">
        <v>3</v>
      </c>
      <c r="ZA36" s="52">
        <f t="shared" si="135"/>
        <v>18</v>
      </c>
      <c r="ZB36" s="52">
        <f t="shared" si="136"/>
        <v>4</v>
      </c>
      <c r="ZC36" s="52">
        <f t="shared" si="137"/>
        <v>4</v>
      </c>
      <c r="ZD36" s="52">
        <f t="shared" si="131"/>
        <v>26</v>
      </c>
    </row>
    <row r="37" spans="1:680">
      <c r="A37" s="7">
        <v>33</v>
      </c>
      <c r="C37" s="7">
        <v>2</v>
      </c>
      <c r="D37" s="7">
        <v>38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1"/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f t="shared" si="65"/>
        <v>0</v>
      </c>
      <c r="BE37">
        <v>0</v>
      </c>
      <c r="BF37">
        <v>0</v>
      </c>
      <c r="BG37">
        <v>0</v>
      </c>
      <c r="BH37">
        <v>4</v>
      </c>
      <c r="BI37">
        <v>0</v>
      </c>
      <c r="BJ37">
        <v>0</v>
      </c>
      <c r="BK37">
        <v>2</v>
      </c>
      <c r="BL37">
        <v>2</v>
      </c>
      <c r="BM37">
        <v>4</v>
      </c>
      <c r="BN37">
        <v>0</v>
      </c>
      <c r="BO37">
        <v>2</v>
      </c>
      <c r="BP37">
        <v>0</v>
      </c>
      <c r="BQ37">
        <v>2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f t="shared" si="66"/>
        <v>8</v>
      </c>
      <c r="CB37">
        <f t="shared" si="67"/>
        <v>2</v>
      </c>
      <c r="CC37">
        <f t="shared" si="68"/>
        <v>0</v>
      </c>
      <c r="CD37">
        <f t="shared" si="2"/>
        <v>10</v>
      </c>
      <c r="CE37" s="21">
        <v>0</v>
      </c>
      <c r="CF37" s="21">
        <v>1</v>
      </c>
      <c r="CG37">
        <v>0</v>
      </c>
      <c r="CH37">
        <v>0</v>
      </c>
      <c r="CI37" s="21">
        <v>0</v>
      </c>
      <c r="CJ37" s="21">
        <v>1</v>
      </c>
      <c r="CK37" s="21">
        <v>0</v>
      </c>
      <c r="CL37" s="21">
        <v>1</v>
      </c>
      <c r="CM37" s="21">
        <v>1</v>
      </c>
      <c r="CN37" s="21">
        <v>1</v>
      </c>
      <c r="CO37" s="21">
        <v>0</v>
      </c>
      <c r="CP37" s="21">
        <v>1</v>
      </c>
      <c r="CQ37" s="21">
        <f t="shared" si="3"/>
        <v>3</v>
      </c>
      <c r="CR37" s="21">
        <v>4</v>
      </c>
      <c r="CS37">
        <v>1</v>
      </c>
      <c r="CT37">
        <v>1</v>
      </c>
      <c r="CU37" s="21">
        <v>1</v>
      </c>
      <c r="CV37" s="21">
        <v>3</v>
      </c>
      <c r="CW37" s="21">
        <v>3</v>
      </c>
      <c r="CX37" s="21">
        <v>1</v>
      </c>
      <c r="CY37" s="21">
        <v>1</v>
      </c>
      <c r="CZ37" s="21">
        <v>4</v>
      </c>
      <c r="DA37" s="21">
        <v>3</v>
      </c>
      <c r="DB37" s="21">
        <v>1</v>
      </c>
      <c r="DC37" s="21">
        <v>1</v>
      </c>
      <c r="DD37" s="21">
        <v>1</v>
      </c>
      <c r="DE37" s="21">
        <v>1</v>
      </c>
      <c r="DF37" s="21">
        <v>3</v>
      </c>
      <c r="DG37" s="21">
        <v>4</v>
      </c>
      <c r="DH37">
        <v>1</v>
      </c>
      <c r="DI37">
        <v>1</v>
      </c>
      <c r="DJ37" s="21">
        <v>4</v>
      </c>
      <c r="DK37" s="21">
        <v>4</v>
      </c>
      <c r="DL37" s="21">
        <f t="shared" si="4"/>
        <v>27</v>
      </c>
      <c r="DM37">
        <v>6</v>
      </c>
      <c r="DN37">
        <v>6</v>
      </c>
      <c r="DO37">
        <v>4</v>
      </c>
      <c r="DP37">
        <v>4</v>
      </c>
      <c r="DQ37">
        <v>6</v>
      </c>
      <c r="DR37">
        <v>6</v>
      </c>
      <c r="DS37" s="21">
        <f t="shared" si="5"/>
        <v>32</v>
      </c>
      <c r="DT37">
        <v>5</v>
      </c>
      <c r="DU37">
        <v>5</v>
      </c>
      <c r="DV37">
        <v>5</v>
      </c>
      <c r="DW37">
        <v>4</v>
      </c>
      <c r="DX37">
        <v>4</v>
      </c>
      <c r="DY37">
        <v>4</v>
      </c>
      <c r="DZ37" s="21">
        <f t="shared" si="69"/>
        <v>15</v>
      </c>
      <c r="EA37" s="21">
        <f t="shared" si="70"/>
        <v>12</v>
      </c>
      <c r="EB37" s="21">
        <f t="shared" si="6"/>
        <v>27</v>
      </c>
      <c r="EC37">
        <v>7</v>
      </c>
      <c r="ED37">
        <v>7</v>
      </c>
      <c r="EE37">
        <v>7</v>
      </c>
      <c r="EF37">
        <v>7</v>
      </c>
      <c r="EG37">
        <v>7</v>
      </c>
      <c r="EH37">
        <v>7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 s="21">
        <f t="shared" si="71"/>
        <v>26</v>
      </c>
      <c r="EP37" s="21">
        <f t="shared" si="72"/>
        <v>25</v>
      </c>
      <c r="EQ37" s="21">
        <f t="shared" si="73"/>
        <v>27</v>
      </c>
      <c r="ER37" s="21">
        <f t="shared" si="7"/>
        <v>78</v>
      </c>
      <c r="ES37">
        <v>0</v>
      </c>
      <c r="ET37">
        <v>0</v>
      </c>
      <c r="EU37">
        <v>0</v>
      </c>
      <c r="EV37" s="21">
        <f t="shared" si="8"/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 s="21">
        <f t="shared" si="9"/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4.0208974766450076</v>
      </c>
      <c r="FX37">
        <v>0.1</v>
      </c>
      <c r="FY37">
        <v>0.19</v>
      </c>
      <c r="FZ37">
        <v>58</v>
      </c>
      <c r="GA37">
        <v>124</v>
      </c>
      <c r="GB37" s="7">
        <f t="shared" si="10"/>
        <v>182</v>
      </c>
      <c r="GC37">
        <v>173</v>
      </c>
      <c r="GD37">
        <v>0</v>
      </c>
      <c r="GE37">
        <v>0.5</v>
      </c>
      <c r="GF37">
        <v>0.2</v>
      </c>
      <c r="GG37">
        <v>0.3</v>
      </c>
      <c r="GH37">
        <v>6.2</v>
      </c>
      <c r="GI37">
        <v>50</v>
      </c>
      <c r="GJ37">
        <v>30101.150828999998</v>
      </c>
      <c r="GK37">
        <v>10082.926583</v>
      </c>
      <c r="GL37">
        <v>5038.7268720000002</v>
      </c>
      <c r="GM37">
        <v>65667.311935000005</v>
      </c>
      <c r="GN37">
        <v>119281.842995</v>
      </c>
      <c r="GO37">
        <v>15819.884248</v>
      </c>
      <c r="GP37">
        <v>8398.4245370000008</v>
      </c>
      <c r="GQ37">
        <v>657532.94640100002</v>
      </c>
      <c r="GR37">
        <v>111172.16431399999</v>
      </c>
      <c r="GS37">
        <v>1788</v>
      </c>
      <c r="GT37">
        <v>10542.895936000001</v>
      </c>
      <c r="GU37">
        <v>713</v>
      </c>
      <c r="GV37">
        <v>44460.265250999997</v>
      </c>
      <c r="GW37">
        <v>36123.593940999999</v>
      </c>
      <c r="GX37">
        <v>2695</v>
      </c>
      <c r="GY37">
        <v>435576.68090600002</v>
      </c>
      <c r="GZ37">
        <v>71031.092562999998</v>
      </c>
      <c r="HA37">
        <v>18366.350186</v>
      </c>
      <c r="HB37">
        <v>664935.56033400004</v>
      </c>
      <c r="HC37">
        <v>169211.73185499999</v>
      </c>
      <c r="HD37">
        <v>26555.904619000001</v>
      </c>
      <c r="HE37">
        <v>758.14285700000005</v>
      </c>
      <c r="HF37">
        <v>234123.238094</v>
      </c>
      <c r="HG37">
        <v>41697.43606</v>
      </c>
      <c r="HH37">
        <v>8729.6072550000008</v>
      </c>
      <c r="HI37">
        <v>113</v>
      </c>
      <c r="HJ37">
        <v>758.20853899999997</v>
      </c>
      <c r="HK37">
        <v>3408.4800220000002</v>
      </c>
      <c r="HL37">
        <v>228</v>
      </c>
      <c r="HM37">
        <v>1663.9394609999999</v>
      </c>
      <c r="HN37">
        <v>14216.364786</v>
      </c>
      <c r="HO37">
        <v>2693</v>
      </c>
      <c r="HP37">
        <v>320</v>
      </c>
      <c r="HQ37">
        <v>367817.405264</v>
      </c>
      <c r="HR37">
        <v>142147.83255699999</v>
      </c>
      <c r="HS37">
        <v>8521.2658800000008</v>
      </c>
      <c r="HT37">
        <v>75991.955262000003</v>
      </c>
      <c r="HU37">
        <v>12910.192308</v>
      </c>
      <c r="HV37">
        <v>2514</v>
      </c>
      <c r="HW37">
        <v>732.69070299999998</v>
      </c>
      <c r="HX37">
        <v>638</v>
      </c>
      <c r="HY37">
        <v>4588</v>
      </c>
      <c r="HZ37">
        <v>464</v>
      </c>
      <c r="IA37">
        <v>728</v>
      </c>
      <c r="IB37">
        <v>304</v>
      </c>
      <c r="IC37">
        <v>882.23980300000005</v>
      </c>
      <c r="ID37">
        <v>23461.454709000001</v>
      </c>
      <c r="IE37">
        <v>8232.7772949999999</v>
      </c>
      <c r="IF37">
        <v>4530.2684520000003</v>
      </c>
      <c r="IG37">
        <v>1575.8646120000001</v>
      </c>
      <c r="IH37">
        <v>2799.4823609999999</v>
      </c>
      <c r="II37">
        <v>157216.49332099999</v>
      </c>
      <c r="IJ37">
        <v>161916.21107300001</v>
      </c>
      <c r="IK37">
        <v>194608.51425599999</v>
      </c>
      <c r="IL37">
        <v>121</v>
      </c>
      <c r="IM37">
        <v>1684.1661260000001</v>
      </c>
      <c r="IN37">
        <v>75221.328051999997</v>
      </c>
      <c r="IO37">
        <v>820</v>
      </c>
      <c r="IP37">
        <v>67023.628029</v>
      </c>
      <c r="IQ37">
        <v>550.17141200000003</v>
      </c>
      <c r="IR37">
        <v>26860.893316999998</v>
      </c>
      <c r="IS37">
        <v>6450.4605940000001</v>
      </c>
      <c r="IT37">
        <v>358</v>
      </c>
      <c r="IU37">
        <v>5053.3299200000001</v>
      </c>
      <c r="IV37">
        <v>15371.832941999999</v>
      </c>
      <c r="IW37">
        <v>13854.029913</v>
      </c>
      <c r="IX37">
        <v>7806</v>
      </c>
      <c r="IY37">
        <v>4970.6430490000002</v>
      </c>
      <c r="IZ37">
        <v>450</v>
      </c>
      <c r="JA37">
        <v>570</v>
      </c>
      <c r="JB37">
        <v>15349.191629999999</v>
      </c>
      <c r="JD37" t="s">
        <v>527</v>
      </c>
      <c r="JE37">
        <v>43322.599490740744</v>
      </c>
      <c r="JF37" t="s">
        <v>196</v>
      </c>
      <c r="JG37">
        <v>38</v>
      </c>
      <c r="JH37" t="s">
        <v>528</v>
      </c>
      <c r="JJ37">
        <v>1</v>
      </c>
      <c r="JK37" t="s">
        <v>199</v>
      </c>
      <c r="JL37">
        <v>500</v>
      </c>
      <c r="JM37">
        <v>9.2799999999999994</v>
      </c>
      <c r="JN37">
        <v>5</v>
      </c>
      <c r="JO37">
        <v>4.99</v>
      </c>
      <c r="JP37">
        <v>5</v>
      </c>
      <c r="JQ37">
        <v>2.69</v>
      </c>
      <c r="JR37">
        <v>2</v>
      </c>
      <c r="JS37" t="s">
        <v>200</v>
      </c>
      <c r="JT37">
        <v>1300</v>
      </c>
      <c r="JU37">
        <v>3.93</v>
      </c>
      <c r="JV37">
        <v>9</v>
      </c>
      <c r="JW37">
        <v>1.82</v>
      </c>
      <c r="JX37">
        <v>9</v>
      </c>
      <c r="JY37">
        <v>0.61</v>
      </c>
      <c r="JZ37">
        <v>3</v>
      </c>
      <c r="KA37" t="s">
        <v>201</v>
      </c>
      <c r="KB37">
        <v>700</v>
      </c>
      <c r="KC37">
        <v>4.09</v>
      </c>
      <c r="KD37">
        <v>5</v>
      </c>
      <c r="KE37">
        <v>2.09</v>
      </c>
      <c r="KF37">
        <v>5</v>
      </c>
      <c r="KG37">
        <v>0.95</v>
      </c>
      <c r="KH37">
        <v>4</v>
      </c>
      <c r="KI37" t="s">
        <v>202</v>
      </c>
      <c r="KJ37">
        <v>400</v>
      </c>
      <c r="KK37">
        <v>5.12</v>
      </c>
      <c r="KL37">
        <v>3</v>
      </c>
      <c r="KM37">
        <v>1.34</v>
      </c>
      <c r="KN37">
        <v>3</v>
      </c>
      <c r="KO37">
        <v>0.39</v>
      </c>
      <c r="KP37">
        <v>5</v>
      </c>
      <c r="KQ37" t="s">
        <v>203</v>
      </c>
      <c r="KR37">
        <v>1000</v>
      </c>
      <c r="KS37">
        <v>2.86</v>
      </c>
      <c r="KT37">
        <v>7</v>
      </c>
      <c r="KU37">
        <v>1.67</v>
      </c>
      <c r="KV37">
        <v>7</v>
      </c>
      <c r="KW37">
        <v>1.55</v>
      </c>
      <c r="KX37">
        <v>6</v>
      </c>
      <c r="KY37" t="s">
        <v>204</v>
      </c>
      <c r="KZ37">
        <v>400</v>
      </c>
      <c r="LA37">
        <v>3.52</v>
      </c>
      <c r="LB37">
        <v>3</v>
      </c>
      <c r="LC37">
        <v>1.1100000000000001</v>
      </c>
      <c r="LD37">
        <v>3</v>
      </c>
      <c r="LE37">
        <v>0.46</v>
      </c>
      <c r="LF37">
        <v>7</v>
      </c>
      <c r="LG37" t="s">
        <v>205</v>
      </c>
      <c r="LH37">
        <v>600</v>
      </c>
      <c r="LI37">
        <v>3.65</v>
      </c>
      <c r="LJ37">
        <v>4</v>
      </c>
      <c r="LK37">
        <v>0.69</v>
      </c>
      <c r="LL37">
        <v>4</v>
      </c>
      <c r="LM37">
        <v>0.27</v>
      </c>
      <c r="LN37">
        <v>8</v>
      </c>
      <c r="LO37" t="s">
        <v>206</v>
      </c>
      <c r="LP37">
        <v>1000</v>
      </c>
      <c r="LQ37">
        <v>2.11</v>
      </c>
      <c r="LR37">
        <v>7</v>
      </c>
      <c r="LS37">
        <v>0.43</v>
      </c>
      <c r="LT37">
        <v>7</v>
      </c>
      <c r="LU37">
        <v>0.39</v>
      </c>
      <c r="LV37">
        <v>9</v>
      </c>
      <c r="LW37" t="s">
        <v>207</v>
      </c>
      <c r="LX37">
        <v>0</v>
      </c>
      <c r="LY37">
        <v>3.43</v>
      </c>
      <c r="LZ37">
        <v>0</v>
      </c>
      <c r="MA37">
        <v>0.5</v>
      </c>
      <c r="MB37">
        <v>0</v>
      </c>
      <c r="MC37">
        <v>0.45</v>
      </c>
      <c r="MD37">
        <v>10</v>
      </c>
      <c r="ME37" t="s">
        <v>208</v>
      </c>
      <c r="MF37">
        <v>1000</v>
      </c>
      <c r="MG37">
        <v>2.63</v>
      </c>
      <c r="MH37">
        <v>7</v>
      </c>
      <c r="MI37">
        <v>0.91</v>
      </c>
      <c r="MJ37">
        <v>7</v>
      </c>
      <c r="MK37">
        <v>0.22</v>
      </c>
      <c r="ML37">
        <v>11</v>
      </c>
      <c r="MM37" t="s">
        <v>209</v>
      </c>
      <c r="MN37">
        <v>1300</v>
      </c>
      <c r="MO37">
        <v>4.74</v>
      </c>
      <c r="MP37">
        <v>9</v>
      </c>
      <c r="MQ37">
        <v>0.63</v>
      </c>
      <c r="MR37">
        <v>9</v>
      </c>
      <c r="MS37">
        <v>0.42</v>
      </c>
      <c r="MT37">
        <v>12</v>
      </c>
      <c r="MU37" t="s">
        <v>210</v>
      </c>
      <c r="MV37">
        <v>1300</v>
      </c>
      <c r="MW37">
        <v>3.11</v>
      </c>
      <c r="MX37">
        <v>9</v>
      </c>
      <c r="MY37">
        <v>0.15</v>
      </c>
      <c r="MZ37">
        <v>9</v>
      </c>
      <c r="NA37">
        <v>2.4</v>
      </c>
      <c r="NB37">
        <v>13</v>
      </c>
      <c r="NC37" t="s">
        <v>211</v>
      </c>
      <c r="ND37">
        <v>800</v>
      </c>
      <c r="NE37">
        <v>2.0499999999999998</v>
      </c>
      <c r="NF37">
        <v>5</v>
      </c>
      <c r="NG37">
        <v>1.89</v>
      </c>
      <c r="NH37">
        <v>5</v>
      </c>
      <c r="NI37">
        <v>0.71</v>
      </c>
      <c r="NJ37">
        <v>14</v>
      </c>
      <c r="NK37" t="s">
        <v>212</v>
      </c>
      <c r="NL37">
        <v>1000</v>
      </c>
      <c r="NM37">
        <v>2.5099999999999998</v>
      </c>
      <c r="NN37">
        <v>7</v>
      </c>
      <c r="NO37">
        <v>0.94</v>
      </c>
      <c r="NP37">
        <v>7</v>
      </c>
      <c r="NQ37">
        <v>0.45</v>
      </c>
      <c r="NR37">
        <v>15</v>
      </c>
      <c r="NS37" t="s">
        <v>213</v>
      </c>
      <c r="NT37">
        <v>300</v>
      </c>
      <c r="NU37">
        <v>2.37</v>
      </c>
      <c r="NV37">
        <v>2</v>
      </c>
      <c r="NW37">
        <v>1.41</v>
      </c>
      <c r="NX37">
        <v>2</v>
      </c>
      <c r="NY37">
        <v>0.34</v>
      </c>
      <c r="NZ37">
        <v>16</v>
      </c>
      <c r="OA37" t="s">
        <v>214</v>
      </c>
      <c r="OB37">
        <v>600</v>
      </c>
      <c r="OC37">
        <v>4.78</v>
      </c>
      <c r="OD37">
        <v>4</v>
      </c>
      <c r="OE37">
        <v>0.61</v>
      </c>
      <c r="OF37">
        <v>4</v>
      </c>
      <c r="OG37">
        <v>0.18</v>
      </c>
      <c r="OH37">
        <v>17</v>
      </c>
      <c r="OI37" t="s">
        <v>215</v>
      </c>
      <c r="OJ37">
        <v>1000</v>
      </c>
      <c r="OK37">
        <v>2.89</v>
      </c>
      <c r="OL37">
        <v>7</v>
      </c>
      <c r="OM37">
        <v>0.49</v>
      </c>
      <c r="ON37">
        <v>7</v>
      </c>
      <c r="OO37">
        <v>0.64</v>
      </c>
      <c r="OP37">
        <v>18</v>
      </c>
      <c r="OQ37" t="s">
        <v>216</v>
      </c>
      <c r="OR37">
        <v>500</v>
      </c>
      <c r="OS37">
        <v>2.79</v>
      </c>
      <c r="OT37">
        <v>3</v>
      </c>
      <c r="OU37">
        <v>0.37</v>
      </c>
      <c r="OV37">
        <v>3</v>
      </c>
      <c r="OW37">
        <v>0.5</v>
      </c>
      <c r="OX37">
        <v>19</v>
      </c>
      <c r="OY37" t="s">
        <v>217</v>
      </c>
      <c r="OZ37">
        <v>700</v>
      </c>
      <c r="PA37">
        <v>3.79</v>
      </c>
      <c r="PB37">
        <v>5</v>
      </c>
      <c r="PC37">
        <v>0.85</v>
      </c>
      <c r="PD37">
        <v>5</v>
      </c>
      <c r="PE37">
        <v>0.19</v>
      </c>
      <c r="PF37">
        <v>20</v>
      </c>
      <c r="PG37" t="s">
        <v>218</v>
      </c>
      <c r="PH37">
        <v>200</v>
      </c>
      <c r="PI37">
        <v>1.91</v>
      </c>
      <c r="PJ37">
        <v>1</v>
      </c>
      <c r="PK37">
        <v>0.42</v>
      </c>
      <c r="PL37">
        <v>1</v>
      </c>
      <c r="PM37">
        <v>0.26</v>
      </c>
      <c r="PN37">
        <v>21</v>
      </c>
      <c r="PO37" t="s">
        <v>219</v>
      </c>
      <c r="PP37">
        <v>1300</v>
      </c>
      <c r="PQ37">
        <v>6.66</v>
      </c>
      <c r="PR37">
        <v>9</v>
      </c>
      <c r="PS37">
        <v>0.2</v>
      </c>
      <c r="PT37">
        <v>9</v>
      </c>
      <c r="PU37">
        <v>0.17</v>
      </c>
      <c r="PV37">
        <v>22</v>
      </c>
      <c r="PW37" t="s">
        <v>220</v>
      </c>
      <c r="PX37">
        <v>1300</v>
      </c>
      <c r="PY37">
        <v>1.45</v>
      </c>
      <c r="PZ37">
        <v>9</v>
      </c>
      <c r="QA37">
        <v>0.21</v>
      </c>
      <c r="QB37">
        <v>9</v>
      </c>
      <c r="QC37">
        <v>0.18</v>
      </c>
      <c r="QD37">
        <v>23</v>
      </c>
      <c r="QE37" t="s">
        <v>221</v>
      </c>
      <c r="QF37">
        <v>1300</v>
      </c>
      <c r="QG37">
        <v>1.96</v>
      </c>
      <c r="QH37">
        <v>9</v>
      </c>
      <c r="QI37">
        <v>0.21</v>
      </c>
      <c r="QJ37">
        <v>9</v>
      </c>
      <c r="QK37">
        <v>0.19</v>
      </c>
      <c r="QL37">
        <v>24</v>
      </c>
      <c r="QM37" t="s">
        <v>222</v>
      </c>
      <c r="QN37">
        <v>900</v>
      </c>
      <c r="QO37">
        <v>1.93</v>
      </c>
      <c r="QP37">
        <v>6</v>
      </c>
      <c r="QQ37">
        <v>0.27</v>
      </c>
      <c r="QR37">
        <v>6</v>
      </c>
      <c r="QS37">
        <v>0.47</v>
      </c>
      <c r="QT37">
        <v>25</v>
      </c>
      <c r="QU37" t="s">
        <v>223</v>
      </c>
      <c r="QV37">
        <v>1000</v>
      </c>
      <c r="QW37">
        <v>1.73</v>
      </c>
      <c r="QX37">
        <v>7</v>
      </c>
      <c r="QY37">
        <v>0.38</v>
      </c>
      <c r="QZ37">
        <v>7</v>
      </c>
      <c r="RA37">
        <v>0.18</v>
      </c>
      <c r="RB37">
        <v>26</v>
      </c>
      <c r="RC37" t="s">
        <v>224</v>
      </c>
      <c r="RD37">
        <v>1000</v>
      </c>
      <c r="RE37">
        <v>2.5299999999999998</v>
      </c>
      <c r="RF37">
        <v>7</v>
      </c>
      <c r="RG37">
        <v>0.25</v>
      </c>
      <c r="RH37">
        <v>7</v>
      </c>
      <c r="RI37">
        <v>0.19</v>
      </c>
      <c r="RJ37">
        <v>27</v>
      </c>
      <c r="RK37" t="s">
        <v>225</v>
      </c>
      <c r="RL37">
        <v>600</v>
      </c>
      <c r="RM37">
        <v>1.87</v>
      </c>
      <c r="RN37">
        <v>4</v>
      </c>
      <c r="RO37">
        <v>0.36</v>
      </c>
      <c r="RP37">
        <v>4</v>
      </c>
      <c r="RQ37">
        <v>0.24</v>
      </c>
      <c r="RR37">
        <v>28</v>
      </c>
      <c r="RS37" t="s">
        <v>226</v>
      </c>
      <c r="RT37">
        <v>1300</v>
      </c>
      <c r="RU37">
        <v>1.89</v>
      </c>
      <c r="RV37">
        <v>9</v>
      </c>
      <c r="RW37">
        <v>0.2</v>
      </c>
      <c r="RX37">
        <v>9</v>
      </c>
      <c r="RY37">
        <v>0.18</v>
      </c>
      <c r="RZ37">
        <v>29</v>
      </c>
      <c r="SA37" t="s">
        <v>227</v>
      </c>
      <c r="SB37">
        <v>300</v>
      </c>
      <c r="SC37">
        <v>2</v>
      </c>
      <c r="SD37">
        <v>2</v>
      </c>
      <c r="SE37">
        <v>0.27</v>
      </c>
      <c r="SF37">
        <v>2</v>
      </c>
      <c r="SG37">
        <v>0.27</v>
      </c>
      <c r="SH37">
        <v>30</v>
      </c>
      <c r="SI37" t="s">
        <v>228</v>
      </c>
      <c r="SJ37">
        <v>1200</v>
      </c>
      <c r="SK37">
        <v>4.0999999999999996</v>
      </c>
      <c r="SL37">
        <v>8</v>
      </c>
      <c r="SM37">
        <v>0.94</v>
      </c>
      <c r="SN37">
        <v>8</v>
      </c>
      <c r="SO37">
        <v>0.32</v>
      </c>
      <c r="SP37">
        <v>31</v>
      </c>
      <c r="SQ37" t="s">
        <v>229</v>
      </c>
      <c r="SR37">
        <v>700</v>
      </c>
      <c r="SS37">
        <v>2.41</v>
      </c>
      <c r="ST37">
        <v>5</v>
      </c>
      <c r="SU37">
        <v>0.31</v>
      </c>
      <c r="SV37">
        <v>5</v>
      </c>
      <c r="SW37">
        <v>0.3</v>
      </c>
      <c r="SX37">
        <v>32</v>
      </c>
      <c r="SY37" t="s">
        <v>230</v>
      </c>
      <c r="SZ37">
        <v>600</v>
      </c>
      <c r="TA37">
        <v>1.71</v>
      </c>
      <c r="TB37">
        <v>4</v>
      </c>
      <c r="TC37">
        <v>0.28999999999999998</v>
      </c>
      <c r="TD37">
        <v>4</v>
      </c>
      <c r="TE37">
        <v>0.17</v>
      </c>
      <c r="TF37">
        <v>33</v>
      </c>
      <c r="TG37" t="s">
        <v>231</v>
      </c>
      <c r="TH37">
        <v>700</v>
      </c>
      <c r="TI37">
        <v>2.61</v>
      </c>
      <c r="TJ37">
        <v>5</v>
      </c>
      <c r="TK37">
        <v>0.28999999999999998</v>
      </c>
      <c r="TL37">
        <v>5</v>
      </c>
      <c r="TM37">
        <v>0.25</v>
      </c>
      <c r="TN37">
        <v>34</v>
      </c>
      <c r="TO37" t="s">
        <v>232</v>
      </c>
      <c r="TP37">
        <v>400</v>
      </c>
      <c r="TQ37">
        <v>2.16</v>
      </c>
      <c r="TR37">
        <v>3</v>
      </c>
      <c r="TS37">
        <v>0.31</v>
      </c>
      <c r="TT37">
        <v>3</v>
      </c>
      <c r="TU37">
        <v>0.19</v>
      </c>
      <c r="TV37">
        <v>35</v>
      </c>
      <c r="TW37" t="s">
        <v>233</v>
      </c>
      <c r="TX37">
        <v>500</v>
      </c>
      <c r="TY37">
        <v>2.4300000000000002</v>
      </c>
      <c r="TZ37">
        <v>3</v>
      </c>
      <c r="UA37">
        <v>0.94</v>
      </c>
      <c r="UB37">
        <v>3</v>
      </c>
      <c r="UC37">
        <v>0.25</v>
      </c>
      <c r="UD37">
        <v>36</v>
      </c>
      <c r="UE37" t="s">
        <v>234</v>
      </c>
      <c r="UF37">
        <v>600</v>
      </c>
      <c r="UG37">
        <v>1.95</v>
      </c>
      <c r="UH37">
        <v>4</v>
      </c>
      <c r="UI37">
        <v>0.22</v>
      </c>
      <c r="UJ37">
        <v>4</v>
      </c>
      <c r="UK37">
        <v>0.21</v>
      </c>
      <c r="UL37">
        <v>37</v>
      </c>
      <c r="UM37" t="s">
        <v>235</v>
      </c>
      <c r="UN37">
        <v>1300</v>
      </c>
      <c r="UO37">
        <v>3.01</v>
      </c>
      <c r="UP37">
        <v>9</v>
      </c>
      <c r="UQ37">
        <v>0.75</v>
      </c>
      <c r="UR37">
        <v>9</v>
      </c>
      <c r="US37">
        <v>0.21</v>
      </c>
      <c r="UT37">
        <v>38</v>
      </c>
      <c r="UU37" t="s">
        <v>236</v>
      </c>
      <c r="UV37">
        <v>500</v>
      </c>
      <c r="UW37">
        <v>2.34</v>
      </c>
      <c r="UX37">
        <v>3</v>
      </c>
      <c r="UY37">
        <v>0.21</v>
      </c>
      <c r="UZ37">
        <v>3</v>
      </c>
      <c r="VA37">
        <v>0.19</v>
      </c>
      <c r="VB37">
        <v>39</v>
      </c>
      <c r="VC37" t="s">
        <v>237</v>
      </c>
      <c r="VD37">
        <v>600</v>
      </c>
      <c r="VE37">
        <v>2.9</v>
      </c>
      <c r="VF37">
        <v>4</v>
      </c>
      <c r="VG37">
        <v>0.37</v>
      </c>
      <c r="VH37">
        <v>4</v>
      </c>
      <c r="VI37">
        <v>0.18</v>
      </c>
      <c r="VJ37">
        <v>40</v>
      </c>
      <c r="VK37" t="s">
        <v>238</v>
      </c>
      <c r="VL37">
        <v>400</v>
      </c>
      <c r="VM37">
        <v>2.73</v>
      </c>
      <c r="VN37">
        <v>2</v>
      </c>
      <c r="VO37">
        <v>1.05</v>
      </c>
      <c r="VP37">
        <v>2</v>
      </c>
      <c r="VQ37">
        <v>0.27</v>
      </c>
      <c r="VR37">
        <v>41</v>
      </c>
      <c r="VS37" t="s">
        <v>239</v>
      </c>
      <c r="VT37">
        <v>300</v>
      </c>
      <c r="VU37">
        <v>2.88</v>
      </c>
      <c r="VV37">
        <v>2</v>
      </c>
      <c r="VW37">
        <v>0.25</v>
      </c>
      <c r="VX37">
        <v>2</v>
      </c>
      <c r="VY37">
        <v>0.19</v>
      </c>
      <c r="VZ37" s="28">
        <f t="shared" si="74"/>
        <v>772.5</v>
      </c>
      <c r="WA37" s="28">
        <f t="shared" si="75"/>
        <v>810</v>
      </c>
      <c r="WB37" s="28">
        <f t="shared" si="76"/>
        <v>735</v>
      </c>
      <c r="WC37" s="29">
        <f t="shared" si="77"/>
        <v>2.8882500000000002</v>
      </c>
      <c r="WD37" s="29">
        <f t="shared" si="78"/>
        <v>3.0409999999999995</v>
      </c>
      <c r="WE37" s="29">
        <f t="shared" si="79"/>
        <v>2.7355000000000005</v>
      </c>
      <c r="WF37" s="29">
        <f t="shared" si="80"/>
        <v>5.2750000000000004</v>
      </c>
      <c r="WG37" s="30">
        <f t="shared" si="81"/>
        <v>5.5</v>
      </c>
      <c r="WH37" s="29">
        <f t="shared" si="82"/>
        <v>5.05</v>
      </c>
      <c r="WI37" s="29">
        <f t="shared" si="83"/>
        <v>0.66500000000000004</v>
      </c>
      <c r="WJ37" s="30">
        <f t="shared" si="84"/>
        <v>0.65199999999999991</v>
      </c>
      <c r="WK37" s="29">
        <f t="shared" si="85"/>
        <v>0.67800000000000005</v>
      </c>
      <c r="WL37" s="29">
        <f t="shared" si="86"/>
        <v>5.2750000000000004</v>
      </c>
      <c r="WM37" s="30">
        <f t="shared" si="87"/>
        <v>5.5</v>
      </c>
      <c r="WN37" s="29">
        <f t="shared" si="88"/>
        <v>5.05</v>
      </c>
      <c r="WO37" s="29">
        <f t="shared" si="89"/>
        <v>0.40449999999999997</v>
      </c>
      <c r="WP37" s="30">
        <f t="shared" si="90"/>
        <v>0.41350000000000009</v>
      </c>
      <c r="WQ37" s="29">
        <f t="shared" si="91"/>
        <v>0.39549999999999996</v>
      </c>
      <c r="WR37" s="30">
        <f t="shared" si="92"/>
        <v>605.55555555555554</v>
      </c>
      <c r="WS37" s="30">
        <f t="shared" si="93"/>
        <v>909.09090909090912</v>
      </c>
      <c r="WT37" s="30">
        <f t="shared" si="94"/>
        <v>512.5</v>
      </c>
      <c r="WU37" s="30">
        <f t="shared" si="95"/>
        <v>1008.3333333333334</v>
      </c>
      <c r="WV37" s="30">
        <f t="shared" si="96"/>
        <v>680</v>
      </c>
      <c r="WW37" s="30">
        <f t="shared" si="97"/>
        <v>790</v>
      </c>
      <c r="WX37" s="30">
        <f t="shared" si="98"/>
        <v>2.820555555555555</v>
      </c>
      <c r="WY37" s="30">
        <f t="shared" si="99"/>
        <v>2.9436363636363647</v>
      </c>
      <c r="WZ37" s="30">
        <f t="shared" si="100"/>
        <v>2.58</v>
      </c>
      <c r="XA37" s="30">
        <f t="shared" si="101"/>
        <v>3.3483333333333327</v>
      </c>
      <c r="XB37" s="30">
        <f t="shared" si="102"/>
        <v>3.0129999999999999</v>
      </c>
      <c r="XC37" s="30">
        <f t="shared" si="103"/>
        <v>2.4579999999999997</v>
      </c>
      <c r="XD37" s="30">
        <f t="shared" si="104"/>
        <v>4.1111111111111107</v>
      </c>
      <c r="XE37" s="30">
        <f t="shared" si="105"/>
        <v>6.2272727272727275</v>
      </c>
      <c r="XF37" s="30">
        <f t="shared" si="106"/>
        <v>3.375</v>
      </c>
      <c r="XG37" s="30">
        <f t="shared" si="107"/>
        <v>6.916666666666667</v>
      </c>
      <c r="XH37" s="30">
        <f t="shared" si="108"/>
        <v>4.7</v>
      </c>
      <c r="XI37" s="30">
        <f t="shared" si="109"/>
        <v>5.4</v>
      </c>
      <c r="XJ37" s="30">
        <f t="shared" si="110"/>
        <v>0.6333333333333333</v>
      </c>
      <c r="XK37" s="30">
        <f t="shared" si="111"/>
        <v>0.69090909090909092</v>
      </c>
      <c r="XL37" s="30">
        <f t="shared" si="112"/>
        <v>0.625</v>
      </c>
      <c r="XM37" s="30">
        <f t="shared" si="113"/>
        <v>0.66999999999999993</v>
      </c>
      <c r="XN37" s="30">
        <f t="shared" si="114"/>
        <v>0.6399999999999999</v>
      </c>
      <c r="XO37" s="30">
        <f t="shared" si="115"/>
        <v>0.71599999999999997</v>
      </c>
      <c r="XP37" s="30">
        <f t="shared" si="116"/>
        <v>4.1111111111111107</v>
      </c>
      <c r="XQ37" s="30">
        <f t="shared" si="117"/>
        <v>6.2272727272727275</v>
      </c>
      <c r="XR37" s="30">
        <f t="shared" si="118"/>
        <v>3.375</v>
      </c>
      <c r="XS37" s="30">
        <f t="shared" si="119"/>
        <v>6.916666666666667</v>
      </c>
      <c r="XT37" s="30">
        <f t="shared" si="120"/>
        <v>4.7</v>
      </c>
      <c r="XU37" s="30">
        <f t="shared" si="121"/>
        <v>5.4</v>
      </c>
      <c r="XV37" s="30">
        <f t="shared" si="122"/>
        <v>0.38333333333333341</v>
      </c>
      <c r="XW37" s="30">
        <f t="shared" si="123"/>
        <v>0.42181818181818187</v>
      </c>
      <c r="XX37" s="30">
        <f t="shared" si="124"/>
        <v>0.3</v>
      </c>
      <c r="XY37" s="30">
        <f t="shared" si="125"/>
        <v>0.48916666666666675</v>
      </c>
      <c r="XZ37" s="30">
        <f t="shared" si="126"/>
        <v>0.45000000000000018</v>
      </c>
      <c r="YA37" s="30">
        <f t="shared" si="127"/>
        <v>0.34100000000000003</v>
      </c>
      <c r="YB37">
        <v>0</v>
      </c>
      <c r="YC37">
        <v>0</v>
      </c>
      <c r="YD37">
        <v>0</v>
      </c>
      <c r="YE37">
        <v>2</v>
      </c>
      <c r="YF37">
        <v>0</v>
      </c>
      <c r="YG37">
        <v>0</v>
      </c>
      <c r="YH37">
        <v>2</v>
      </c>
      <c r="YI37">
        <v>0</v>
      </c>
      <c r="YJ37">
        <v>0</v>
      </c>
      <c r="YK37">
        <v>4</v>
      </c>
      <c r="YL37">
        <v>0</v>
      </c>
      <c r="YM37">
        <v>0</v>
      </c>
      <c r="YN37">
        <v>0</v>
      </c>
      <c r="YO37">
        <v>0</v>
      </c>
      <c r="YP37">
        <v>4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4</v>
      </c>
      <c r="YW37">
        <v>2</v>
      </c>
      <c r="YX37">
        <v>0</v>
      </c>
      <c r="YY37">
        <v>0</v>
      </c>
      <c r="YZ37">
        <v>4</v>
      </c>
      <c r="ZA37" s="52">
        <f t="shared" si="135"/>
        <v>2</v>
      </c>
      <c r="ZB37" s="52">
        <f t="shared" si="136"/>
        <v>2</v>
      </c>
      <c r="ZC37" s="52">
        <f t="shared" si="137"/>
        <v>2</v>
      </c>
      <c r="ZD37" s="52">
        <f t="shared" si="131"/>
        <v>6</v>
      </c>
    </row>
    <row r="38" spans="1:680">
      <c r="A38" s="7">
        <v>34</v>
      </c>
      <c r="C38" s="7">
        <v>2</v>
      </c>
      <c r="D38" s="7">
        <v>38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f t="shared" si="1"/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 t="s">
        <v>635</v>
      </c>
      <c r="AZ38">
        <v>1</v>
      </c>
      <c r="BA38">
        <v>1</v>
      </c>
      <c r="BB38">
        <v>0</v>
      </c>
      <c r="BC38">
        <v>0</v>
      </c>
      <c r="BD38">
        <f t="shared" si="65"/>
        <v>4</v>
      </c>
      <c r="BE38">
        <v>0</v>
      </c>
      <c r="BF38">
        <v>2</v>
      </c>
      <c r="BG38">
        <v>3</v>
      </c>
      <c r="BH38">
        <v>3</v>
      </c>
      <c r="BI38">
        <v>0</v>
      </c>
      <c r="BJ38">
        <v>0</v>
      </c>
      <c r="BK38">
        <v>2</v>
      </c>
      <c r="BL38">
        <v>2</v>
      </c>
      <c r="BM38">
        <v>3</v>
      </c>
      <c r="BN38">
        <v>1</v>
      </c>
      <c r="BO38">
        <v>2</v>
      </c>
      <c r="BP38">
        <v>1</v>
      </c>
      <c r="BQ38">
        <v>3</v>
      </c>
      <c r="BR38">
        <v>1</v>
      </c>
      <c r="BS38">
        <v>1</v>
      </c>
      <c r="BT38">
        <v>1</v>
      </c>
      <c r="BU38">
        <v>3</v>
      </c>
      <c r="BV38">
        <v>0</v>
      </c>
      <c r="BW38">
        <v>2</v>
      </c>
      <c r="BX38">
        <v>3</v>
      </c>
      <c r="BY38">
        <v>2</v>
      </c>
      <c r="BZ38">
        <v>0</v>
      </c>
      <c r="CA38">
        <f t="shared" si="66"/>
        <v>19</v>
      </c>
      <c r="CB38">
        <f t="shared" si="67"/>
        <v>10</v>
      </c>
      <c r="CC38">
        <f t="shared" si="68"/>
        <v>2</v>
      </c>
      <c r="CD38">
        <f t="shared" si="2"/>
        <v>31</v>
      </c>
      <c r="CE38" s="21">
        <v>1</v>
      </c>
      <c r="CF38" s="21">
        <v>0</v>
      </c>
      <c r="CG38">
        <v>0</v>
      </c>
      <c r="CH38">
        <v>0</v>
      </c>
      <c r="CI38" s="21">
        <v>1</v>
      </c>
      <c r="CJ38" s="21">
        <v>1</v>
      </c>
      <c r="CK38" s="21">
        <v>1</v>
      </c>
      <c r="CL38" s="21">
        <v>1</v>
      </c>
      <c r="CM38" s="21">
        <v>1</v>
      </c>
      <c r="CN38" s="21">
        <v>1</v>
      </c>
      <c r="CO38" s="21">
        <v>1</v>
      </c>
      <c r="CP38" s="21">
        <v>1</v>
      </c>
      <c r="CQ38" s="21">
        <f t="shared" si="3"/>
        <v>6</v>
      </c>
      <c r="CR38" s="21">
        <v>3</v>
      </c>
      <c r="CS38">
        <v>1</v>
      </c>
      <c r="CT38">
        <v>1</v>
      </c>
      <c r="CU38" s="21">
        <v>4</v>
      </c>
      <c r="CV38" s="21">
        <v>3</v>
      </c>
      <c r="CW38" s="21">
        <v>3</v>
      </c>
      <c r="CX38" s="21">
        <v>1</v>
      </c>
      <c r="CY38" s="21">
        <v>2</v>
      </c>
      <c r="CZ38" s="21">
        <v>3</v>
      </c>
      <c r="DA38" s="21">
        <v>3</v>
      </c>
      <c r="DB38" s="21">
        <v>1</v>
      </c>
      <c r="DC38" s="21">
        <v>2</v>
      </c>
      <c r="DD38" s="21">
        <v>2</v>
      </c>
      <c r="DE38" s="21">
        <v>2</v>
      </c>
      <c r="DF38" s="21">
        <v>4</v>
      </c>
      <c r="DG38" s="21">
        <v>3</v>
      </c>
      <c r="DH38">
        <v>1</v>
      </c>
      <c r="DI38">
        <v>2</v>
      </c>
      <c r="DJ38" s="21">
        <v>3</v>
      </c>
      <c r="DK38" s="21">
        <v>3</v>
      </c>
      <c r="DL38" s="21">
        <f t="shared" si="4"/>
        <v>33</v>
      </c>
      <c r="DM38">
        <v>6</v>
      </c>
      <c r="DN38">
        <v>6</v>
      </c>
      <c r="DO38">
        <v>4</v>
      </c>
      <c r="DP38">
        <v>6</v>
      </c>
      <c r="DQ38">
        <v>5</v>
      </c>
      <c r="DR38">
        <v>5</v>
      </c>
      <c r="DS38" s="21">
        <f t="shared" si="5"/>
        <v>32</v>
      </c>
      <c r="DT38">
        <v>3</v>
      </c>
      <c r="DU38">
        <v>2</v>
      </c>
      <c r="DV38">
        <v>3</v>
      </c>
      <c r="DW38">
        <v>2</v>
      </c>
      <c r="DX38">
        <v>2</v>
      </c>
      <c r="DY38">
        <v>2</v>
      </c>
      <c r="DZ38" s="21">
        <f t="shared" si="69"/>
        <v>8</v>
      </c>
      <c r="EA38" s="21">
        <f t="shared" si="70"/>
        <v>6</v>
      </c>
      <c r="EB38" s="21">
        <f t="shared" si="6"/>
        <v>14</v>
      </c>
      <c r="EC38">
        <v>6</v>
      </c>
      <c r="ED38">
        <v>6</v>
      </c>
      <c r="EE38">
        <v>6</v>
      </c>
      <c r="EF38">
        <v>6</v>
      </c>
      <c r="EG38">
        <v>6</v>
      </c>
      <c r="EH38">
        <v>6</v>
      </c>
      <c r="EI38">
        <v>5</v>
      </c>
      <c r="EJ38">
        <v>5</v>
      </c>
      <c r="EK38">
        <v>4</v>
      </c>
      <c r="EL38">
        <v>5</v>
      </c>
      <c r="EM38">
        <v>5</v>
      </c>
      <c r="EN38">
        <v>5</v>
      </c>
      <c r="EO38" s="21">
        <f t="shared" si="71"/>
        <v>22</v>
      </c>
      <c r="EP38" s="21">
        <f t="shared" si="72"/>
        <v>20</v>
      </c>
      <c r="EQ38" s="21">
        <f t="shared" si="73"/>
        <v>23</v>
      </c>
      <c r="ER38" s="21">
        <f t="shared" si="7"/>
        <v>65</v>
      </c>
      <c r="ES38">
        <v>1</v>
      </c>
      <c r="ET38">
        <v>1</v>
      </c>
      <c r="EU38">
        <v>2</v>
      </c>
      <c r="EV38" s="21">
        <f t="shared" si="8"/>
        <v>4</v>
      </c>
      <c r="EW38">
        <v>3</v>
      </c>
      <c r="EX38">
        <v>1</v>
      </c>
      <c r="EY38">
        <v>2</v>
      </c>
      <c r="EZ38">
        <v>1</v>
      </c>
      <c r="FA38">
        <v>2</v>
      </c>
      <c r="FB38">
        <v>0</v>
      </c>
      <c r="FC38">
        <v>2</v>
      </c>
      <c r="FD38">
        <v>3</v>
      </c>
      <c r="FE38">
        <v>3</v>
      </c>
      <c r="FF38">
        <v>1</v>
      </c>
      <c r="FG38">
        <v>1</v>
      </c>
      <c r="FH38">
        <v>2</v>
      </c>
      <c r="FI38">
        <v>1</v>
      </c>
      <c r="FJ38">
        <v>2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 s="21">
        <f t="shared" si="9"/>
        <v>30</v>
      </c>
      <c r="FR38">
        <v>0</v>
      </c>
      <c r="FS38">
        <v>2.8269319240567845</v>
      </c>
      <c r="FT38">
        <v>0</v>
      </c>
      <c r="FU38">
        <v>0</v>
      </c>
      <c r="FV38">
        <v>0</v>
      </c>
      <c r="FW38">
        <v>5.0796816682778481</v>
      </c>
      <c r="FX38">
        <v>0.14000000000000001</v>
      </c>
      <c r="FY38">
        <v>0.21</v>
      </c>
      <c r="FZ38">
        <v>51</v>
      </c>
      <c r="GA38">
        <v>103</v>
      </c>
      <c r="GB38" s="7">
        <f t="shared" si="10"/>
        <v>154</v>
      </c>
      <c r="GC38">
        <v>262</v>
      </c>
      <c r="GD38">
        <v>0</v>
      </c>
      <c r="GE38">
        <v>1.4</v>
      </c>
      <c r="GF38">
        <v>0.4</v>
      </c>
      <c r="GG38">
        <v>1</v>
      </c>
      <c r="GH38">
        <v>7.6</v>
      </c>
      <c r="GI38">
        <v>390</v>
      </c>
      <c r="GJ38">
        <v>30775.914234</v>
      </c>
      <c r="GK38">
        <v>8538.5998369999998</v>
      </c>
      <c r="GL38">
        <v>5020.814805</v>
      </c>
      <c r="GM38">
        <v>45656.609118</v>
      </c>
      <c r="GN38">
        <v>122658.73919399999</v>
      </c>
      <c r="GO38">
        <v>8370.4660019999992</v>
      </c>
      <c r="GP38">
        <v>7000.0287340000004</v>
      </c>
      <c r="GQ38">
        <v>654187.64980300004</v>
      </c>
      <c r="GR38">
        <v>78477.506305000003</v>
      </c>
      <c r="GS38">
        <v>1013.768818</v>
      </c>
      <c r="GT38">
        <v>15864.071451</v>
      </c>
      <c r="GU38">
        <v>579</v>
      </c>
      <c r="GV38">
        <v>59680.494098000003</v>
      </c>
      <c r="GW38">
        <v>37972.198650999999</v>
      </c>
      <c r="GX38">
        <v>4151.4892339999997</v>
      </c>
      <c r="GY38">
        <v>435256.172639</v>
      </c>
      <c r="GZ38">
        <v>67627.210818000007</v>
      </c>
      <c r="HA38">
        <v>21541.048351000001</v>
      </c>
      <c r="HB38">
        <v>700502.94393800001</v>
      </c>
      <c r="HC38">
        <v>169949.641982</v>
      </c>
      <c r="HD38">
        <v>38252.027369000003</v>
      </c>
      <c r="HE38">
        <v>324.11972500000002</v>
      </c>
      <c r="HF38">
        <v>202446.47966800001</v>
      </c>
      <c r="HG38">
        <v>65866.911179999996</v>
      </c>
      <c r="HH38">
        <v>9029.5389360000008</v>
      </c>
      <c r="HI38">
        <v>280</v>
      </c>
      <c r="HJ38">
        <v>385.59187600000001</v>
      </c>
      <c r="HK38">
        <v>2589.8424610000002</v>
      </c>
      <c r="HL38">
        <v>512</v>
      </c>
      <c r="HM38">
        <v>2091.5437499999998</v>
      </c>
      <c r="HN38">
        <v>14636.782851</v>
      </c>
      <c r="HO38">
        <v>1995</v>
      </c>
      <c r="HP38">
        <v>160</v>
      </c>
      <c r="HQ38">
        <v>473592.37300399999</v>
      </c>
      <c r="HR38">
        <v>133287.47309799999</v>
      </c>
      <c r="HS38">
        <v>10678.831717999999</v>
      </c>
      <c r="HT38">
        <v>108581.605022</v>
      </c>
      <c r="HU38">
        <v>13232.697912</v>
      </c>
      <c r="HV38">
        <v>3217.8073850000001</v>
      </c>
      <c r="HW38">
        <v>839.46705399999996</v>
      </c>
      <c r="HX38">
        <v>347</v>
      </c>
      <c r="HY38">
        <v>3862.0037400000001</v>
      </c>
      <c r="HZ38">
        <v>562</v>
      </c>
      <c r="IA38">
        <v>268.18256100000002</v>
      </c>
      <c r="IB38">
        <v>530.047099</v>
      </c>
      <c r="IC38">
        <v>534.69599900000003</v>
      </c>
      <c r="ID38">
        <v>30805.749943999999</v>
      </c>
      <c r="IE38">
        <v>6440.8517149999998</v>
      </c>
      <c r="IF38">
        <v>4549.3381639999998</v>
      </c>
      <c r="IG38">
        <v>2166.7095169999998</v>
      </c>
      <c r="IH38">
        <v>4263.8896409999998</v>
      </c>
      <c r="II38">
        <v>214214.934526</v>
      </c>
      <c r="IJ38">
        <v>212626.07497300001</v>
      </c>
      <c r="IK38">
        <v>208361.31812400001</v>
      </c>
      <c r="IL38">
        <v>31</v>
      </c>
      <c r="IM38">
        <v>2026.836354</v>
      </c>
      <c r="IN38">
        <v>137610.48823399999</v>
      </c>
      <c r="IO38">
        <v>805</v>
      </c>
      <c r="IP38">
        <v>81930.333981000003</v>
      </c>
      <c r="IQ38">
        <v>561</v>
      </c>
      <c r="IR38">
        <v>25954.612308</v>
      </c>
      <c r="IS38">
        <v>6819.6359570000004</v>
      </c>
      <c r="IT38">
        <v>793.991309</v>
      </c>
      <c r="IU38">
        <v>4968.3447740000001</v>
      </c>
      <c r="IV38">
        <v>21905.685357999999</v>
      </c>
      <c r="IW38">
        <v>17571.172428000002</v>
      </c>
      <c r="IX38">
        <v>6639.698206</v>
      </c>
      <c r="IY38">
        <v>5242.6380449999997</v>
      </c>
      <c r="IZ38">
        <v>289</v>
      </c>
      <c r="JA38">
        <v>538.44072700000004</v>
      </c>
      <c r="JB38">
        <v>21322.679499999998</v>
      </c>
      <c r="JD38" t="s">
        <v>529</v>
      </c>
      <c r="JE38">
        <v>43322.602083333331</v>
      </c>
      <c r="JF38" t="s">
        <v>196</v>
      </c>
      <c r="JG38">
        <v>38</v>
      </c>
      <c r="JH38" t="s">
        <v>530</v>
      </c>
      <c r="JJ38">
        <v>1</v>
      </c>
      <c r="JK38" t="s">
        <v>199</v>
      </c>
      <c r="JL38">
        <v>1300</v>
      </c>
      <c r="JM38">
        <v>9.1999999999999993</v>
      </c>
      <c r="JN38">
        <v>6</v>
      </c>
      <c r="JO38">
        <v>5.99</v>
      </c>
      <c r="JP38">
        <v>6</v>
      </c>
      <c r="JQ38">
        <v>4.13</v>
      </c>
      <c r="JR38">
        <v>2</v>
      </c>
      <c r="JS38" t="s">
        <v>200</v>
      </c>
      <c r="JT38">
        <v>1300</v>
      </c>
      <c r="JU38">
        <v>12.59</v>
      </c>
      <c r="JV38">
        <v>5</v>
      </c>
      <c r="JW38">
        <v>7.01</v>
      </c>
      <c r="JX38">
        <v>6</v>
      </c>
      <c r="JY38">
        <v>3.8</v>
      </c>
      <c r="JZ38">
        <v>3</v>
      </c>
      <c r="KA38" t="s">
        <v>201</v>
      </c>
      <c r="KB38">
        <v>1300</v>
      </c>
      <c r="KC38">
        <v>2.62</v>
      </c>
      <c r="KD38">
        <v>6</v>
      </c>
      <c r="KE38">
        <v>4.33</v>
      </c>
      <c r="KF38">
        <v>7</v>
      </c>
      <c r="KG38">
        <v>3.76</v>
      </c>
      <c r="KH38">
        <v>4</v>
      </c>
      <c r="KI38" t="s">
        <v>202</v>
      </c>
      <c r="KJ38">
        <v>1300</v>
      </c>
      <c r="KK38">
        <v>16.829999999999998</v>
      </c>
      <c r="KL38">
        <v>4</v>
      </c>
      <c r="KM38">
        <v>10.25</v>
      </c>
      <c r="KN38">
        <v>6</v>
      </c>
      <c r="KO38">
        <v>7.79</v>
      </c>
      <c r="KP38">
        <v>5</v>
      </c>
      <c r="KQ38" t="s">
        <v>203</v>
      </c>
      <c r="KR38">
        <v>1300</v>
      </c>
      <c r="KS38">
        <v>5.93</v>
      </c>
      <c r="KT38">
        <v>7</v>
      </c>
      <c r="KU38">
        <v>5.0999999999999996</v>
      </c>
      <c r="KV38">
        <v>8</v>
      </c>
      <c r="KW38">
        <v>9.5399999999999991</v>
      </c>
      <c r="KX38">
        <v>6</v>
      </c>
      <c r="KY38" t="s">
        <v>204</v>
      </c>
      <c r="KZ38">
        <v>1300</v>
      </c>
      <c r="LA38">
        <v>5.78</v>
      </c>
      <c r="LB38">
        <v>5</v>
      </c>
      <c r="LC38">
        <v>15.27</v>
      </c>
      <c r="LD38">
        <v>6</v>
      </c>
      <c r="LE38">
        <v>2.59</v>
      </c>
      <c r="LF38">
        <v>7</v>
      </c>
      <c r="LG38" t="s">
        <v>205</v>
      </c>
      <c r="LH38">
        <v>1000</v>
      </c>
      <c r="LI38">
        <v>25.02</v>
      </c>
      <c r="LJ38">
        <v>5</v>
      </c>
      <c r="LK38">
        <v>8.8000000000000007</v>
      </c>
      <c r="LL38">
        <v>4</v>
      </c>
      <c r="LM38">
        <v>0.81</v>
      </c>
      <c r="LN38">
        <v>8</v>
      </c>
      <c r="LO38" t="s">
        <v>206</v>
      </c>
      <c r="LP38">
        <v>1300</v>
      </c>
      <c r="LQ38">
        <v>3.13</v>
      </c>
      <c r="LR38">
        <v>6</v>
      </c>
      <c r="LS38">
        <v>1.18</v>
      </c>
      <c r="LT38">
        <v>7</v>
      </c>
      <c r="LU38">
        <v>1.81</v>
      </c>
      <c r="LV38">
        <v>9</v>
      </c>
      <c r="LW38" t="s">
        <v>207</v>
      </c>
      <c r="LX38">
        <v>1000</v>
      </c>
      <c r="LY38">
        <v>10.09</v>
      </c>
      <c r="LZ38">
        <v>4</v>
      </c>
      <c r="MA38">
        <v>4.17</v>
      </c>
      <c r="MB38">
        <v>5</v>
      </c>
      <c r="MC38">
        <v>7.25</v>
      </c>
      <c r="MD38">
        <v>10</v>
      </c>
      <c r="ME38" t="s">
        <v>208</v>
      </c>
      <c r="MF38">
        <v>1300</v>
      </c>
      <c r="MG38">
        <v>5.87</v>
      </c>
      <c r="MH38">
        <v>6</v>
      </c>
      <c r="MI38">
        <v>3.82</v>
      </c>
      <c r="MJ38">
        <v>6</v>
      </c>
      <c r="MK38">
        <v>1.39</v>
      </c>
      <c r="ML38">
        <v>11</v>
      </c>
      <c r="MM38" t="s">
        <v>209</v>
      </c>
      <c r="MN38">
        <v>1300</v>
      </c>
      <c r="MO38">
        <v>11.02</v>
      </c>
      <c r="MP38">
        <v>6</v>
      </c>
      <c r="MQ38">
        <v>12.4</v>
      </c>
      <c r="MR38">
        <v>7</v>
      </c>
      <c r="MS38">
        <v>1.25</v>
      </c>
      <c r="MT38">
        <v>12</v>
      </c>
      <c r="MU38" t="s">
        <v>210</v>
      </c>
      <c r="MV38">
        <v>1000</v>
      </c>
      <c r="MW38">
        <v>3.32</v>
      </c>
      <c r="MX38">
        <v>4</v>
      </c>
      <c r="MY38">
        <v>11.34</v>
      </c>
      <c r="MZ38">
        <v>5</v>
      </c>
      <c r="NA38">
        <v>0.55000000000000004</v>
      </c>
      <c r="NB38">
        <v>13</v>
      </c>
      <c r="NC38" t="s">
        <v>211</v>
      </c>
      <c r="ND38">
        <v>1300</v>
      </c>
      <c r="NE38">
        <v>2.31</v>
      </c>
      <c r="NF38">
        <v>4</v>
      </c>
      <c r="NG38">
        <v>4.3499999999999996</v>
      </c>
      <c r="NH38">
        <v>6</v>
      </c>
      <c r="NI38">
        <v>0.57999999999999996</v>
      </c>
      <c r="NJ38">
        <v>14</v>
      </c>
      <c r="NK38" t="s">
        <v>212</v>
      </c>
      <c r="NL38">
        <v>1300</v>
      </c>
      <c r="NM38">
        <v>3.67</v>
      </c>
      <c r="NN38">
        <v>4</v>
      </c>
      <c r="NO38">
        <v>2.4700000000000002</v>
      </c>
      <c r="NP38">
        <v>6</v>
      </c>
      <c r="NQ38">
        <v>1.97</v>
      </c>
      <c r="NR38">
        <v>15</v>
      </c>
      <c r="NS38" t="s">
        <v>213</v>
      </c>
      <c r="NT38">
        <v>1300</v>
      </c>
      <c r="NU38">
        <v>2.35</v>
      </c>
      <c r="NV38">
        <v>5</v>
      </c>
      <c r="NW38">
        <v>3.94</v>
      </c>
      <c r="NX38">
        <v>6</v>
      </c>
      <c r="NY38">
        <v>5.23</v>
      </c>
      <c r="NZ38">
        <v>16</v>
      </c>
      <c r="OA38" t="s">
        <v>214</v>
      </c>
      <c r="OB38">
        <v>1300</v>
      </c>
      <c r="OC38">
        <v>6.53</v>
      </c>
      <c r="OD38">
        <v>4</v>
      </c>
      <c r="OE38">
        <v>4.53</v>
      </c>
      <c r="OF38">
        <v>5</v>
      </c>
      <c r="OG38">
        <v>1.1299999999999999</v>
      </c>
      <c r="OH38">
        <v>17</v>
      </c>
      <c r="OI38" t="s">
        <v>215</v>
      </c>
      <c r="OJ38">
        <v>1000</v>
      </c>
      <c r="OK38">
        <v>5.72</v>
      </c>
      <c r="OL38">
        <v>4</v>
      </c>
      <c r="OM38">
        <v>6.27</v>
      </c>
      <c r="ON38">
        <v>5</v>
      </c>
      <c r="OO38">
        <v>3.26</v>
      </c>
      <c r="OP38">
        <v>18</v>
      </c>
      <c r="OQ38" t="s">
        <v>216</v>
      </c>
      <c r="OR38">
        <v>1000</v>
      </c>
      <c r="OS38">
        <v>3.68</v>
      </c>
      <c r="OT38">
        <v>3</v>
      </c>
      <c r="OU38">
        <v>4.13</v>
      </c>
      <c r="OV38">
        <v>4</v>
      </c>
      <c r="OW38">
        <v>1.35</v>
      </c>
      <c r="OX38">
        <v>19</v>
      </c>
      <c r="OY38" t="s">
        <v>217</v>
      </c>
      <c r="OZ38">
        <v>1300</v>
      </c>
      <c r="PA38">
        <v>5.77</v>
      </c>
      <c r="PB38">
        <v>4</v>
      </c>
      <c r="PC38">
        <v>4.4400000000000004</v>
      </c>
      <c r="PD38">
        <v>6</v>
      </c>
      <c r="PE38">
        <v>0.44</v>
      </c>
      <c r="PF38">
        <v>20</v>
      </c>
      <c r="PG38" t="s">
        <v>218</v>
      </c>
      <c r="PH38">
        <v>1000</v>
      </c>
      <c r="PI38">
        <v>3.26</v>
      </c>
      <c r="PJ38">
        <v>4</v>
      </c>
      <c r="PK38">
        <v>7.05</v>
      </c>
      <c r="PL38">
        <v>4</v>
      </c>
      <c r="PM38">
        <v>0.37</v>
      </c>
      <c r="PN38">
        <v>21</v>
      </c>
      <c r="PO38" t="s">
        <v>219</v>
      </c>
      <c r="PP38">
        <v>1300</v>
      </c>
      <c r="PQ38">
        <v>2.4</v>
      </c>
      <c r="PR38">
        <v>6</v>
      </c>
      <c r="PS38">
        <v>10.59</v>
      </c>
      <c r="PT38">
        <v>8</v>
      </c>
      <c r="PU38">
        <v>0.62</v>
      </c>
      <c r="PV38">
        <v>22</v>
      </c>
      <c r="PW38" t="s">
        <v>220</v>
      </c>
      <c r="PX38">
        <v>1300</v>
      </c>
      <c r="PY38">
        <v>9.56</v>
      </c>
      <c r="PZ38">
        <v>4</v>
      </c>
      <c r="QA38">
        <v>1.46</v>
      </c>
      <c r="QB38">
        <v>6</v>
      </c>
      <c r="QC38">
        <v>0.46</v>
      </c>
      <c r="QD38">
        <v>23</v>
      </c>
      <c r="QE38" t="s">
        <v>221</v>
      </c>
      <c r="QF38">
        <v>1300</v>
      </c>
      <c r="QG38">
        <v>3.58</v>
      </c>
      <c r="QH38">
        <v>5</v>
      </c>
      <c r="QI38">
        <v>6.7</v>
      </c>
      <c r="QJ38">
        <v>6</v>
      </c>
      <c r="QK38">
        <v>0.33</v>
      </c>
      <c r="QL38">
        <v>24</v>
      </c>
      <c r="QM38" t="s">
        <v>222</v>
      </c>
      <c r="QN38">
        <v>1300</v>
      </c>
      <c r="QO38">
        <v>2.52</v>
      </c>
      <c r="QP38">
        <v>4</v>
      </c>
      <c r="QQ38">
        <v>1.82</v>
      </c>
      <c r="QR38">
        <v>7</v>
      </c>
      <c r="QS38">
        <v>3.77</v>
      </c>
      <c r="QT38">
        <v>25</v>
      </c>
      <c r="QU38" t="s">
        <v>223</v>
      </c>
      <c r="QV38">
        <v>1300</v>
      </c>
      <c r="QW38">
        <v>2.08</v>
      </c>
      <c r="QX38">
        <v>6</v>
      </c>
      <c r="QY38">
        <v>7.75</v>
      </c>
      <c r="QZ38">
        <v>7</v>
      </c>
      <c r="RA38">
        <v>0.57999999999999996</v>
      </c>
      <c r="RB38">
        <v>26</v>
      </c>
      <c r="RC38" t="s">
        <v>224</v>
      </c>
      <c r="RD38">
        <v>1300</v>
      </c>
      <c r="RE38">
        <v>7.14</v>
      </c>
      <c r="RF38">
        <v>4</v>
      </c>
      <c r="RG38">
        <v>4.92</v>
      </c>
      <c r="RH38">
        <v>6</v>
      </c>
      <c r="RI38">
        <v>0.86</v>
      </c>
      <c r="RJ38">
        <v>27</v>
      </c>
      <c r="RK38" t="s">
        <v>225</v>
      </c>
      <c r="RL38">
        <v>1300</v>
      </c>
      <c r="RM38">
        <v>2.2799999999999998</v>
      </c>
      <c r="RN38">
        <v>5</v>
      </c>
      <c r="RO38">
        <v>3.35</v>
      </c>
      <c r="RP38">
        <v>7</v>
      </c>
      <c r="RQ38">
        <v>0.8</v>
      </c>
      <c r="RR38">
        <v>28</v>
      </c>
      <c r="RS38" t="s">
        <v>226</v>
      </c>
      <c r="RT38">
        <v>1300</v>
      </c>
      <c r="RU38">
        <v>1.52</v>
      </c>
      <c r="RV38">
        <v>5</v>
      </c>
      <c r="RW38">
        <v>1.51</v>
      </c>
      <c r="RX38">
        <v>7</v>
      </c>
      <c r="RY38">
        <v>0.51</v>
      </c>
      <c r="RZ38">
        <v>29</v>
      </c>
      <c r="SA38" t="s">
        <v>227</v>
      </c>
      <c r="SB38">
        <v>1000</v>
      </c>
      <c r="SC38">
        <v>3.39</v>
      </c>
      <c r="SD38">
        <v>5</v>
      </c>
      <c r="SE38">
        <v>4.25</v>
      </c>
      <c r="SF38">
        <v>5</v>
      </c>
      <c r="SG38">
        <v>1.48</v>
      </c>
      <c r="SH38">
        <v>30</v>
      </c>
      <c r="SI38" t="s">
        <v>228</v>
      </c>
      <c r="SJ38">
        <v>1300</v>
      </c>
      <c r="SK38">
        <v>2.99</v>
      </c>
      <c r="SL38">
        <v>4</v>
      </c>
      <c r="SM38">
        <v>1.76</v>
      </c>
      <c r="SN38">
        <v>7</v>
      </c>
      <c r="SO38">
        <v>0.39</v>
      </c>
      <c r="SP38">
        <v>31</v>
      </c>
      <c r="SQ38" t="s">
        <v>229</v>
      </c>
      <c r="SR38">
        <v>1300</v>
      </c>
      <c r="SS38">
        <v>2.56</v>
      </c>
      <c r="ST38">
        <v>3</v>
      </c>
      <c r="SU38">
        <v>3.04</v>
      </c>
      <c r="SV38">
        <v>6</v>
      </c>
      <c r="SW38">
        <v>0.91</v>
      </c>
      <c r="SX38">
        <v>32</v>
      </c>
      <c r="SY38" t="s">
        <v>230</v>
      </c>
      <c r="SZ38">
        <v>1000</v>
      </c>
      <c r="TA38">
        <v>3.73</v>
      </c>
      <c r="TB38">
        <v>4</v>
      </c>
      <c r="TC38">
        <v>8.8000000000000007</v>
      </c>
      <c r="TD38">
        <v>5</v>
      </c>
      <c r="TE38">
        <v>0.39</v>
      </c>
      <c r="TF38">
        <v>33</v>
      </c>
      <c r="TG38" t="s">
        <v>231</v>
      </c>
      <c r="TH38">
        <v>1300</v>
      </c>
      <c r="TI38">
        <v>3.32</v>
      </c>
      <c r="TJ38">
        <v>4</v>
      </c>
      <c r="TK38">
        <v>2.16</v>
      </c>
      <c r="TL38">
        <v>6</v>
      </c>
      <c r="TM38">
        <v>0.52</v>
      </c>
      <c r="TN38">
        <v>34</v>
      </c>
      <c r="TO38" t="s">
        <v>232</v>
      </c>
      <c r="TP38">
        <v>1300</v>
      </c>
      <c r="TQ38">
        <v>1.44</v>
      </c>
      <c r="TR38">
        <v>6</v>
      </c>
      <c r="TS38">
        <v>3.63</v>
      </c>
      <c r="TT38">
        <v>7</v>
      </c>
      <c r="TU38">
        <v>3.29</v>
      </c>
      <c r="TV38">
        <v>35</v>
      </c>
      <c r="TW38" t="s">
        <v>233</v>
      </c>
      <c r="TX38">
        <v>1300</v>
      </c>
      <c r="TY38">
        <v>1.32</v>
      </c>
      <c r="TZ38">
        <v>4</v>
      </c>
      <c r="UA38">
        <v>14.3</v>
      </c>
      <c r="UB38">
        <v>5</v>
      </c>
      <c r="UC38">
        <v>2.13</v>
      </c>
      <c r="UD38">
        <v>36</v>
      </c>
      <c r="UE38" t="s">
        <v>234</v>
      </c>
      <c r="UF38">
        <v>1300</v>
      </c>
      <c r="UG38">
        <v>1.76</v>
      </c>
      <c r="UH38">
        <v>4</v>
      </c>
      <c r="UI38">
        <v>3.15</v>
      </c>
      <c r="UJ38">
        <v>7</v>
      </c>
      <c r="UK38">
        <v>1.5</v>
      </c>
      <c r="UL38">
        <v>37</v>
      </c>
      <c r="UM38" t="s">
        <v>235</v>
      </c>
      <c r="UN38">
        <v>1000</v>
      </c>
      <c r="UO38">
        <v>4.57</v>
      </c>
      <c r="UP38">
        <v>5</v>
      </c>
      <c r="UQ38">
        <v>6.27</v>
      </c>
      <c r="UR38">
        <v>4</v>
      </c>
      <c r="US38">
        <v>1.26</v>
      </c>
      <c r="UT38">
        <v>38</v>
      </c>
      <c r="UU38" t="s">
        <v>236</v>
      </c>
      <c r="UV38">
        <v>1300</v>
      </c>
      <c r="UW38">
        <v>1.9</v>
      </c>
      <c r="UX38">
        <v>6</v>
      </c>
      <c r="UY38">
        <v>2</v>
      </c>
      <c r="UZ38">
        <v>7</v>
      </c>
      <c r="VA38">
        <v>0.53</v>
      </c>
      <c r="VB38">
        <v>39</v>
      </c>
      <c r="VC38" t="s">
        <v>237</v>
      </c>
      <c r="VD38">
        <v>1300</v>
      </c>
      <c r="VE38">
        <v>1.42</v>
      </c>
      <c r="VF38">
        <v>5</v>
      </c>
      <c r="VG38">
        <v>1.57</v>
      </c>
      <c r="VH38">
        <v>7</v>
      </c>
      <c r="VI38">
        <v>0.44</v>
      </c>
      <c r="VJ38">
        <v>40</v>
      </c>
      <c r="VK38" t="s">
        <v>238</v>
      </c>
      <c r="VL38">
        <v>1300</v>
      </c>
      <c r="VM38">
        <v>3.93</v>
      </c>
      <c r="VN38">
        <v>4</v>
      </c>
      <c r="VO38">
        <v>4.2699999999999996</v>
      </c>
      <c r="VP38">
        <v>6</v>
      </c>
      <c r="VQ38">
        <v>0.76</v>
      </c>
      <c r="VR38">
        <v>41</v>
      </c>
      <c r="VS38" t="s">
        <v>239</v>
      </c>
      <c r="VT38">
        <v>1300</v>
      </c>
      <c r="VU38">
        <v>1.59</v>
      </c>
      <c r="VV38">
        <v>5</v>
      </c>
      <c r="VW38">
        <v>11.86</v>
      </c>
      <c r="VX38">
        <v>7</v>
      </c>
      <c r="VY38">
        <v>0.53</v>
      </c>
      <c r="VZ38" s="28">
        <f t="shared" si="74"/>
        <v>1232.5</v>
      </c>
      <c r="WA38" s="28">
        <f t="shared" si="75"/>
        <v>1180</v>
      </c>
      <c r="WB38" s="28">
        <f t="shared" si="76"/>
        <v>1285</v>
      </c>
      <c r="WC38" s="29">
        <f t="shared" si="77"/>
        <v>5.0122499999999999</v>
      </c>
      <c r="WD38" s="29">
        <f t="shared" si="78"/>
        <v>6.1265000000000001</v>
      </c>
      <c r="WE38" s="29">
        <f t="shared" si="79"/>
        <v>3.8980000000000006</v>
      </c>
      <c r="WF38" s="29">
        <f t="shared" si="80"/>
        <v>4.7</v>
      </c>
      <c r="WG38" s="30">
        <f t="shared" si="81"/>
        <v>4.45</v>
      </c>
      <c r="WH38" s="29">
        <f t="shared" si="82"/>
        <v>4.95</v>
      </c>
      <c r="WI38" s="29">
        <f t="shared" si="83"/>
        <v>5.650249999999998</v>
      </c>
      <c r="WJ38" s="30">
        <f t="shared" si="84"/>
        <v>6.9245000000000001</v>
      </c>
      <c r="WK38" s="29">
        <f t="shared" si="85"/>
        <v>4.3759999999999994</v>
      </c>
      <c r="WL38" s="29">
        <f t="shared" si="86"/>
        <v>6.05</v>
      </c>
      <c r="WM38" s="30">
        <f t="shared" si="87"/>
        <v>5.4</v>
      </c>
      <c r="WN38" s="29">
        <f t="shared" si="88"/>
        <v>6.7</v>
      </c>
      <c r="WO38" s="29">
        <f t="shared" si="89"/>
        <v>1.9232499999999999</v>
      </c>
      <c r="WP38" s="30">
        <f t="shared" si="90"/>
        <v>1.2530000000000001</v>
      </c>
      <c r="WQ38" s="29">
        <f t="shared" si="91"/>
        <v>2.5934999999999993</v>
      </c>
      <c r="WR38" s="30">
        <f t="shared" si="92"/>
        <v>1200</v>
      </c>
      <c r="WS38" s="30">
        <f t="shared" si="93"/>
        <v>1259.090909090909</v>
      </c>
      <c r="WT38" s="30">
        <f t="shared" si="94"/>
        <v>1112.5</v>
      </c>
      <c r="WU38" s="30">
        <f t="shared" si="95"/>
        <v>1225</v>
      </c>
      <c r="WV38" s="30">
        <f t="shared" si="96"/>
        <v>1270</v>
      </c>
      <c r="WW38" s="30">
        <f t="shared" si="97"/>
        <v>1300</v>
      </c>
      <c r="WX38" s="30">
        <f t="shared" si="98"/>
        <v>4.7505555555555565</v>
      </c>
      <c r="WY38" s="30">
        <f t="shared" si="99"/>
        <v>5.2263636363636365</v>
      </c>
      <c r="WZ38" s="30">
        <f t="shared" si="100"/>
        <v>6.5062499999999996</v>
      </c>
      <c r="XA38" s="30">
        <f t="shared" si="101"/>
        <v>5.8733333333333348</v>
      </c>
      <c r="XB38" s="30">
        <f t="shared" si="102"/>
        <v>3.3460000000000001</v>
      </c>
      <c r="XC38" s="30">
        <f t="shared" si="103"/>
        <v>4.4500000000000011</v>
      </c>
      <c r="XD38" s="30">
        <f t="shared" si="104"/>
        <v>5.166666666666667</v>
      </c>
      <c r="XE38" s="30">
        <f t="shared" si="105"/>
        <v>4.3181818181818183</v>
      </c>
      <c r="XF38" s="30">
        <f t="shared" si="106"/>
        <v>4.5</v>
      </c>
      <c r="XG38" s="30">
        <f t="shared" si="107"/>
        <v>4.416666666666667</v>
      </c>
      <c r="XH38" s="30">
        <f t="shared" si="108"/>
        <v>5.7</v>
      </c>
      <c r="XI38" s="30">
        <f t="shared" si="109"/>
        <v>4.2</v>
      </c>
      <c r="XJ38" s="30">
        <f t="shared" si="110"/>
        <v>6.6877777777777769</v>
      </c>
      <c r="XK38" s="30">
        <f t="shared" si="111"/>
        <v>4.8013636363636358</v>
      </c>
      <c r="XL38" s="30">
        <f t="shared" si="112"/>
        <v>8.3025000000000002</v>
      </c>
      <c r="XM38" s="30">
        <f t="shared" si="113"/>
        <v>6.0058333333333325</v>
      </c>
      <c r="XN38" s="30">
        <f t="shared" si="114"/>
        <v>5.3959999999999999</v>
      </c>
      <c r="XO38" s="30">
        <f t="shared" si="115"/>
        <v>3.3560000000000003</v>
      </c>
      <c r="XP38" s="30">
        <f t="shared" si="116"/>
        <v>6.0555555555555554</v>
      </c>
      <c r="XQ38" s="30">
        <f t="shared" si="117"/>
        <v>6.0454545454545459</v>
      </c>
      <c r="XR38" s="30">
        <f t="shared" si="118"/>
        <v>4.875</v>
      </c>
      <c r="XS38" s="30">
        <f t="shared" si="119"/>
        <v>5.75</v>
      </c>
      <c r="XT38" s="30">
        <f t="shared" si="120"/>
        <v>7</v>
      </c>
      <c r="XU38" s="30">
        <f t="shared" si="121"/>
        <v>6.4</v>
      </c>
      <c r="XV38" s="30">
        <f t="shared" si="122"/>
        <v>2.1788888888888893</v>
      </c>
      <c r="XW38" s="30">
        <f t="shared" si="123"/>
        <v>1.7140909090909089</v>
      </c>
      <c r="XX38" s="30">
        <f t="shared" si="124"/>
        <v>1.3137500000000002</v>
      </c>
      <c r="XY38" s="30">
        <f t="shared" si="125"/>
        <v>1.2124999999999997</v>
      </c>
      <c r="XZ38" s="30">
        <f t="shared" si="126"/>
        <v>2.871</v>
      </c>
      <c r="YA38" s="30">
        <f t="shared" si="127"/>
        <v>2.3160000000000003</v>
      </c>
      <c r="YB38">
        <v>1</v>
      </c>
      <c r="YC38">
        <v>1</v>
      </c>
      <c r="YD38">
        <v>0</v>
      </c>
      <c r="YE38">
        <v>1</v>
      </c>
      <c r="YF38">
        <v>1</v>
      </c>
      <c r="YG38">
        <v>2</v>
      </c>
      <c r="YH38">
        <v>3</v>
      </c>
      <c r="YI38">
        <v>1</v>
      </c>
      <c r="YJ38">
        <v>0</v>
      </c>
      <c r="YK38">
        <v>3</v>
      </c>
      <c r="YL38">
        <v>1</v>
      </c>
      <c r="YM38">
        <v>0</v>
      </c>
      <c r="YN38">
        <v>1</v>
      </c>
      <c r="YO38">
        <v>1</v>
      </c>
      <c r="YP38">
        <v>2</v>
      </c>
      <c r="YQ38">
        <v>1</v>
      </c>
      <c r="YR38">
        <v>1</v>
      </c>
      <c r="YS38">
        <v>1</v>
      </c>
      <c r="YT38">
        <v>1</v>
      </c>
      <c r="YU38">
        <v>1</v>
      </c>
      <c r="YV38">
        <v>3</v>
      </c>
      <c r="YW38">
        <v>1</v>
      </c>
      <c r="YX38">
        <v>1</v>
      </c>
      <c r="YY38">
        <v>1</v>
      </c>
      <c r="YZ38">
        <v>2</v>
      </c>
      <c r="ZA38" s="52">
        <f t="shared" si="135"/>
        <v>16</v>
      </c>
      <c r="ZB38" s="52">
        <f t="shared" si="136"/>
        <v>8</v>
      </c>
      <c r="ZC38" s="52">
        <f t="shared" si="137"/>
        <v>5</v>
      </c>
      <c r="ZD38" s="52">
        <f t="shared" si="131"/>
        <v>29</v>
      </c>
    </row>
    <row r="39" spans="1:680">
      <c r="A39" s="7">
        <v>35</v>
      </c>
      <c r="C39" s="26">
        <v>2</v>
      </c>
      <c r="D39" s="26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W39">
        <v>0</v>
      </c>
      <c r="X39">
        <v>0</v>
      </c>
      <c r="Y39">
        <v>1</v>
      </c>
      <c r="Z39">
        <v>2</v>
      </c>
      <c r="AA39">
        <v>0</v>
      </c>
      <c r="AB39">
        <v>0</v>
      </c>
      <c r="AC39">
        <v>1</v>
      </c>
      <c r="AD39">
        <v>0</v>
      </c>
      <c r="AE39">
        <v>0</v>
      </c>
      <c r="AF39">
        <f t="shared" si="1"/>
        <v>4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1</v>
      </c>
      <c r="AV39" t="s">
        <v>631</v>
      </c>
      <c r="AW39">
        <v>2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f t="shared" si="65"/>
        <v>10</v>
      </c>
      <c r="BE39">
        <v>1</v>
      </c>
      <c r="BF39">
        <v>1</v>
      </c>
      <c r="BG39">
        <v>4</v>
      </c>
      <c r="BH39">
        <v>3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1</v>
      </c>
      <c r="BO39">
        <v>4</v>
      </c>
      <c r="BP39">
        <v>1</v>
      </c>
      <c r="BQ39">
        <v>4</v>
      </c>
      <c r="BR39">
        <v>1</v>
      </c>
      <c r="BS39">
        <v>3</v>
      </c>
      <c r="BT39">
        <v>1</v>
      </c>
      <c r="BU39">
        <v>3</v>
      </c>
      <c r="BV39">
        <v>3</v>
      </c>
      <c r="BW39">
        <v>4</v>
      </c>
      <c r="BX39">
        <v>3</v>
      </c>
      <c r="BY39">
        <v>4</v>
      </c>
      <c r="BZ39">
        <v>1</v>
      </c>
      <c r="CA39">
        <f t="shared" si="66"/>
        <v>31</v>
      </c>
      <c r="CB39">
        <f t="shared" si="67"/>
        <v>7</v>
      </c>
      <c r="CC39">
        <f t="shared" si="68"/>
        <v>8</v>
      </c>
      <c r="CD39">
        <f t="shared" si="2"/>
        <v>46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1</v>
      </c>
      <c r="CL39">
        <v>1</v>
      </c>
      <c r="CM39">
        <v>1</v>
      </c>
      <c r="CN39">
        <v>0</v>
      </c>
      <c r="CO39">
        <v>1</v>
      </c>
      <c r="CP39">
        <v>1</v>
      </c>
      <c r="CQ39" s="21">
        <f t="shared" si="3"/>
        <v>10</v>
      </c>
      <c r="CR39">
        <v>3</v>
      </c>
      <c r="CS39">
        <v>2</v>
      </c>
      <c r="CT39">
        <v>2</v>
      </c>
      <c r="CU39">
        <v>2</v>
      </c>
      <c r="CV39">
        <v>3</v>
      </c>
      <c r="CW39">
        <v>3</v>
      </c>
      <c r="CX39">
        <v>1</v>
      </c>
      <c r="CY39">
        <v>3</v>
      </c>
      <c r="CZ39">
        <v>1</v>
      </c>
      <c r="DA39">
        <v>3</v>
      </c>
      <c r="DB39">
        <v>1</v>
      </c>
      <c r="DC39">
        <v>2</v>
      </c>
      <c r="DD39">
        <v>3</v>
      </c>
      <c r="DE39">
        <v>2</v>
      </c>
      <c r="DF39">
        <v>3</v>
      </c>
      <c r="DG39">
        <v>2</v>
      </c>
      <c r="DH39">
        <v>2</v>
      </c>
      <c r="DI39">
        <v>2</v>
      </c>
      <c r="DJ39">
        <v>3</v>
      </c>
      <c r="DK39">
        <v>3</v>
      </c>
      <c r="DL39" s="21">
        <f t="shared" si="4"/>
        <v>44</v>
      </c>
      <c r="DM39">
        <v>5</v>
      </c>
      <c r="DN39">
        <v>5</v>
      </c>
      <c r="DO39">
        <v>3</v>
      </c>
      <c r="DP39">
        <v>3</v>
      </c>
      <c r="DQ39">
        <v>5</v>
      </c>
      <c r="DR39">
        <v>6</v>
      </c>
      <c r="DS39" s="21">
        <f t="shared" si="5"/>
        <v>27</v>
      </c>
      <c r="DT39">
        <v>3</v>
      </c>
      <c r="DU39">
        <v>2</v>
      </c>
      <c r="DV39">
        <v>3</v>
      </c>
      <c r="DW39">
        <v>0</v>
      </c>
      <c r="DX39">
        <v>3</v>
      </c>
      <c r="DY39">
        <v>3</v>
      </c>
      <c r="DZ39" s="21">
        <f t="shared" si="69"/>
        <v>8</v>
      </c>
      <c r="EA39" s="21">
        <f t="shared" si="70"/>
        <v>6</v>
      </c>
      <c r="EB39" s="21">
        <f t="shared" si="6"/>
        <v>14</v>
      </c>
      <c r="EC39">
        <v>5</v>
      </c>
      <c r="ED39">
        <v>5</v>
      </c>
      <c r="EE39">
        <v>5</v>
      </c>
      <c r="EF39">
        <v>5</v>
      </c>
      <c r="EG39">
        <v>5</v>
      </c>
      <c r="EH39">
        <v>3</v>
      </c>
      <c r="EI39">
        <v>3</v>
      </c>
      <c r="EJ39">
        <v>3</v>
      </c>
      <c r="EK39">
        <v>3</v>
      </c>
      <c r="EL39">
        <v>5</v>
      </c>
      <c r="EM39">
        <v>5</v>
      </c>
      <c r="EN39">
        <v>3</v>
      </c>
      <c r="EO39" s="21">
        <f t="shared" si="71"/>
        <v>18</v>
      </c>
      <c r="EP39" s="21">
        <f t="shared" si="72"/>
        <v>12</v>
      </c>
      <c r="EQ39" s="21">
        <f t="shared" si="73"/>
        <v>20</v>
      </c>
      <c r="ER39" s="21">
        <f t="shared" si="7"/>
        <v>50</v>
      </c>
      <c r="ES39">
        <v>1</v>
      </c>
      <c r="ET39">
        <v>1</v>
      </c>
      <c r="EU39">
        <v>1</v>
      </c>
      <c r="EV39" s="21">
        <f t="shared" si="8"/>
        <v>3</v>
      </c>
      <c r="EW39">
        <v>3</v>
      </c>
      <c r="EX39">
        <v>1</v>
      </c>
      <c r="EY39">
        <v>4</v>
      </c>
      <c r="EZ39">
        <v>2</v>
      </c>
      <c r="FA39">
        <v>2</v>
      </c>
      <c r="FB39">
        <v>2</v>
      </c>
      <c r="FC39">
        <v>3</v>
      </c>
      <c r="FD39">
        <v>2</v>
      </c>
      <c r="FE39">
        <v>4</v>
      </c>
      <c r="FF39">
        <v>3</v>
      </c>
      <c r="FG39">
        <v>3</v>
      </c>
      <c r="FH39">
        <v>4</v>
      </c>
      <c r="FI39">
        <v>3</v>
      </c>
      <c r="FJ39">
        <v>2</v>
      </c>
      <c r="FK39">
        <v>1</v>
      </c>
      <c r="FL39">
        <v>2</v>
      </c>
      <c r="FM39">
        <v>1</v>
      </c>
      <c r="FN39">
        <v>1</v>
      </c>
      <c r="FO39">
        <v>2</v>
      </c>
      <c r="FP39">
        <v>1</v>
      </c>
      <c r="FQ39" s="21">
        <f t="shared" si="9"/>
        <v>46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5.2008702225132719</v>
      </c>
      <c r="FX39" s="7">
        <v>0.1</v>
      </c>
      <c r="FY39" s="7">
        <v>0.26</v>
      </c>
      <c r="FZ39" s="7">
        <v>56</v>
      </c>
      <c r="GA39" s="7">
        <v>136</v>
      </c>
      <c r="GB39" s="7">
        <f t="shared" si="10"/>
        <v>192</v>
      </c>
      <c r="GC39" s="7">
        <v>189</v>
      </c>
      <c r="GD39" s="7">
        <v>0</v>
      </c>
      <c r="GE39" s="7">
        <v>0.9</v>
      </c>
      <c r="GF39" s="7">
        <v>0.3</v>
      </c>
      <c r="GG39" s="7">
        <v>0.6</v>
      </c>
      <c r="GH39" s="7">
        <v>5.2</v>
      </c>
      <c r="GI39" s="7">
        <v>69</v>
      </c>
      <c r="GJ39" s="7">
        <v>1600.7798150000001</v>
      </c>
      <c r="GK39" s="7">
        <v>1205.4465399999999</v>
      </c>
      <c r="GL39" s="7">
        <v>1626.168807</v>
      </c>
      <c r="GM39" s="7">
        <v>4979.1136660000002</v>
      </c>
      <c r="GN39" s="7">
        <v>14730.222631000001</v>
      </c>
      <c r="GO39" s="7">
        <v>3582.3059210000001</v>
      </c>
      <c r="GP39" s="7">
        <v>706.20831399999997</v>
      </c>
      <c r="GQ39" s="7">
        <v>60595.864083</v>
      </c>
      <c r="GR39" s="7">
        <v>7068.9408139999996</v>
      </c>
      <c r="GS39" s="7">
        <v>466</v>
      </c>
      <c r="GT39" s="7">
        <v>2372.9178040000002</v>
      </c>
      <c r="GU39" s="7">
        <v>134</v>
      </c>
      <c r="GV39" s="7">
        <v>8508.6044989999991</v>
      </c>
      <c r="GW39" s="7">
        <v>3843.2916500000001</v>
      </c>
      <c r="GX39" s="7" t="s">
        <v>772</v>
      </c>
      <c r="GY39" s="7">
        <v>60750.034162999997</v>
      </c>
      <c r="GZ39" s="7">
        <v>9813.4908269999996</v>
      </c>
      <c r="HA39" s="7">
        <v>6000.5947880000003</v>
      </c>
      <c r="HB39" s="7">
        <v>75803.188097000006</v>
      </c>
      <c r="HC39" s="7">
        <v>18273.289860000001</v>
      </c>
      <c r="HD39" s="7">
        <v>3173.8876380000002</v>
      </c>
      <c r="HE39" s="7">
        <v>490</v>
      </c>
      <c r="HF39" s="7">
        <v>20036.795899000001</v>
      </c>
      <c r="HG39" s="7">
        <v>4676.6861909999998</v>
      </c>
      <c r="HH39" s="7">
        <v>2695.175225</v>
      </c>
      <c r="HI39" s="7">
        <v>195</v>
      </c>
      <c r="HJ39" s="7">
        <v>99.048618000000005</v>
      </c>
      <c r="HK39" s="7">
        <v>2537.270454</v>
      </c>
      <c r="HL39" s="7">
        <v>160</v>
      </c>
      <c r="HM39" s="7">
        <v>1385.8453549999999</v>
      </c>
      <c r="HN39" s="7">
        <v>4511.3955679999999</v>
      </c>
      <c r="HO39" s="7">
        <v>93</v>
      </c>
      <c r="HP39" s="7">
        <v>334.026364</v>
      </c>
      <c r="HQ39" s="7">
        <v>37780.464050000002</v>
      </c>
      <c r="HR39" s="7">
        <v>11639.452525999999</v>
      </c>
      <c r="HS39" s="7">
        <v>2491.8199679999998</v>
      </c>
      <c r="HT39" s="7">
        <v>7027.7593820000002</v>
      </c>
      <c r="HU39" s="7">
        <v>2034.725005</v>
      </c>
      <c r="HV39" s="7">
        <v>702</v>
      </c>
      <c r="HW39" s="7">
        <v>418.81683600000002</v>
      </c>
      <c r="HX39" s="7">
        <v>356</v>
      </c>
      <c r="HY39" s="7">
        <v>4114</v>
      </c>
      <c r="HZ39" s="7">
        <v>355</v>
      </c>
      <c r="IA39" s="7">
        <v>219.565549</v>
      </c>
      <c r="IB39" s="7">
        <v>671</v>
      </c>
      <c r="IC39" s="7">
        <v>893.15912400000002</v>
      </c>
      <c r="ID39" s="7">
        <v>4146.4006200000003</v>
      </c>
      <c r="IE39" s="7">
        <v>6406.0325270000003</v>
      </c>
      <c r="IF39" s="7">
        <v>2590.0065420000001</v>
      </c>
      <c r="IG39" s="7">
        <v>1545.383075</v>
      </c>
      <c r="IH39" s="7">
        <v>2173.516928</v>
      </c>
      <c r="II39" s="7">
        <v>11317.302465999999</v>
      </c>
      <c r="IJ39" s="7">
        <v>20425.181801999999</v>
      </c>
      <c r="IK39" s="7">
        <v>24438.223580000002</v>
      </c>
      <c r="IL39" s="7">
        <v>62</v>
      </c>
      <c r="IM39" s="7">
        <v>254</v>
      </c>
      <c r="IN39" s="7">
        <v>10278.228358</v>
      </c>
      <c r="IO39" s="7">
        <v>255.734092</v>
      </c>
      <c r="IP39" s="7">
        <v>6888.9701919999998</v>
      </c>
      <c r="IQ39" s="7">
        <v>52</v>
      </c>
      <c r="IR39" s="7">
        <v>25938.827505000001</v>
      </c>
      <c r="IS39" s="7">
        <v>357</v>
      </c>
      <c r="IT39" s="7">
        <v>205</v>
      </c>
      <c r="IU39" s="7">
        <v>341.07107600000001</v>
      </c>
      <c r="IV39" s="7">
        <v>6068.7773950000001</v>
      </c>
      <c r="IW39" s="7">
        <v>598</v>
      </c>
      <c r="IX39" s="7">
        <v>390</v>
      </c>
      <c r="IY39" s="7">
        <v>2863.0159800000001</v>
      </c>
      <c r="IZ39" s="7">
        <v>353.824454</v>
      </c>
      <c r="JA39" s="7">
        <v>770.67458899999997</v>
      </c>
      <c r="JB39" s="7">
        <v>6127.0960910000003</v>
      </c>
      <c r="JD39" t="s">
        <v>531</v>
      </c>
      <c r="JE39">
        <v>43329.604803240742</v>
      </c>
      <c r="JF39" t="s">
        <v>196</v>
      </c>
      <c r="JG39">
        <v>38</v>
      </c>
      <c r="JH39" t="s">
        <v>532</v>
      </c>
      <c r="JJ39">
        <v>1</v>
      </c>
      <c r="JK39" t="s">
        <v>199</v>
      </c>
      <c r="JL39">
        <v>800</v>
      </c>
      <c r="JM39">
        <v>22.27</v>
      </c>
      <c r="JN39">
        <v>5</v>
      </c>
      <c r="JO39">
        <v>6.59</v>
      </c>
      <c r="JP39">
        <v>5</v>
      </c>
      <c r="JQ39">
        <v>2.46</v>
      </c>
      <c r="JR39">
        <v>2</v>
      </c>
      <c r="JS39" t="s">
        <v>200</v>
      </c>
      <c r="JT39">
        <v>900</v>
      </c>
      <c r="JU39">
        <v>16.71</v>
      </c>
      <c r="JV39">
        <v>6</v>
      </c>
      <c r="JW39">
        <v>2.12</v>
      </c>
      <c r="JX39">
        <v>6</v>
      </c>
      <c r="JY39">
        <v>1.21</v>
      </c>
      <c r="JZ39">
        <v>3</v>
      </c>
      <c r="KA39" t="s">
        <v>201</v>
      </c>
      <c r="KB39">
        <v>1200</v>
      </c>
      <c r="KC39">
        <v>9.18</v>
      </c>
      <c r="KD39">
        <v>8</v>
      </c>
      <c r="KE39">
        <v>2.4500000000000002</v>
      </c>
      <c r="KF39">
        <v>5</v>
      </c>
      <c r="KG39">
        <v>4.59</v>
      </c>
      <c r="KH39">
        <v>4</v>
      </c>
      <c r="KI39" t="s">
        <v>202</v>
      </c>
      <c r="KJ39">
        <v>800</v>
      </c>
      <c r="KK39">
        <v>5.9</v>
      </c>
      <c r="KL39">
        <v>5</v>
      </c>
      <c r="KM39">
        <v>2.52</v>
      </c>
      <c r="KN39">
        <v>5</v>
      </c>
      <c r="KO39">
        <v>1.28</v>
      </c>
      <c r="KP39">
        <v>5</v>
      </c>
      <c r="KQ39" t="s">
        <v>203</v>
      </c>
      <c r="KR39">
        <v>500</v>
      </c>
      <c r="KS39">
        <v>6.69</v>
      </c>
      <c r="KT39">
        <v>4</v>
      </c>
      <c r="KU39">
        <v>3.18</v>
      </c>
      <c r="KV39">
        <v>3</v>
      </c>
      <c r="KW39">
        <v>2.1</v>
      </c>
      <c r="KX39">
        <v>6</v>
      </c>
      <c r="KY39" t="s">
        <v>204</v>
      </c>
      <c r="KZ39">
        <v>200</v>
      </c>
      <c r="LA39">
        <v>12.35</v>
      </c>
      <c r="LB39">
        <v>3</v>
      </c>
      <c r="LC39">
        <v>4.08</v>
      </c>
      <c r="LD39">
        <v>3</v>
      </c>
      <c r="LE39">
        <v>1.35</v>
      </c>
      <c r="LF39">
        <v>7</v>
      </c>
      <c r="LG39" t="s">
        <v>205</v>
      </c>
      <c r="LH39">
        <v>800</v>
      </c>
      <c r="LI39">
        <v>9.75</v>
      </c>
      <c r="LJ39">
        <v>6</v>
      </c>
      <c r="LK39">
        <v>1.0900000000000001</v>
      </c>
      <c r="LL39">
        <v>6</v>
      </c>
      <c r="LM39">
        <v>0.59</v>
      </c>
      <c r="LN39">
        <v>8</v>
      </c>
      <c r="LO39" t="s">
        <v>206</v>
      </c>
      <c r="LP39">
        <v>200</v>
      </c>
      <c r="LQ39">
        <v>19.809999999999999</v>
      </c>
      <c r="LR39">
        <v>3</v>
      </c>
      <c r="LS39">
        <v>1.28</v>
      </c>
      <c r="LT39">
        <v>2</v>
      </c>
      <c r="LU39">
        <v>0.93</v>
      </c>
      <c r="LV39">
        <v>9</v>
      </c>
      <c r="LW39" t="s">
        <v>207</v>
      </c>
      <c r="LX39">
        <v>500</v>
      </c>
      <c r="LY39">
        <v>9.0500000000000007</v>
      </c>
      <c r="LZ39">
        <v>3</v>
      </c>
      <c r="MA39">
        <v>1.1499999999999999</v>
      </c>
      <c r="MB39">
        <v>3</v>
      </c>
      <c r="MC39">
        <v>1.18</v>
      </c>
      <c r="MD39">
        <v>10</v>
      </c>
      <c r="ME39" t="s">
        <v>208</v>
      </c>
      <c r="MF39">
        <v>1000</v>
      </c>
      <c r="MG39">
        <v>7.47</v>
      </c>
      <c r="MH39">
        <v>6</v>
      </c>
      <c r="MI39">
        <v>2.82</v>
      </c>
      <c r="MJ39">
        <v>7</v>
      </c>
      <c r="MK39">
        <v>2.34</v>
      </c>
      <c r="ML39">
        <v>11</v>
      </c>
      <c r="MM39" t="s">
        <v>209</v>
      </c>
      <c r="MN39">
        <v>700</v>
      </c>
      <c r="MO39">
        <v>12.12</v>
      </c>
      <c r="MP39">
        <v>5</v>
      </c>
      <c r="MQ39">
        <v>1.39</v>
      </c>
      <c r="MR39">
        <v>5</v>
      </c>
      <c r="MS39">
        <v>0.57999999999999996</v>
      </c>
      <c r="MT39">
        <v>12</v>
      </c>
      <c r="MU39" t="s">
        <v>210</v>
      </c>
      <c r="MV39">
        <v>900</v>
      </c>
      <c r="MW39">
        <v>9.0299999999999994</v>
      </c>
      <c r="MX39">
        <v>6</v>
      </c>
      <c r="MY39">
        <v>1.26</v>
      </c>
      <c r="MZ39">
        <v>6</v>
      </c>
      <c r="NA39">
        <v>0.76</v>
      </c>
      <c r="NB39">
        <v>13</v>
      </c>
      <c r="NC39" t="s">
        <v>211</v>
      </c>
      <c r="ND39">
        <v>500</v>
      </c>
      <c r="NE39">
        <v>10.81</v>
      </c>
      <c r="NF39">
        <v>3</v>
      </c>
      <c r="NG39">
        <v>2.87</v>
      </c>
      <c r="NH39">
        <v>4</v>
      </c>
      <c r="NI39">
        <v>1.29</v>
      </c>
      <c r="NJ39">
        <v>14</v>
      </c>
      <c r="NK39" t="s">
        <v>212</v>
      </c>
      <c r="NL39">
        <v>800</v>
      </c>
      <c r="NM39">
        <v>9.91</v>
      </c>
      <c r="NN39">
        <v>5</v>
      </c>
      <c r="NO39">
        <v>1.31</v>
      </c>
      <c r="NP39">
        <v>5</v>
      </c>
      <c r="NQ39">
        <v>0.5</v>
      </c>
      <c r="NR39">
        <v>15</v>
      </c>
      <c r="NS39" t="s">
        <v>213</v>
      </c>
      <c r="NT39">
        <v>200</v>
      </c>
      <c r="NU39">
        <v>6.99</v>
      </c>
      <c r="NV39">
        <v>1</v>
      </c>
      <c r="NW39">
        <v>2.5099999999999998</v>
      </c>
      <c r="NX39">
        <v>2</v>
      </c>
      <c r="NY39">
        <v>2.09</v>
      </c>
      <c r="NZ39">
        <v>16</v>
      </c>
      <c r="OA39" t="s">
        <v>214</v>
      </c>
      <c r="OB39">
        <v>500</v>
      </c>
      <c r="OC39">
        <v>13.13</v>
      </c>
      <c r="OD39">
        <v>3</v>
      </c>
      <c r="OE39">
        <v>1.82</v>
      </c>
      <c r="OF39">
        <v>3</v>
      </c>
      <c r="OG39">
        <v>1.57</v>
      </c>
      <c r="OH39">
        <v>17</v>
      </c>
      <c r="OI39" t="s">
        <v>215</v>
      </c>
      <c r="OJ39">
        <v>200</v>
      </c>
      <c r="OK39">
        <v>7.47</v>
      </c>
      <c r="OL39">
        <v>1</v>
      </c>
      <c r="OM39">
        <v>1.39</v>
      </c>
      <c r="ON39">
        <v>1</v>
      </c>
      <c r="OO39">
        <v>0.43</v>
      </c>
      <c r="OP39">
        <v>18</v>
      </c>
      <c r="OQ39" t="s">
        <v>216</v>
      </c>
      <c r="OR39">
        <v>600</v>
      </c>
      <c r="OS39">
        <v>4.21</v>
      </c>
      <c r="OT39">
        <v>4</v>
      </c>
      <c r="OU39">
        <v>1.01</v>
      </c>
      <c r="OV39">
        <v>4</v>
      </c>
      <c r="OW39">
        <v>0.73</v>
      </c>
      <c r="OX39">
        <v>19</v>
      </c>
      <c r="OY39" t="s">
        <v>217</v>
      </c>
      <c r="OZ39">
        <v>700</v>
      </c>
      <c r="PA39">
        <v>11.13</v>
      </c>
      <c r="PB39">
        <v>5</v>
      </c>
      <c r="PC39">
        <v>1.01</v>
      </c>
      <c r="PD39">
        <v>5</v>
      </c>
      <c r="PE39">
        <v>0.51</v>
      </c>
      <c r="PF39">
        <v>20</v>
      </c>
      <c r="PG39" t="s">
        <v>218</v>
      </c>
      <c r="PH39">
        <v>600</v>
      </c>
      <c r="PI39">
        <v>7.05</v>
      </c>
      <c r="PJ39">
        <v>4</v>
      </c>
      <c r="PK39">
        <v>2.16</v>
      </c>
      <c r="PL39">
        <v>4</v>
      </c>
      <c r="PM39">
        <v>0.44</v>
      </c>
      <c r="PN39">
        <v>21</v>
      </c>
      <c r="PO39" t="s">
        <v>219</v>
      </c>
      <c r="PP39">
        <v>1000</v>
      </c>
      <c r="PQ39">
        <v>6.24</v>
      </c>
      <c r="PR39">
        <v>6</v>
      </c>
      <c r="PS39">
        <v>2.1</v>
      </c>
      <c r="PT39">
        <v>7</v>
      </c>
      <c r="PU39">
        <v>0.72</v>
      </c>
      <c r="PV39">
        <v>22</v>
      </c>
      <c r="PW39" t="s">
        <v>220</v>
      </c>
      <c r="PX39">
        <v>700</v>
      </c>
      <c r="PY39">
        <v>6.79</v>
      </c>
      <c r="PZ39">
        <v>5</v>
      </c>
      <c r="QA39">
        <v>1.0900000000000001</v>
      </c>
      <c r="QB39">
        <v>5</v>
      </c>
      <c r="QC39">
        <v>0.39</v>
      </c>
      <c r="QD39">
        <v>23</v>
      </c>
      <c r="QE39" t="s">
        <v>221</v>
      </c>
      <c r="QF39">
        <v>700</v>
      </c>
      <c r="QG39">
        <v>7.05</v>
      </c>
      <c r="QH39">
        <v>5</v>
      </c>
      <c r="QI39">
        <v>0.39</v>
      </c>
      <c r="QJ39">
        <v>5</v>
      </c>
      <c r="QK39">
        <v>0.33</v>
      </c>
      <c r="QL39">
        <v>24</v>
      </c>
      <c r="QM39" t="s">
        <v>222</v>
      </c>
      <c r="QN39">
        <v>100</v>
      </c>
      <c r="QO39">
        <v>15.05</v>
      </c>
      <c r="QP39">
        <v>1</v>
      </c>
      <c r="QQ39">
        <v>1.04</v>
      </c>
      <c r="QR39">
        <v>2</v>
      </c>
      <c r="QS39">
        <v>2.08</v>
      </c>
      <c r="QT39">
        <v>25</v>
      </c>
      <c r="QU39" t="s">
        <v>223</v>
      </c>
      <c r="QV39">
        <v>800</v>
      </c>
      <c r="QW39">
        <v>7.86</v>
      </c>
      <c r="QX39">
        <v>6</v>
      </c>
      <c r="QY39">
        <v>1.71</v>
      </c>
      <c r="QZ39">
        <v>4</v>
      </c>
      <c r="RA39">
        <v>2.4500000000000002</v>
      </c>
      <c r="RB39">
        <v>26</v>
      </c>
      <c r="RC39" t="s">
        <v>224</v>
      </c>
      <c r="RD39">
        <v>700</v>
      </c>
      <c r="RE39">
        <v>10.63</v>
      </c>
      <c r="RF39">
        <v>5</v>
      </c>
      <c r="RG39">
        <v>3.17</v>
      </c>
      <c r="RH39">
        <v>5</v>
      </c>
      <c r="RI39">
        <v>1.04</v>
      </c>
      <c r="RJ39">
        <v>27</v>
      </c>
      <c r="RK39" t="s">
        <v>225</v>
      </c>
      <c r="RL39">
        <v>100</v>
      </c>
      <c r="RM39">
        <v>11</v>
      </c>
      <c r="RN39">
        <v>2</v>
      </c>
      <c r="RO39">
        <v>1.87</v>
      </c>
      <c r="RP39">
        <v>1</v>
      </c>
      <c r="RQ39">
        <v>0.62</v>
      </c>
      <c r="RR39">
        <v>28</v>
      </c>
      <c r="RS39" t="s">
        <v>226</v>
      </c>
      <c r="RT39">
        <v>1000</v>
      </c>
      <c r="RU39">
        <v>6.72</v>
      </c>
      <c r="RV39">
        <v>4</v>
      </c>
      <c r="RW39">
        <v>2.63</v>
      </c>
      <c r="RX39">
        <v>6</v>
      </c>
      <c r="RY39">
        <v>0.92</v>
      </c>
      <c r="RZ39">
        <v>29</v>
      </c>
      <c r="SA39" t="s">
        <v>227</v>
      </c>
      <c r="SB39">
        <v>500</v>
      </c>
      <c r="SC39">
        <v>5.55</v>
      </c>
      <c r="SD39">
        <v>4</v>
      </c>
      <c r="SE39">
        <v>1.71</v>
      </c>
      <c r="SF39">
        <v>5</v>
      </c>
      <c r="SG39">
        <v>1.1599999999999999</v>
      </c>
      <c r="SH39">
        <v>30</v>
      </c>
      <c r="SI39" t="s">
        <v>228</v>
      </c>
      <c r="SJ39">
        <v>200</v>
      </c>
      <c r="SK39">
        <v>10.25</v>
      </c>
      <c r="SL39">
        <v>3</v>
      </c>
      <c r="SM39">
        <v>1.89</v>
      </c>
      <c r="SN39">
        <v>2</v>
      </c>
      <c r="SO39">
        <v>0.61</v>
      </c>
      <c r="SP39">
        <v>31</v>
      </c>
      <c r="SQ39" t="s">
        <v>229</v>
      </c>
      <c r="SR39">
        <v>900</v>
      </c>
      <c r="SS39">
        <v>15.69</v>
      </c>
      <c r="ST39">
        <v>4</v>
      </c>
      <c r="SU39">
        <v>1.96</v>
      </c>
      <c r="SV39">
        <v>6</v>
      </c>
      <c r="SW39">
        <v>0.91</v>
      </c>
      <c r="SX39">
        <v>32</v>
      </c>
      <c r="SY39" t="s">
        <v>230</v>
      </c>
      <c r="SZ39">
        <v>700</v>
      </c>
      <c r="TA39">
        <v>7.32</v>
      </c>
      <c r="TB39">
        <v>5</v>
      </c>
      <c r="TC39">
        <v>0.61</v>
      </c>
      <c r="TD39">
        <v>5</v>
      </c>
      <c r="TE39">
        <v>0.38</v>
      </c>
      <c r="TF39">
        <v>33</v>
      </c>
      <c r="TG39" t="s">
        <v>231</v>
      </c>
      <c r="TH39">
        <v>1000</v>
      </c>
      <c r="TI39">
        <v>7.71</v>
      </c>
      <c r="TJ39">
        <v>5</v>
      </c>
      <c r="TK39">
        <v>2.71</v>
      </c>
      <c r="TL39">
        <v>7</v>
      </c>
      <c r="TM39">
        <v>1.1499999999999999</v>
      </c>
      <c r="TN39">
        <v>34</v>
      </c>
      <c r="TO39" t="s">
        <v>232</v>
      </c>
      <c r="TP39">
        <v>1000</v>
      </c>
      <c r="TQ39">
        <v>7.88</v>
      </c>
      <c r="TR39">
        <v>7</v>
      </c>
      <c r="TS39">
        <v>1.59</v>
      </c>
      <c r="TT39">
        <v>5</v>
      </c>
      <c r="TU39">
        <v>0.71</v>
      </c>
      <c r="TV39">
        <v>35</v>
      </c>
      <c r="TW39" t="s">
        <v>233</v>
      </c>
      <c r="TX39">
        <v>1000</v>
      </c>
      <c r="TY39">
        <v>2.39</v>
      </c>
      <c r="TZ39">
        <v>7</v>
      </c>
      <c r="UA39">
        <v>1.53</v>
      </c>
      <c r="UB39">
        <v>7</v>
      </c>
      <c r="UC39">
        <v>0.41</v>
      </c>
      <c r="UD39">
        <v>36</v>
      </c>
      <c r="UE39" t="s">
        <v>234</v>
      </c>
      <c r="UF39">
        <v>300</v>
      </c>
      <c r="UG39">
        <v>13.55</v>
      </c>
      <c r="UH39">
        <v>2</v>
      </c>
      <c r="UI39">
        <v>1.42</v>
      </c>
      <c r="UJ39">
        <v>2</v>
      </c>
      <c r="UK39">
        <v>0.34</v>
      </c>
      <c r="UL39">
        <v>37</v>
      </c>
      <c r="UM39" t="s">
        <v>235</v>
      </c>
      <c r="UN39">
        <v>1000</v>
      </c>
      <c r="UO39">
        <v>10.69</v>
      </c>
      <c r="UP39">
        <v>7</v>
      </c>
      <c r="UQ39">
        <v>4.67</v>
      </c>
      <c r="UR39">
        <v>7</v>
      </c>
      <c r="US39">
        <v>1.18</v>
      </c>
      <c r="UT39">
        <v>38</v>
      </c>
      <c r="UU39" t="s">
        <v>236</v>
      </c>
      <c r="UV39">
        <v>500</v>
      </c>
      <c r="UW39">
        <v>5.59</v>
      </c>
      <c r="UX39">
        <v>4</v>
      </c>
      <c r="UY39">
        <v>1.76</v>
      </c>
      <c r="UZ39">
        <v>4</v>
      </c>
      <c r="VA39">
        <v>0.54</v>
      </c>
      <c r="VB39">
        <v>39</v>
      </c>
      <c r="VC39" t="s">
        <v>237</v>
      </c>
      <c r="VD39">
        <v>500</v>
      </c>
      <c r="VE39">
        <v>10.62</v>
      </c>
      <c r="VF39">
        <v>3</v>
      </c>
      <c r="VG39">
        <v>1.62</v>
      </c>
      <c r="VH39">
        <v>3</v>
      </c>
      <c r="VI39">
        <v>1.21</v>
      </c>
      <c r="VJ39">
        <v>40</v>
      </c>
      <c r="VK39" t="s">
        <v>238</v>
      </c>
      <c r="VL39">
        <v>500</v>
      </c>
      <c r="VM39">
        <v>8.81</v>
      </c>
      <c r="VN39">
        <v>3</v>
      </c>
      <c r="VO39">
        <v>1.65</v>
      </c>
      <c r="VP39">
        <v>3</v>
      </c>
      <c r="VQ39">
        <v>0.36</v>
      </c>
      <c r="VR39">
        <v>41</v>
      </c>
      <c r="VS39" t="s">
        <v>239</v>
      </c>
      <c r="VT39">
        <v>500</v>
      </c>
      <c r="VU39">
        <v>6.32</v>
      </c>
      <c r="VV39">
        <v>3</v>
      </c>
      <c r="VW39">
        <v>2.08</v>
      </c>
      <c r="VX39">
        <v>3</v>
      </c>
      <c r="VY39">
        <v>0.28999999999999998</v>
      </c>
      <c r="VZ39" s="28">
        <f t="shared" si="74"/>
        <v>637.5</v>
      </c>
      <c r="WA39" s="28">
        <f t="shared" si="75"/>
        <v>670</v>
      </c>
      <c r="WB39" s="28">
        <f t="shared" si="76"/>
        <v>605</v>
      </c>
      <c r="WC39" s="29">
        <f t="shared" si="77"/>
        <v>9.31175</v>
      </c>
      <c r="WD39" s="29">
        <f t="shared" si="78"/>
        <v>9.0409999999999986</v>
      </c>
      <c r="WE39" s="29">
        <f t="shared" si="79"/>
        <v>9.5824999999999996</v>
      </c>
      <c r="WF39" s="29">
        <f t="shared" si="80"/>
        <v>4.3</v>
      </c>
      <c r="WG39" s="30">
        <f t="shared" si="81"/>
        <v>4.6500000000000004</v>
      </c>
      <c r="WH39" s="29">
        <f t="shared" si="82"/>
        <v>3.95</v>
      </c>
      <c r="WI39" s="29">
        <f t="shared" si="83"/>
        <v>1.9155000000000009</v>
      </c>
      <c r="WJ39" s="30">
        <f t="shared" si="84"/>
        <v>1.9240000000000002</v>
      </c>
      <c r="WK39" s="29">
        <f t="shared" si="85"/>
        <v>1.9069999999999996</v>
      </c>
      <c r="WL39" s="29">
        <f t="shared" si="86"/>
        <v>4.3250000000000002</v>
      </c>
      <c r="WM39" s="30">
        <f t="shared" si="87"/>
        <v>4.8</v>
      </c>
      <c r="WN39" s="29">
        <f t="shared" si="88"/>
        <v>3.85</v>
      </c>
      <c r="WO39" s="29">
        <f t="shared" si="89"/>
        <v>1.0567499999999999</v>
      </c>
      <c r="WP39" s="30">
        <f t="shared" si="90"/>
        <v>0.85649999999999993</v>
      </c>
      <c r="WQ39" s="29">
        <f t="shared" si="91"/>
        <v>1.2570000000000001</v>
      </c>
      <c r="WR39" s="30">
        <f t="shared" si="92"/>
        <v>650</v>
      </c>
      <c r="WS39" s="30">
        <f t="shared" si="93"/>
        <v>627.27272727272725</v>
      </c>
      <c r="WT39" s="30">
        <f t="shared" si="94"/>
        <v>675</v>
      </c>
      <c r="WU39" s="30">
        <f t="shared" si="95"/>
        <v>666.66666666666663</v>
      </c>
      <c r="WV39" s="30">
        <f t="shared" si="96"/>
        <v>630</v>
      </c>
      <c r="WW39" s="30">
        <f t="shared" si="97"/>
        <v>580</v>
      </c>
      <c r="WX39" s="30">
        <f t="shared" si="98"/>
        <v>8.0949999999999971</v>
      </c>
      <c r="WY39" s="30">
        <f t="shared" si="99"/>
        <v>10.307272727272728</v>
      </c>
      <c r="WZ39" s="30">
        <f t="shared" si="100"/>
        <v>7.0112499999999995</v>
      </c>
      <c r="XA39" s="30">
        <f t="shared" si="101"/>
        <v>10.394166666666665</v>
      </c>
      <c r="XB39" s="30">
        <f t="shared" si="102"/>
        <v>8.9619999999999997</v>
      </c>
      <c r="XC39" s="30">
        <f t="shared" si="103"/>
        <v>10.202999999999999</v>
      </c>
      <c r="XD39" s="30">
        <f t="shared" si="104"/>
        <v>4.7222222222222223</v>
      </c>
      <c r="XE39" s="30">
        <f t="shared" si="105"/>
        <v>3.9545454545454546</v>
      </c>
      <c r="XF39" s="30">
        <f t="shared" si="106"/>
        <v>4.875</v>
      </c>
      <c r="XG39" s="30">
        <f t="shared" si="107"/>
        <v>4.5</v>
      </c>
      <c r="XH39" s="30">
        <f t="shared" si="108"/>
        <v>4.5999999999999996</v>
      </c>
      <c r="XI39" s="30">
        <f t="shared" si="109"/>
        <v>3.3</v>
      </c>
      <c r="XJ39" s="30">
        <f t="shared" si="110"/>
        <v>1.8988888888888893</v>
      </c>
      <c r="XK39" s="30">
        <f t="shared" si="111"/>
        <v>1.929090909090909</v>
      </c>
      <c r="XL39" s="30">
        <f t="shared" si="112"/>
        <v>1.87625</v>
      </c>
      <c r="XM39" s="30">
        <f t="shared" si="113"/>
        <v>1.9558333333333333</v>
      </c>
      <c r="XN39" s="30">
        <f t="shared" si="114"/>
        <v>1.9170000000000003</v>
      </c>
      <c r="XO39" s="30">
        <f t="shared" si="115"/>
        <v>1.8970000000000002</v>
      </c>
      <c r="XP39" s="30">
        <f t="shared" si="116"/>
        <v>4.333333333333333</v>
      </c>
      <c r="XQ39" s="30">
        <f t="shared" si="117"/>
        <v>4.3181818181818183</v>
      </c>
      <c r="XR39" s="30">
        <f t="shared" si="118"/>
        <v>5.125</v>
      </c>
      <c r="XS39" s="30">
        <f t="shared" si="119"/>
        <v>4.583333333333333</v>
      </c>
      <c r="XT39" s="30">
        <f t="shared" si="120"/>
        <v>3.7</v>
      </c>
      <c r="XU39" s="30">
        <f t="shared" si="121"/>
        <v>4</v>
      </c>
      <c r="XV39" s="30">
        <f t="shared" si="122"/>
        <v>1.1961111111111109</v>
      </c>
      <c r="XW39" s="30">
        <f t="shared" si="123"/>
        <v>0.94272727272727253</v>
      </c>
      <c r="XX39" s="30">
        <f t="shared" si="124"/>
        <v>0.92500000000000004</v>
      </c>
      <c r="XY39" s="30">
        <f t="shared" si="125"/>
        <v>0.81083333333333318</v>
      </c>
      <c r="XZ39" s="30">
        <f t="shared" si="126"/>
        <v>1.4129999999999996</v>
      </c>
      <c r="YA39" s="30">
        <f t="shared" si="127"/>
        <v>1.1010000000000002</v>
      </c>
      <c r="YB39">
        <v>3</v>
      </c>
      <c r="YC39">
        <v>1</v>
      </c>
      <c r="YD39">
        <v>1</v>
      </c>
      <c r="YE39">
        <v>0</v>
      </c>
      <c r="YF39">
        <v>0</v>
      </c>
      <c r="YG39">
        <v>3</v>
      </c>
      <c r="YH39">
        <v>3</v>
      </c>
      <c r="YI39">
        <v>1</v>
      </c>
      <c r="YJ39">
        <v>1</v>
      </c>
      <c r="YK39">
        <v>3</v>
      </c>
      <c r="YL39">
        <v>1</v>
      </c>
      <c r="YM39">
        <v>0</v>
      </c>
      <c r="YN39">
        <v>3</v>
      </c>
      <c r="YO39">
        <v>1</v>
      </c>
      <c r="YP39">
        <v>1</v>
      </c>
      <c r="YQ39">
        <v>1</v>
      </c>
      <c r="YR39">
        <v>1</v>
      </c>
      <c r="YS39">
        <v>1</v>
      </c>
      <c r="YT39">
        <v>1</v>
      </c>
      <c r="YU39">
        <v>3</v>
      </c>
      <c r="YV39">
        <v>1</v>
      </c>
      <c r="YW39">
        <v>3</v>
      </c>
      <c r="YX39">
        <v>1</v>
      </c>
      <c r="YY39">
        <v>1</v>
      </c>
      <c r="YZ39">
        <v>1</v>
      </c>
      <c r="ZA39" s="52">
        <f t="shared" si="135"/>
        <v>26</v>
      </c>
      <c r="ZB39" s="52">
        <f t="shared" si="136"/>
        <v>6</v>
      </c>
      <c r="ZC39" s="52">
        <f t="shared" si="137"/>
        <v>8</v>
      </c>
      <c r="ZD39" s="52">
        <f t="shared" si="131"/>
        <v>40</v>
      </c>
    </row>
    <row r="40" spans="1:680">
      <c r="A40" s="7">
        <v>36</v>
      </c>
      <c r="C40" s="26">
        <v>2</v>
      </c>
      <c r="D40" s="26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1"/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 t="s">
        <v>633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f t="shared" si="65"/>
        <v>3</v>
      </c>
      <c r="BE40">
        <v>1</v>
      </c>
      <c r="BF40">
        <v>2</v>
      </c>
      <c r="BG40">
        <v>3</v>
      </c>
      <c r="BH40">
        <v>3</v>
      </c>
      <c r="BI40">
        <v>2</v>
      </c>
      <c r="BJ40">
        <v>1</v>
      </c>
      <c r="BK40">
        <v>2</v>
      </c>
      <c r="BL40">
        <v>3</v>
      </c>
      <c r="BM40">
        <v>3</v>
      </c>
      <c r="BN40">
        <v>0</v>
      </c>
      <c r="BO40">
        <v>1</v>
      </c>
      <c r="BP40">
        <v>0</v>
      </c>
      <c r="BQ40">
        <v>0</v>
      </c>
      <c r="BR40">
        <v>2</v>
      </c>
      <c r="BS40">
        <v>2</v>
      </c>
      <c r="BT40">
        <v>0</v>
      </c>
      <c r="BU40">
        <v>3</v>
      </c>
      <c r="BV40">
        <v>0</v>
      </c>
      <c r="BW40">
        <v>4</v>
      </c>
      <c r="BX40">
        <v>3</v>
      </c>
      <c r="BY40">
        <v>4</v>
      </c>
      <c r="BZ40">
        <v>0</v>
      </c>
      <c r="CA40">
        <f t="shared" si="66"/>
        <v>22</v>
      </c>
      <c r="CB40">
        <f t="shared" si="67"/>
        <v>9</v>
      </c>
      <c r="CC40">
        <f t="shared" si="68"/>
        <v>4</v>
      </c>
      <c r="CD40">
        <f t="shared" si="2"/>
        <v>35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0</v>
      </c>
      <c r="CP40">
        <v>1</v>
      </c>
      <c r="CQ40" s="21">
        <f t="shared" si="3"/>
        <v>4</v>
      </c>
      <c r="CR40">
        <v>3</v>
      </c>
      <c r="CS40">
        <v>1</v>
      </c>
      <c r="CT40">
        <v>1</v>
      </c>
      <c r="CU40">
        <v>3</v>
      </c>
      <c r="CV40">
        <v>3</v>
      </c>
      <c r="CW40">
        <v>2</v>
      </c>
      <c r="CX40">
        <v>1</v>
      </c>
      <c r="CY40">
        <v>2</v>
      </c>
      <c r="CZ40">
        <v>3</v>
      </c>
      <c r="DA40">
        <v>4</v>
      </c>
      <c r="DB40">
        <v>1</v>
      </c>
      <c r="DC40">
        <v>2</v>
      </c>
      <c r="DD40">
        <v>1</v>
      </c>
      <c r="DE40">
        <v>2</v>
      </c>
      <c r="DF40">
        <v>4</v>
      </c>
      <c r="DG40">
        <v>4</v>
      </c>
      <c r="DH40">
        <v>1</v>
      </c>
      <c r="DI40">
        <v>1</v>
      </c>
      <c r="DJ40">
        <v>4</v>
      </c>
      <c r="DK40">
        <v>4</v>
      </c>
      <c r="DL40" s="21">
        <f t="shared" si="4"/>
        <v>29</v>
      </c>
      <c r="DM40">
        <v>5</v>
      </c>
      <c r="DN40">
        <v>5</v>
      </c>
      <c r="DO40">
        <v>4</v>
      </c>
      <c r="DP40">
        <v>4</v>
      </c>
      <c r="DQ40">
        <v>3</v>
      </c>
      <c r="DR40">
        <v>6</v>
      </c>
      <c r="DS40" s="21">
        <f t="shared" si="5"/>
        <v>27</v>
      </c>
      <c r="DT40">
        <v>4</v>
      </c>
      <c r="DU40">
        <v>4</v>
      </c>
      <c r="DV40">
        <v>4</v>
      </c>
      <c r="DW40">
        <v>1</v>
      </c>
      <c r="DX40">
        <v>1</v>
      </c>
      <c r="DY40">
        <v>1</v>
      </c>
      <c r="DZ40" s="21">
        <f t="shared" si="69"/>
        <v>12</v>
      </c>
      <c r="EA40" s="21">
        <f t="shared" si="70"/>
        <v>3</v>
      </c>
      <c r="EB40" s="21">
        <f t="shared" si="6"/>
        <v>15</v>
      </c>
      <c r="EC40">
        <v>5</v>
      </c>
      <c r="ED40">
        <v>5</v>
      </c>
      <c r="EE40">
        <v>6</v>
      </c>
      <c r="EF40">
        <v>6</v>
      </c>
      <c r="EG40">
        <v>5</v>
      </c>
      <c r="EH40">
        <v>6</v>
      </c>
      <c r="EI40">
        <v>7</v>
      </c>
      <c r="EJ40">
        <v>6</v>
      </c>
      <c r="EK40">
        <v>6</v>
      </c>
      <c r="EL40">
        <v>5</v>
      </c>
      <c r="EM40">
        <v>7</v>
      </c>
      <c r="EN40">
        <v>5</v>
      </c>
      <c r="EO40" s="21">
        <f t="shared" si="71"/>
        <v>25</v>
      </c>
      <c r="EP40" s="21">
        <f t="shared" si="72"/>
        <v>24</v>
      </c>
      <c r="EQ40" s="21">
        <f t="shared" si="73"/>
        <v>20</v>
      </c>
      <c r="ER40" s="21">
        <f t="shared" si="7"/>
        <v>69</v>
      </c>
      <c r="ES40">
        <v>0</v>
      </c>
      <c r="ET40">
        <v>0</v>
      </c>
      <c r="EU40">
        <v>2</v>
      </c>
      <c r="EV40" s="21">
        <f t="shared" si="8"/>
        <v>2</v>
      </c>
      <c r="EW40">
        <v>2</v>
      </c>
      <c r="EX40">
        <v>2</v>
      </c>
      <c r="EY40">
        <v>3</v>
      </c>
      <c r="EZ40">
        <v>0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3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 s="21">
        <f t="shared" si="9"/>
        <v>25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7.9505631040190572</v>
      </c>
      <c r="FX40" s="7">
        <v>7.0000000000000007E-2</v>
      </c>
      <c r="FY40" s="7">
        <v>0.23</v>
      </c>
      <c r="FZ40" s="7">
        <v>56</v>
      </c>
      <c r="GA40" s="7">
        <v>164</v>
      </c>
      <c r="GB40" s="7">
        <f t="shared" si="10"/>
        <v>220</v>
      </c>
      <c r="GC40" s="7">
        <v>202</v>
      </c>
      <c r="GD40" s="7">
        <v>0</v>
      </c>
      <c r="GE40" s="7">
        <v>1</v>
      </c>
      <c r="GF40" s="7">
        <v>0.3</v>
      </c>
      <c r="GG40" s="7">
        <v>0.7</v>
      </c>
      <c r="GH40" s="7">
        <v>5.6</v>
      </c>
      <c r="GI40" s="7">
        <v>309</v>
      </c>
      <c r="GJ40" s="7">
        <v>30079.150065000002</v>
      </c>
      <c r="GK40" s="7">
        <v>5451.1599329999999</v>
      </c>
      <c r="GL40" s="7">
        <v>3343.2129749999999</v>
      </c>
      <c r="GM40" s="7">
        <v>36700.085861</v>
      </c>
      <c r="GN40" s="7">
        <v>112990.53516299999</v>
      </c>
      <c r="GO40" s="7">
        <v>12683.716076000001</v>
      </c>
      <c r="GP40" s="7">
        <v>7659.3604299999997</v>
      </c>
      <c r="GQ40" s="7">
        <v>549253.38398200006</v>
      </c>
      <c r="GR40" s="7">
        <v>70491.957666000002</v>
      </c>
      <c r="GS40" s="7">
        <v>755.070606</v>
      </c>
      <c r="GT40" s="7">
        <v>9940.3638129999999</v>
      </c>
      <c r="GU40" s="7">
        <v>301</v>
      </c>
      <c r="GV40" s="7">
        <v>39950.932987</v>
      </c>
      <c r="GW40" s="7">
        <v>23796.795251</v>
      </c>
      <c r="GX40" s="7">
        <v>3272</v>
      </c>
      <c r="GY40" s="7">
        <v>388307.43205900001</v>
      </c>
      <c r="GZ40" s="7">
        <v>48863.441289000002</v>
      </c>
      <c r="HA40" s="7">
        <v>13799.514227</v>
      </c>
      <c r="HB40" s="7">
        <v>576116.74625700002</v>
      </c>
      <c r="HC40" s="7">
        <v>141557.40405899999</v>
      </c>
      <c r="HD40" s="7">
        <v>43287.918249000002</v>
      </c>
      <c r="HE40" s="7">
        <v>367.91777500000001</v>
      </c>
      <c r="HF40" s="7">
        <v>174768.08772700001</v>
      </c>
      <c r="HG40" s="7">
        <v>34113.940526999999</v>
      </c>
      <c r="HH40" s="7">
        <v>8227.8231240000005</v>
      </c>
      <c r="HI40" s="7">
        <v>226</v>
      </c>
      <c r="HJ40" s="7">
        <v>773</v>
      </c>
      <c r="HK40" s="7">
        <v>2538.697009</v>
      </c>
      <c r="HL40" s="7">
        <v>384.50937599999997</v>
      </c>
      <c r="HM40" s="7">
        <v>1942.7162780000001</v>
      </c>
      <c r="HN40" s="7">
        <v>12857.793414</v>
      </c>
      <c r="HO40" s="7">
        <v>2431</v>
      </c>
      <c r="HP40" s="7" t="s">
        <v>772</v>
      </c>
      <c r="HQ40" s="7">
        <v>295305.80579000001</v>
      </c>
      <c r="HR40" s="7">
        <v>96207.263831999997</v>
      </c>
      <c r="HS40" s="7">
        <v>9275.338409</v>
      </c>
      <c r="HT40" s="7">
        <v>63318.627433000001</v>
      </c>
      <c r="HU40" s="7">
        <v>11504.294676</v>
      </c>
      <c r="HV40" s="7">
        <v>2688</v>
      </c>
      <c r="HW40" s="7">
        <v>556.47808399999997</v>
      </c>
      <c r="HX40" s="7">
        <v>770.97117000000003</v>
      </c>
      <c r="HY40" s="7">
        <v>4428</v>
      </c>
      <c r="HZ40" s="7">
        <v>642.43401200000005</v>
      </c>
      <c r="IA40" s="7">
        <v>127</v>
      </c>
      <c r="IB40" s="7">
        <v>539.87739199999999</v>
      </c>
      <c r="IC40" s="7">
        <v>1565.7056090000001</v>
      </c>
      <c r="ID40" s="7">
        <v>19915.082503000001</v>
      </c>
      <c r="IE40" s="7">
        <v>7118.222092</v>
      </c>
      <c r="IF40" s="7">
        <v>4120.7376119999999</v>
      </c>
      <c r="IG40" s="7">
        <v>1775.4644740000001</v>
      </c>
      <c r="IH40" s="7">
        <v>3540.3415920000002</v>
      </c>
      <c r="II40" s="7">
        <v>113505.966329</v>
      </c>
      <c r="IJ40" s="7">
        <v>139583.181752</v>
      </c>
      <c r="IK40" s="7">
        <v>155639.09909100001</v>
      </c>
      <c r="IL40" s="7">
        <v>123</v>
      </c>
      <c r="IM40" s="7">
        <v>1147</v>
      </c>
      <c r="IN40" s="7">
        <v>57699.859375</v>
      </c>
      <c r="IO40" s="7">
        <v>567.591679</v>
      </c>
      <c r="IP40" s="7">
        <v>72562.419565999997</v>
      </c>
      <c r="IQ40" s="7">
        <v>118.075429</v>
      </c>
      <c r="IR40" s="7">
        <v>30216.313642000001</v>
      </c>
      <c r="IS40" s="7">
        <v>4125.1681509999999</v>
      </c>
      <c r="IT40" s="7">
        <v>320</v>
      </c>
      <c r="IU40" s="7">
        <v>4033.4615100000001</v>
      </c>
      <c r="IV40" s="7">
        <v>17041.304316000002</v>
      </c>
      <c r="IW40" s="7">
        <v>8300</v>
      </c>
      <c r="IX40" s="7">
        <v>4071</v>
      </c>
      <c r="IY40" s="7">
        <v>4962.0369799999999</v>
      </c>
      <c r="IZ40" s="7">
        <v>426</v>
      </c>
      <c r="JA40" s="7">
        <v>894</v>
      </c>
      <c r="JB40" s="7">
        <v>26874.77648</v>
      </c>
      <c r="JD40" t="s">
        <v>533</v>
      </c>
      <c r="JE40">
        <v>43335.616840277777</v>
      </c>
      <c r="JF40" t="s">
        <v>196</v>
      </c>
      <c r="JG40">
        <v>36</v>
      </c>
      <c r="JH40" t="s">
        <v>534</v>
      </c>
      <c r="JJ40">
        <v>1</v>
      </c>
      <c r="JK40" t="s">
        <v>199</v>
      </c>
      <c r="JL40">
        <v>600</v>
      </c>
      <c r="JM40">
        <v>3.09</v>
      </c>
      <c r="JN40">
        <v>5</v>
      </c>
      <c r="JO40">
        <v>2.0299999999999998</v>
      </c>
      <c r="JP40">
        <v>4</v>
      </c>
      <c r="JQ40">
        <v>3.5</v>
      </c>
      <c r="JR40">
        <v>2</v>
      </c>
      <c r="JS40" t="s">
        <v>200</v>
      </c>
      <c r="JT40">
        <v>300</v>
      </c>
      <c r="JU40">
        <v>3.58</v>
      </c>
      <c r="JV40">
        <v>2</v>
      </c>
      <c r="JW40">
        <v>2.93</v>
      </c>
      <c r="JX40">
        <v>4</v>
      </c>
      <c r="JY40">
        <v>1.5</v>
      </c>
      <c r="JZ40">
        <v>3</v>
      </c>
      <c r="KA40" t="s">
        <v>201</v>
      </c>
      <c r="KB40">
        <v>600</v>
      </c>
      <c r="KC40">
        <v>5.44</v>
      </c>
      <c r="KD40">
        <v>6</v>
      </c>
      <c r="KE40">
        <v>1.74</v>
      </c>
      <c r="KF40">
        <v>5</v>
      </c>
      <c r="KG40">
        <v>1.87</v>
      </c>
      <c r="KH40">
        <v>4</v>
      </c>
      <c r="KI40" t="s">
        <v>202</v>
      </c>
      <c r="KJ40">
        <v>500</v>
      </c>
      <c r="KK40">
        <v>7.16</v>
      </c>
      <c r="KL40">
        <v>3</v>
      </c>
      <c r="KM40">
        <v>2.8</v>
      </c>
      <c r="KN40">
        <v>5</v>
      </c>
      <c r="KO40">
        <v>1.1599999999999999</v>
      </c>
      <c r="KP40">
        <v>5</v>
      </c>
      <c r="KQ40" t="s">
        <v>203</v>
      </c>
      <c r="KR40">
        <v>500</v>
      </c>
      <c r="KS40">
        <v>3.89</v>
      </c>
      <c r="KT40">
        <v>6</v>
      </c>
      <c r="KU40">
        <v>1.97</v>
      </c>
      <c r="KV40">
        <v>6</v>
      </c>
      <c r="KW40">
        <v>1.7</v>
      </c>
      <c r="KX40">
        <v>6</v>
      </c>
      <c r="KY40" t="s">
        <v>204</v>
      </c>
      <c r="KZ40">
        <v>400</v>
      </c>
      <c r="LA40">
        <v>3.59</v>
      </c>
      <c r="LB40">
        <v>2</v>
      </c>
      <c r="LC40">
        <v>1.29</v>
      </c>
      <c r="LD40">
        <v>2</v>
      </c>
      <c r="LE40">
        <v>2.09</v>
      </c>
      <c r="LF40">
        <v>7</v>
      </c>
      <c r="LG40" t="s">
        <v>205</v>
      </c>
      <c r="LH40">
        <v>100</v>
      </c>
      <c r="LI40">
        <v>2.59</v>
      </c>
      <c r="LJ40">
        <v>4</v>
      </c>
      <c r="LK40">
        <v>3.17</v>
      </c>
      <c r="LL40">
        <v>2</v>
      </c>
      <c r="LM40">
        <v>1.3</v>
      </c>
      <c r="LN40">
        <v>8</v>
      </c>
      <c r="LO40" t="s">
        <v>206</v>
      </c>
      <c r="LP40">
        <v>500</v>
      </c>
      <c r="LQ40">
        <v>3.87</v>
      </c>
      <c r="LR40">
        <v>4</v>
      </c>
      <c r="LS40">
        <v>1.43</v>
      </c>
      <c r="LT40">
        <v>3</v>
      </c>
      <c r="LU40">
        <v>0.72</v>
      </c>
      <c r="LV40">
        <v>9</v>
      </c>
      <c r="LW40" t="s">
        <v>207</v>
      </c>
      <c r="LX40">
        <v>1300</v>
      </c>
      <c r="LY40">
        <v>8.0299999999999994</v>
      </c>
      <c r="LZ40">
        <v>9</v>
      </c>
      <c r="MA40">
        <v>1.89</v>
      </c>
      <c r="MB40">
        <v>9</v>
      </c>
      <c r="MC40">
        <v>1.28</v>
      </c>
      <c r="MD40">
        <v>10</v>
      </c>
      <c r="ME40" t="s">
        <v>208</v>
      </c>
      <c r="MF40">
        <v>1000</v>
      </c>
      <c r="MG40">
        <v>3.68</v>
      </c>
      <c r="MH40">
        <v>7</v>
      </c>
      <c r="MI40">
        <v>2.02</v>
      </c>
      <c r="MJ40">
        <v>7</v>
      </c>
      <c r="MK40">
        <v>1.18</v>
      </c>
      <c r="ML40">
        <v>11</v>
      </c>
      <c r="MM40" t="s">
        <v>209</v>
      </c>
      <c r="MN40">
        <v>400</v>
      </c>
      <c r="MO40">
        <v>2.4900000000000002</v>
      </c>
      <c r="MP40">
        <v>2</v>
      </c>
      <c r="MQ40">
        <v>1.97</v>
      </c>
      <c r="MR40">
        <v>3</v>
      </c>
      <c r="MS40">
        <v>1.44</v>
      </c>
      <c r="MT40">
        <v>12</v>
      </c>
      <c r="MU40" t="s">
        <v>210</v>
      </c>
      <c r="MV40">
        <v>600</v>
      </c>
      <c r="MW40">
        <v>5.42</v>
      </c>
      <c r="MX40">
        <v>4</v>
      </c>
      <c r="MY40">
        <v>1.1299999999999999</v>
      </c>
      <c r="MZ40">
        <v>4</v>
      </c>
      <c r="NA40">
        <v>0.45</v>
      </c>
      <c r="NB40">
        <v>13</v>
      </c>
      <c r="NC40" t="s">
        <v>211</v>
      </c>
      <c r="ND40">
        <v>500</v>
      </c>
      <c r="NE40">
        <v>2.0699999999999998</v>
      </c>
      <c r="NF40">
        <v>1</v>
      </c>
      <c r="NG40">
        <v>2.17</v>
      </c>
      <c r="NH40">
        <v>4</v>
      </c>
      <c r="NI40">
        <v>1.0900000000000001</v>
      </c>
      <c r="NJ40">
        <v>14</v>
      </c>
      <c r="NK40" t="s">
        <v>212</v>
      </c>
      <c r="NL40">
        <v>300</v>
      </c>
      <c r="NM40">
        <v>2.15</v>
      </c>
      <c r="NN40">
        <v>2</v>
      </c>
      <c r="NO40">
        <v>1.31</v>
      </c>
      <c r="NP40">
        <v>3</v>
      </c>
      <c r="NQ40">
        <v>0.75</v>
      </c>
      <c r="NR40">
        <v>15</v>
      </c>
      <c r="NS40" t="s">
        <v>213</v>
      </c>
      <c r="NT40">
        <v>600</v>
      </c>
      <c r="NU40">
        <v>2.95</v>
      </c>
      <c r="NV40">
        <v>4</v>
      </c>
      <c r="NW40">
        <v>2.76</v>
      </c>
      <c r="NX40">
        <v>4</v>
      </c>
      <c r="NY40">
        <v>2.21</v>
      </c>
      <c r="NZ40">
        <v>16</v>
      </c>
      <c r="OA40" t="s">
        <v>214</v>
      </c>
      <c r="OB40">
        <v>0</v>
      </c>
      <c r="OC40">
        <v>5</v>
      </c>
      <c r="OD40">
        <v>0</v>
      </c>
      <c r="OE40">
        <v>0.79</v>
      </c>
      <c r="OF40">
        <v>0</v>
      </c>
      <c r="OG40">
        <v>0.43</v>
      </c>
      <c r="OH40">
        <v>17</v>
      </c>
      <c r="OI40" t="s">
        <v>215</v>
      </c>
      <c r="OJ40">
        <v>400</v>
      </c>
      <c r="OK40">
        <v>3.77</v>
      </c>
      <c r="OL40">
        <v>3</v>
      </c>
      <c r="OM40">
        <v>2.98</v>
      </c>
      <c r="ON40">
        <v>3</v>
      </c>
      <c r="OO40">
        <v>0.6</v>
      </c>
      <c r="OP40">
        <v>18</v>
      </c>
      <c r="OQ40" t="s">
        <v>216</v>
      </c>
      <c r="OR40">
        <v>1300</v>
      </c>
      <c r="OS40">
        <v>4.74</v>
      </c>
      <c r="OT40">
        <v>8</v>
      </c>
      <c r="OU40">
        <v>2.58</v>
      </c>
      <c r="OV40">
        <v>6</v>
      </c>
      <c r="OW40">
        <v>1.86</v>
      </c>
      <c r="OX40">
        <v>19</v>
      </c>
      <c r="OY40" t="s">
        <v>217</v>
      </c>
      <c r="OZ40">
        <v>800</v>
      </c>
      <c r="PA40">
        <v>2.5299999999999998</v>
      </c>
      <c r="PB40">
        <v>3</v>
      </c>
      <c r="PC40">
        <v>2.21</v>
      </c>
      <c r="PD40">
        <v>5</v>
      </c>
      <c r="PE40">
        <v>1.19</v>
      </c>
      <c r="PF40">
        <v>20</v>
      </c>
      <c r="PG40" t="s">
        <v>218</v>
      </c>
      <c r="PH40">
        <v>500</v>
      </c>
      <c r="PI40">
        <v>2.0499999999999998</v>
      </c>
      <c r="PJ40">
        <v>4</v>
      </c>
      <c r="PK40">
        <v>0.99</v>
      </c>
      <c r="PL40">
        <v>4</v>
      </c>
      <c r="PM40">
        <v>0.41</v>
      </c>
      <c r="PN40">
        <v>21</v>
      </c>
      <c r="PO40" t="s">
        <v>219</v>
      </c>
      <c r="PP40">
        <v>1300</v>
      </c>
      <c r="PQ40">
        <v>4.87</v>
      </c>
      <c r="PR40">
        <v>7</v>
      </c>
      <c r="PS40">
        <v>1.56</v>
      </c>
      <c r="PT40">
        <v>8</v>
      </c>
      <c r="PU40">
        <v>1.4</v>
      </c>
      <c r="PV40">
        <v>22</v>
      </c>
      <c r="PW40" t="s">
        <v>220</v>
      </c>
      <c r="PX40">
        <v>900</v>
      </c>
      <c r="PY40">
        <v>4.79</v>
      </c>
      <c r="PZ40">
        <v>4</v>
      </c>
      <c r="QA40">
        <v>1.68</v>
      </c>
      <c r="QB40">
        <v>7</v>
      </c>
      <c r="QC40">
        <v>1.17</v>
      </c>
      <c r="QD40">
        <v>23</v>
      </c>
      <c r="QE40" t="s">
        <v>221</v>
      </c>
      <c r="QF40">
        <v>700</v>
      </c>
      <c r="QG40">
        <v>2.54</v>
      </c>
      <c r="QH40">
        <v>5</v>
      </c>
      <c r="QI40">
        <v>2.2000000000000002</v>
      </c>
      <c r="QJ40">
        <v>5</v>
      </c>
      <c r="QK40">
        <v>0.33</v>
      </c>
      <c r="QL40">
        <v>24</v>
      </c>
      <c r="QM40" t="s">
        <v>222</v>
      </c>
      <c r="QN40">
        <v>0</v>
      </c>
      <c r="QO40">
        <v>2.33</v>
      </c>
      <c r="QP40">
        <v>0</v>
      </c>
      <c r="QQ40">
        <v>0.56000000000000005</v>
      </c>
      <c r="QR40">
        <v>0</v>
      </c>
      <c r="QS40">
        <v>0.33</v>
      </c>
      <c r="QT40">
        <v>25</v>
      </c>
      <c r="QU40" t="s">
        <v>223</v>
      </c>
      <c r="QV40">
        <v>1300</v>
      </c>
      <c r="QW40">
        <v>2.8</v>
      </c>
      <c r="QX40">
        <v>7</v>
      </c>
      <c r="QY40">
        <v>1.4</v>
      </c>
      <c r="QZ40">
        <v>5</v>
      </c>
      <c r="RA40">
        <v>1.45</v>
      </c>
      <c r="RB40">
        <v>26</v>
      </c>
      <c r="RC40" t="s">
        <v>224</v>
      </c>
      <c r="RD40">
        <v>700</v>
      </c>
      <c r="RE40">
        <v>2.2200000000000002</v>
      </c>
      <c r="RF40">
        <v>5</v>
      </c>
      <c r="RG40">
        <v>0.85</v>
      </c>
      <c r="RH40">
        <v>5</v>
      </c>
      <c r="RI40">
        <v>0.72</v>
      </c>
      <c r="RJ40">
        <v>27</v>
      </c>
      <c r="RK40" t="s">
        <v>225</v>
      </c>
      <c r="RL40">
        <v>700</v>
      </c>
      <c r="RM40">
        <v>1.18</v>
      </c>
      <c r="RN40">
        <v>5</v>
      </c>
      <c r="RO40">
        <v>0.65</v>
      </c>
      <c r="RP40">
        <v>5</v>
      </c>
      <c r="RQ40">
        <v>0.4</v>
      </c>
      <c r="RR40">
        <v>28</v>
      </c>
      <c r="RS40" t="s">
        <v>226</v>
      </c>
      <c r="RT40">
        <v>500</v>
      </c>
      <c r="RU40">
        <v>3.09</v>
      </c>
      <c r="RV40">
        <v>4</v>
      </c>
      <c r="RW40">
        <v>1</v>
      </c>
      <c r="RX40">
        <v>7</v>
      </c>
      <c r="RY40">
        <v>2.21</v>
      </c>
      <c r="RZ40">
        <v>29</v>
      </c>
      <c r="SA40" t="s">
        <v>227</v>
      </c>
      <c r="SB40">
        <v>500</v>
      </c>
      <c r="SC40">
        <v>2.04</v>
      </c>
      <c r="SD40">
        <v>6</v>
      </c>
      <c r="SE40">
        <v>2.0099999999999998</v>
      </c>
      <c r="SF40">
        <v>2</v>
      </c>
      <c r="SG40">
        <v>0.91</v>
      </c>
      <c r="SH40">
        <v>30</v>
      </c>
      <c r="SI40" t="s">
        <v>228</v>
      </c>
      <c r="SJ40">
        <v>500</v>
      </c>
      <c r="SK40">
        <v>2.89</v>
      </c>
      <c r="SL40">
        <v>5</v>
      </c>
      <c r="SM40">
        <v>1.1299999999999999</v>
      </c>
      <c r="SN40">
        <v>5</v>
      </c>
      <c r="SO40">
        <v>0.73</v>
      </c>
      <c r="SP40">
        <v>31</v>
      </c>
      <c r="SQ40" t="s">
        <v>229</v>
      </c>
      <c r="SR40">
        <v>0</v>
      </c>
      <c r="SS40">
        <v>1.98</v>
      </c>
      <c r="ST40">
        <v>0</v>
      </c>
      <c r="SU40">
        <v>0.26</v>
      </c>
      <c r="SV40">
        <v>0</v>
      </c>
      <c r="SW40">
        <v>0.28999999999999998</v>
      </c>
      <c r="SX40">
        <v>32</v>
      </c>
      <c r="SY40" t="s">
        <v>230</v>
      </c>
      <c r="SZ40">
        <v>1000</v>
      </c>
      <c r="TA40">
        <v>2.69</v>
      </c>
      <c r="TB40">
        <v>6</v>
      </c>
      <c r="TC40">
        <v>1.55</v>
      </c>
      <c r="TD40">
        <v>5</v>
      </c>
      <c r="TE40">
        <v>1.33</v>
      </c>
      <c r="TF40">
        <v>33</v>
      </c>
      <c r="TG40" t="s">
        <v>231</v>
      </c>
      <c r="TH40">
        <v>500</v>
      </c>
      <c r="TI40">
        <v>3.51</v>
      </c>
      <c r="TJ40">
        <v>6</v>
      </c>
      <c r="TK40">
        <v>1.45</v>
      </c>
      <c r="TL40">
        <v>6</v>
      </c>
      <c r="TM40">
        <v>1.3</v>
      </c>
      <c r="TN40">
        <v>34</v>
      </c>
      <c r="TO40" t="s">
        <v>232</v>
      </c>
      <c r="TP40">
        <v>600</v>
      </c>
      <c r="TQ40">
        <v>1.64</v>
      </c>
      <c r="TR40">
        <v>3</v>
      </c>
      <c r="TS40">
        <v>1.25</v>
      </c>
      <c r="TT40">
        <v>4</v>
      </c>
      <c r="TU40">
        <v>1.03</v>
      </c>
      <c r="TV40">
        <v>35</v>
      </c>
      <c r="TW40" t="s">
        <v>233</v>
      </c>
      <c r="TX40">
        <v>500</v>
      </c>
      <c r="TY40">
        <v>2.11</v>
      </c>
      <c r="TZ40">
        <v>6</v>
      </c>
      <c r="UA40">
        <v>1.87</v>
      </c>
      <c r="UB40">
        <v>3</v>
      </c>
      <c r="UC40">
        <v>1.36</v>
      </c>
      <c r="UD40">
        <v>36</v>
      </c>
      <c r="UE40" t="s">
        <v>234</v>
      </c>
      <c r="UF40">
        <v>1300</v>
      </c>
      <c r="UG40">
        <v>3.39</v>
      </c>
      <c r="UH40">
        <v>3</v>
      </c>
      <c r="UI40">
        <v>1.96</v>
      </c>
      <c r="UJ40">
        <v>7</v>
      </c>
      <c r="UK40">
        <v>0.86</v>
      </c>
      <c r="UL40">
        <v>37</v>
      </c>
      <c r="UM40" t="s">
        <v>235</v>
      </c>
      <c r="UN40">
        <v>1000</v>
      </c>
      <c r="UO40">
        <v>3.94</v>
      </c>
      <c r="UP40">
        <v>7</v>
      </c>
      <c r="UQ40">
        <v>0.83</v>
      </c>
      <c r="UR40">
        <v>7</v>
      </c>
      <c r="US40">
        <v>0.82</v>
      </c>
      <c r="UT40">
        <v>38</v>
      </c>
      <c r="UU40" t="s">
        <v>236</v>
      </c>
      <c r="UV40">
        <v>1000</v>
      </c>
      <c r="UW40">
        <v>1.65</v>
      </c>
      <c r="UX40">
        <v>6</v>
      </c>
      <c r="UY40">
        <v>1.1299999999999999</v>
      </c>
      <c r="UZ40">
        <v>6</v>
      </c>
      <c r="VA40">
        <v>0.71</v>
      </c>
      <c r="VB40">
        <v>39</v>
      </c>
      <c r="VC40" t="s">
        <v>237</v>
      </c>
      <c r="VD40">
        <v>500</v>
      </c>
      <c r="VE40">
        <v>2.23</v>
      </c>
      <c r="VF40">
        <v>4</v>
      </c>
      <c r="VG40">
        <v>1.05</v>
      </c>
      <c r="VH40">
        <v>4</v>
      </c>
      <c r="VI40">
        <v>0.41</v>
      </c>
      <c r="VJ40">
        <v>40</v>
      </c>
      <c r="VK40" t="s">
        <v>238</v>
      </c>
      <c r="VL40">
        <v>0</v>
      </c>
      <c r="VM40">
        <v>3.58</v>
      </c>
      <c r="VN40">
        <v>0</v>
      </c>
      <c r="VO40">
        <v>0.39</v>
      </c>
      <c r="VP40">
        <v>0</v>
      </c>
      <c r="VQ40">
        <v>0.34</v>
      </c>
      <c r="VR40">
        <v>41</v>
      </c>
      <c r="VS40" t="s">
        <v>239</v>
      </c>
      <c r="VT40">
        <v>1000</v>
      </c>
      <c r="VU40">
        <v>2.96</v>
      </c>
      <c r="VV40">
        <v>6</v>
      </c>
      <c r="VW40">
        <v>1.18</v>
      </c>
      <c r="VX40">
        <v>5</v>
      </c>
      <c r="VY40">
        <v>0.98</v>
      </c>
      <c r="VZ40" s="28">
        <f t="shared" si="74"/>
        <v>627.5</v>
      </c>
      <c r="WA40" s="28">
        <f t="shared" si="75"/>
        <v>560</v>
      </c>
      <c r="WB40" s="28">
        <f t="shared" si="76"/>
        <v>695</v>
      </c>
      <c r="WC40" s="29">
        <f t="shared" si="77"/>
        <v>3.3357500000000018</v>
      </c>
      <c r="WD40" s="29">
        <f t="shared" si="78"/>
        <v>3.2479999999999998</v>
      </c>
      <c r="WE40" s="29">
        <f t="shared" si="79"/>
        <v>3.4234999999999993</v>
      </c>
      <c r="WF40" s="29">
        <f t="shared" si="80"/>
        <v>4.2249999999999996</v>
      </c>
      <c r="WG40" s="30">
        <f t="shared" si="81"/>
        <v>4.25</v>
      </c>
      <c r="WH40" s="29">
        <f t="shared" si="82"/>
        <v>4.2</v>
      </c>
      <c r="WI40" s="29">
        <f t="shared" si="83"/>
        <v>1.6022500000000002</v>
      </c>
      <c r="WJ40" s="30">
        <f t="shared" si="84"/>
        <v>1.7169999999999999</v>
      </c>
      <c r="WK40" s="29">
        <f t="shared" si="85"/>
        <v>1.4874999999999998</v>
      </c>
      <c r="WL40" s="29">
        <f t="shared" si="86"/>
        <v>4.375</v>
      </c>
      <c r="WM40" s="30">
        <f t="shared" si="87"/>
        <v>3.9</v>
      </c>
      <c r="WN40" s="29">
        <f t="shared" si="88"/>
        <v>4.8499999999999996</v>
      </c>
      <c r="WO40" s="29">
        <f t="shared" si="89"/>
        <v>1.0577499999999997</v>
      </c>
      <c r="WP40" s="30">
        <f t="shared" si="90"/>
        <v>1.0145</v>
      </c>
      <c r="WQ40" s="29">
        <f t="shared" si="91"/>
        <v>1.1010000000000002</v>
      </c>
      <c r="WR40" s="30">
        <f t="shared" si="92"/>
        <v>783.33333333333337</v>
      </c>
      <c r="WS40" s="30">
        <f t="shared" si="93"/>
        <v>500</v>
      </c>
      <c r="WT40" s="30">
        <f t="shared" si="94"/>
        <v>662.5</v>
      </c>
      <c r="WU40" s="30">
        <f t="shared" si="95"/>
        <v>491.66666666666669</v>
      </c>
      <c r="WV40" s="30">
        <f t="shared" si="96"/>
        <v>880</v>
      </c>
      <c r="WW40" s="30">
        <f t="shared" si="97"/>
        <v>510</v>
      </c>
      <c r="WX40" s="30">
        <f t="shared" si="98"/>
        <v>3.3233333333333324</v>
      </c>
      <c r="WY40" s="30">
        <f t="shared" si="99"/>
        <v>3.3459090909090903</v>
      </c>
      <c r="WZ40" s="30">
        <f t="shared" si="100"/>
        <v>2.9362499999999998</v>
      </c>
      <c r="XA40" s="30">
        <f t="shared" si="101"/>
        <v>3.4558333333333331</v>
      </c>
      <c r="XB40" s="30">
        <f t="shared" si="102"/>
        <v>3.633</v>
      </c>
      <c r="XC40" s="30">
        <f t="shared" si="103"/>
        <v>3.214</v>
      </c>
      <c r="XD40" s="30">
        <f t="shared" si="104"/>
        <v>5.666666666666667</v>
      </c>
      <c r="XE40" s="30">
        <f t="shared" si="105"/>
        <v>3.0454545454545454</v>
      </c>
      <c r="XF40" s="30">
        <f t="shared" si="106"/>
        <v>5.375</v>
      </c>
      <c r="XG40" s="30">
        <f t="shared" si="107"/>
        <v>3.5</v>
      </c>
      <c r="XH40" s="30">
        <f t="shared" si="108"/>
        <v>5.9</v>
      </c>
      <c r="XI40" s="30">
        <f t="shared" si="109"/>
        <v>2.5</v>
      </c>
      <c r="XJ40" s="30">
        <f t="shared" si="110"/>
        <v>1.6488888888888886</v>
      </c>
      <c r="XK40" s="30">
        <f t="shared" si="111"/>
        <v>1.564090909090909</v>
      </c>
      <c r="XL40" s="30">
        <f t="shared" si="112"/>
        <v>1.9350000000000001</v>
      </c>
      <c r="XM40" s="30">
        <f t="shared" si="113"/>
        <v>1.5716666666666665</v>
      </c>
      <c r="XN40" s="30">
        <f t="shared" si="114"/>
        <v>1.42</v>
      </c>
      <c r="XO40" s="30">
        <f t="shared" si="115"/>
        <v>1.5550000000000002</v>
      </c>
      <c r="XP40" s="30">
        <f t="shared" si="116"/>
        <v>4.833333333333333</v>
      </c>
      <c r="XQ40" s="30">
        <f t="shared" si="117"/>
        <v>4</v>
      </c>
      <c r="XR40" s="30">
        <f t="shared" si="118"/>
        <v>3.875</v>
      </c>
      <c r="XS40" s="30">
        <f t="shared" si="119"/>
        <v>3.9166666666666665</v>
      </c>
      <c r="XT40" s="30">
        <f t="shared" si="120"/>
        <v>5.6</v>
      </c>
      <c r="XU40" s="30">
        <f t="shared" si="121"/>
        <v>4.0999999999999996</v>
      </c>
      <c r="XV40" s="30">
        <f t="shared" si="122"/>
        <v>1.221111111111111</v>
      </c>
      <c r="XW40" s="30">
        <f t="shared" si="123"/>
        <v>0.92409090909090896</v>
      </c>
      <c r="XX40" s="30">
        <f t="shared" si="124"/>
        <v>1.3049999999999999</v>
      </c>
      <c r="XY40" s="30">
        <f t="shared" si="125"/>
        <v>0.8208333333333333</v>
      </c>
      <c r="XZ40" s="30">
        <f t="shared" si="126"/>
        <v>1.1539999999999999</v>
      </c>
      <c r="YA40" s="30">
        <f t="shared" si="127"/>
        <v>1.0479999999999998</v>
      </c>
      <c r="YB40">
        <v>3</v>
      </c>
      <c r="YC40">
        <v>0</v>
      </c>
      <c r="YD40">
        <v>0</v>
      </c>
      <c r="YE40">
        <v>2</v>
      </c>
      <c r="YF40">
        <v>1</v>
      </c>
      <c r="YG40">
        <v>1</v>
      </c>
      <c r="YH40">
        <v>3</v>
      </c>
      <c r="YI40">
        <v>2</v>
      </c>
      <c r="YJ40">
        <v>1</v>
      </c>
      <c r="YK40">
        <v>4</v>
      </c>
      <c r="YL40">
        <v>0</v>
      </c>
      <c r="YM40">
        <v>0</v>
      </c>
      <c r="YN40">
        <v>0</v>
      </c>
      <c r="YO40">
        <v>0</v>
      </c>
      <c r="YP40">
        <v>3</v>
      </c>
      <c r="YQ40">
        <v>1</v>
      </c>
      <c r="YR40">
        <v>0</v>
      </c>
      <c r="YS40">
        <v>1</v>
      </c>
      <c r="YT40">
        <v>1</v>
      </c>
      <c r="YU40">
        <v>3</v>
      </c>
      <c r="YV40">
        <v>4</v>
      </c>
      <c r="YW40">
        <v>4</v>
      </c>
      <c r="YX40">
        <v>0</v>
      </c>
      <c r="YY40">
        <v>1</v>
      </c>
      <c r="YZ40">
        <v>2</v>
      </c>
      <c r="ZA40" s="52">
        <f t="shared" si="135"/>
        <v>15</v>
      </c>
      <c r="ZB40" s="52">
        <f t="shared" si="136"/>
        <v>5</v>
      </c>
      <c r="ZC40" s="52">
        <f t="shared" si="137"/>
        <v>1</v>
      </c>
      <c r="ZD40" s="52">
        <f t="shared" si="131"/>
        <v>21</v>
      </c>
    </row>
    <row r="41" spans="1:680">
      <c r="A41" s="7">
        <v>37</v>
      </c>
      <c r="C41" s="26">
        <v>2</v>
      </c>
      <c r="D41" s="26">
        <v>32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1"/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f t="shared" si="65"/>
        <v>2</v>
      </c>
      <c r="BE41">
        <v>0</v>
      </c>
      <c r="BF41">
        <v>2</v>
      </c>
      <c r="BG41">
        <v>3</v>
      </c>
      <c r="BH41">
        <v>2</v>
      </c>
      <c r="BI41">
        <v>0</v>
      </c>
      <c r="BJ41">
        <v>0</v>
      </c>
      <c r="BK41">
        <v>0</v>
      </c>
      <c r="BL41">
        <v>2</v>
      </c>
      <c r="BM41">
        <v>2</v>
      </c>
      <c r="BN41">
        <v>0</v>
      </c>
      <c r="BO41">
        <v>0</v>
      </c>
      <c r="BP41">
        <v>0</v>
      </c>
      <c r="BQ41">
        <v>4</v>
      </c>
      <c r="BR41">
        <v>0</v>
      </c>
      <c r="BS41">
        <v>2</v>
      </c>
      <c r="BT41">
        <v>0</v>
      </c>
      <c r="BU41">
        <v>0</v>
      </c>
      <c r="BV41">
        <v>0</v>
      </c>
      <c r="BW41">
        <v>2</v>
      </c>
      <c r="BX41">
        <v>2</v>
      </c>
      <c r="BY41">
        <v>3</v>
      </c>
      <c r="BZ41">
        <v>0</v>
      </c>
      <c r="CA41">
        <f t="shared" si="66"/>
        <v>16</v>
      </c>
      <c r="CB41">
        <f t="shared" si="67"/>
        <v>8</v>
      </c>
      <c r="CC41">
        <f t="shared" si="68"/>
        <v>0</v>
      </c>
      <c r="CD41">
        <f t="shared" si="2"/>
        <v>24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1</v>
      </c>
      <c r="CM41">
        <v>0</v>
      </c>
      <c r="CN41">
        <v>1</v>
      </c>
      <c r="CO41">
        <v>0</v>
      </c>
      <c r="CP41">
        <v>1</v>
      </c>
      <c r="CQ41" s="21">
        <f t="shared" si="3"/>
        <v>4</v>
      </c>
      <c r="CR41">
        <v>3</v>
      </c>
      <c r="CS41">
        <v>1</v>
      </c>
      <c r="CT41">
        <v>1</v>
      </c>
      <c r="CU41">
        <v>1</v>
      </c>
      <c r="CV41">
        <v>3</v>
      </c>
      <c r="CW41">
        <v>2</v>
      </c>
      <c r="CX41">
        <v>1</v>
      </c>
      <c r="CY41">
        <v>2</v>
      </c>
      <c r="CZ41">
        <v>2</v>
      </c>
      <c r="DA41">
        <v>4</v>
      </c>
      <c r="DB41">
        <v>2</v>
      </c>
      <c r="DC41">
        <v>2</v>
      </c>
      <c r="DD41">
        <v>1</v>
      </c>
      <c r="DE41">
        <v>1</v>
      </c>
      <c r="DF41">
        <v>3</v>
      </c>
      <c r="DG41">
        <v>3</v>
      </c>
      <c r="DH41">
        <v>1</v>
      </c>
      <c r="DI41">
        <v>2</v>
      </c>
      <c r="DJ41">
        <v>3</v>
      </c>
      <c r="DK41">
        <v>3</v>
      </c>
      <c r="DL41" s="21">
        <f t="shared" si="4"/>
        <v>37</v>
      </c>
      <c r="DM41">
        <v>5</v>
      </c>
      <c r="DN41">
        <v>4</v>
      </c>
      <c r="DO41">
        <v>4</v>
      </c>
      <c r="DP41">
        <v>4</v>
      </c>
      <c r="DQ41">
        <v>4</v>
      </c>
      <c r="DR41">
        <v>5</v>
      </c>
      <c r="DS41" s="21">
        <f t="shared" si="5"/>
        <v>26</v>
      </c>
      <c r="DT41">
        <v>2</v>
      </c>
      <c r="DU41">
        <v>2</v>
      </c>
      <c r="DV41">
        <v>2</v>
      </c>
      <c r="DW41">
        <v>2</v>
      </c>
      <c r="DX41">
        <v>2</v>
      </c>
      <c r="DY41">
        <v>2</v>
      </c>
      <c r="DZ41" s="21">
        <f t="shared" si="69"/>
        <v>6</v>
      </c>
      <c r="EA41" s="21">
        <f t="shared" si="70"/>
        <v>6</v>
      </c>
      <c r="EB41" s="21">
        <f t="shared" si="6"/>
        <v>12</v>
      </c>
      <c r="EC41">
        <v>5</v>
      </c>
      <c r="ED41">
        <v>5</v>
      </c>
      <c r="EE41">
        <v>5</v>
      </c>
      <c r="EF41">
        <v>5</v>
      </c>
      <c r="EG41">
        <v>5</v>
      </c>
      <c r="EH41">
        <v>5</v>
      </c>
      <c r="EI41">
        <v>4</v>
      </c>
      <c r="EJ41">
        <v>5</v>
      </c>
      <c r="EK41">
        <v>4</v>
      </c>
      <c r="EL41">
        <v>5</v>
      </c>
      <c r="EM41">
        <v>5</v>
      </c>
      <c r="EN41">
        <v>5</v>
      </c>
      <c r="EO41" s="21">
        <f t="shared" si="71"/>
        <v>20</v>
      </c>
      <c r="EP41" s="21">
        <f t="shared" si="72"/>
        <v>18</v>
      </c>
      <c r="EQ41" s="21">
        <f t="shared" si="73"/>
        <v>20</v>
      </c>
      <c r="ER41" s="21">
        <f t="shared" si="7"/>
        <v>58</v>
      </c>
      <c r="ES41">
        <v>2</v>
      </c>
      <c r="ET41">
        <v>2</v>
      </c>
      <c r="EU41">
        <v>2</v>
      </c>
      <c r="EV41" s="21">
        <f t="shared" si="8"/>
        <v>6</v>
      </c>
      <c r="EW41">
        <v>2</v>
      </c>
      <c r="EX41">
        <v>2</v>
      </c>
      <c r="EY41">
        <v>2</v>
      </c>
      <c r="EZ41">
        <v>2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2</v>
      </c>
      <c r="FH41">
        <v>2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 s="21">
        <f t="shared" si="9"/>
        <v>24</v>
      </c>
      <c r="FR41" s="7">
        <v>0</v>
      </c>
      <c r="FS41" s="7">
        <v>0</v>
      </c>
      <c r="FT41" s="7">
        <v>0.73080546600426977</v>
      </c>
      <c r="FU41" s="7">
        <v>1.1634713388554392</v>
      </c>
      <c r="FV41" s="7">
        <v>0</v>
      </c>
      <c r="FW41" s="7">
        <v>6.8141650206045856</v>
      </c>
      <c r="FX41" s="7">
        <v>0.11</v>
      </c>
      <c r="FY41" s="7">
        <v>0.25</v>
      </c>
      <c r="FZ41" s="7">
        <v>68</v>
      </c>
      <c r="GA41" s="7">
        <v>106</v>
      </c>
      <c r="GB41" s="7">
        <f t="shared" si="10"/>
        <v>174</v>
      </c>
      <c r="GC41" s="7">
        <v>210</v>
      </c>
      <c r="GD41" s="7">
        <v>0</v>
      </c>
      <c r="GE41" s="7">
        <v>0.9</v>
      </c>
      <c r="GF41" s="7">
        <v>0.3</v>
      </c>
      <c r="GG41" s="7">
        <v>0.6</v>
      </c>
      <c r="GH41" s="7">
        <v>5.3</v>
      </c>
      <c r="GI41" s="7">
        <v>50</v>
      </c>
      <c r="GJ41" s="7">
        <v>22416.891789000001</v>
      </c>
      <c r="GK41" s="7">
        <v>7171.8772929999996</v>
      </c>
      <c r="GL41" s="7">
        <v>4265.6999249999999</v>
      </c>
      <c r="GM41" s="7">
        <v>55590.052951999998</v>
      </c>
      <c r="GN41" s="7">
        <v>138240.19134600001</v>
      </c>
      <c r="GO41" s="7">
        <v>5063.3294539999997</v>
      </c>
      <c r="GP41" s="7">
        <v>6669.4795459999996</v>
      </c>
      <c r="GQ41" s="7">
        <v>696639.26127300004</v>
      </c>
      <c r="GR41" s="7">
        <v>105076.16525999999</v>
      </c>
      <c r="GS41" s="7">
        <v>719.342851</v>
      </c>
      <c r="GT41" s="7">
        <v>15834.446544</v>
      </c>
      <c r="GU41" s="7">
        <v>160.373853</v>
      </c>
      <c r="GV41" s="7">
        <v>56921.655487999997</v>
      </c>
      <c r="GW41" s="7">
        <v>38103.788239000001</v>
      </c>
      <c r="GX41" s="7">
        <v>4511.7127600000003</v>
      </c>
      <c r="GY41" s="7">
        <v>338862.35198099999</v>
      </c>
      <c r="GZ41" s="7">
        <v>48576.325478999999</v>
      </c>
      <c r="HA41" s="7">
        <v>20450.621362999998</v>
      </c>
      <c r="HB41" s="7">
        <v>748676.6115</v>
      </c>
      <c r="HC41" s="7">
        <v>206229.43132199999</v>
      </c>
      <c r="HD41" s="7">
        <v>45630.596994</v>
      </c>
      <c r="HE41" s="7">
        <v>387.53297900000001</v>
      </c>
      <c r="HF41" s="7">
        <v>172634.41953499999</v>
      </c>
      <c r="HG41" s="7">
        <v>19518.385838999999</v>
      </c>
      <c r="HH41" s="7">
        <v>6567.7733429999998</v>
      </c>
      <c r="HI41" s="7" t="s">
        <v>772</v>
      </c>
      <c r="HJ41" s="7">
        <v>545.84282800000005</v>
      </c>
      <c r="HK41" s="7">
        <v>3056.1282150000002</v>
      </c>
      <c r="HL41" s="7">
        <v>66</v>
      </c>
      <c r="HM41" s="7">
        <v>804.84072600000002</v>
      </c>
      <c r="HN41" s="7">
        <v>10521.864659000001</v>
      </c>
      <c r="HO41" s="7">
        <v>1300</v>
      </c>
      <c r="HP41" s="7" t="s">
        <v>772</v>
      </c>
      <c r="HQ41" s="7">
        <v>475214.36696800002</v>
      </c>
      <c r="HR41" s="7">
        <v>134879.679706</v>
      </c>
      <c r="HS41" s="7">
        <v>12543.588652</v>
      </c>
      <c r="HT41" s="7">
        <v>59157.769241000002</v>
      </c>
      <c r="HU41" s="7">
        <v>16488.722589000001</v>
      </c>
      <c r="HV41" s="7">
        <v>3061.6005660000001</v>
      </c>
      <c r="HW41" s="7">
        <v>720.43280200000004</v>
      </c>
      <c r="HX41" s="7">
        <v>295</v>
      </c>
      <c r="HY41" s="7">
        <v>2951.264823</v>
      </c>
      <c r="HZ41" s="7">
        <v>527</v>
      </c>
      <c r="IA41" s="7">
        <v>510</v>
      </c>
      <c r="IB41" s="7">
        <v>787</v>
      </c>
      <c r="IC41" s="7">
        <v>1083.3507219999999</v>
      </c>
      <c r="ID41" s="7">
        <v>33866.574346000001</v>
      </c>
      <c r="IE41" s="7">
        <v>7846.1463309999999</v>
      </c>
      <c r="IF41" s="7">
        <v>3226.7880129999999</v>
      </c>
      <c r="IG41" s="7">
        <v>2821.4960940000001</v>
      </c>
      <c r="IH41" s="7">
        <v>1812.45471</v>
      </c>
      <c r="II41" s="7">
        <v>179258.85425800001</v>
      </c>
      <c r="IJ41" s="7">
        <v>205844.97076600001</v>
      </c>
      <c r="IK41" s="7">
        <v>260549.81796499999</v>
      </c>
      <c r="IL41" s="7">
        <v>174</v>
      </c>
      <c r="IM41" s="7">
        <v>1820</v>
      </c>
      <c r="IN41" s="7">
        <v>119291.794249</v>
      </c>
      <c r="IO41" s="7">
        <v>1204.170261</v>
      </c>
      <c r="IP41" s="7">
        <v>80201.814786999996</v>
      </c>
      <c r="IQ41" s="7">
        <v>511.01145500000001</v>
      </c>
      <c r="IR41" s="7">
        <v>27849.386919</v>
      </c>
      <c r="IS41" s="7">
        <v>5293.5043859999996</v>
      </c>
      <c r="IT41" s="7">
        <v>496</v>
      </c>
      <c r="IU41" s="7">
        <v>3995.0816249999998</v>
      </c>
      <c r="IV41" s="7">
        <v>28215.630505000001</v>
      </c>
      <c r="IW41" s="7">
        <v>9429.8074789999991</v>
      </c>
      <c r="IX41" s="7">
        <v>4699.3293400000002</v>
      </c>
      <c r="IY41" s="7">
        <v>4537.2007549999998</v>
      </c>
      <c r="IZ41" s="7">
        <v>112.691005</v>
      </c>
      <c r="JA41" s="7">
        <v>586.14254900000003</v>
      </c>
      <c r="JB41" s="7">
        <v>23278.068325</v>
      </c>
      <c r="JD41" t="s">
        <v>535</v>
      </c>
      <c r="JE41">
        <v>43336.59652777778</v>
      </c>
      <c r="JF41" t="s">
        <v>196</v>
      </c>
      <c r="JG41">
        <v>32</v>
      </c>
      <c r="JH41" t="s">
        <v>536</v>
      </c>
      <c r="JJ41">
        <v>1</v>
      </c>
      <c r="JK41" t="s">
        <v>199</v>
      </c>
      <c r="JL41">
        <v>200</v>
      </c>
      <c r="JM41">
        <v>9.8800000000000008</v>
      </c>
      <c r="JN41">
        <v>3</v>
      </c>
      <c r="JO41">
        <v>6.32</v>
      </c>
      <c r="JP41">
        <v>3</v>
      </c>
      <c r="JQ41">
        <v>4.4800000000000004</v>
      </c>
      <c r="JR41">
        <v>2</v>
      </c>
      <c r="JS41" t="s">
        <v>200</v>
      </c>
      <c r="JT41">
        <v>400</v>
      </c>
      <c r="JU41">
        <v>8.8000000000000007</v>
      </c>
      <c r="JV41">
        <v>4</v>
      </c>
      <c r="JW41">
        <v>5.0999999999999996</v>
      </c>
      <c r="JX41">
        <v>4</v>
      </c>
      <c r="JY41">
        <v>1.52</v>
      </c>
      <c r="JZ41">
        <v>3</v>
      </c>
      <c r="KA41" t="s">
        <v>201</v>
      </c>
      <c r="KB41">
        <v>300</v>
      </c>
      <c r="KC41">
        <v>7.85</v>
      </c>
      <c r="KD41">
        <v>3</v>
      </c>
      <c r="KE41">
        <v>3.15</v>
      </c>
      <c r="KF41">
        <v>3</v>
      </c>
      <c r="KG41">
        <v>0.52</v>
      </c>
      <c r="KH41">
        <v>4</v>
      </c>
      <c r="KI41" t="s">
        <v>202</v>
      </c>
      <c r="KJ41">
        <v>300</v>
      </c>
      <c r="KK41">
        <v>6.25</v>
      </c>
      <c r="KL41">
        <v>2</v>
      </c>
      <c r="KM41">
        <v>0.83</v>
      </c>
      <c r="KN41">
        <v>2</v>
      </c>
      <c r="KO41">
        <v>0.7</v>
      </c>
      <c r="KP41">
        <v>5</v>
      </c>
      <c r="KQ41" t="s">
        <v>203</v>
      </c>
      <c r="KR41">
        <v>500</v>
      </c>
      <c r="KS41">
        <v>6.04</v>
      </c>
      <c r="KT41">
        <v>5</v>
      </c>
      <c r="KU41">
        <v>2.14</v>
      </c>
      <c r="KV41">
        <v>5</v>
      </c>
      <c r="KW41">
        <v>0.66</v>
      </c>
      <c r="KX41">
        <v>6</v>
      </c>
      <c r="KY41" t="s">
        <v>204</v>
      </c>
      <c r="KZ41">
        <v>100</v>
      </c>
      <c r="LA41">
        <v>2.85</v>
      </c>
      <c r="LB41">
        <v>2</v>
      </c>
      <c r="LC41">
        <v>1.38</v>
      </c>
      <c r="LD41">
        <v>2</v>
      </c>
      <c r="LE41">
        <v>0.53</v>
      </c>
      <c r="LF41">
        <v>7</v>
      </c>
      <c r="LG41" t="s">
        <v>205</v>
      </c>
      <c r="LH41">
        <v>0</v>
      </c>
      <c r="LI41">
        <v>6.72</v>
      </c>
      <c r="LJ41">
        <v>0</v>
      </c>
      <c r="LK41">
        <v>2.27</v>
      </c>
      <c r="LL41">
        <v>0</v>
      </c>
      <c r="LM41">
        <v>0.79</v>
      </c>
      <c r="LN41">
        <v>8</v>
      </c>
      <c r="LO41" t="s">
        <v>206</v>
      </c>
      <c r="LP41">
        <v>100</v>
      </c>
      <c r="LQ41">
        <v>4.62</v>
      </c>
      <c r="LR41">
        <v>1</v>
      </c>
      <c r="LS41">
        <v>2.04</v>
      </c>
      <c r="LT41">
        <v>1</v>
      </c>
      <c r="LU41">
        <v>2.48</v>
      </c>
      <c r="LV41">
        <v>9</v>
      </c>
      <c r="LW41" t="s">
        <v>207</v>
      </c>
      <c r="LX41">
        <v>200</v>
      </c>
      <c r="LY41">
        <v>7.52</v>
      </c>
      <c r="LZ41">
        <v>2</v>
      </c>
      <c r="MA41">
        <v>1.82</v>
      </c>
      <c r="MB41">
        <v>2</v>
      </c>
      <c r="MC41">
        <v>0.65</v>
      </c>
      <c r="MD41">
        <v>10</v>
      </c>
      <c r="ME41" t="s">
        <v>208</v>
      </c>
      <c r="MF41">
        <v>100</v>
      </c>
      <c r="MG41">
        <v>2.3199999999999998</v>
      </c>
      <c r="MH41">
        <v>2</v>
      </c>
      <c r="MI41">
        <v>2.56</v>
      </c>
      <c r="MJ41">
        <v>1</v>
      </c>
      <c r="MK41">
        <v>1.18</v>
      </c>
      <c r="ML41">
        <v>11</v>
      </c>
      <c r="MM41" t="s">
        <v>209</v>
      </c>
      <c r="MN41">
        <v>200</v>
      </c>
      <c r="MO41">
        <v>6.15</v>
      </c>
      <c r="MP41">
        <v>2</v>
      </c>
      <c r="MQ41">
        <v>4.01</v>
      </c>
      <c r="MR41">
        <v>3</v>
      </c>
      <c r="MS41">
        <v>2.65</v>
      </c>
      <c r="MT41">
        <v>12</v>
      </c>
      <c r="MU41" t="s">
        <v>210</v>
      </c>
      <c r="MV41">
        <v>100</v>
      </c>
      <c r="MW41">
        <v>3.41</v>
      </c>
      <c r="MX41">
        <v>0</v>
      </c>
      <c r="MY41">
        <v>2.94</v>
      </c>
      <c r="MZ41">
        <v>0</v>
      </c>
      <c r="NA41">
        <v>0.56999999999999995</v>
      </c>
      <c r="NB41">
        <v>13</v>
      </c>
      <c r="NC41" t="s">
        <v>211</v>
      </c>
      <c r="ND41">
        <v>100</v>
      </c>
      <c r="NE41">
        <v>2.78</v>
      </c>
      <c r="NF41">
        <v>1</v>
      </c>
      <c r="NG41">
        <v>4.63</v>
      </c>
      <c r="NH41">
        <v>1</v>
      </c>
      <c r="NI41">
        <v>0.88</v>
      </c>
      <c r="NJ41">
        <v>14</v>
      </c>
      <c r="NK41" t="s">
        <v>212</v>
      </c>
      <c r="NL41">
        <v>300</v>
      </c>
      <c r="NM41">
        <v>2.82</v>
      </c>
      <c r="NN41">
        <v>2</v>
      </c>
      <c r="NO41">
        <v>1.1100000000000001</v>
      </c>
      <c r="NP41">
        <v>2</v>
      </c>
      <c r="NQ41">
        <v>1.56</v>
      </c>
      <c r="NR41">
        <v>15</v>
      </c>
      <c r="NS41" t="s">
        <v>213</v>
      </c>
      <c r="NT41">
        <v>0</v>
      </c>
      <c r="NU41">
        <v>2.2400000000000002</v>
      </c>
      <c r="NV41">
        <v>0</v>
      </c>
      <c r="NW41">
        <v>0.69</v>
      </c>
      <c r="NX41">
        <v>0</v>
      </c>
      <c r="NY41">
        <v>0.48</v>
      </c>
      <c r="NZ41">
        <v>16</v>
      </c>
      <c r="OA41" t="s">
        <v>214</v>
      </c>
      <c r="OB41">
        <v>500</v>
      </c>
      <c r="OC41">
        <v>5.82</v>
      </c>
      <c r="OD41">
        <v>4</v>
      </c>
      <c r="OE41">
        <v>2.7</v>
      </c>
      <c r="OF41">
        <v>4</v>
      </c>
      <c r="OG41">
        <v>0.49</v>
      </c>
      <c r="OH41">
        <v>17</v>
      </c>
      <c r="OI41" t="s">
        <v>215</v>
      </c>
      <c r="OJ41">
        <v>100</v>
      </c>
      <c r="OK41">
        <v>4.25</v>
      </c>
      <c r="OL41">
        <v>1</v>
      </c>
      <c r="OM41">
        <v>0.9</v>
      </c>
      <c r="ON41">
        <v>1</v>
      </c>
      <c r="OO41">
        <v>0.45</v>
      </c>
      <c r="OP41">
        <v>18</v>
      </c>
      <c r="OQ41" t="s">
        <v>216</v>
      </c>
      <c r="OR41">
        <v>100</v>
      </c>
      <c r="OS41">
        <v>1.74</v>
      </c>
      <c r="OT41">
        <v>2</v>
      </c>
      <c r="OU41">
        <v>1.19</v>
      </c>
      <c r="OV41">
        <v>2</v>
      </c>
      <c r="OW41">
        <v>0.82</v>
      </c>
      <c r="OX41">
        <v>19</v>
      </c>
      <c r="OY41" t="s">
        <v>217</v>
      </c>
      <c r="OZ41">
        <v>300</v>
      </c>
      <c r="PA41">
        <v>2.75</v>
      </c>
      <c r="PB41">
        <v>1</v>
      </c>
      <c r="PC41">
        <v>0.89</v>
      </c>
      <c r="PD41">
        <v>3</v>
      </c>
      <c r="PE41">
        <v>0.61</v>
      </c>
      <c r="PF41">
        <v>20</v>
      </c>
      <c r="PG41" t="s">
        <v>218</v>
      </c>
      <c r="PH41">
        <v>600</v>
      </c>
      <c r="PI41">
        <v>3.7</v>
      </c>
      <c r="PJ41">
        <v>4</v>
      </c>
      <c r="PK41">
        <v>0.53</v>
      </c>
      <c r="PL41">
        <v>2</v>
      </c>
      <c r="PM41">
        <v>0.8</v>
      </c>
      <c r="PN41">
        <v>21</v>
      </c>
      <c r="PO41" t="s">
        <v>219</v>
      </c>
      <c r="PP41">
        <v>1000</v>
      </c>
      <c r="PQ41">
        <v>8.15</v>
      </c>
      <c r="PR41">
        <v>4</v>
      </c>
      <c r="PS41">
        <v>3.21</v>
      </c>
      <c r="PT41">
        <v>4</v>
      </c>
      <c r="PU41">
        <v>0.85</v>
      </c>
      <c r="PV41">
        <v>22</v>
      </c>
      <c r="PW41" t="s">
        <v>220</v>
      </c>
      <c r="PX41">
        <v>800</v>
      </c>
      <c r="PY41">
        <v>3.33</v>
      </c>
      <c r="PZ41">
        <v>4</v>
      </c>
      <c r="QA41">
        <v>0.77</v>
      </c>
      <c r="QB41">
        <v>5</v>
      </c>
      <c r="QC41">
        <v>0.61</v>
      </c>
      <c r="QD41">
        <v>23</v>
      </c>
      <c r="QE41" t="s">
        <v>221</v>
      </c>
      <c r="QF41">
        <v>300</v>
      </c>
      <c r="QG41">
        <v>4.28</v>
      </c>
      <c r="QH41">
        <v>2</v>
      </c>
      <c r="QI41">
        <v>0.5</v>
      </c>
      <c r="QJ41">
        <v>2</v>
      </c>
      <c r="QK41">
        <v>0.6</v>
      </c>
      <c r="QL41">
        <v>24</v>
      </c>
      <c r="QM41" t="s">
        <v>222</v>
      </c>
      <c r="QN41">
        <v>0</v>
      </c>
      <c r="QO41">
        <v>1.56</v>
      </c>
      <c r="QP41">
        <v>0</v>
      </c>
      <c r="QQ41">
        <v>0.52</v>
      </c>
      <c r="QR41">
        <v>0</v>
      </c>
      <c r="QS41">
        <v>0.4</v>
      </c>
      <c r="QT41">
        <v>25</v>
      </c>
      <c r="QU41" t="s">
        <v>223</v>
      </c>
      <c r="QV41">
        <v>200</v>
      </c>
      <c r="QW41">
        <v>6.23</v>
      </c>
      <c r="QX41">
        <v>3</v>
      </c>
      <c r="QY41">
        <v>0.56999999999999995</v>
      </c>
      <c r="QZ41">
        <v>4</v>
      </c>
      <c r="RA41">
        <v>1.29</v>
      </c>
      <c r="RB41">
        <v>26</v>
      </c>
      <c r="RC41" t="s">
        <v>224</v>
      </c>
      <c r="RD41">
        <v>200</v>
      </c>
      <c r="RE41">
        <v>0.7</v>
      </c>
      <c r="RF41">
        <v>0</v>
      </c>
      <c r="RG41">
        <v>1.52</v>
      </c>
      <c r="RH41">
        <v>0</v>
      </c>
      <c r="RI41">
        <v>0.57999999999999996</v>
      </c>
      <c r="RJ41">
        <v>27</v>
      </c>
      <c r="RK41" t="s">
        <v>225</v>
      </c>
      <c r="RL41">
        <v>0</v>
      </c>
      <c r="RM41">
        <v>1.5</v>
      </c>
      <c r="RN41">
        <v>0</v>
      </c>
      <c r="RO41">
        <v>1.08</v>
      </c>
      <c r="RP41">
        <v>0</v>
      </c>
      <c r="RQ41">
        <v>0.42</v>
      </c>
      <c r="RR41">
        <v>28</v>
      </c>
      <c r="RS41" t="s">
        <v>226</v>
      </c>
      <c r="RT41">
        <v>500</v>
      </c>
      <c r="RU41">
        <v>4.4000000000000004</v>
      </c>
      <c r="RV41">
        <v>3</v>
      </c>
      <c r="RW41">
        <v>1</v>
      </c>
      <c r="RX41">
        <v>3</v>
      </c>
      <c r="RY41">
        <v>0.49</v>
      </c>
      <c r="RZ41">
        <v>29</v>
      </c>
      <c r="SA41" t="s">
        <v>227</v>
      </c>
      <c r="SB41">
        <v>100</v>
      </c>
      <c r="SC41">
        <v>3.25</v>
      </c>
      <c r="SD41">
        <v>1</v>
      </c>
      <c r="SE41">
        <v>1.05</v>
      </c>
      <c r="SF41">
        <v>1</v>
      </c>
      <c r="SG41">
        <v>0.28999999999999998</v>
      </c>
      <c r="SH41">
        <v>30</v>
      </c>
      <c r="SI41" t="s">
        <v>228</v>
      </c>
      <c r="SJ41">
        <v>400</v>
      </c>
      <c r="SK41">
        <v>2.7</v>
      </c>
      <c r="SL41">
        <v>3</v>
      </c>
      <c r="SM41">
        <v>0.95</v>
      </c>
      <c r="SN41">
        <v>3</v>
      </c>
      <c r="SO41">
        <v>0.66</v>
      </c>
      <c r="SP41">
        <v>31</v>
      </c>
      <c r="SQ41" t="s">
        <v>229</v>
      </c>
      <c r="SR41">
        <v>0</v>
      </c>
      <c r="SS41">
        <v>1.46</v>
      </c>
      <c r="ST41">
        <v>0</v>
      </c>
      <c r="SU41">
        <v>0.19</v>
      </c>
      <c r="SV41">
        <v>0</v>
      </c>
      <c r="SW41">
        <v>0.21</v>
      </c>
      <c r="SX41">
        <v>32</v>
      </c>
      <c r="SY41" t="s">
        <v>230</v>
      </c>
      <c r="SZ41">
        <v>200</v>
      </c>
      <c r="TA41">
        <v>1.37</v>
      </c>
      <c r="TB41">
        <v>1</v>
      </c>
      <c r="TC41">
        <v>0.38</v>
      </c>
      <c r="TD41">
        <v>1</v>
      </c>
      <c r="TE41">
        <v>0.21</v>
      </c>
      <c r="TF41">
        <v>33</v>
      </c>
      <c r="TG41" t="s">
        <v>231</v>
      </c>
      <c r="TH41">
        <v>500</v>
      </c>
      <c r="TI41">
        <v>3.01</v>
      </c>
      <c r="TJ41">
        <v>4</v>
      </c>
      <c r="TK41">
        <v>2.2200000000000002</v>
      </c>
      <c r="TL41">
        <v>4</v>
      </c>
      <c r="TM41">
        <v>0.5</v>
      </c>
      <c r="TN41">
        <v>34</v>
      </c>
      <c r="TO41" t="s">
        <v>232</v>
      </c>
      <c r="TP41">
        <v>200</v>
      </c>
      <c r="TQ41">
        <v>2.7</v>
      </c>
      <c r="TR41">
        <v>1</v>
      </c>
      <c r="TS41">
        <v>0.64</v>
      </c>
      <c r="TT41">
        <v>1</v>
      </c>
      <c r="TU41">
        <v>0.22</v>
      </c>
      <c r="TV41">
        <v>35</v>
      </c>
      <c r="TW41" t="s">
        <v>233</v>
      </c>
      <c r="TX41">
        <v>0</v>
      </c>
      <c r="TY41">
        <v>2.0299999999999998</v>
      </c>
      <c r="TZ41">
        <v>0</v>
      </c>
      <c r="UA41">
        <v>0.2</v>
      </c>
      <c r="UB41">
        <v>0</v>
      </c>
      <c r="UC41">
        <v>0.21</v>
      </c>
      <c r="UD41">
        <v>36</v>
      </c>
      <c r="UE41" t="s">
        <v>234</v>
      </c>
      <c r="UF41">
        <v>400</v>
      </c>
      <c r="UG41">
        <v>4.37</v>
      </c>
      <c r="UH41">
        <v>2</v>
      </c>
      <c r="UI41">
        <v>0.93</v>
      </c>
      <c r="UJ41">
        <v>2</v>
      </c>
      <c r="UK41">
        <v>0.23</v>
      </c>
      <c r="UL41">
        <v>37</v>
      </c>
      <c r="UM41" t="s">
        <v>235</v>
      </c>
      <c r="UN41">
        <v>0</v>
      </c>
      <c r="UO41">
        <v>3.84</v>
      </c>
      <c r="UP41">
        <v>0</v>
      </c>
      <c r="UQ41">
        <v>0.2</v>
      </c>
      <c r="UR41">
        <v>0</v>
      </c>
      <c r="US41">
        <v>0.19</v>
      </c>
      <c r="UT41">
        <v>38</v>
      </c>
      <c r="UU41" t="s">
        <v>236</v>
      </c>
      <c r="UV41">
        <v>0</v>
      </c>
      <c r="UW41">
        <v>1.84</v>
      </c>
      <c r="UX41">
        <v>0</v>
      </c>
      <c r="UY41">
        <v>0.21</v>
      </c>
      <c r="UZ41">
        <v>0</v>
      </c>
      <c r="VA41">
        <v>0.21</v>
      </c>
      <c r="VB41">
        <v>39</v>
      </c>
      <c r="VC41" t="s">
        <v>237</v>
      </c>
      <c r="VD41">
        <v>300</v>
      </c>
      <c r="VE41">
        <v>3.04</v>
      </c>
      <c r="VF41">
        <v>2</v>
      </c>
      <c r="VG41">
        <v>0.21</v>
      </c>
      <c r="VH41">
        <v>2</v>
      </c>
      <c r="VI41">
        <v>0.21</v>
      </c>
      <c r="VJ41">
        <v>40</v>
      </c>
      <c r="VK41" t="s">
        <v>238</v>
      </c>
      <c r="VL41">
        <v>100</v>
      </c>
      <c r="VM41">
        <v>5.9</v>
      </c>
      <c r="VN41">
        <v>1</v>
      </c>
      <c r="VO41">
        <v>0.22</v>
      </c>
      <c r="VP41">
        <v>1</v>
      </c>
      <c r="VQ41">
        <v>0.2</v>
      </c>
      <c r="VR41">
        <v>41</v>
      </c>
      <c r="VS41" t="s">
        <v>239</v>
      </c>
      <c r="VT41">
        <v>0</v>
      </c>
      <c r="VU41">
        <v>1.33</v>
      </c>
      <c r="VV41">
        <v>0</v>
      </c>
      <c r="VW41">
        <v>0.19</v>
      </c>
      <c r="VX41">
        <v>0</v>
      </c>
      <c r="VY41">
        <v>0.2</v>
      </c>
      <c r="VZ41" s="28">
        <f t="shared" si="74"/>
        <v>237.5</v>
      </c>
      <c r="WA41" s="28">
        <f t="shared" si="75"/>
        <v>215</v>
      </c>
      <c r="WB41" s="28">
        <f t="shared" si="76"/>
        <v>260</v>
      </c>
      <c r="WC41" s="29">
        <f t="shared" si="77"/>
        <v>3.8905000000000003</v>
      </c>
      <c r="WD41" s="29">
        <f t="shared" si="78"/>
        <v>3.779500000000001</v>
      </c>
      <c r="WE41" s="29">
        <f t="shared" si="79"/>
        <v>4.0015000000000009</v>
      </c>
      <c r="WF41" s="29">
        <f t="shared" si="80"/>
        <v>1.7250000000000001</v>
      </c>
      <c r="WG41" s="30">
        <f t="shared" si="81"/>
        <v>1.7</v>
      </c>
      <c r="WH41" s="29">
        <f t="shared" si="82"/>
        <v>1.75</v>
      </c>
      <c r="WI41" s="29">
        <f t="shared" si="83"/>
        <v>1.4410000000000003</v>
      </c>
      <c r="WJ41" s="30">
        <f t="shared" si="84"/>
        <v>1.5854999999999999</v>
      </c>
      <c r="WK41" s="29">
        <f t="shared" si="85"/>
        <v>1.2965000000000004</v>
      </c>
      <c r="WL41" s="29">
        <f t="shared" si="86"/>
        <v>1.7749999999999999</v>
      </c>
      <c r="WM41" s="30">
        <f t="shared" si="87"/>
        <v>1.7</v>
      </c>
      <c r="WN41" s="29">
        <f t="shared" si="88"/>
        <v>1.85</v>
      </c>
      <c r="WO41" s="29">
        <f t="shared" si="89"/>
        <v>0.67800000000000016</v>
      </c>
      <c r="WP41" s="30">
        <f t="shared" si="90"/>
        <v>0.6925</v>
      </c>
      <c r="WQ41" s="29">
        <f t="shared" si="91"/>
        <v>0.66350000000000009</v>
      </c>
      <c r="WR41" s="30">
        <f t="shared" si="92"/>
        <v>205.55555555555554</v>
      </c>
      <c r="WS41" s="30">
        <f t="shared" si="93"/>
        <v>263.63636363636363</v>
      </c>
      <c r="WT41" s="30">
        <f t="shared" si="94"/>
        <v>150</v>
      </c>
      <c r="WU41" s="30">
        <f t="shared" si="95"/>
        <v>258.33333333333331</v>
      </c>
      <c r="WV41" s="30">
        <f t="shared" si="96"/>
        <v>250</v>
      </c>
      <c r="WW41" s="30">
        <f t="shared" si="97"/>
        <v>270</v>
      </c>
      <c r="WX41" s="30">
        <f t="shared" si="98"/>
        <v>3.9866666666666668</v>
      </c>
      <c r="WY41" s="30">
        <f t="shared" si="99"/>
        <v>3.8118181818181829</v>
      </c>
      <c r="WZ41" s="30">
        <f t="shared" si="100"/>
        <v>2.9975000000000005</v>
      </c>
      <c r="XA41" s="30">
        <f t="shared" si="101"/>
        <v>4.3008333333333342</v>
      </c>
      <c r="XB41" s="30">
        <f t="shared" si="102"/>
        <v>4.7780000000000005</v>
      </c>
      <c r="XC41" s="30">
        <f t="shared" si="103"/>
        <v>3.2250000000000005</v>
      </c>
      <c r="XD41" s="30">
        <f t="shared" si="104"/>
        <v>1.7222222222222223</v>
      </c>
      <c r="XE41" s="30">
        <f t="shared" si="105"/>
        <v>1.7272727272727273</v>
      </c>
      <c r="XF41" s="30">
        <f t="shared" si="106"/>
        <v>1.5</v>
      </c>
      <c r="XG41" s="30">
        <f t="shared" si="107"/>
        <v>1.8333333333333333</v>
      </c>
      <c r="XH41" s="30">
        <f t="shared" si="108"/>
        <v>1.9</v>
      </c>
      <c r="XI41" s="30">
        <f t="shared" si="109"/>
        <v>1.6</v>
      </c>
      <c r="XJ41" s="30">
        <f t="shared" si="110"/>
        <v>1.3672222222222226</v>
      </c>
      <c r="XK41" s="30">
        <f t="shared" si="111"/>
        <v>1.5013636363636365</v>
      </c>
      <c r="XL41" s="30">
        <f t="shared" si="112"/>
        <v>1.1950000000000001</v>
      </c>
      <c r="XM41" s="30">
        <f t="shared" si="113"/>
        <v>1.845833333333333</v>
      </c>
      <c r="XN41" s="30">
        <f t="shared" si="114"/>
        <v>1.5050000000000001</v>
      </c>
      <c r="XO41" s="30">
        <f t="shared" si="115"/>
        <v>1.0879999999999999</v>
      </c>
      <c r="XP41" s="30">
        <f t="shared" si="116"/>
        <v>1.6111111111111112</v>
      </c>
      <c r="XQ41" s="30">
        <f t="shared" si="117"/>
        <v>1.9090909090909092</v>
      </c>
      <c r="XR41" s="30">
        <f t="shared" si="118"/>
        <v>1.125</v>
      </c>
      <c r="XS41" s="30">
        <f t="shared" si="119"/>
        <v>2.0833333333333335</v>
      </c>
      <c r="XT41" s="30">
        <f t="shared" si="120"/>
        <v>2</v>
      </c>
      <c r="XU41" s="30">
        <f t="shared" si="121"/>
        <v>1.7</v>
      </c>
      <c r="XV41" s="30">
        <f t="shared" si="122"/>
        <v>0.68500000000000005</v>
      </c>
      <c r="XW41" s="30">
        <f t="shared" si="123"/>
        <v>0.67227272727272724</v>
      </c>
      <c r="XX41" s="30">
        <f t="shared" si="124"/>
        <v>0.60375000000000001</v>
      </c>
      <c r="XY41" s="30">
        <f t="shared" si="125"/>
        <v>0.75166666666666659</v>
      </c>
      <c r="XZ41" s="30">
        <f t="shared" si="126"/>
        <v>0.75</v>
      </c>
      <c r="YA41" s="30">
        <f t="shared" si="127"/>
        <v>0.57700000000000018</v>
      </c>
      <c r="YB41">
        <v>2</v>
      </c>
      <c r="YC41">
        <v>2</v>
      </c>
      <c r="YD41">
        <v>1</v>
      </c>
      <c r="YE41">
        <v>2</v>
      </c>
      <c r="YF41">
        <v>1</v>
      </c>
      <c r="YG41">
        <v>1</v>
      </c>
      <c r="YH41">
        <v>3</v>
      </c>
      <c r="YI41">
        <v>1</v>
      </c>
      <c r="YJ41">
        <v>1</v>
      </c>
      <c r="YK41">
        <v>3</v>
      </c>
      <c r="YL41">
        <v>2</v>
      </c>
      <c r="YM41">
        <v>2</v>
      </c>
      <c r="YN41">
        <v>2</v>
      </c>
      <c r="YO41">
        <v>1</v>
      </c>
      <c r="YP41">
        <v>3</v>
      </c>
      <c r="YQ41">
        <v>1</v>
      </c>
      <c r="YR41">
        <v>0</v>
      </c>
      <c r="YS41">
        <v>0</v>
      </c>
      <c r="YT41">
        <v>1</v>
      </c>
      <c r="YU41">
        <v>1</v>
      </c>
      <c r="YV41">
        <v>3</v>
      </c>
      <c r="YW41">
        <v>3</v>
      </c>
      <c r="YX41">
        <v>1</v>
      </c>
      <c r="YY41">
        <v>1</v>
      </c>
      <c r="YZ41">
        <v>2</v>
      </c>
      <c r="ZA41" s="52">
        <f t="shared" si="135"/>
        <v>15</v>
      </c>
      <c r="ZB41" s="52">
        <f t="shared" si="136"/>
        <v>10</v>
      </c>
      <c r="ZC41" s="52">
        <f t="shared" si="137"/>
        <v>5</v>
      </c>
      <c r="ZD41" s="52">
        <f t="shared" si="131"/>
        <v>30</v>
      </c>
    </row>
    <row r="42" spans="1:680">
      <c r="A42" s="7">
        <v>38</v>
      </c>
      <c r="C42" s="26">
        <v>1</v>
      </c>
      <c r="D42" s="26">
        <v>33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1</v>
      </c>
      <c r="W42">
        <v>0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1"/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 t="shared" si="65"/>
        <v>0</v>
      </c>
      <c r="BE42">
        <v>3</v>
      </c>
      <c r="BF42">
        <v>3</v>
      </c>
      <c r="BG42">
        <v>2</v>
      </c>
      <c r="BH42">
        <v>3</v>
      </c>
      <c r="BI42">
        <v>0</v>
      </c>
      <c r="BJ42">
        <v>0</v>
      </c>
      <c r="BK42">
        <v>1</v>
      </c>
      <c r="BL42">
        <v>1</v>
      </c>
      <c r="BM42">
        <v>3</v>
      </c>
      <c r="BN42">
        <v>1</v>
      </c>
      <c r="BO42">
        <v>3</v>
      </c>
      <c r="BP42">
        <v>0</v>
      </c>
      <c r="BQ42">
        <v>2</v>
      </c>
      <c r="BR42">
        <v>1</v>
      </c>
      <c r="BS42">
        <v>3</v>
      </c>
      <c r="BT42">
        <v>2</v>
      </c>
      <c r="BU42">
        <v>2</v>
      </c>
      <c r="BV42">
        <v>1</v>
      </c>
      <c r="BW42">
        <v>2</v>
      </c>
      <c r="BX42">
        <v>3</v>
      </c>
      <c r="BY42">
        <v>1</v>
      </c>
      <c r="BZ42">
        <v>0</v>
      </c>
      <c r="CA42">
        <f t="shared" si="66"/>
        <v>17</v>
      </c>
      <c r="CB42">
        <f t="shared" si="67"/>
        <v>10</v>
      </c>
      <c r="CC42">
        <f t="shared" si="68"/>
        <v>6</v>
      </c>
      <c r="CD42">
        <f t="shared" si="2"/>
        <v>33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1</v>
      </c>
      <c r="CQ42" s="21">
        <f t="shared" si="3"/>
        <v>3</v>
      </c>
      <c r="CR42">
        <v>4</v>
      </c>
      <c r="CS42">
        <v>1</v>
      </c>
      <c r="CT42">
        <v>1</v>
      </c>
      <c r="CU42">
        <v>4</v>
      </c>
      <c r="CV42">
        <v>4</v>
      </c>
      <c r="CW42">
        <v>4</v>
      </c>
      <c r="CX42">
        <v>1</v>
      </c>
      <c r="CY42">
        <v>1</v>
      </c>
      <c r="CZ42">
        <v>4</v>
      </c>
      <c r="DA42">
        <v>4</v>
      </c>
      <c r="DB42">
        <v>1</v>
      </c>
      <c r="DC42">
        <v>1</v>
      </c>
      <c r="DD42">
        <v>1</v>
      </c>
      <c r="DE42">
        <v>1</v>
      </c>
      <c r="DF42">
        <v>3</v>
      </c>
      <c r="DG42">
        <v>4</v>
      </c>
      <c r="DH42">
        <v>1</v>
      </c>
      <c r="DI42">
        <v>1</v>
      </c>
      <c r="DJ42">
        <v>4</v>
      </c>
      <c r="DK42">
        <v>4</v>
      </c>
      <c r="DL42" s="21">
        <f t="shared" si="4"/>
        <v>21</v>
      </c>
      <c r="DM42">
        <v>5</v>
      </c>
      <c r="DN42">
        <v>6</v>
      </c>
      <c r="DO42">
        <v>6</v>
      </c>
      <c r="DP42">
        <v>5</v>
      </c>
      <c r="DQ42">
        <v>5</v>
      </c>
      <c r="DR42">
        <v>7</v>
      </c>
      <c r="DS42" s="21">
        <f t="shared" si="5"/>
        <v>34</v>
      </c>
      <c r="DT42">
        <v>5</v>
      </c>
      <c r="DU42">
        <v>5</v>
      </c>
      <c r="DV42">
        <v>4</v>
      </c>
      <c r="DW42">
        <v>3</v>
      </c>
      <c r="DX42">
        <v>3</v>
      </c>
      <c r="DY42">
        <v>3</v>
      </c>
      <c r="DZ42" s="21">
        <f t="shared" si="69"/>
        <v>14</v>
      </c>
      <c r="EA42" s="21">
        <f t="shared" si="70"/>
        <v>9</v>
      </c>
      <c r="EB42" s="21">
        <f t="shared" si="6"/>
        <v>23</v>
      </c>
      <c r="EC42">
        <v>7</v>
      </c>
      <c r="ED42">
        <v>7</v>
      </c>
      <c r="EE42">
        <v>7</v>
      </c>
      <c r="EF42">
        <v>7</v>
      </c>
      <c r="EG42">
        <v>7</v>
      </c>
      <c r="EH42">
        <v>6</v>
      </c>
      <c r="EI42">
        <v>6</v>
      </c>
      <c r="EJ42">
        <v>7</v>
      </c>
      <c r="EK42">
        <v>7</v>
      </c>
      <c r="EL42">
        <v>7</v>
      </c>
      <c r="EM42">
        <v>7</v>
      </c>
      <c r="EN42">
        <v>7</v>
      </c>
      <c r="EO42" s="21">
        <f t="shared" si="71"/>
        <v>28</v>
      </c>
      <c r="EP42" s="21">
        <f t="shared" si="72"/>
        <v>26</v>
      </c>
      <c r="EQ42" s="21">
        <f t="shared" si="73"/>
        <v>28</v>
      </c>
      <c r="ER42" s="21">
        <f t="shared" si="7"/>
        <v>82</v>
      </c>
      <c r="ES42">
        <v>0</v>
      </c>
      <c r="ET42">
        <v>0</v>
      </c>
      <c r="EU42">
        <v>0</v>
      </c>
      <c r="EV42" s="21">
        <f t="shared" si="8"/>
        <v>0</v>
      </c>
      <c r="EW42">
        <v>2</v>
      </c>
      <c r="EX42">
        <v>2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2</v>
      </c>
      <c r="FM42">
        <v>0</v>
      </c>
      <c r="FN42">
        <v>0</v>
      </c>
      <c r="FO42">
        <v>0</v>
      </c>
      <c r="FP42">
        <v>0</v>
      </c>
      <c r="FQ42" s="21">
        <f t="shared" si="9"/>
        <v>8</v>
      </c>
      <c r="FR42" s="7">
        <v>0</v>
      </c>
      <c r="FS42" s="7">
        <v>0.71970937520962575</v>
      </c>
      <c r="FT42" s="7">
        <v>0</v>
      </c>
      <c r="FU42" s="7">
        <v>1.5161321087109072</v>
      </c>
      <c r="FV42" s="7">
        <v>0</v>
      </c>
      <c r="FW42" s="7">
        <v>3.2329815151877508</v>
      </c>
      <c r="FX42" s="7">
        <v>0.09</v>
      </c>
      <c r="FY42" s="7">
        <v>0.21</v>
      </c>
      <c r="FZ42" s="7">
        <v>117</v>
      </c>
      <c r="GA42" s="7">
        <v>106</v>
      </c>
      <c r="GB42" s="7">
        <f t="shared" si="10"/>
        <v>223</v>
      </c>
      <c r="GC42" s="7">
        <v>179</v>
      </c>
      <c r="GD42" s="7">
        <v>0</v>
      </c>
      <c r="GE42" s="7">
        <v>0.7</v>
      </c>
      <c r="GF42" s="7">
        <v>0.2</v>
      </c>
      <c r="GG42" s="7">
        <v>0.5</v>
      </c>
      <c r="GH42" s="7">
        <v>3.6</v>
      </c>
      <c r="GI42" s="7">
        <v>50</v>
      </c>
      <c r="GJ42" s="7">
        <v>16228.531417</v>
      </c>
      <c r="GK42" s="7">
        <v>10951.043352999999</v>
      </c>
      <c r="GL42" s="7">
        <v>3267.7926790000001</v>
      </c>
      <c r="GM42" s="7">
        <v>58194.597958999999</v>
      </c>
      <c r="GN42" s="7">
        <v>117412.99172599999</v>
      </c>
      <c r="GO42" s="7">
        <v>14970.801428000001</v>
      </c>
      <c r="GP42" s="7">
        <v>8420.1979960000008</v>
      </c>
      <c r="GQ42" s="7">
        <v>722362.00011899997</v>
      </c>
      <c r="GR42" s="7">
        <v>102281.71403</v>
      </c>
      <c r="GS42" s="7">
        <v>1290</v>
      </c>
      <c r="GT42" s="7">
        <v>17744.531857000002</v>
      </c>
      <c r="GU42" s="7">
        <v>761</v>
      </c>
      <c r="GV42" s="7">
        <v>32561.832745</v>
      </c>
      <c r="GW42" s="7">
        <v>41295.724381</v>
      </c>
      <c r="GX42" s="7">
        <v>909</v>
      </c>
      <c r="GY42" s="7">
        <v>406698.66727500001</v>
      </c>
      <c r="GZ42" s="7">
        <v>56997.425293</v>
      </c>
      <c r="HA42" s="7">
        <v>25430.452459</v>
      </c>
      <c r="HB42" s="7">
        <v>786445.94165099994</v>
      </c>
      <c r="HC42" s="7">
        <v>179084.94653300001</v>
      </c>
      <c r="HD42" s="7">
        <v>18425.820757000001</v>
      </c>
      <c r="HE42" s="7">
        <v>305.49010600000003</v>
      </c>
      <c r="HF42" s="7">
        <v>201886.513232</v>
      </c>
      <c r="HG42" s="7">
        <v>85298.583717999994</v>
      </c>
      <c r="HH42" s="7">
        <v>6501.4172930000004</v>
      </c>
      <c r="HI42" s="7">
        <v>223</v>
      </c>
      <c r="HJ42" s="7">
        <v>694.81905400000005</v>
      </c>
      <c r="HK42" s="7">
        <v>2005.1078910000001</v>
      </c>
      <c r="HL42" s="7">
        <v>324</v>
      </c>
      <c r="HM42" s="7">
        <v>1135.6578079999999</v>
      </c>
      <c r="HN42" s="7">
        <v>13068.590018000001</v>
      </c>
      <c r="HO42" s="7">
        <v>2582</v>
      </c>
      <c r="HP42" s="7" t="s">
        <v>772</v>
      </c>
      <c r="HQ42" s="7">
        <v>391305.75552000001</v>
      </c>
      <c r="HR42" s="7">
        <v>94878.303566999995</v>
      </c>
      <c r="HS42" s="7">
        <v>8751.8322769999995</v>
      </c>
      <c r="HT42" s="7">
        <v>66762.381271999999</v>
      </c>
      <c r="HU42" s="7">
        <v>14833.328937</v>
      </c>
      <c r="HV42" s="7">
        <v>1495.3481240000001</v>
      </c>
      <c r="HW42" s="7">
        <v>903.66158600000006</v>
      </c>
      <c r="HX42" s="7">
        <v>395</v>
      </c>
      <c r="HY42" s="7">
        <v>3069</v>
      </c>
      <c r="HZ42" s="7">
        <v>761</v>
      </c>
      <c r="IA42" s="7">
        <v>191</v>
      </c>
      <c r="IB42" s="7">
        <v>346</v>
      </c>
      <c r="IC42" s="7">
        <v>699.63902499999995</v>
      </c>
      <c r="ID42" s="7">
        <v>40790.802412999998</v>
      </c>
      <c r="IE42" s="7">
        <v>7456.9047039999996</v>
      </c>
      <c r="IF42" s="7">
        <v>4587.4396269999997</v>
      </c>
      <c r="IG42" s="7">
        <v>1367.796053</v>
      </c>
      <c r="IH42" s="7">
        <v>3589.2945239999999</v>
      </c>
      <c r="II42" s="7">
        <v>156907.70167800001</v>
      </c>
      <c r="IJ42" s="7">
        <v>165762.78973600001</v>
      </c>
      <c r="IK42" s="7">
        <v>196916.93049999999</v>
      </c>
      <c r="IL42" s="7">
        <v>72</v>
      </c>
      <c r="IM42" s="7">
        <v>2133.9637590000002</v>
      </c>
      <c r="IN42" s="7">
        <v>114639.080349</v>
      </c>
      <c r="IO42" s="7">
        <v>972.51451999999995</v>
      </c>
      <c r="IP42" s="7">
        <v>75076.339795000007</v>
      </c>
      <c r="IQ42" s="7">
        <v>363.73724800000002</v>
      </c>
      <c r="IR42" s="7">
        <v>31213.594123999999</v>
      </c>
      <c r="IS42" s="7">
        <v>7285.8854170000004</v>
      </c>
      <c r="IT42" s="7">
        <v>246</v>
      </c>
      <c r="IU42" s="7">
        <v>4718.7738239999999</v>
      </c>
      <c r="IV42" s="7">
        <v>21601.960975000002</v>
      </c>
      <c r="IW42" s="7">
        <v>7055</v>
      </c>
      <c r="IX42" s="7">
        <v>9011</v>
      </c>
      <c r="IY42" s="7">
        <v>5598.6513930000001</v>
      </c>
      <c r="IZ42" s="7">
        <v>324</v>
      </c>
      <c r="JA42" s="7">
        <v>736</v>
      </c>
      <c r="JB42" s="7">
        <v>20964.165165999999</v>
      </c>
      <c r="JD42" t="s">
        <v>537</v>
      </c>
      <c r="JE42">
        <v>43346.623182870368</v>
      </c>
      <c r="JF42" t="s">
        <v>246</v>
      </c>
      <c r="JG42">
        <v>33</v>
      </c>
      <c r="JH42" t="s">
        <v>538</v>
      </c>
      <c r="JJ42">
        <v>1</v>
      </c>
      <c r="JK42" t="s">
        <v>199</v>
      </c>
      <c r="JL42">
        <v>500</v>
      </c>
      <c r="JM42">
        <v>6.47</v>
      </c>
      <c r="JN42">
        <v>3</v>
      </c>
      <c r="JO42">
        <v>7.55</v>
      </c>
      <c r="JP42">
        <v>2</v>
      </c>
      <c r="JQ42">
        <v>7.39</v>
      </c>
      <c r="JR42">
        <v>2</v>
      </c>
      <c r="JS42" t="s">
        <v>200</v>
      </c>
      <c r="JT42">
        <v>0</v>
      </c>
      <c r="JU42">
        <v>9.48</v>
      </c>
      <c r="JV42">
        <v>0</v>
      </c>
      <c r="JW42">
        <v>3.42</v>
      </c>
      <c r="JX42">
        <v>2</v>
      </c>
      <c r="JY42">
        <v>5.88</v>
      </c>
      <c r="JZ42">
        <v>3</v>
      </c>
      <c r="KA42" t="s">
        <v>201</v>
      </c>
      <c r="KB42">
        <v>500</v>
      </c>
      <c r="KC42">
        <v>10.73</v>
      </c>
      <c r="KD42">
        <v>2</v>
      </c>
      <c r="KE42">
        <v>2.35</v>
      </c>
      <c r="KF42">
        <v>2</v>
      </c>
      <c r="KG42">
        <v>6.49</v>
      </c>
      <c r="KH42">
        <v>4</v>
      </c>
      <c r="KI42" t="s">
        <v>202</v>
      </c>
      <c r="KJ42">
        <v>500</v>
      </c>
      <c r="KK42">
        <v>9.2799999999999994</v>
      </c>
      <c r="KL42">
        <v>3</v>
      </c>
      <c r="KM42">
        <v>8.58</v>
      </c>
      <c r="KN42">
        <v>3</v>
      </c>
      <c r="KO42">
        <v>5.58</v>
      </c>
      <c r="KP42">
        <v>5</v>
      </c>
      <c r="KQ42" t="s">
        <v>203</v>
      </c>
      <c r="KR42">
        <v>800</v>
      </c>
      <c r="KS42">
        <v>5.54</v>
      </c>
      <c r="KT42">
        <v>7</v>
      </c>
      <c r="KU42">
        <v>5.69</v>
      </c>
      <c r="KV42">
        <v>4</v>
      </c>
      <c r="KW42">
        <v>3.96</v>
      </c>
      <c r="KX42">
        <v>6</v>
      </c>
      <c r="KY42" t="s">
        <v>204</v>
      </c>
      <c r="KZ42">
        <v>500</v>
      </c>
      <c r="LA42">
        <v>8.08</v>
      </c>
      <c r="LB42">
        <v>3</v>
      </c>
      <c r="LC42">
        <v>10.66</v>
      </c>
      <c r="LD42">
        <v>2</v>
      </c>
      <c r="LE42">
        <v>3.92</v>
      </c>
      <c r="LF42">
        <v>7</v>
      </c>
      <c r="LG42" t="s">
        <v>205</v>
      </c>
      <c r="LH42">
        <v>500</v>
      </c>
      <c r="LI42">
        <v>9.59</v>
      </c>
      <c r="LJ42">
        <v>3</v>
      </c>
      <c r="LK42">
        <v>4.24</v>
      </c>
      <c r="LL42">
        <v>3</v>
      </c>
      <c r="LM42">
        <v>1.29</v>
      </c>
      <c r="LN42">
        <v>8</v>
      </c>
      <c r="LO42" t="s">
        <v>206</v>
      </c>
      <c r="LP42">
        <v>1000</v>
      </c>
      <c r="LQ42">
        <v>9.73</v>
      </c>
      <c r="LR42">
        <v>6</v>
      </c>
      <c r="LS42">
        <v>5.07</v>
      </c>
      <c r="LT42">
        <v>5</v>
      </c>
      <c r="LU42">
        <v>2.2400000000000002</v>
      </c>
      <c r="LV42">
        <v>9</v>
      </c>
      <c r="LW42" t="s">
        <v>207</v>
      </c>
      <c r="LX42">
        <v>0</v>
      </c>
      <c r="LY42">
        <v>5.51</v>
      </c>
      <c r="LZ42">
        <v>3</v>
      </c>
      <c r="MA42">
        <v>4.49</v>
      </c>
      <c r="MB42">
        <v>1</v>
      </c>
      <c r="MC42">
        <v>2.6</v>
      </c>
      <c r="MD42">
        <v>10</v>
      </c>
      <c r="ME42" t="s">
        <v>208</v>
      </c>
      <c r="MF42">
        <v>500</v>
      </c>
      <c r="MG42">
        <v>11.6</v>
      </c>
      <c r="MH42">
        <v>2</v>
      </c>
      <c r="MI42">
        <v>2.82</v>
      </c>
      <c r="MJ42">
        <v>2</v>
      </c>
      <c r="MK42">
        <v>4.04</v>
      </c>
      <c r="ML42">
        <v>11</v>
      </c>
      <c r="MM42" t="s">
        <v>209</v>
      </c>
      <c r="MN42">
        <v>500</v>
      </c>
      <c r="MO42">
        <v>9.6999999999999993</v>
      </c>
      <c r="MP42">
        <v>1</v>
      </c>
      <c r="MQ42">
        <v>5.01</v>
      </c>
      <c r="MR42">
        <v>1</v>
      </c>
      <c r="MS42">
        <v>2.5</v>
      </c>
      <c r="MT42">
        <v>12</v>
      </c>
      <c r="MU42" t="s">
        <v>210</v>
      </c>
      <c r="MV42">
        <v>800</v>
      </c>
      <c r="MW42">
        <v>8.9</v>
      </c>
      <c r="MX42">
        <v>3</v>
      </c>
      <c r="MY42">
        <v>2.97</v>
      </c>
      <c r="MZ42">
        <v>3</v>
      </c>
      <c r="NA42">
        <v>2.93</v>
      </c>
      <c r="NB42">
        <v>13</v>
      </c>
      <c r="NC42" t="s">
        <v>211</v>
      </c>
      <c r="ND42">
        <v>0</v>
      </c>
      <c r="NE42">
        <v>4.37</v>
      </c>
      <c r="NF42">
        <v>1</v>
      </c>
      <c r="NG42">
        <v>2.2599999999999998</v>
      </c>
      <c r="NH42">
        <v>1</v>
      </c>
      <c r="NI42">
        <v>2.0099999999999998</v>
      </c>
      <c r="NJ42">
        <v>14</v>
      </c>
      <c r="NK42" t="s">
        <v>212</v>
      </c>
      <c r="NL42">
        <v>700</v>
      </c>
      <c r="NM42">
        <v>6.67</v>
      </c>
      <c r="NN42">
        <v>3</v>
      </c>
      <c r="NO42">
        <v>4.12</v>
      </c>
      <c r="NP42">
        <v>2</v>
      </c>
      <c r="NQ42">
        <v>1.34</v>
      </c>
      <c r="NR42">
        <v>15</v>
      </c>
      <c r="NS42" t="s">
        <v>213</v>
      </c>
      <c r="NT42">
        <v>0</v>
      </c>
      <c r="NU42">
        <v>5.01</v>
      </c>
      <c r="NV42">
        <v>3</v>
      </c>
      <c r="NW42">
        <v>6.15</v>
      </c>
      <c r="NX42">
        <v>2</v>
      </c>
      <c r="NY42">
        <v>0.93</v>
      </c>
      <c r="NZ42">
        <v>16</v>
      </c>
      <c r="OA42" t="s">
        <v>214</v>
      </c>
      <c r="OB42">
        <v>300</v>
      </c>
      <c r="OC42">
        <v>11.77</v>
      </c>
      <c r="OD42">
        <v>1</v>
      </c>
      <c r="OE42">
        <v>1.83</v>
      </c>
      <c r="OF42">
        <v>2</v>
      </c>
      <c r="OG42">
        <v>2.61</v>
      </c>
      <c r="OH42">
        <v>17</v>
      </c>
      <c r="OI42" t="s">
        <v>215</v>
      </c>
      <c r="OJ42">
        <v>700</v>
      </c>
      <c r="OK42">
        <v>11.95</v>
      </c>
      <c r="OL42">
        <v>2</v>
      </c>
      <c r="OM42">
        <v>5.41</v>
      </c>
      <c r="ON42">
        <v>3</v>
      </c>
      <c r="OO42">
        <v>3.69</v>
      </c>
      <c r="OP42">
        <v>18</v>
      </c>
      <c r="OQ42" t="s">
        <v>216</v>
      </c>
      <c r="OR42">
        <v>0</v>
      </c>
      <c r="OS42">
        <v>3.12</v>
      </c>
      <c r="OT42">
        <v>2</v>
      </c>
      <c r="OU42">
        <v>1.19</v>
      </c>
      <c r="OV42">
        <v>1</v>
      </c>
      <c r="OW42">
        <v>0.7</v>
      </c>
      <c r="OX42">
        <v>19</v>
      </c>
      <c r="OY42" t="s">
        <v>217</v>
      </c>
      <c r="OZ42">
        <v>800</v>
      </c>
      <c r="PA42">
        <v>8.66</v>
      </c>
      <c r="PB42">
        <v>3</v>
      </c>
      <c r="PC42">
        <v>3.49</v>
      </c>
      <c r="PD42">
        <v>3</v>
      </c>
      <c r="PE42">
        <v>3.37</v>
      </c>
      <c r="PF42">
        <v>20</v>
      </c>
      <c r="PG42" t="s">
        <v>218</v>
      </c>
      <c r="PH42">
        <v>0</v>
      </c>
      <c r="PI42">
        <v>9.73</v>
      </c>
      <c r="PJ42">
        <v>2</v>
      </c>
      <c r="PK42">
        <v>4.3499999999999996</v>
      </c>
      <c r="PL42">
        <v>1</v>
      </c>
      <c r="PM42">
        <v>1.1299999999999999</v>
      </c>
      <c r="PN42">
        <v>21</v>
      </c>
      <c r="PO42" t="s">
        <v>219</v>
      </c>
      <c r="PP42">
        <v>1000</v>
      </c>
      <c r="PQ42">
        <v>2.6</v>
      </c>
      <c r="PR42">
        <v>4</v>
      </c>
      <c r="PS42">
        <v>1.89</v>
      </c>
      <c r="PT42">
        <v>4</v>
      </c>
      <c r="PU42">
        <v>3.3</v>
      </c>
      <c r="PV42">
        <v>22</v>
      </c>
      <c r="PW42" t="s">
        <v>220</v>
      </c>
      <c r="PX42">
        <v>1000</v>
      </c>
      <c r="PY42">
        <v>3.05</v>
      </c>
      <c r="PZ42">
        <v>3</v>
      </c>
      <c r="QA42">
        <v>2.39</v>
      </c>
      <c r="QB42">
        <v>3</v>
      </c>
      <c r="QC42">
        <v>2.17</v>
      </c>
      <c r="QD42">
        <v>23</v>
      </c>
      <c r="QE42" t="s">
        <v>221</v>
      </c>
      <c r="QF42">
        <v>1000</v>
      </c>
      <c r="QG42">
        <v>10.59</v>
      </c>
      <c r="QH42">
        <v>4</v>
      </c>
      <c r="QI42">
        <v>3.45</v>
      </c>
      <c r="QJ42">
        <v>4</v>
      </c>
      <c r="QK42">
        <v>2.99</v>
      </c>
      <c r="QL42">
        <v>24</v>
      </c>
      <c r="QM42" t="s">
        <v>222</v>
      </c>
      <c r="QN42">
        <v>300</v>
      </c>
      <c r="QO42">
        <v>8.36</v>
      </c>
      <c r="QP42">
        <v>1</v>
      </c>
      <c r="QQ42">
        <v>6.36</v>
      </c>
      <c r="QR42">
        <v>1</v>
      </c>
      <c r="QS42">
        <v>1.69</v>
      </c>
      <c r="QT42">
        <v>25</v>
      </c>
      <c r="QU42" t="s">
        <v>223</v>
      </c>
      <c r="QV42">
        <v>1000</v>
      </c>
      <c r="QW42">
        <v>6.31</v>
      </c>
      <c r="QX42">
        <v>5</v>
      </c>
      <c r="QY42">
        <v>7.72</v>
      </c>
      <c r="QZ42">
        <v>4</v>
      </c>
      <c r="RA42">
        <v>2.15</v>
      </c>
      <c r="RB42">
        <v>26</v>
      </c>
      <c r="RC42" t="s">
        <v>224</v>
      </c>
      <c r="RD42">
        <v>800</v>
      </c>
      <c r="RE42">
        <v>8.19</v>
      </c>
      <c r="RF42">
        <v>2</v>
      </c>
      <c r="RG42">
        <v>1.02</v>
      </c>
      <c r="RH42">
        <v>2</v>
      </c>
      <c r="RI42">
        <v>2.59</v>
      </c>
      <c r="RJ42">
        <v>27</v>
      </c>
      <c r="RK42" t="s">
        <v>225</v>
      </c>
      <c r="RL42">
        <v>500</v>
      </c>
      <c r="RM42">
        <v>5.88</v>
      </c>
      <c r="RN42">
        <v>4</v>
      </c>
      <c r="RO42">
        <v>2.4</v>
      </c>
      <c r="RP42">
        <v>3</v>
      </c>
      <c r="RQ42">
        <v>2.76</v>
      </c>
      <c r="RR42">
        <v>28</v>
      </c>
      <c r="RS42" t="s">
        <v>226</v>
      </c>
      <c r="RT42">
        <v>1000</v>
      </c>
      <c r="RU42">
        <v>5.2</v>
      </c>
      <c r="RV42">
        <v>3</v>
      </c>
      <c r="RW42">
        <v>3.63</v>
      </c>
      <c r="RX42">
        <v>4</v>
      </c>
      <c r="RY42">
        <v>1.41</v>
      </c>
      <c r="RZ42">
        <v>29</v>
      </c>
      <c r="SA42" t="s">
        <v>227</v>
      </c>
      <c r="SB42">
        <v>0</v>
      </c>
      <c r="SC42">
        <v>4.13</v>
      </c>
      <c r="SD42">
        <v>2</v>
      </c>
      <c r="SE42">
        <v>1.84</v>
      </c>
      <c r="SF42">
        <v>1</v>
      </c>
      <c r="SG42">
        <v>0.51</v>
      </c>
      <c r="SH42">
        <v>30</v>
      </c>
      <c r="SI42" t="s">
        <v>228</v>
      </c>
      <c r="SJ42">
        <v>1000</v>
      </c>
      <c r="SK42">
        <v>3.27</v>
      </c>
      <c r="SL42">
        <v>3</v>
      </c>
      <c r="SM42">
        <v>1.93</v>
      </c>
      <c r="SN42">
        <v>4</v>
      </c>
      <c r="SO42">
        <v>0.66</v>
      </c>
      <c r="SP42">
        <v>31</v>
      </c>
      <c r="SQ42" t="s">
        <v>229</v>
      </c>
      <c r="SR42">
        <v>1000</v>
      </c>
      <c r="SS42">
        <v>6.62</v>
      </c>
      <c r="ST42">
        <v>2</v>
      </c>
      <c r="SU42">
        <v>3.28</v>
      </c>
      <c r="SV42">
        <v>2</v>
      </c>
      <c r="SW42">
        <v>2.21</v>
      </c>
      <c r="SX42">
        <v>32</v>
      </c>
      <c r="SY42" t="s">
        <v>230</v>
      </c>
      <c r="SZ42">
        <v>600</v>
      </c>
      <c r="TA42">
        <v>8.5</v>
      </c>
      <c r="TB42">
        <v>2</v>
      </c>
      <c r="TC42">
        <v>8.85</v>
      </c>
      <c r="TD42">
        <v>2</v>
      </c>
      <c r="TE42">
        <v>1</v>
      </c>
      <c r="TF42">
        <v>33</v>
      </c>
      <c r="TG42" t="s">
        <v>231</v>
      </c>
      <c r="TH42">
        <v>800</v>
      </c>
      <c r="TI42">
        <v>3.01</v>
      </c>
      <c r="TJ42">
        <v>2</v>
      </c>
      <c r="TK42">
        <v>2.75</v>
      </c>
      <c r="TL42">
        <v>3</v>
      </c>
      <c r="TM42">
        <v>1.61</v>
      </c>
      <c r="TN42">
        <v>34</v>
      </c>
      <c r="TO42" t="s">
        <v>232</v>
      </c>
      <c r="TP42">
        <v>700</v>
      </c>
      <c r="TQ42">
        <v>6.99</v>
      </c>
      <c r="TR42">
        <v>4</v>
      </c>
      <c r="TS42">
        <v>3.57</v>
      </c>
      <c r="TT42">
        <v>3</v>
      </c>
      <c r="TU42">
        <v>6.11</v>
      </c>
      <c r="TV42">
        <v>35</v>
      </c>
      <c r="TW42" t="s">
        <v>233</v>
      </c>
      <c r="TX42">
        <v>500</v>
      </c>
      <c r="TY42">
        <v>5.17</v>
      </c>
      <c r="TZ42">
        <v>2</v>
      </c>
      <c r="UA42">
        <v>2.5499999999999998</v>
      </c>
      <c r="UB42">
        <v>2</v>
      </c>
      <c r="UC42">
        <v>2.42</v>
      </c>
      <c r="UD42">
        <v>36</v>
      </c>
      <c r="UE42" t="s">
        <v>234</v>
      </c>
      <c r="UF42">
        <v>1000</v>
      </c>
      <c r="UG42">
        <v>4.55</v>
      </c>
      <c r="UH42">
        <v>2</v>
      </c>
      <c r="UI42">
        <v>1.97</v>
      </c>
      <c r="UJ42">
        <v>2</v>
      </c>
      <c r="UK42">
        <v>1.53</v>
      </c>
      <c r="UL42">
        <v>37</v>
      </c>
      <c r="UM42" t="s">
        <v>235</v>
      </c>
      <c r="UN42">
        <v>1000</v>
      </c>
      <c r="UO42">
        <v>7.1</v>
      </c>
      <c r="UP42">
        <v>2</v>
      </c>
      <c r="UQ42">
        <v>5.28</v>
      </c>
      <c r="UR42">
        <v>3</v>
      </c>
      <c r="US42">
        <v>1.42</v>
      </c>
      <c r="UT42">
        <v>38</v>
      </c>
      <c r="UU42" t="s">
        <v>236</v>
      </c>
      <c r="UV42">
        <v>800</v>
      </c>
      <c r="UW42">
        <v>7.64</v>
      </c>
      <c r="UX42">
        <v>3</v>
      </c>
      <c r="UY42">
        <v>4.43</v>
      </c>
      <c r="UZ42">
        <v>2</v>
      </c>
      <c r="VA42">
        <v>0.83</v>
      </c>
      <c r="VB42">
        <v>39</v>
      </c>
      <c r="VC42" t="s">
        <v>237</v>
      </c>
      <c r="VD42">
        <v>1200</v>
      </c>
      <c r="VE42">
        <v>8.26</v>
      </c>
      <c r="VF42">
        <v>3</v>
      </c>
      <c r="VG42">
        <v>3.27</v>
      </c>
      <c r="VH42">
        <v>4</v>
      </c>
      <c r="VI42">
        <v>1.74</v>
      </c>
      <c r="VJ42">
        <v>40</v>
      </c>
      <c r="VK42" t="s">
        <v>238</v>
      </c>
      <c r="VL42">
        <v>700</v>
      </c>
      <c r="VM42">
        <v>10.97</v>
      </c>
      <c r="VN42">
        <v>2</v>
      </c>
      <c r="VO42">
        <v>2.77</v>
      </c>
      <c r="VP42">
        <v>2</v>
      </c>
      <c r="VQ42">
        <v>1.28</v>
      </c>
      <c r="VR42">
        <v>41</v>
      </c>
      <c r="VS42" t="s">
        <v>239</v>
      </c>
      <c r="VT42">
        <v>700</v>
      </c>
      <c r="VU42">
        <v>5.34</v>
      </c>
      <c r="VV42">
        <v>4</v>
      </c>
      <c r="VW42">
        <v>1.52</v>
      </c>
      <c r="VX42">
        <v>2</v>
      </c>
      <c r="VY42">
        <v>1.27</v>
      </c>
      <c r="VZ42" s="28">
        <f t="shared" si="74"/>
        <v>617.5</v>
      </c>
      <c r="WA42" s="28">
        <f t="shared" si="75"/>
        <v>550</v>
      </c>
      <c r="WB42" s="28">
        <f t="shared" si="76"/>
        <v>685</v>
      </c>
      <c r="WC42" s="29">
        <f t="shared" si="77"/>
        <v>7.2787500000000005</v>
      </c>
      <c r="WD42" s="29">
        <f t="shared" si="78"/>
        <v>8.1754999999999995</v>
      </c>
      <c r="WE42" s="29">
        <f t="shared" si="79"/>
        <v>6.3819999999999997</v>
      </c>
      <c r="WF42" s="29">
        <f t="shared" si="80"/>
        <v>2.7250000000000001</v>
      </c>
      <c r="WG42" s="30">
        <f t="shared" si="81"/>
        <v>2.15</v>
      </c>
      <c r="WH42" s="29">
        <f t="shared" si="82"/>
        <v>3.3</v>
      </c>
      <c r="WI42" s="29">
        <f t="shared" si="83"/>
        <v>3.9242500000000007</v>
      </c>
      <c r="WJ42" s="30">
        <f t="shared" si="84"/>
        <v>3.7915000000000005</v>
      </c>
      <c r="WK42" s="29">
        <f t="shared" si="85"/>
        <v>4.0569999999999995</v>
      </c>
      <c r="WL42" s="29">
        <f t="shared" si="86"/>
        <v>2.5</v>
      </c>
      <c r="WM42" s="30">
        <f t="shared" si="87"/>
        <v>2.2999999999999998</v>
      </c>
      <c r="WN42" s="29">
        <f t="shared" si="88"/>
        <v>2.7</v>
      </c>
      <c r="WO42" s="29">
        <f t="shared" si="89"/>
        <v>2.4714999999999998</v>
      </c>
      <c r="WP42" s="30">
        <f t="shared" si="90"/>
        <v>2.327</v>
      </c>
      <c r="WQ42" s="29">
        <f t="shared" si="91"/>
        <v>2.6160000000000001</v>
      </c>
      <c r="WR42" s="30">
        <f t="shared" si="92"/>
        <v>533.33333333333337</v>
      </c>
      <c r="WS42" s="30">
        <f t="shared" si="93"/>
        <v>686.36363636363637</v>
      </c>
      <c r="WT42" s="30">
        <f t="shared" si="94"/>
        <v>325</v>
      </c>
      <c r="WU42" s="30">
        <f t="shared" si="95"/>
        <v>700</v>
      </c>
      <c r="WV42" s="30">
        <f t="shared" si="96"/>
        <v>700</v>
      </c>
      <c r="WW42" s="30">
        <f t="shared" si="97"/>
        <v>670</v>
      </c>
      <c r="WX42" s="30">
        <f t="shared" si="98"/>
        <v>7.0105555555555545</v>
      </c>
      <c r="WY42" s="30">
        <f t="shared" si="99"/>
        <v>7.4981818181818172</v>
      </c>
      <c r="WZ42" s="30">
        <f t="shared" si="100"/>
        <v>7.4900000000000011</v>
      </c>
      <c r="XA42" s="30">
        <f t="shared" si="101"/>
        <v>8.6324999999999985</v>
      </c>
      <c r="XB42" s="30">
        <f t="shared" si="102"/>
        <v>6.6270000000000007</v>
      </c>
      <c r="XC42" s="30">
        <f t="shared" si="103"/>
        <v>6.1369999999999987</v>
      </c>
      <c r="XD42" s="30">
        <f t="shared" si="104"/>
        <v>3.3333333333333335</v>
      </c>
      <c r="XE42" s="30">
        <f t="shared" si="105"/>
        <v>2.2272727272727271</v>
      </c>
      <c r="XF42" s="30">
        <f t="shared" si="106"/>
        <v>2.25</v>
      </c>
      <c r="XG42" s="30">
        <f t="shared" si="107"/>
        <v>2.0833333333333335</v>
      </c>
      <c r="XH42" s="30">
        <f t="shared" si="108"/>
        <v>4.2</v>
      </c>
      <c r="XI42" s="30">
        <f t="shared" si="109"/>
        <v>2.4</v>
      </c>
      <c r="XJ42" s="30">
        <f t="shared" si="110"/>
        <v>4.2016666666666671</v>
      </c>
      <c r="XK42" s="30">
        <f t="shared" si="111"/>
        <v>3.6972727272727273</v>
      </c>
      <c r="XL42" s="30">
        <f t="shared" si="112"/>
        <v>4.5624999999999991</v>
      </c>
      <c r="XM42" s="30">
        <f t="shared" si="113"/>
        <v>3.2775000000000003</v>
      </c>
      <c r="XN42" s="30">
        <f t="shared" si="114"/>
        <v>3.9130000000000003</v>
      </c>
      <c r="XO42" s="30">
        <f t="shared" si="115"/>
        <v>4.2010000000000005</v>
      </c>
      <c r="XP42" s="30">
        <f t="shared" si="116"/>
        <v>2.4444444444444446</v>
      </c>
      <c r="XQ42" s="30">
        <f t="shared" si="117"/>
        <v>2.5454545454545454</v>
      </c>
      <c r="XR42" s="30">
        <f t="shared" si="118"/>
        <v>1.75</v>
      </c>
      <c r="XS42" s="30">
        <f t="shared" si="119"/>
        <v>2.6666666666666665</v>
      </c>
      <c r="XT42" s="30">
        <f t="shared" si="120"/>
        <v>3</v>
      </c>
      <c r="XU42" s="30">
        <f t="shared" si="121"/>
        <v>2.4</v>
      </c>
      <c r="XV42" s="30">
        <f t="shared" si="122"/>
        <v>2.5955555555555554</v>
      </c>
      <c r="XW42" s="30">
        <f t="shared" si="123"/>
        <v>2.37</v>
      </c>
      <c r="XX42" s="30">
        <f t="shared" si="124"/>
        <v>1.8762499999999998</v>
      </c>
      <c r="XY42" s="30">
        <f t="shared" si="125"/>
        <v>2.6274999999999999</v>
      </c>
      <c r="XZ42" s="30">
        <f t="shared" si="126"/>
        <v>3.1709999999999998</v>
      </c>
      <c r="YA42" s="30">
        <f t="shared" si="127"/>
        <v>2.0609999999999999</v>
      </c>
      <c r="YB42">
        <v>0</v>
      </c>
      <c r="YC42">
        <v>0</v>
      </c>
      <c r="YD42">
        <v>0</v>
      </c>
      <c r="YE42">
        <v>2</v>
      </c>
      <c r="YF42">
        <v>0</v>
      </c>
      <c r="YG42">
        <v>0</v>
      </c>
      <c r="YH42">
        <v>4</v>
      </c>
      <c r="YI42">
        <v>0</v>
      </c>
      <c r="YJ42">
        <v>0</v>
      </c>
      <c r="YK42">
        <v>4</v>
      </c>
      <c r="YL42">
        <v>0</v>
      </c>
      <c r="YM42">
        <v>0</v>
      </c>
      <c r="YN42">
        <v>0</v>
      </c>
      <c r="YO42">
        <v>0</v>
      </c>
      <c r="YP42">
        <v>4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4</v>
      </c>
      <c r="YW42">
        <v>3</v>
      </c>
      <c r="YX42">
        <v>0</v>
      </c>
      <c r="YY42">
        <v>0</v>
      </c>
      <c r="YZ42">
        <v>4</v>
      </c>
      <c r="ZA42" s="52">
        <f t="shared" si="135"/>
        <v>2</v>
      </c>
      <c r="ZB42" s="52">
        <f t="shared" si="136"/>
        <v>1</v>
      </c>
      <c r="ZC42" s="52">
        <f t="shared" si="137"/>
        <v>0</v>
      </c>
      <c r="ZD42" s="52">
        <f t="shared" si="131"/>
        <v>3</v>
      </c>
    </row>
  </sheetData>
  <mergeCells count="3">
    <mergeCell ref="A2:A3"/>
    <mergeCell ref="C2:C3"/>
    <mergeCell ref="D2:D3"/>
  </mergeCells>
  <phoneticPr fontId="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K42"/>
  <sheetViews>
    <sheetView zoomScaleNormal="70" zoomScaleSheetLayoutView="8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A5" sqref="A5:A42"/>
    </sheetView>
  </sheetViews>
  <sheetFormatPr baseColWidth="10" defaultColWidth="9" defaultRowHeight="18"/>
  <cols>
    <col min="95" max="95" width="9.33203125" bestFit="1" customWidth="1"/>
  </cols>
  <sheetData>
    <row r="1" spans="1:765">
      <c r="A1" s="1"/>
      <c r="B1" s="23"/>
      <c r="C1" s="23"/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AG1" t="s">
        <v>647</v>
      </c>
      <c r="FR1" s="12" t="s">
        <v>160</v>
      </c>
      <c r="FS1" s="13"/>
      <c r="FT1" s="13"/>
      <c r="FU1" s="13"/>
      <c r="FV1" s="13"/>
      <c r="FW1" s="13"/>
      <c r="FX1" s="14" t="s">
        <v>161</v>
      </c>
      <c r="FY1" s="15"/>
      <c r="FZ1" s="16"/>
      <c r="GA1" s="16"/>
      <c r="GB1" s="16"/>
      <c r="GC1" s="16"/>
      <c r="GD1" s="16"/>
      <c r="GE1" s="17"/>
      <c r="GF1" s="17"/>
      <c r="GG1" s="17"/>
      <c r="GH1" s="17"/>
      <c r="GI1" s="16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ZE1" s="53" t="s">
        <v>604</v>
      </c>
    </row>
    <row r="2" spans="1:765" ht="18.75" customHeight="1">
      <c r="A2" s="72" t="s">
        <v>0</v>
      </c>
      <c r="B2" s="47"/>
      <c r="C2" s="73" t="s">
        <v>1</v>
      </c>
      <c r="D2" s="74" t="s">
        <v>2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AG2" t="s">
        <v>671</v>
      </c>
      <c r="AH2" t="s">
        <v>672</v>
      </c>
      <c r="AI2" t="s">
        <v>673</v>
      </c>
      <c r="AJ2" t="s">
        <v>674</v>
      </c>
      <c r="AK2" t="s">
        <v>675</v>
      </c>
      <c r="AL2" t="s">
        <v>676</v>
      </c>
      <c r="AM2" t="s">
        <v>677</v>
      </c>
      <c r="AN2" t="s">
        <v>678</v>
      </c>
      <c r="AO2" t="s">
        <v>679</v>
      </c>
      <c r="AP2" t="s">
        <v>669</v>
      </c>
      <c r="AQ2" t="s">
        <v>670</v>
      </c>
      <c r="AR2" t="s">
        <v>680</v>
      </c>
      <c r="AS2" t="s">
        <v>681</v>
      </c>
      <c r="AT2" t="s">
        <v>682</v>
      </c>
      <c r="AU2" t="s">
        <v>683</v>
      </c>
      <c r="AW2" t="s">
        <v>684</v>
      </c>
      <c r="AX2" t="s">
        <v>685</v>
      </c>
      <c r="AZ2" t="s">
        <v>686</v>
      </c>
      <c r="BA2" t="s">
        <v>687</v>
      </c>
      <c r="BB2" t="s">
        <v>688</v>
      </c>
      <c r="BC2" t="s">
        <v>689</v>
      </c>
      <c r="CE2" s="32" t="s">
        <v>451</v>
      </c>
      <c r="CR2" s="32" t="s">
        <v>451</v>
      </c>
      <c r="FR2" s="68" t="s">
        <v>162</v>
      </c>
      <c r="FS2" s="68" t="s">
        <v>163</v>
      </c>
      <c r="FT2" s="68" t="s">
        <v>164</v>
      </c>
      <c r="FU2" s="68" t="s">
        <v>165</v>
      </c>
      <c r="FV2" s="68" t="s">
        <v>166</v>
      </c>
      <c r="FW2" s="68" t="s">
        <v>167</v>
      </c>
      <c r="FX2" s="68" t="s">
        <v>168</v>
      </c>
      <c r="FY2" s="68" t="s">
        <v>169</v>
      </c>
      <c r="FZ2" s="61" t="s">
        <v>170</v>
      </c>
      <c r="GA2" s="61" t="s">
        <v>171</v>
      </c>
      <c r="GB2" s="69" t="s">
        <v>172</v>
      </c>
      <c r="GC2" s="61" t="s">
        <v>173</v>
      </c>
      <c r="GD2" s="61" t="s">
        <v>174</v>
      </c>
      <c r="GE2" s="70" t="s">
        <v>175</v>
      </c>
      <c r="GF2" s="70" t="s">
        <v>176</v>
      </c>
      <c r="GG2" s="70" t="s">
        <v>177</v>
      </c>
      <c r="GH2" s="70" t="s">
        <v>178</v>
      </c>
      <c r="GI2" s="61" t="s">
        <v>179</v>
      </c>
      <c r="GJ2" s="67" t="s">
        <v>701</v>
      </c>
      <c r="GK2" s="67" t="s">
        <v>702</v>
      </c>
      <c r="GL2" s="67" t="s">
        <v>703</v>
      </c>
      <c r="GM2" s="67" t="s">
        <v>704</v>
      </c>
      <c r="GN2" s="67" t="s">
        <v>705</v>
      </c>
      <c r="GO2" s="67" t="s">
        <v>706</v>
      </c>
      <c r="GP2" s="67" t="s">
        <v>707</v>
      </c>
      <c r="GQ2" s="67" t="s">
        <v>708</v>
      </c>
      <c r="GR2" s="67" t="s">
        <v>709</v>
      </c>
      <c r="GS2" s="67" t="s">
        <v>710</v>
      </c>
      <c r="GT2" s="67" t="s">
        <v>711</v>
      </c>
      <c r="GU2" s="67" t="s">
        <v>712</v>
      </c>
      <c r="GV2" s="67" t="s">
        <v>713</v>
      </c>
      <c r="GW2" s="67" t="s">
        <v>714</v>
      </c>
      <c r="GX2" s="67" t="s">
        <v>715</v>
      </c>
      <c r="GY2" s="67" t="s">
        <v>716</v>
      </c>
      <c r="GZ2" s="67" t="s">
        <v>717</v>
      </c>
      <c r="HA2" s="67" t="s">
        <v>718</v>
      </c>
      <c r="HB2" s="67" t="s">
        <v>719</v>
      </c>
      <c r="HC2" s="67" t="s">
        <v>720</v>
      </c>
      <c r="HD2" s="67" t="s">
        <v>721</v>
      </c>
      <c r="HE2" s="67" t="s">
        <v>722</v>
      </c>
      <c r="HF2" s="67" t="s">
        <v>723</v>
      </c>
      <c r="HG2" s="67" t="s">
        <v>724</v>
      </c>
      <c r="HH2" s="67" t="s">
        <v>725</v>
      </c>
      <c r="HI2" s="67" t="s">
        <v>726</v>
      </c>
      <c r="HJ2" s="67" t="s">
        <v>727</v>
      </c>
      <c r="HK2" s="67" t="s">
        <v>728</v>
      </c>
      <c r="HL2" s="67" t="s">
        <v>729</v>
      </c>
      <c r="HM2" s="67" t="s">
        <v>730</v>
      </c>
      <c r="HN2" s="67" t="s">
        <v>731</v>
      </c>
      <c r="HO2" s="67" t="s">
        <v>732</v>
      </c>
      <c r="HP2" s="67" t="s">
        <v>733</v>
      </c>
      <c r="HQ2" s="67" t="s">
        <v>734</v>
      </c>
      <c r="HR2" s="67" t="s">
        <v>735</v>
      </c>
      <c r="HS2" s="67" t="s">
        <v>736</v>
      </c>
      <c r="HT2" s="67" t="s">
        <v>737</v>
      </c>
      <c r="HU2" s="67" t="s">
        <v>738</v>
      </c>
      <c r="HV2" s="67" t="s">
        <v>739</v>
      </c>
      <c r="HW2" s="67" t="s">
        <v>740</v>
      </c>
      <c r="HX2" s="67" t="s">
        <v>741</v>
      </c>
      <c r="HY2" s="67" t="s">
        <v>742</v>
      </c>
      <c r="HZ2" s="67" t="s">
        <v>743</v>
      </c>
      <c r="IA2" s="67" t="s">
        <v>744</v>
      </c>
      <c r="IB2" s="67" t="s">
        <v>745</v>
      </c>
      <c r="IC2" s="67" t="s">
        <v>746</v>
      </c>
      <c r="ID2" s="67" t="s">
        <v>747</v>
      </c>
      <c r="IE2" s="67" t="s">
        <v>748</v>
      </c>
      <c r="IF2" s="67" t="s">
        <v>749</v>
      </c>
      <c r="IG2" s="67" t="s">
        <v>750</v>
      </c>
      <c r="IH2" s="67" t="s">
        <v>751</v>
      </c>
      <c r="II2" s="67" t="s">
        <v>752</v>
      </c>
      <c r="IJ2" s="67" t="s">
        <v>753</v>
      </c>
      <c r="IK2" s="67" t="s">
        <v>754</v>
      </c>
      <c r="IL2" s="67" t="s">
        <v>755</v>
      </c>
      <c r="IM2" s="67" t="s">
        <v>756</v>
      </c>
      <c r="IN2" s="67" t="s">
        <v>757</v>
      </c>
      <c r="IO2" s="67" t="s">
        <v>758</v>
      </c>
      <c r="IP2" s="67" t="s">
        <v>759</v>
      </c>
      <c r="IQ2" s="67" t="s">
        <v>760</v>
      </c>
      <c r="IR2" s="67" t="s">
        <v>761</v>
      </c>
      <c r="IS2" s="67" t="s">
        <v>762</v>
      </c>
      <c r="IT2" s="67" t="s">
        <v>763</v>
      </c>
      <c r="IU2" s="67" t="s">
        <v>764</v>
      </c>
      <c r="IV2" s="67" t="s">
        <v>765</v>
      </c>
      <c r="IW2" s="67" t="s">
        <v>766</v>
      </c>
      <c r="IX2" s="67" t="s">
        <v>767</v>
      </c>
      <c r="IY2" s="67" t="s">
        <v>768</v>
      </c>
      <c r="IZ2" s="67" t="s">
        <v>769</v>
      </c>
      <c r="JA2" s="67" t="s">
        <v>770</v>
      </c>
      <c r="JB2" s="67" t="s">
        <v>771</v>
      </c>
    </row>
    <row r="3" spans="1:765" ht="19">
      <c r="A3" s="75"/>
      <c r="B3" s="47" t="s">
        <v>606</v>
      </c>
      <c r="C3" s="73"/>
      <c r="D3" s="74"/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/>
      <c r="W3" t="s">
        <v>20</v>
      </c>
      <c r="AG3" t="s">
        <v>648</v>
      </c>
      <c r="AH3" t="s">
        <v>649</v>
      </c>
      <c r="AI3" t="s">
        <v>650</v>
      </c>
      <c r="AJ3" t="s">
        <v>651</v>
      </c>
      <c r="AK3" t="s">
        <v>652</v>
      </c>
      <c r="AL3" t="s">
        <v>653</v>
      </c>
      <c r="AM3" t="s">
        <v>654</v>
      </c>
      <c r="AN3" t="s">
        <v>655</v>
      </c>
      <c r="AO3" t="s">
        <v>656</v>
      </c>
      <c r="AP3" t="s">
        <v>657</v>
      </c>
      <c r="AQ3" t="s">
        <v>658</v>
      </c>
      <c r="AR3" t="s">
        <v>659</v>
      </c>
      <c r="AS3" t="s">
        <v>660</v>
      </c>
      <c r="AT3" t="s">
        <v>661</v>
      </c>
      <c r="AU3" t="s">
        <v>662</v>
      </c>
      <c r="AW3" t="s">
        <v>663</v>
      </c>
      <c r="AX3" t="s">
        <v>664</v>
      </c>
      <c r="AZ3" t="s">
        <v>665</v>
      </c>
      <c r="BA3" t="s">
        <v>666</v>
      </c>
      <c r="BB3" t="s">
        <v>667</v>
      </c>
      <c r="BC3" t="s">
        <v>668</v>
      </c>
      <c r="BE3" t="s">
        <v>21</v>
      </c>
      <c r="BR3" t="s">
        <v>22</v>
      </c>
      <c r="CE3" t="s">
        <v>73</v>
      </c>
      <c r="CR3" s="10" t="s">
        <v>74</v>
      </c>
      <c r="DM3" t="s">
        <v>75</v>
      </c>
      <c r="DT3" t="s">
        <v>76</v>
      </c>
      <c r="EC3" t="s">
        <v>77</v>
      </c>
      <c r="ES3" t="s">
        <v>78</v>
      </c>
      <c r="EW3" t="s">
        <v>79</v>
      </c>
      <c r="FI3" t="s">
        <v>80</v>
      </c>
      <c r="FR3" s="68"/>
      <c r="FS3" s="68"/>
      <c r="FT3" s="68"/>
      <c r="FU3" s="68"/>
      <c r="FV3" s="68"/>
      <c r="FW3" s="68"/>
      <c r="FX3" s="68"/>
      <c r="FY3" s="68"/>
      <c r="FZ3" s="61"/>
      <c r="GA3" s="61"/>
      <c r="GB3" s="69"/>
      <c r="GC3" s="61"/>
      <c r="GD3" s="61"/>
      <c r="GE3" s="70"/>
      <c r="GF3" s="70"/>
      <c r="GG3" s="70"/>
      <c r="GH3" s="70"/>
      <c r="GI3" s="61"/>
      <c r="GJ3" s="67"/>
      <c r="GK3" s="67"/>
      <c r="GL3" s="67"/>
      <c r="GM3" s="67"/>
      <c r="GN3" s="67"/>
      <c r="GO3" s="67"/>
      <c r="GP3" s="67"/>
      <c r="GQ3" s="67"/>
      <c r="GR3" s="67"/>
      <c r="GS3" s="67"/>
      <c r="GT3" s="67"/>
      <c r="GU3" s="67"/>
      <c r="GV3" s="67"/>
      <c r="GW3" s="67"/>
      <c r="GX3" s="67"/>
      <c r="GY3" s="67"/>
      <c r="GZ3" s="67"/>
      <c r="HA3" s="67"/>
      <c r="HB3" s="67"/>
      <c r="HC3" s="67"/>
      <c r="HD3" s="67"/>
      <c r="HE3" s="67"/>
      <c r="HF3" s="67"/>
      <c r="HG3" s="67"/>
      <c r="HH3" s="67"/>
      <c r="HI3" s="67"/>
      <c r="HJ3" s="67"/>
      <c r="HK3" s="67"/>
      <c r="HL3" s="67"/>
      <c r="HM3" s="67"/>
      <c r="HN3" s="67"/>
      <c r="HO3" s="67"/>
      <c r="HP3" s="67"/>
      <c r="HQ3" s="67"/>
      <c r="HR3" s="67"/>
      <c r="HS3" s="67"/>
      <c r="HT3" s="67"/>
      <c r="HU3" s="67"/>
      <c r="HV3" s="67"/>
      <c r="HW3" s="67"/>
      <c r="HX3" s="67"/>
      <c r="HY3" s="67"/>
      <c r="HZ3" s="67"/>
      <c r="IA3" s="67"/>
      <c r="IB3" s="67"/>
      <c r="IC3" s="67"/>
      <c r="ID3" s="67"/>
      <c r="IE3" s="67"/>
      <c r="IF3" s="67"/>
      <c r="IG3" s="67"/>
      <c r="IH3" s="67"/>
      <c r="II3" s="67"/>
      <c r="IJ3" s="67"/>
      <c r="IK3" s="67"/>
      <c r="IL3" s="67"/>
      <c r="IM3" s="67"/>
      <c r="IN3" s="67"/>
      <c r="IO3" s="67"/>
      <c r="IP3" s="67"/>
      <c r="IQ3" s="67"/>
      <c r="IR3" s="67"/>
      <c r="IS3" s="67"/>
      <c r="IT3" s="67"/>
      <c r="IU3" s="67"/>
      <c r="IV3" s="67"/>
      <c r="IW3" s="67"/>
      <c r="IX3" s="67"/>
      <c r="IY3" s="67"/>
      <c r="IZ3" s="67"/>
      <c r="JA3" s="67"/>
      <c r="JB3" s="67"/>
      <c r="JC3" s="18" t="s">
        <v>180</v>
      </c>
      <c r="JD3" s="22" t="s">
        <v>181</v>
      </c>
      <c r="JE3" s="22" t="s">
        <v>182</v>
      </c>
      <c r="JF3" s="22" t="s">
        <v>183</v>
      </c>
      <c r="JG3" s="22" t="s">
        <v>184</v>
      </c>
      <c r="JH3" s="22" t="s">
        <v>185</v>
      </c>
      <c r="JI3" s="22" t="s">
        <v>186</v>
      </c>
      <c r="JJ3" s="22" t="s">
        <v>187</v>
      </c>
      <c r="JK3" s="22" t="s">
        <v>188</v>
      </c>
      <c r="JL3" s="22" t="s">
        <v>189</v>
      </c>
      <c r="JM3" s="22" t="s">
        <v>190</v>
      </c>
      <c r="JN3" s="22" t="s">
        <v>191</v>
      </c>
      <c r="JO3" s="22" t="s">
        <v>192</v>
      </c>
      <c r="JP3" s="22" t="s">
        <v>193</v>
      </c>
      <c r="JQ3" s="22" t="s">
        <v>194</v>
      </c>
      <c r="JR3" s="22" t="s">
        <v>187</v>
      </c>
      <c r="JS3" s="22" t="s">
        <v>188</v>
      </c>
      <c r="JT3" s="22" t="s">
        <v>189</v>
      </c>
      <c r="JU3" s="22" t="s">
        <v>190</v>
      </c>
      <c r="JV3" s="22" t="s">
        <v>191</v>
      </c>
      <c r="JW3" s="22" t="s">
        <v>192</v>
      </c>
      <c r="JX3" s="22" t="s">
        <v>193</v>
      </c>
      <c r="JY3" s="22" t="s">
        <v>194</v>
      </c>
      <c r="JZ3" s="22" t="s">
        <v>187</v>
      </c>
      <c r="KA3" s="22" t="s">
        <v>188</v>
      </c>
      <c r="KB3" s="22" t="s">
        <v>189</v>
      </c>
      <c r="KC3" s="22" t="s">
        <v>190</v>
      </c>
      <c r="KD3" s="22" t="s">
        <v>191</v>
      </c>
      <c r="KE3" s="22" t="s">
        <v>192</v>
      </c>
      <c r="KF3" s="22" t="s">
        <v>193</v>
      </c>
      <c r="KG3" s="22" t="s">
        <v>194</v>
      </c>
      <c r="KH3" s="22" t="s">
        <v>187</v>
      </c>
      <c r="KI3" s="22" t="s">
        <v>188</v>
      </c>
      <c r="KJ3" s="22" t="s">
        <v>189</v>
      </c>
      <c r="KK3" s="22" t="s">
        <v>190</v>
      </c>
      <c r="KL3" s="22" t="s">
        <v>191</v>
      </c>
      <c r="KM3" s="22" t="s">
        <v>192</v>
      </c>
      <c r="KN3" s="22" t="s">
        <v>193</v>
      </c>
      <c r="KO3" s="22" t="s">
        <v>194</v>
      </c>
      <c r="KP3" s="22" t="s">
        <v>187</v>
      </c>
      <c r="KQ3" s="22" t="s">
        <v>188</v>
      </c>
      <c r="KR3" s="22" t="s">
        <v>189</v>
      </c>
      <c r="KS3" s="22" t="s">
        <v>190</v>
      </c>
      <c r="KT3" s="22" t="s">
        <v>191</v>
      </c>
      <c r="KU3" s="22" t="s">
        <v>192</v>
      </c>
      <c r="KV3" s="22" t="s">
        <v>193</v>
      </c>
      <c r="KW3" s="22" t="s">
        <v>194</v>
      </c>
      <c r="KX3" s="22" t="s">
        <v>187</v>
      </c>
      <c r="KY3" s="22" t="s">
        <v>188</v>
      </c>
      <c r="KZ3" s="22" t="s">
        <v>189</v>
      </c>
      <c r="LA3" s="22" t="s">
        <v>190</v>
      </c>
      <c r="LB3" s="22" t="s">
        <v>191</v>
      </c>
      <c r="LC3" s="22" t="s">
        <v>192</v>
      </c>
      <c r="LD3" s="22" t="s">
        <v>193</v>
      </c>
      <c r="LE3" s="22" t="s">
        <v>194</v>
      </c>
      <c r="LF3" s="22" t="s">
        <v>187</v>
      </c>
      <c r="LG3" s="22" t="s">
        <v>188</v>
      </c>
      <c r="LH3" s="22" t="s">
        <v>189</v>
      </c>
      <c r="LI3" s="22" t="s">
        <v>190</v>
      </c>
      <c r="LJ3" s="22" t="s">
        <v>191</v>
      </c>
      <c r="LK3" s="22" t="s">
        <v>192</v>
      </c>
      <c r="LL3" s="22" t="s">
        <v>193</v>
      </c>
      <c r="LM3" s="22" t="s">
        <v>194</v>
      </c>
      <c r="LN3" s="22" t="s">
        <v>187</v>
      </c>
      <c r="LO3" s="22" t="s">
        <v>188</v>
      </c>
      <c r="LP3" s="22" t="s">
        <v>189</v>
      </c>
      <c r="LQ3" s="22" t="s">
        <v>190</v>
      </c>
      <c r="LR3" s="22" t="s">
        <v>191</v>
      </c>
      <c r="LS3" s="22" t="s">
        <v>192</v>
      </c>
      <c r="LT3" s="22" t="s">
        <v>193</v>
      </c>
      <c r="LU3" s="22" t="s">
        <v>194</v>
      </c>
      <c r="LV3" s="22" t="s">
        <v>187</v>
      </c>
      <c r="LW3" s="22" t="s">
        <v>188</v>
      </c>
      <c r="LX3" s="22" t="s">
        <v>189</v>
      </c>
      <c r="LY3" s="22" t="s">
        <v>190</v>
      </c>
      <c r="LZ3" s="22" t="s">
        <v>191</v>
      </c>
      <c r="MA3" s="22" t="s">
        <v>192</v>
      </c>
      <c r="MB3" s="22" t="s">
        <v>193</v>
      </c>
      <c r="MC3" s="22" t="s">
        <v>194</v>
      </c>
      <c r="MD3" s="22" t="s">
        <v>187</v>
      </c>
      <c r="ME3" s="22" t="s">
        <v>188</v>
      </c>
      <c r="MF3" s="22" t="s">
        <v>189</v>
      </c>
      <c r="MG3" s="22" t="s">
        <v>190</v>
      </c>
      <c r="MH3" s="22" t="s">
        <v>191</v>
      </c>
      <c r="MI3" s="22" t="s">
        <v>192</v>
      </c>
      <c r="MJ3" s="22" t="s">
        <v>193</v>
      </c>
      <c r="MK3" s="22" t="s">
        <v>194</v>
      </c>
      <c r="ML3" s="22" t="s">
        <v>187</v>
      </c>
      <c r="MM3" s="22" t="s">
        <v>188</v>
      </c>
      <c r="MN3" s="22" t="s">
        <v>189</v>
      </c>
      <c r="MO3" s="22" t="s">
        <v>190</v>
      </c>
      <c r="MP3" s="22" t="s">
        <v>191</v>
      </c>
      <c r="MQ3" s="22" t="s">
        <v>192</v>
      </c>
      <c r="MR3" s="22" t="s">
        <v>193</v>
      </c>
      <c r="MS3" s="22" t="s">
        <v>194</v>
      </c>
      <c r="MT3" s="22" t="s">
        <v>187</v>
      </c>
      <c r="MU3" s="22" t="s">
        <v>188</v>
      </c>
      <c r="MV3" s="22" t="s">
        <v>189</v>
      </c>
      <c r="MW3" s="22" t="s">
        <v>190</v>
      </c>
      <c r="MX3" s="22" t="s">
        <v>191</v>
      </c>
      <c r="MY3" s="22" t="s">
        <v>192</v>
      </c>
      <c r="MZ3" s="22" t="s">
        <v>193</v>
      </c>
      <c r="NA3" s="22" t="s">
        <v>194</v>
      </c>
      <c r="NB3" s="22" t="s">
        <v>187</v>
      </c>
      <c r="NC3" s="22" t="s">
        <v>188</v>
      </c>
      <c r="ND3" s="22" t="s">
        <v>189</v>
      </c>
      <c r="NE3" s="22" t="s">
        <v>190</v>
      </c>
      <c r="NF3" s="22" t="s">
        <v>191</v>
      </c>
      <c r="NG3" s="22" t="s">
        <v>192</v>
      </c>
      <c r="NH3" s="22" t="s">
        <v>193</v>
      </c>
      <c r="NI3" s="22" t="s">
        <v>194</v>
      </c>
      <c r="NJ3" s="22" t="s">
        <v>187</v>
      </c>
      <c r="NK3" s="22" t="s">
        <v>188</v>
      </c>
      <c r="NL3" s="22" t="s">
        <v>189</v>
      </c>
      <c r="NM3" s="22" t="s">
        <v>190</v>
      </c>
      <c r="NN3" s="22" t="s">
        <v>191</v>
      </c>
      <c r="NO3" s="22" t="s">
        <v>192</v>
      </c>
      <c r="NP3" s="22" t="s">
        <v>193</v>
      </c>
      <c r="NQ3" s="22" t="s">
        <v>194</v>
      </c>
      <c r="NR3" s="22" t="s">
        <v>187</v>
      </c>
      <c r="NS3" s="22" t="s">
        <v>188</v>
      </c>
      <c r="NT3" s="22" t="s">
        <v>189</v>
      </c>
      <c r="NU3" s="22" t="s">
        <v>190</v>
      </c>
      <c r="NV3" s="22" t="s">
        <v>191</v>
      </c>
      <c r="NW3" s="22" t="s">
        <v>192</v>
      </c>
      <c r="NX3" s="22" t="s">
        <v>193</v>
      </c>
      <c r="NY3" s="22" t="s">
        <v>194</v>
      </c>
      <c r="NZ3" s="22" t="s">
        <v>187</v>
      </c>
      <c r="OA3" s="22" t="s">
        <v>188</v>
      </c>
      <c r="OB3" s="22" t="s">
        <v>189</v>
      </c>
      <c r="OC3" s="22" t="s">
        <v>190</v>
      </c>
      <c r="OD3" s="22" t="s">
        <v>191</v>
      </c>
      <c r="OE3" s="22" t="s">
        <v>192</v>
      </c>
      <c r="OF3" s="22" t="s">
        <v>193</v>
      </c>
      <c r="OG3" s="22" t="s">
        <v>194</v>
      </c>
      <c r="OH3" s="22" t="s">
        <v>187</v>
      </c>
      <c r="OI3" s="22" t="s">
        <v>188</v>
      </c>
      <c r="OJ3" s="22" t="s">
        <v>189</v>
      </c>
      <c r="OK3" s="22" t="s">
        <v>190</v>
      </c>
      <c r="OL3" s="22" t="s">
        <v>191</v>
      </c>
      <c r="OM3" s="22" t="s">
        <v>192</v>
      </c>
      <c r="ON3" s="22" t="s">
        <v>193</v>
      </c>
      <c r="OO3" s="22" t="s">
        <v>194</v>
      </c>
      <c r="OP3" s="22" t="s">
        <v>187</v>
      </c>
      <c r="OQ3" s="22" t="s">
        <v>188</v>
      </c>
      <c r="OR3" s="22" t="s">
        <v>189</v>
      </c>
      <c r="OS3" s="22" t="s">
        <v>190</v>
      </c>
      <c r="OT3" s="22" t="s">
        <v>191</v>
      </c>
      <c r="OU3" s="22" t="s">
        <v>192</v>
      </c>
      <c r="OV3" s="22" t="s">
        <v>193</v>
      </c>
      <c r="OW3" s="22" t="s">
        <v>194</v>
      </c>
      <c r="OX3" s="22" t="s">
        <v>187</v>
      </c>
      <c r="OY3" s="22" t="s">
        <v>188</v>
      </c>
      <c r="OZ3" s="22" t="s">
        <v>189</v>
      </c>
      <c r="PA3" s="22" t="s">
        <v>190</v>
      </c>
      <c r="PB3" s="22" t="s">
        <v>191</v>
      </c>
      <c r="PC3" s="22" t="s">
        <v>192</v>
      </c>
      <c r="PD3" s="22" t="s">
        <v>193</v>
      </c>
      <c r="PE3" s="22" t="s">
        <v>194</v>
      </c>
      <c r="PF3" s="22" t="s">
        <v>187</v>
      </c>
      <c r="PG3" s="22" t="s">
        <v>188</v>
      </c>
      <c r="PH3" s="22" t="s">
        <v>189</v>
      </c>
      <c r="PI3" s="22" t="s">
        <v>190</v>
      </c>
      <c r="PJ3" s="22" t="s">
        <v>191</v>
      </c>
      <c r="PK3" s="22" t="s">
        <v>192</v>
      </c>
      <c r="PL3" s="22" t="s">
        <v>193</v>
      </c>
      <c r="PM3" s="22" t="s">
        <v>194</v>
      </c>
      <c r="PN3" s="22" t="s">
        <v>187</v>
      </c>
      <c r="PO3" s="22" t="s">
        <v>188</v>
      </c>
      <c r="PP3" s="22" t="s">
        <v>189</v>
      </c>
      <c r="PQ3" s="22" t="s">
        <v>190</v>
      </c>
      <c r="PR3" s="22" t="s">
        <v>191</v>
      </c>
      <c r="PS3" s="22" t="s">
        <v>192</v>
      </c>
      <c r="PT3" s="22" t="s">
        <v>193</v>
      </c>
      <c r="PU3" s="22" t="s">
        <v>194</v>
      </c>
      <c r="PV3" s="22" t="s">
        <v>187</v>
      </c>
      <c r="PW3" s="22" t="s">
        <v>188</v>
      </c>
      <c r="PX3" s="22" t="s">
        <v>189</v>
      </c>
      <c r="PY3" s="22" t="s">
        <v>190</v>
      </c>
      <c r="PZ3" s="22" t="s">
        <v>191</v>
      </c>
      <c r="QA3" s="22" t="s">
        <v>192</v>
      </c>
      <c r="QB3" s="22" t="s">
        <v>193</v>
      </c>
      <c r="QC3" s="22" t="s">
        <v>194</v>
      </c>
      <c r="QD3" s="22" t="s">
        <v>187</v>
      </c>
      <c r="QE3" s="22" t="s">
        <v>188</v>
      </c>
      <c r="QF3" s="22" t="s">
        <v>189</v>
      </c>
      <c r="QG3" s="22" t="s">
        <v>190</v>
      </c>
      <c r="QH3" s="22" t="s">
        <v>191</v>
      </c>
      <c r="QI3" s="22" t="s">
        <v>192</v>
      </c>
      <c r="QJ3" s="22" t="s">
        <v>193</v>
      </c>
      <c r="QK3" s="22" t="s">
        <v>194</v>
      </c>
      <c r="QL3" s="22" t="s">
        <v>187</v>
      </c>
      <c r="QM3" s="22" t="s">
        <v>188</v>
      </c>
      <c r="QN3" s="22" t="s">
        <v>189</v>
      </c>
      <c r="QO3" s="22" t="s">
        <v>190</v>
      </c>
      <c r="QP3" s="22" t="s">
        <v>191</v>
      </c>
      <c r="QQ3" s="22" t="s">
        <v>192</v>
      </c>
      <c r="QR3" s="22" t="s">
        <v>193</v>
      </c>
      <c r="QS3" s="22" t="s">
        <v>194</v>
      </c>
      <c r="QT3" s="22" t="s">
        <v>187</v>
      </c>
      <c r="QU3" s="22" t="s">
        <v>188</v>
      </c>
      <c r="QV3" s="22" t="s">
        <v>189</v>
      </c>
      <c r="QW3" s="22" t="s">
        <v>190</v>
      </c>
      <c r="QX3" s="22" t="s">
        <v>191</v>
      </c>
      <c r="QY3" s="22" t="s">
        <v>192</v>
      </c>
      <c r="QZ3" s="22" t="s">
        <v>193</v>
      </c>
      <c r="RA3" s="22" t="s">
        <v>194</v>
      </c>
      <c r="RB3" s="22" t="s">
        <v>187</v>
      </c>
      <c r="RC3" s="22" t="s">
        <v>188</v>
      </c>
      <c r="RD3" s="22" t="s">
        <v>189</v>
      </c>
      <c r="RE3" s="22" t="s">
        <v>190</v>
      </c>
      <c r="RF3" s="22" t="s">
        <v>191</v>
      </c>
      <c r="RG3" s="22" t="s">
        <v>192</v>
      </c>
      <c r="RH3" s="22" t="s">
        <v>193</v>
      </c>
      <c r="RI3" s="22" t="s">
        <v>194</v>
      </c>
      <c r="RJ3" s="22" t="s">
        <v>187</v>
      </c>
      <c r="RK3" s="22" t="s">
        <v>188</v>
      </c>
      <c r="RL3" s="22" t="s">
        <v>189</v>
      </c>
      <c r="RM3" s="22" t="s">
        <v>190</v>
      </c>
      <c r="RN3" s="22" t="s">
        <v>191</v>
      </c>
      <c r="RO3" s="22" t="s">
        <v>192</v>
      </c>
      <c r="RP3" s="22" t="s">
        <v>193</v>
      </c>
      <c r="RQ3" s="22" t="s">
        <v>194</v>
      </c>
      <c r="RR3" s="22" t="s">
        <v>187</v>
      </c>
      <c r="RS3" s="22" t="s">
        <v>188</v>
      </c>
      <c r="RT3" s="22" t="s">
        <v>189</v>
      </c>
      <c r="RU3" s="22" t="s">
        <v>190</v>
      </c>
      <c r="RV3" s="22" t="s">
        <v>191</v>
      </c>
      <c r="RW3" s="22" t="s">
        <v>192</v>
      </c>
      <c r="RX3" s="22" t="s">
        <v>193</v>
      </c>
      <c r="RY3" s="22" t="s">
        <v>194</v>
      </c>
      <c r="RZ3" s="22" t="s">
        <v>187</v>
      </c>
      <c r="SA3" s="22" t="s">
        <v>188</v>
      </c>
      <c r="SB3" s="22" t="s">
        <v>189</v>
      </c>
      <c r="SC3" s="22" t="s">
        <v>190</v>
      </c>
      <c r="SD3" s="22" t="s">
        <v>191</v>
      </c>
      <c r="SE3" s="22" t="s">
        <v>192</v>
      </c>
      <c r="SF3" s="22" t="s">
        <v>193</v>
      </c>
      <c r="SG3" s="22" t="s">
        <v>194</v>
      </c>
      <c r="SH3" s="22" t="s">
        <v>187</v>
      </c>
      <c r="SI3" s="22" t="s">
        <v>188</v>
      </c>
      <c r="SJ3" s="22" t="s">
        <v>189</v>
      </c>
      <c r="SK3" s="22" t="s">
        <v>190</v>
      </c>
      <c r="SL3" s="22" t="s">
        <v>191</v>
      </c>
      <c r="SM3" s="22" t="s">
        <v>192</v>
      </c>
      <c r="SN3" s="22" t="s">
        <v>193</v>
      </c>
      <c r="SO3" s="22" t="s">
        <v>194</v>
      </c>
      <c r="SP3" s="22" t="s">
        <v>187</v>
      </c>
      <c r="SQ3" s="22" t="s">
        <v>188</v>
      </c>
      <c r="SR3" s="22" t="s">
        <v>189</v>
      </c>
      <c r="SS3" s="22" t="s">
        <v>190</v>
      </c>
      <c r="ST3" s="22" t="s">
        <v>191</v>
      </c>
      <c r="SU3" s="22" t="s">
        <v>192</v>
      </c>
      <c r="SV3" s="22" t="s">
        <v>193</v>
      </c>
      <c r="SW3" s="22" t="s">
        <v>194</v>
      </c>
      <c r="SX3" s="22" t="s">
        <v>187</v>
      </c>
      <c r="SY3" s="22" t="s">
        <v>188</v>
      </c>
      <c r="SZ3" s="22" t="s">
        <v>189</v>
      </c>
      <c r="TA3" s="22" t="s">
        <v>190</v>
      </c>
      <c r="TB3" s="22" t="s">
        <v>191</v>
      </c>
      <c r="TC3" s="22" t="s">
        <v>192</v>
      </c>
      <c r="TD3" s="22" t="s">
        <v>193</v>
      </c>
      <c r="TE3" s="22" t="s">
        <v>194</v>
      </c>
      <c r="TF3" s="22" t="s">
        <v>187</v>
      </c>
      <c r="TG3" s="22" t="s">
        <v>188</v>
      </c>
      <c r="TH3" s="22" t="s">
        <v>189</v>
      </c>
      <c r="TI3" s="22" t="s">
        <v>190</v>
      </c>
      <c r="TJ3" s="22" t="s">
        <v>191</v>
      </c>
      <c r="TK3" s="22" t="s">
        <v>192</v>
      </c>
      <c r="TL3" s="22" t="s">
        <v>193</v>
      </c>
      <c r="TM3" s="22" t="s">
        <v>194</v>
      </c>
      <c r="TN3" s="22" t="s">
        <v>187</v>
      </c>
      <c r="TO3" s="22" t="s">
        <v>188</v>
      </c>
      <c r="TP3" s="22" t="s">
        <v>189</v>
      </c>
      <c r="TQ3" s="22" t="s">
        <v>190</v>
      </c>
      <c r="TR3" s="22" t="s">
        <v>191</v>
      </c>
      <c r="TS3" s="22" t="s">
        <v>192</v>
      </c>
      <c r="TT3" s="22" t="s">
        <v>193</v>
      </c>
      <c r="TU3" s="22" t="s">
        <v>194</v>
      </c>
      <c r="TV3" s="22" t="s">
        <v>187</v>
      </c>
      <c r="TW3" s="22" t="s">
        <v>188</v>
      </c>
      <c r="TX3" s="22" t="s">
        <v>189</v>
      </c>
      <c r="TY3" s="22" t="s">
        <v>190</v>
      </c>
      <c r="TZ3" s="22" t="s">
        <v>191</v>
      </c>
      <c r="UA3" s="22" t="s">
        <v>192</v>
      </c>
      <c r="UB3" s="22" t="s">
        <v>193</v>
      </c>
      <c r="UC3" s="22" t="s">
        <v>194</v>
      </c>
      <c r="UD3" s="22" t="s">
        <v>187</v>
      </c>
      <c r="UE3" s="22" t="s">
        <v>188</v>
      </c>
      <c r="UF3" s="22" t="s">
        <v>189</v>
      </c>
      <c r="UG3" s="22" t="s">
        <v>190</v>
      </c>
      <c r="UH3" s="22" t="s">
        <v>191</v>
      </c>
      <c r="UI3" s="22" t="s">
        <v>192</v>
      </c>
      <c r="UJ3" s="22" t="s">
        <v>193</v>
      </c>
      <c r="UK3" s="22" t="s">
        <v>194</v>
      </c>
      <c r="UL3" s="22" t="s">
        <v>187</v>
      </c>
      <c r="UM3" s="22" t="s">
        <v>188</v>
      </c>
      <c r="UN3" s="22" t="s">
        <v>189</v>
      </c>
      <c r="UO3" s="22" t="s">
        <v>190</v>
      </c>
      <c r="UP3" s="22" t="s">
        <v>191</v>
      </c>
      <c r="UQ3" s="22" t="s">
        <v>192</v>
      </c>
      <c r="UR3" s="22" t="s">
        <v>193</v>
      </c>
      <c r="US3" s="22" t="s">
        <v>194</v>
      </c>
      <c r="UT3" s="22" t="s">
        <v>187</v>
      </c>
      <c r="UU3" s="22" t="s">
        <v>188</v>
      </c>
      <c r="UV3" s="22" t="s">
        <v>189</v>
      </c>
      <c r="UW3" s="22" t="s">
        <v>190</v>
      </c>
      <c r="UX3" s="22" t="s">
        <v>191</v>
      </c>
      <c r="UY3" s="22" t="s">
        <v>192</v>
      </c>
      <c r="UZ3" s="22" t="s">
        <v>193</v>
      </c>
      <c r="VA3" s="22" t="s">
        <v>194</v>
      </c>
      <c r="VB3" s="22" t="s">
        <v>187</v>
      </c>
      <c r="VC3" s="22" t="s">
        <v>188</v>
      </c>
      <c r="VD3" s="22" t="s">
        <v>189</v>
      </c>
      <c r="VE3" s="22" t="s">
        <v>190</v>
      </c>
      <c r="VF3" s="22" t="s">
        <v>191</v>
      </c>
      <c r="VG3" s="22" t="s">
        <v>192</v>
      </c>
      <c r="VH3" s="22" t="s">
        <v>193</v>
      </c>
      <c r="VI3" s="22" t="s">
        <v>194</v>
      </c>
      <c r="VJ3" s="22" t="s">
        <v>187</v>
      </c>
      <c r="VK3" s="22" t="s">
        <v>188</v>
      </c>
      <c r="VL3" s="22" t="s">
        <v>189</v>
      </c>
      <c r="VM3" s="22" t="s">
        <v>190</v>
      </c>
      <c r="VN3" s="22" t="s">
        <v>191</v>
      </c>
      <c r="VO3" s="22" t="s">
        <v>192</v>
      </c>
      <c r="VP3" s="22" t="s">
        <v>193</v>
      </c>
      <c r="VQ3" s="22" t="s">
        <v>194</v>
      </c>
      <c r="VR3" s="22" t="s">
        <v>187</v>
      </c>
      <c r="VS3" s="22" t="s">
        <v>188</v>
      </c>
      <c r="VT3" s="22" t="s">
        <v>189</v>
      </c>
      <c r="VU3" s="22" t="s">
        <v>190</v>
      </c>
      <c r="VV3" s="22" t="s">
        <v>191</v>
      </c>
      <c r="VW3" s="22" t="s">
        <v>192</v>
      </c>
      <c r="VX3" s="22" t="s">
        <v>193</v>
      </c>
      <c r="VY3" s="22" t="s">
        <v>194</v>
      </c>
      <c r="VZ3" s="22" t="s">
        <v>340</v>
      </c>
      <c r="WA3" s="22" t="s">
        <v>341</v>
      </c>
      <c r="WB3" s="22" t="s">
        <v>342</v>
      </c>
      <c r="WC3" s="22" t="s">
        <v>343</v>
      </c>
      <c r="WD3" s="22" t="s">
        <v>344</v>
      </c>
      <c r="WE3" s="22" t="s">
        <v>345</v>
      </c>
      <c r="WF3" s="22" t="s">
        <v>346</v>
      </c>
      <c r="WG3" s="22" t="s">
        <v>347</v>
      </c>
      <c r="WH3" s="22" t="s">
        <v>348</v>
      </c>
      <c r="WI3" s="22" t="s">
        <v>349</v>
      </c>
      <c r="WJ3" s="22" t="s">
        <v>350</v>
      </c>
      <c r="WK3" s="22" t="s">
        <v>351</v>
      </c>
      <c r="WL3" s="22" t="s">
        <v>352</v>
      </c>
      <c r="WM3" s="22" t="s">
        <v>353</v>
      </c>
      <c r="WN3" s="22" t="s">
        <v>354</v>
      </c>
      <c r="WO3" s="22" t="s">
        <v>355</v>
      </c>
      <c r="WP3" s="22" t="s">
        <v>356</v>
      </c>
      <c r="WQ3" s="22" t="s">
        <v>357</v>
      </c>
      <c r="WR3" s="22" t="s">
        <v>358</v>
      </c>
      <c r="WS3" s="22" t="s">
        <v>359</v>
      </c>
      <c r="WT3" s="22" t="s">
        <v>360</v>
      </c>
      <c r="WU3" s="22" t="s">
        <v>361</v>
      </c>
      <c r="WV3" s="22" t="s">
        <v>362</v>
      </c>
      <c r="WW3" s="22" t="s">
        <v>363</v>
      </c>
      <c r="WX3" s="2" t="s">
        <v>364</v>
      </c>
      <c r="WY3" s="2" t="s">
        <v>365</v>
      </c>
      <c r="WZ3" s="2" t="s">
        <v>366</v>
      </c>
      <c r="XA3" s="2" t="s">
        <v>367</v>
      </c>
      <c r="XB3" s="2" t="s">
        <v>368</v>
      </c>
      <c r="XC3" s="2" t="s">
        <v>369</v>
      </c>
      <c r="XD3" s="2" t="s">
        <v>370</v>
      </c>
      <c r="XE3" s="2" t="s">
        <v>371</v>
      </c>
      <c r="XF3" s="2" t="s">
        <v>372</v>
      </c>
      <c r="XG3" s="2" t="s">
        <v>373</v>
      </c>
      <c r="XH3" s="2" t="s">
        <v>374</v>
      </c>
      <c r="XI3" s="2" t="s">
        <v>375</v>
      </c>
      <c r="XJ3" s="2" t="s">
        <v>376</v>
      </c>
      <c r="XK3" s="2" t="s">
        <v>377</v>
      </c>
      <c r="XL3" s="2" t="s">
        <v>378</v>
      </c>
      <c r="XM3" s="2" t="s">
        <v>379</v>
      </c>
      <c r="XN3" s="2" t="s">
        <v>380</v>
      </c>
      <c r="XO3" s="2" t="s">
        <v>381</v>
      </c>
      <c r="XP3" s="2" t="s">
        <v>382</v>
      </c>
      <c r="XQ3" s="2" t="s">
        <v>383</v>
      </c>
      <c r="XR3" s="2" t="s">
        <v>384</v>
      </c>
      <c r="XS3" s="2" t="s">
        <v>385</v>
      </c>
      <c r="XT3" s="2" t="s">
        <v>386</v>
      </c>
      <c r="XU3" s="2" t="s">
        <v>387</v>
      </c>
      <c r="XV3" s="2" t="s">
        <v>388</v>
      </c>
      <c r="XW3" s="2" t="s">
        <v>389</v>
      </c>
      <c r="XX3" s="2" t="s">
        <v>390</v>
      </c>
      <c r="XY3" s="2" t="s">
        <v>391</v>
      </c>
      <c r="XZ3" s="2" t="s">
        <v>392</v>
      </c>
      <c r="YA3" s="2" t="s">
        <v>393</v>
      </c>
      <c r="YB3">
        <v>5</v>
      </c>
      <c r="YC3">
        <v>17</v>
      </c>
      <c r="YD3">
        <v>4</v>
      </c>
      <c r="YE3" s="32">
        <v>7</v>
      </c>
      <c r="YF3">
        <v>24</v>
      </c>
      <c r="YG3">
        <v>9</v>
      </c>
      <c r="YH3" s="32">
        <v>6</v>
      </c>
      <c r="YI3">
        <v>12</v>
      </c>
      <c r="YJ3">
        <v>37</v>
      </c>
      <c r="YK3" s="32">
        <v>14</v>
      </c>
      <c r="YL3">
        <v>15</v>
      </c>
      <c r="YM3">
        <v>39</v>
      </c>
      <c r="YN3">
        <v>26</v>
      </c>
      <c r="YO3">
        <v>19</v>
      </c>
      <c r="YP3" s="32">
        <v>31</v>
      </c>
      <c r="YQ3">
        <v>41</v>
      </c>
      <c r="YR3">
        <v>25</v>
      </c>
      <c r="YS3">
        <v>34</v>
      </c>
      <c r="YT3">
        <v>42</v>
      </c>
      <c r="YU3">
        <v>40</v>
      </c>
      <c r="YV3" s="32">
        <v>38</v>
      </c>
      <c r="YW3" s="32">
        <v>45</v>
      </c>
      <c r="YX3">
        <v>58</v>
      </c>
      <c r="YY3">
        <v>53</v>
      </c>
      <c r="YZ3" s="32">
        <v>55</v>
      </c>
      <c r="ABM3">
        <v>1</v>
      </c>
      <c r="ABN3">
        <v>2</v>
      </c>
      <c r="ABO3">
        <v>3</v>
      </c>
      <c r="ABP3" s="32">
        <v>4</v>
      </c>
      <c r="ABQ3">
        <v>5</v>
      </c>
      <c r="ABR3">
        <v>6</v>
      </c>
      <c r="ABS3" s="32">
        <v>7</v>
      </c>
      <c r="ABT3">
        <v>8</v>
      </c>
      <c r="ABU3">
        <v>9</v>
      </c>
      <c r="ABV3" s="32">
        <v>10</v>
      </c>
      <c r="ABW3">
        <v>11</v>
      </c>
      <c r="ABX3">
        <v>12</v>
      </c>
      <c r="ABY3">
        <v>13</v>
      </c>
      <c r="ABZ3">
        <v>14</v>
      </c>
      <c r="ACA3" s="32">
        <v>15</v>
      </c>
      <c r="ACB3">
        <v>16</v>
      </c>
      <c r="ACC3">
        <v>17</v>
      </c>
      <c r="ACD3">
        <v>18</v>
      </c>
      <c r="ACE3">
        <v>19</v>
      </c>
      <c r="ACF3">
        <v>20</v>
      </c>
      <c r="ACG3" s="32">
        <v>21</v>
      </c>
      <c r="ACH3" s="32">
        <v>22</v>
      </c>
      <c r="ACI3">
        <v>23</v>
      </c>
      <c r="ACJ3">
        <v>24</v>
      </c>
      <c r="ACK3" s="32">
        <v>25</v>
      </c>
    </row>
    <row r="4" spans="1:765" ht="38.25" customHeight="1">
      <c r="A4" s="4"/>
      <c r="B4" s="4"/>
      <c r="C4" s="4" t="s">
        <v>23</v>
      </c>
      <c r="D4" s="71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6" t="s">
        <v>30</v>
      </c>
      <c r="K4" s="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455</v>
      </c>
      <c r="W4" s="4" t="s">
        <v>42</v>
      </c>
      <c r="X4" s="4" t="s">
        <v>43</v>
      </c>
      <c r="Y4" s="4" t="s">
        <v>44</v>
      </c>
      <c r="Z4" s="4" t="s">
        <v>45</v>
      </c>
      <c r="AA4" s="4" t="s">
        <v>46</v>
      </c>
      <c r="AB4" s="4" t="s">
        <v>47</v>
      </c>
      <c r="AC4" s="4" t="s">
        <v>48</v>
      </c>
      <c r="AD4" s="4" t="s">
        <v>49</v>
      </c>
      <c r="AE4" s="4" t="s">
        <v>50</v>
      </c>
      <c r="AF4" s="4" t="s">
        <v>456</v>
      </c>
      <c r="AG4" s="4" t="s">
        <v>608</v>
      </c>
      <c r="AH4" s="4" t="s">
        <v>609</v>
      </c>
      <c r="AI4" s="4" t="s">
        <v>610</v>
      </c>
      <c r="AJ4" s="4" t="s">
        <v>611</v>
      </c>
      <c r="AK4" s="4" t="s">
        <v>612</v>
      </c>
      <c r="AL4" s="4" t="s">
        <v>613</v>
      </c>
      <c r="AM4" s="4" t="s">
        <v>614</v>
      </c>
      <c r="AN4" s="4" t="s">
        <v>615</v>
      </c>
      <c r="AO4" s="4" t="s">
        <v>616</v>
      </c>
      <c r="AP4" s="4" t="s">
        <v>617</v>
      </c>
      <c r="AQ4" s="4" t="s">
        <v>618</v>
      </c>
      <c r="AR4" s="4" t="s">
        <v>619</v>
      </c>
      <c r="AS4" s="4" t="s">
        <v>620</v>
      </c>
      <c r="AT4" s="4" t="s">
        <v>621</v>
      </c>
      <c r="AU4" s="4" t="s">
        <v>622</v>
      </c>
      <c r="AV4" s="4" t="s">
        <v>623</v>
      </c>
      <c r="AW4" s="4" t="s">
        <v>624</v>
      </c>
      <c r="AX4" s="4" t="s">
        <v>625</v>
      </c>
      <c r="AY4" s="4" t="s">
        <v>626</v>
      </c>
      <c r="AZ4" s="4" t="s">
        <v>627</v>
      </c>
      <c r="BA4" s="4" t="s">
        <v>628</v>
      </c>
      <c r="BB4" s="4" t="s">
        <v>629</v>
      </c>
      <c r="BC4" s="4" t="s">
        <v>630</v>
      </c>
      <c r="BD4" s="4" t="s">
        <v>645</v>
      </c>
      <c r="BE4" s="4" t="s">
        <v>51</v>
      </c>
      <c r="BF4" s="4" t="s">
        <v>52</v>
      </c>
      <c r="BG4" s="4" t="s">
        <v>53</v>
      </c>
      <c r="BH4" s="4" t="s">
        <v>54</v>
      </c>
      <c r="BI4" s="4" t="s">
        <v>55</v>
      </c>
      <c r="BJ4" s="4" t="s">
        <v>56</v>
      </c>
      <c r="BK4" s="4" t="s">
        <v>57</v>
      </c>
      <c r="BL4" s="4" t="s">
        <v>58</v>
      </c>
      <c r="BM4" s="4" t="s">
        <v>59</v>
      </c>
      <c r="BN4" s="4" t="s">
        <v>60</v>
      </c>
      <c r="BO4" s="4" t="s">
        <v>61</v>
      </c>
      <c r="BP4" s="4" t="s">
        <v>62</v>
      </c>
      <c r="BQ4" s="4" t="s">
        <v>63</v>
      </c>
      <c r="BR4" s="4" t="s">
        <v>64</v>
      </c>
      <c r="BS4" s="4" t="s">
        <v>65</v>
      </c>
      <c r="BT4" s="4" t="s">
        <v>66</v>
      </c>
      <c r="BU4" s="4" t="s">
        <v>67</v>
      </c>
      <c r="BV4" s="4" t="s">
        <v>68</v>
      </c>
      <c r="BW4" s="4" t="s">
        <v>69</v>
      </c>
      <c r="BX4" s="4" t="s">
        <v>70</v>
      </c>
      <c r="BY4" s="4" t="s">
        <v>71</v>
      </c>
      <c r="BZ4" s="4" t="s">
        <v>72</v>
      </c>
      <c r="CA4" s="4" t="s">
        <v>458</v>
      </c>
      <c r="CB4" s="4" t="s">
        <v>459</v>
      </c>
      <c r="CC4" s="4" t="s">
        <v>460</v>
      </c>
      <c r="CD4" s="4" t="s">
        <v>461</v>
      </c>
      <c r="CE4" s="4" t="s">
        <v>81</v>
      </c>
      <c r="CF4" s="31" t="s">
        <v>82</v>
      </c>
      <c r="CG4" s="4" t="s">
        <v>83</v>
      </c>
      <c r="CH4" s="4" t="s">
        <v>84</v>
      </c>
      <c r="CI4" s="31" t="s">
        <v>85</v>
      </c>
      <c r="CJ4" s="31" t="s">
        <v>86</v>
      </c>
      <c r="CK4" s="4" t="s">
        <v>87</v>
      </c>
      <c r="CL4" s="4" t="s">
        <v>88</v>
      </c>
      <c r="CM4" s="4" t="s">
        <v>89</v>
      </c>
      <c r="CN4" s="31" t="s">
        <v>90</v>
      </c>
      <c r="CO4" s="4" t="s">
        <v>91</v>
      </c>
      <c r="CP4" s="31" t="s">
        <v>92</v>
      </c>
      <c r="CQ4" s="4" t="s">
        <v>450</v>
      </c>
      <c r="CR4" s="31" t="s">
        <v>93</v>
      </c>
      <c r="CS4" s="4" t="s">
        <v>94</v>
      </c>
      <c r="CT4" s="4" t="s">
        <v>95</v>
      </c>
      <c r="CU4" s="31" t="s">
        <v>96</v>
      </c>
      <c r="CV4" s="31" t="s">
        <v>97</v>
      </c>
      <c r="CW4" s="31" t="s">
        <v>98</v>
      </c>
      <c r="CX4" s="4" t="s">
        <v>99</v>
      </c>
      <c r="CY4" s="4" t="s">
        <v>100</v>
      </c>
      <c r="CZ4" s="31" t="s">
        <v>101</v>
      </c>
      <c r="DA4" s="31" t="s">
        <v>102</v>
      </c>
      <c r="DB4" s="4" t="s">
        <v>103</v>
      </c>
      <c r="DC4" s="4" t="s">
        <v>104</v>
      </c>
      <c r="DD4" s="4" t="s">
        <v>105</v>
      </c>
      <c r="DE4" s="4" t="s">
        <v>106</v>
      </c>
      <c r="DF4" s="31" t="s">
        <v>107</v>
      </c>
      <c r="DG4" s="31" t="s">
        <v>108</v>
      </c>
      <c r="DH4" s="4" t="s">
        <v>109</v>
      </c>
      <c r="DI4" s="4" t="s">
        <v>110</v>
      </c>
      <c r="DJ4" s="31" t="s">
        <v>111</v>
      </c>
      <c r="DK4" s="31" t="s">
        <v>112</v>
      </c>
      <c r="DL4" s="4" t="s">
        <v>452</v>
      </c>
      <c r="DM4" s="4" t="s">
        <v>113</v>
      </c>
      <c r="DN4" s="4" t="s">
        <v>114</v>
      </c>
      <c r="DO4" s="4" t="s">
        <v>115</v>
      </c>
      <c r="DP4" s="4" t="s">
        <v>116</v>
      </c>
      <c r="DQ4" s="4" t="s">
        <v>117</v>
      </c>
      <c r="DR4" s="4" t="s">
        <v>118</v>
      </c>
      <c r="DS4" s="4" t="s">
        <v>448</v>
      </c>
      <c r="DT4" s="4" t="s">
        <v>119</v>
      </c>
      <c r="DU4" s="4" t="s">
        <v>120</v>
      </c>
      <c r="DV4" s="4" t="s">
        <v>121</v>
      </c>
      <c r="DW4" s="4" t="s">
        <v>122</v>
      </c>
      <c r="DX4" s="4" t="s">
        <v>123</v>
      </c>
      <c r="DY4" s="4" t="s">
        <v>124</v>
      </c>
      <c r="DZ4" s="4" t="s">
        <v>539</v>
      </c>
      <c r="EA4" s="4" t="s">
        <v>540</v>
      </c>
      <c r="EB4" s="4" t="s">
        <v>449</v>
      </c>
      <c r="EC4" s="11" t="s">
        <v>125</v>
      </c>
      <c r="ED4" s="11" t="s">
        <v>126</v>
      </c>
      <c r="EE4" s="11" t="s">
        <v>127</v>
      </c>
      <c r="EF4" s="11" t="s">
        <v>128</v>
      </c>
      <c r="EG4" s="11" t="s">
        <v>129</v>
      </c>
      <c r="EH4" s="11" t="s">
        <v>130</v>
      </c>
      <c r="EI4" s="11" t="s">
        <v>131</v>
      </c>
      <c r="EJ4" s="11" t="s">
        <v>132</v>
      </c>
      <c r="EK4" s="11" t="s">
        <v>133</v>
      </c>
      <c r="EL4" s="11" t="s">
        <v>134</v>
      </c>
      <c r="EM4" s="11" t="s">
        <v>135</v>
      </c>
      <c r="EN4" s="11" t="s">
        <v>136</v>
      </c>
      <c r="EO4" s="11" t="s">
        <v>541</v>
      </c>
      <c r="EP4" s="11" t="s">
        <v>542</v>
      </c>
      <c r="EQ4" s="11" t="s">
        <v>543</v>
      </c>
      <c r="ER4" s="11" t="s">
        <v>453</v>
      </c>
      <c r="ES4" s="11" t="s">
        <v>137</v>
      </c>
      <c r="ET4" s="11" t="s">
        <v>138</v>
      </c>
      <c r="EU4" s="11" t="s">
        <v>139</v>
      </c>
      <c r="EV4" s="11" t="s">
        <v>457</v>
      </c>
      <c r="EW4" s="4" t="s">
        <v>140</v>
      </c>
      <c r="EX4" s="4" t="s">
        <v>141</v>
      </c>
      <c r="EY4" s="4" t="s">
        <v>142</v>
      </c>
      <c r="EZ4" s="4" t="s">
        <v>143</v>
      </c>
      <c r="FA4" s="4" t="s">
        <v>144</v>
      </c>
      <c r="FB4" s="4" t="s">
        <v>145</v>
      </c>
      <c r="FC4" s="4" t="s">
        <v>146</v>
      </c>
      <c r="FD4" s="4" t="s">
        <v>147</v>
      </c>
      <c r="FE4" s="4" t="s">
        <v>148</v>
      </c>
      <c r="FF4" s="4" t="s">
        <v>149</v>
      </c>
      <c r="FG4" s="4" t="s">
        <v>150</v>
      </c>
      <c r="FH4" s="4" t="s">
        <v>151</v>
      </c>
      <c r="FI4" s="4" t="s">
        <v>152</v>
      </c>
      <c r="FJ4" s="4" t="s">
        <v>153</v>
      </c>
      <c r="FK4" s="4" t="s">
        <v>154</v>
      </c>
      <c r="FL4" s="4" t="s">
        <v>155</v>
      </c>
      <c r="FM4" s="4" t="s">
        <v>156</v>
      </c>
      <c r="FN4" s="4" t="s">
        <v>157</v>
      </c>
      <c r="FO4" s="4" t="s">
        <v>158</v>
      </c>
      <c r="FP4" s="4" t="s">
        <v>159</v>
      </c>
      <c r="FQ4" s="4" t="s">
        <v>454</v>
      </c>
      <c r="FR4" s="4" t="s">
        <v>694</v>
      </c>
      <c r="FS4" s="4" t="s">
        <v>695</v>
      </c>
      <c r="FT4" s="4" t="s">
        <v>696</v>
      </c>
      <c r="FU4" s="4" t="s">
        <v>697</v>
      </c>
      <c r="FV4" s="4" t="s">
        <v>698</v>
      </c>
      <c r="FW4" s="4" t="s">
        <v>699</v>
      </c>
      <c r="FX4" s="4" t="s">
        <v>168</v>
      </c>
      <c r="FY4" s="4" t="s">
        <v>700</v>
      </c>
      <c r="FZ4" s="4" t="s">
        <v>170</v>
      </c>
      <c r="GA4" s="4" t="s">
        <v>171</v>
      </c>
      <c r="GB4" s="4" t="s">
        <v>172</v>
      </c>
      <c r="GC4" s="4" t="s">
        <v>173</v>
      </c>
      <c r="GD4" s="4" t="s">
        <v>174</v>
      </c>
      <c r="GE4" s="4" t="s">
        <v>175</v>
      </c>
      <c r="GF4" s="4" t="s">
        <v>176</v>
      </c>
      <c r="GG4" s="4" t="s">
        <v>177</v>
      </c>
      <c r="GH4" s="4" t="s">
        <v>178</v>
      </c>
      <c r="GI4" s="4" t="s">
        <v>179</v>
      </c>
      <c r="GJ4" s="6" t="s">
        <v>701</v>
      </c>
      <c r="GK4" s="6" t="s">
        <v>702</v>
      </c>
      <c r="GL4" s="6" t="s">
        <v>703</v>
      </c>
      <c r="GM4" s="6" t="s">
        <v>704</v>
      </c>
      <c r="GN4" s="6" t="s">
        <v>705</v>
      </c>
      <c r="GO4" s="6" t="s">
        <v>706</v>
      </c>
      <c r="GP4" s="6" t="s">
        <v>707</v>
      </c>
      <c r="GQ4" s="6" t="s">
        <v>708</v>
      </c>
      <c r="GR4" s="6" t="s">
        <v>709</v>
      </c>
      <c r="GS4" s="6" t="s">
        <v>710</v>
      </c>
      <c r="GT4" s="6" t="s">
        <v>711</v>
      </c>
      <c r="GU4" s="6" t="s">
        <v>712</v>
      </c>
      <c r="GV4" s="6" t="s">
        <v>713</v>
      </c>
      <c r="GW4" s="6" t="s">
        <v>714</v>
      </c>
      <c r="GX4" s="6" t="s">
        <v>715</v>
      </c>
      <c r="GY4" s="6" t="s">
        <v>716</v>
      </c>
      <c r="GZ4" s="6" t="s">
        <v>717</v>
      </c>
      <c r="HA4" s="6" t="s">
        <v>718</v>
      </c>
      <c r="HB4" s="6" t="s">
        <v>719</v>
      </c>
      <c r="HC4" s="6" t="s">
        <v>720</v>
      </c>
      <c r="HD4" s="6" t="s">
        <v>721</v>
      </c>
      <c r="HE4" s="6" t="s">
        <v>722</v>
      </c>
      <c r="HF4" s="6" t="s">
        <v>723</v>
      </c>
      <c r="HG4" s="6" t="s">
        <v>724</v>
      </c>
      <c r="HH4" s="6" t="s">
        <v>725</v>
      </c>
      <c r="HI4" s="6" t="s">
        <v>726</v>
      </c>
      <c r="HJ4" s="6" t="s">
        <v>727</v>
      </c>
      <c r="HK4" s="6" t="s">
        <v>728</v>
      </c>
      <c r="HL4" s="6" t="s">
        <v>729</v>
      </c>
      <c r="HM4" s="6" t="s">
        <v>730</v>
      </c>
      <c r="HN4" s="6" t="s">
        <v>731</v>
      </c>
      <c r="HO4" s="6" t="s">
        <v>732</v>
      </c>
      <c r="HP4" s="6" t="s">
        <v>733</v>
      </c>
      <c r="HQ4" s="6" t="s">
        <v>734</v>
      </c>
      <c r="HR4" s="6" t="s">
        <v>735</v>
      </c>
      <c r="HS4" s="6" t="s">
        <v>736</v>
      </c>
      <c r="HT4" s="6" t="s">
        <v>737</v>
      </c>
      <c r="HU4" s="6" t="s">
        <v>738</v>
      </c>
      <c r="HV4" s="6" t="s">
        <v>739</v>
      </c>
      <c r="HW4" s="6" t="s">
        <v>740</v>
      </c>
      <c r="HX4" s="6" t="s">
        <v>741</v>
      </c>
      <c r="HY4" s="6" t="s">
        <v>742</v>
      </c>
      <c r="HZ4" s="6" t="s">
        <v>743</v>
      </c>
      <c r="IA4" s="6" t="s">
        <v>744</v>
      </c>
      <c r="IB4" s="6" t="s">
        <v>745</v>
      </c>
      <c r="IC4" s="6" t="s">
        <v>746</v>
      </c>
      <c r="ID4" s="6" t="s">
        <v>747</v>
      </c>
      <c r="IE4" s="6" t="s">
        <v>748</v>
      </c>
      <c r="IF4" s="6" t="s">
        <v>749</v>
      </c>
      <c r="IG4" s="6" t="s">
        <v>750</v>
      </c>
      <c r="IH4" s="6" t="s">
        <v>751</v>
      </c>
      <c r="II4" s="6" t="s">
        <v>752</v>
      </c>
      <c r="IJ4" s="6" t="s">
        <v>753</v>
      </c>
      <c r="IK4" s="6" t="s">
        <v>754</v>
      </c>
      <c r="IL4" s="6" t="s">
        <v>755</v>
      </c>
      <c r="IM4" s="6" t="s">
        <v>756</v>
      </c>
      <c r="IN4" s="6" t="s">
        <v>757</v>
      </c>
      <c r="IO4" s="6" t="s">
        <v>758</v>
      </c>
      <c r="IP4" s="6" t="s">
        <v>759</v>
      </c>
      <c r="IQ4" s="6" t="s">
        <v>760</v>
      </c>
      <c r="IR4" s="6" t="s">
        <v>761</v>
      </c>
      <c r="IS4" s="6" t="s">
        <v>762</v>
      </c>
      <c r="IT4" s="6" t="s">
        <v>763</v>
      </c>
      <c r="IU4" s="6" t="s">
        <v>764</v>
      </c>
      <c r="IV4" s="6" t="s">
        <v>765</v>
      </c>
      <c r="IW4" s="6" t="s">
        <v>766</v>
      </c>
      <c r="IX4" s="6" t="s">
        <v>767</v>
      </c>
      <c r="IY4" s="6" t="s">
        <v>768</v>
      </c>
      <c r="IZ4" s="6" t="s">
        <v>769</v>
      </c>
      <c r="JA4" s="6" t="s">
        <v>770</v>
      </c>
      <c r="JB4" s="6" t="s">
        <v>771</v>
      </c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27" t="s">
        <v>394</v>
      </c>
      <c r="WA4" s="27" t="s">
        <v>395</v>
      </c>
      <c r="WB4" s="27" t="s">
        <v>396</v>
      </c>
      <c r="WC4" s="27" t="s">
        <v>397</v>
      </c>
      <c r="WD4" s="27" t="s">
        <v>398</v>
      </c>
      <c r="WE4" s="27" t="s">
        <v>399</v>
      </c>
      <c r="WF4" s="27" t="s">
        <v>400</v>
      </c>
      <c r="WG4" s="27" t="s">
        <v>401</v>
      </c>
      <c r="WH4" s="27" t="s">
        <v>402</v>
      </c>
      <c r="WI4" s="27" t="s">
        <v>403</v>
      </c>
      <c r="WJ4" s="27" t="s">
        <v>404</v>
      </c>
      <c r="WK4" s="27" t="s">
        <v>405</v>
      </c>
      <c r="WL4" s="27" t="s">
        <v>406</v>
      </c>
      <c r="WM4" s="27" t="s">
        <v>407</v>
      </c>
      <c r="WN4" s="27" t="s">
        <v>408</v>
      </c>
      <c r="WO4" s="27" t="s">
        <v>409</v>
      </c>
      <c r="WP4" s="27" t="s">
        <v>410</v>
      </c>
      <c r="WQ4" s="27" t="s">
        <v>411</v>
      </c>
      <c r="WR4" s="27" t="s">
        <v>412</v>
      </c>
      <c r="WS4" s="27" t="s">
        <v>413</v>
      </c>
      <c r="WT4" s="27" t="s">
        <v>414</v>
      </c>
      <c r="WU4" s="27" t="s">
        <v>415</v>
      </c>
      <c r="WV4" s="27" t="s">
        <v>416</v>
      </c>
      <c r="WW4" s="27" t="s">
        <v>417</v>
      </c>
      <c r="WX4" s="27" t="s">
        <v>418</v>
      </c>
      <c r="WY4" s="27" t="s">
        <v>419</v>
      </c>
      <c r="WZ4" s="27" t="s">
        <v>420</v>
      </c>
      <c r="XA4" s="27" t="s">
        <v>421</v>
      </c>
      <c r="XB4" s="27" t="s">
        <v>422</v>
      </c>
      <c r="XC4" s="27" t="s">
        <v>423</v>
      </c>
      <c r="XD4" s="27" t="s">
        <v>424</v>
      </c>
      <c r="XE4" s="27" t="s">
        <v>425</v>
      </c>
      <c r="XF4" s="27" t="s">
        <v>426</v>
      </c>
      <c r="XG4" s="27" t="s">
        <v>427</v>
      </c>
      <c r="XH4" s="27" t="s">
        <v>428</v>
      </c>
      <c r="XI4" s="27" t="s">
        <v>429</v>
      </c>
      <c r="XJ4" s="27" t="s">
        <v>430</v>
      </c>
      <c r="XK4" s="27" t="s">
        <v>431</v>
      </c>
      <c r="XL4" s="27" t="s">
        <v>432</v>
      </c>
      <c r="XM4" s="27" t="s">
        <v>433</v>
      </c>
      <c r="XN4" s="27" t="s">
        <v>434</v>
      </c>
      <c r="XO4" s="27" t="s">
        <v>435</v>
      </c>
      <c r="XP4" s="27" t="s">
        <v>436</v>
      </c>
      <c r="XQ4" s="27" t="s">
        <v>437</v>
      </c>
      <c r="XR4" s="27" t="s">
        <v>438</v>
      </c>
      <c r="XS4" s="27" t="s">
        <v>439</v>
      </c>
      <c r="XT4" s="27" t="s">
        <v>440</v>
      </c>
      <c r="XU4" s="27" t="s">
        <v>441</v>
      </c>
      <c r="XV4" s="27" t="s">
        <v>442</v>
      </c>
      <c r="XW4" s="27" t="s">
        <v>443</v>
      </c>
      <c r="XX4" s="27" t="s">
        <v>444</v>
      </c>
      <c r="XY4" s="27" t="s">
        <v>445</v>
      </c>
      <c r="XZ4" s="27" t="s">
        <v>446</v>
      </c>
      <c r="YA4" s="27" t="s">
        <v>447</v>
      </c>
      <c r="YB4" s="33" t="s">
        <v>462</v>
      </c>
      <c r="YC4" s="34" t="s">
        <v>463</v>
      </c>
      <c r="YD4" s="34" t="s">
        <v>464</v>
      </c>
      <c r="YE4" s="59" t="s">
        <v>465</v>
      </c>
      <c r="YF4" s="34" t="s">
        <v>466</v>
      </c>
      <c r="YG4" s="34" t="s">
        <v>467</v>
      </c>
      <c r="YH4" s="59" t="s">
        <v>468</v>
      </c>
      <c r="YI4" s="34" t="s">
        <v>469</v>
      </c>
      <c r="YJ4" s="34" t="s">
        <v>470</v>
      </c>
      <c r="YK4" s="59" t="s">
        <v>471</v>
      </c>
      <c r="YL4" s="34" t="s">
        <v>472</v>
      </c>
      <c r="YM4" s="34" t="s">
        <v>473</v>
      </c>
      <c r="YN4" s="34" t="s">
        <v>474</v>
      </c>
      <c r="YO4" s="34" t="s">
        <v>475</v>
      </c>
      <c r="YP4" s="59" t="s">
        <v>476</v>
      </c>
      <c r="YQ4" s="34" t="s">
        <v>477</v>
      </c>
      <c r="YR4" s="34" t="s">
        <v>478</v>
      </c>
      <c r="YS4" s="34" t="s">
        <v>479</v>
      </c>
      <c r="YT4" s="34" t="s">
        <v>480</v>
      </c>
      <c r="YU4" s="34" t="s">
        <v>481</v>
      </c>
      <c r="YV4" s="59" t="s">
        <v>482</v>
      </c>
      <c r="YW4" s="59" t="s">
        <v>483</v>
      </c>
      <c r="YX4" s="34" t="s">
        <v>484</v>
      </c>
      <c r="YY4" s="34" t="s">
        <v>485</v>
      </c>
      <c r="YZ4" s="59" t="s">
        <v>486</v>
      </c>
      <c r="ZA4" s="34" t="s">
        <v>639</v>
      </c>
      <c r="ZB4" s="34" t="s">
        <v>640</v>
      </c>
      <c r="ZC4" s="34" t="s">
        <v>641</v>
      </c>
      <c r="ZD4" s="34" t="s">
        <v>642</v>
      </c>
      <c r="ZE4" s="48" t="s">
        <v>603</v>
      </c>
      <c r="ZF4" s="49" t="s">
        <v>545</v>
      </c>
      <c r="ZG4" s="48" t="s">
        <v>546</v>
      </c>
      <c r="ZH4" s="49" t="s">
        <v>547</v>
      </c>
      <c r="ZI4" s="49" t="s">
        <v>548</v>
      </c>
      <c r="ZJ4" s="48" t="s">
        <v>549</v>
      </c>
      <c r="ZK4" s="48" t="s">
        <v>550</v>
      </c>
      <c r="ZL4" s="49" t="s">
        <v>551</v>
      </c>
      <c r="ZM4" s="50" t="s">
        <v>552</v>
      </c>
      <c r="ZN4" s="48" t="s">
        <v>553</v>
      </c>
      <c r="ZO4" s="49" t="s">
        <v>554</v>
      </c>
      <c r="ZP4" s="50" t="s">
        <v>555</v>
      </c>
      <c r="ZQ4" s="48" t="s">
        <v>556</v>
      </c>
      <c r="ZR4" s="48" t="s">
        <v>557</v>
      </c>
      <c r="ZS4" s="49" t="s">
        <v>558</v>
      </c>
      <c r="ZT4" s="48" t="s">
        <v>559</v>
      </c>
      <c r="ZU4" s="49" t="s">
        <v>560</v>
      </c>
      <c r="ZV4" s="49" t="s">
        <v>561</v>
      </c>
      <c r="ZW4" s="49" t="s">
        <v>562</v>
      </c>
      <c r="ZX4" s="49" t="s">
        <v>563</v>
      </c>
      <c r="ZY4" s="49" t="s">
        <v>564</v>
      </c>
      <c r="ZZ4" s="49" t="s">
        <v>565</v>
      </c>
      <c r="AAA4" s="48" t="s">
        <v>566</v>
      </c>
      <c r="AAB4" s="49" t="s">
        <v>567</v>
      </c>
      <c r="AAC4" s="49" t="s">
        <v>568</v>
      </c>
      <c r="AAD4" s="49" t="s">
        <v>569</v>
      </c>
      <c r="AAE4" s="48" t="s">
        <v>570</v>
      </c>
      <c r="AAF4" s="49" t="s">
        <v>571</v>
      </c>
      <c r="AAG4" s="49" t="s">
        <v>572</v>
      </c>
      <c r="AAH4" s="48" t="s">
        <v>573</v>
      </c>
      <c r="AAI4" s="48" t="s">
        <v>574</v>
      </c>
      <c r="AAJ4" s="49" t="s">
        <v>575</v>
      </c>
      <c r="AAK4" s="49" t="s">
        <v>576</v>
      </c>
      <c r="AAL4" s="49" t="s">
        <v>577</v>
      </c>
      <c r="AAM4" s="50" t="s">
        <v>578</v>
      </c>
      <c r="AAN4" s="48" t="s">
        <v>579</v>
      </c>
      <c r="AAO4" s="49" t="s">
        <v>580</v>
      </c>
      <c r="AAP4" s="48" t="s">
        <v>581</v>
      </c>
      <c r="AAQ4" s="49" t="s">
        <v>582</v>
      </c>
      <c r="AAR4" s="49" t="s">
        <v>583</v>
      </c>
      <c r="AAS4" s="49" t="s">
        <v>584</v>
      </c>
      <c r="AAT4" s="49" t="s">
        <v>585</v>
      </c>
      <c r="AAU4" s="49" t="s">
        <v>586</v>
      </c>
      <c r="AAV4" s="49" t="s">
        <v>587</v>
      </c>
      <c r="AAW4" s="48" t="s">
        <v>588</v>
      </c>
      <c r="AAX4" s="49" t="s">
        <v>589</v>
      </c>
      <c r="AAY4" s="49" t="s">
        <v>590</v>
      </c>
      <c r="AAZ4" s="48" t="s">
        <v>591</v>
      </c>
      <c r="ABA4" s="49" t="s">
        <v>592</v>
      </c>
      <c r="ABB4" s="48" t="s">
        <v>593</v>
      </c>
      <c r="ABC4" s="49" t="s">
        <v>594</v>
      </c>
      <c r="ABD4" s="49" t="s">
        <v>595</v>
      </c>
      <c r="ABE4" s="49" t="s">
        <v>596</v>
      </c>
      <c r="ABF4" s="49" t="s">
        <v>597</v>
      </c>
      <c r="ABG4" s="48" t="s">
        <v>598</v>
      </c>
      <c r="ABH4" s="49" t="s">
        <v>599</v>
      </c>
      <c r="ABI4" s="48" t="s">
        <v>600</v>
      </c>
      <c r="ABJ4" s="49" t="s">
        <v>601</v>
      </c>
      <c r="ABK4" s="48" t="s">
        <v>602</v>
      </c>
      <c r="ABL4" s="48"/>
      <c r="ABM4" s="49" t="s">
        <v>548</v>
      </c>
      <c r="ABN4" s="49" t="s">
        <v>560</v>
      </c>
      <c r="ABO4" s="49" t="s">
        <v>547</v>
      </c>
      <c r="ABP4" s="48" t="s">
        <v>550</v>
      </c>
      <c r="ABQ4" s="49" t="s">
        <v>567</v>
      </c>
      <c r="ABR4" s="50" t="s">
        <v>552</v>
      </c>
      <c r="ABS4" s="48" t="s">
        <v>549</v>
      </c>
      <c r="ABT4" s="50" t="s">
        <v>555</v>
      </c>
      <c r="ABU4" s="49" t="s">
        <v>580</v>
      </c>
      <c r="ABV4" s="48" t="s">
        <v>557</v>
      </c>
      <c r="ABW4" s="49" t="s">
        <v>558</v>
      </c>
      <c r="ABX4" s="49" t="s">
        <v>582</v>
      </c>
      <c r="ABY4" s="49" t="s">
        <v>569</v>
      </c>
      <c r="ABZ4" s="49" t="s">
        <v>562</v>
      </c>
      <c r="ACA4" s="48" t="s">
        <v>574</v>
      </c>
      <c r="ACB4" s="49" t="s">
        <v>584</v>
      </c>
      <c r="ACC4" s="49" t="s">
        <v>568</v>
      </c>
      <c r="ACD4" s="49" t="s">
        <v>577</v>
      </c>
      <c r="ACE4" s="49" t="s">
        <v>585</v>
      </c>
      <c r="ACF4" s="49" t="s">
        <v>583</v>
      </c>
      <c r="ACG4" s="48" t="s">
        <v>581</v>
      </c>
      <c r="ACH4" s="48" t="s">
        <v>588</v>
      </c>
      <c r="ACI4" s="49" t="s">
        <v>601</v>
      </c>
      <c r="ACJ4" s="49" t="s">
        <v>596</v>
      </c>
      <c r="ACK4" s="48" t="s">
        <v>598</v>
      </c>
    </row>
    <row r="5" spans="1:765" ht="18.75" customHeight="1">
      <c r="A5" s="20">
        <v>1</v>
      </c>
      <c r="C5">
        <v>2</v>
      </c>
      <c r="D5">
        <v>33</v>
      </c>
      <c r="E5">
        <v>4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2</v>
      </c>
      <c r="M5">
        <v>2</v>
      </c>
      <c r="N5">
        <v>1</v>
      </c>
      <c r="O5">
        <v>1</v>
      </c>
      <c r="P5">
        <v>3</v>
      </c>
      <c r="Q5">
        <v>2</v>
      </c>
      <c r="R5">
        <v>0</v>
      </c>
      <c r="S5">
        <v>1</v>
      </c>
      <c r="T5">
        <v>2</v>
      </c>
      <c r="U5">
        <v>1</v>
      </c>
      <c r="V5">
        <f>SUM(E5:U5)</f>
        <v>28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f>SUM(W5:AE5)</f>
        <v>27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3</v>
      </c>
      <c r="AN5">
        <v>3</v>
      </c>
      <c r="AO5">
        <v>1</v>
      </c>
      <c r="AP5">
        <v>2</v>
      </c>
      <c r="AQ5">
        <v>1</v>
      </c>
      <c r="AR5">
        <v>2</v>
      </c>
      <c r="AS5">
        <v>3</v>
      </c>
      <c r="AT5">
        <v>3</v>
      </c>
      <c r="AU5">
        <v>3</v>
      </c>
      <c r="AV5" t="s">
        <v>631</v>
      </c>
      <c r="AW5">
        <v>2</v>
      </c>
      <c r="AX5">
        <v>1</v>
      </c>
      <c r="AY5" t="s">
        <v>632</v>
      </c>
      <c r="AZ5">
        <v>3</v>
      </c>
      <c r="BA5">
        <v>3</v>
      </c>
      <c r="BB5">
        <v>2</v>
      </c>
      <c r="BC5">
        <v>2</v>
      </c>
      <c r="BD5">
        <f>SUM(AG5:AU5,AW5:AX5,AZ5:BC5)</f>
        <v>46</v>
      </c>
      <c r="BE5">
        <v>3</v>
      </c>
      <c r="BF5">
        <v>3</v>
      </c>
      <c r="BG5">
        <v>1</v>
      </c>
      <c r="BH5">
        <v>1</v>
      </c>
      <c r="BI5">
        <v>1</v>
      </c>
      <c r="BJ5">
        <v>3</v>
      </c>
      <c r="BK5">
        <v>0</v>
      </c>
      <c r="BL5">
        <v>3</v>
      </c>
      <c r="BM5">
        <v>1</v>
      </c>
      <c r="BN5">
        <v>3</v>
      </c>
      <c r="BO5">
        <v>0</v>
      </c>
      <c r="BP5">
        <v>4</v>
      </c>
      <c r="BQ5">
        <v>0</v>
      </c>
      <c r="BR5">
        <v>0</v>
      </c>
      <c r="BS5">
        <v>1</v>
      </c>
      <c r="BT5">
        <v>3</v>
      </c>
      <c r="BU5">
        <v>0</v>
      </c>
      <c r="BV5">
        <v>3</v>
      </c>
      <c r="BW5">
        <v>0</v>
      </c>
      <c r="BX5">
        <v>4</v>
      </c>
      <c r="BY5">
        <v>0</v>
      </c>
      <c r="BZ5">
        <v>0</v>
      </c>
      <c r="CA5">
        <f t="shared" ref="CA5:CA42" si="0">SUM(BG5,BI5,BK5,(4-BM5),BO5,BQ5,BS5,BU5,BW5,BY5)</f>
        <v>6</v>
      </c>
      <c r="CB5">
        <f t="shared" ref="CB5:CB42" si="1">SUM(BF5,(4-BH5),BL5,BP5,BT5,BX5)</f>
        <v>20</v>
      </c>
      <c r="CC5">
        <f t="shared" ref="CC5:CC42" si="2">SUM(BE5,BJ5,BN5,BR5,BV5,BZ5)</f>
        <v>12</v>
      </c>
      <c r="CD5">
        <f>SUM(CA5:CC5)</f>
        <v>38</v>
      </c>
      <c r="CE5" s="21">
        <v>1</v>
      </c>
      <c r="CF5" s="21">
        <v>0</v>
      </c>
      <c r="CG5" s="21">
        <v>1</v>
      </c>
      <c r="CH5" s="21">
        <v>1</v>
      </c>
      <c r="CI5" s="21">
        <v>1</v>
      </c>
      <c r="CJ5" s="21">
        <v>0</v>
      </c>
      <c r="CK5" s="21">
        <v>1</v>
      </c>
      <c r="CL5" s="21">
        <v>1</v>
      </c>
      <c r="CM5" s="21">
        <v>1</v>
      </c>
      <c r="CN5" s="21">
        <v>1</v>
      </c>
      <c r="CO5" s="21">
        <v>1</v>
      </c>
      <c r="CP5" s="21">
        <v>0</v>
      </c>
      <c r="CQ5" s="21">
        <f>SUM(CE5, (1-CF5), CG5:CH5, (1-CI5), (1-CJ5), CK5:CM5, (1-CN5), CO5, (1-CP5))</f>
        <v>10</v>
      </c>
      <c r="CR5" s="21">
        <v>2</v>
      </c>
      <c r="CS5" s="21">
        <v>3</v>
      </c>
      <c r="CT5" s="21">
        <v>3</v>
      </c>
      <c r="CU5" s="21">
        <v>3</v>
      </c>
      <c r="CV5" s="21">
        <v>2</v>
      </c>
      <c r="CW5" s="21">
        <v>1</v>
      </c>
      <c r="CX5" s="21">
        <v>3</v>
      </c>
      <c r="CY5" s="21">
        <v>3</v>
      </c>
      <c r="CZ5" s="21">
        <v>1</v>
      </c>
      <c r="DA5" s="21">
        <v>2</v>
      </c>
      <c r="DB5" s="21">
        <v>3</v>
      </c>
      <c r="DC5" s="21">
        <v>3</v>
      </c>
      <c r="DD5" s="21">
        <v>3</v>
      </c>
      <c r="DE5" s="21">
        <v>3</v>
      </c>
      <c r="DF5" s="21">
        <v>2</v>
      </c>
      <c r="DG5" s="21">
        <v>2</v>
      </c>
      <c r="DH5" s="21">
        <v>2</v>
      </c>
      <c r="DI5" s="21">
        <v>3</v>
      </c>
      <c r="DJ5" s="21">
        <v>2</v>
      </c>
      <c r="DK5" s="21">
        <v>2</v>
      </c>
      <c r="DL5" s="21">
        <f>SUM((5-CR5),CS5:CT5,(5-CU5),(5-CV5),(5-CW5),CX5:CY5,(5-CZ5),(5-DA5),DB5:DE5,(5-DF5),(5-DG5),DH5:DI5,(5-DJ5),(5-DK5))</f>
        <v>60</v>
      </c>
      <c r="DM5" s="21">
        <v>2</v>
      </c>
      <c r="DN5" s="21">
        <v>4</v>
      </c>
      <c r="DO5" s="21">
        <v>2</v>
      </c>
      <c r="DP5" s="21">
        <v>2</v>
      </c>
      <c r="DQ5" s="21">
        <v>3</v>
      </c>
      <c r="DR5" s="21">
        <v>3</v>
      </c>
      <c r="DS5" s="21">
        <f>SUM(DM5:DR5)</f>
        <v>16</v>
      </c>
      <c r="DT5" s="21">
        <v>2</v>
      </c>
      <c r="DU5" s="21">
        <v>3</v>
      </c>
      <c r="DV5" s="21">
        <v>2</v>
      </c>
      <c r="DW5" s="21">
        <v>0</v>
      </c>
      <c r="DX5" s="21">
        <v>0</v>
      </c>
      <c r="DY5" s="21">
        <v>0</v>
      </c>
      <c r="DZ5" s="21">
        <f>SUM(DT5:DV5)</f>
        <v>7</v>
      </c>
      <c r="EA5" s="21">
        <f>SUM(DW5:DY5)</f>
        <v>0</v>
      </c>
      <c r="EB5" s="21">
        <f>SUM(DT5:DY5)</f>
        <v>7</v>
      </c>
      <c r="EC5" s="21">
        <v>2</v>
      </c>
      <c r="ED5" s="21">
        <v>1</v>
      </c>
      <c r="EE5" s="21">
        <v>6</v>
      </c>
      <c r="EF5" s="21">
        <v>7</v>
      </c>
      <c r="EG5" s="21">
        <v>2</v>
      </c>
      <c r="EH5" s="21">
        <v>5</v>
      </c>
      <c r="EI5" s="21">
        <v>3</v>
      </c>
      <c r="EJ5" s="21">
        <v>7</v>
      </c>
      <c r="EK5" s="21">
        <v>3</v>
      </c>
      <c r="EL5" s="21">
        <v>2</v>
      </c>
      <c r="EM5" s="21">
        <v>7</v>
      </c>
      <c r="EN5" s="21">
        <v>5</v>
      </c>
      <c r="EO5" s="21">
        <f>SUM(EE5:EF5,EJ5,EM5)</f>
        <v>27</v>
      </c>
      <c r="EP5" s="21">
        <f>SUM(EH5:EI5,EK5,EN5)</f>
        <v>16</v>
      </c>
      <c r="EQ5" s="21">
        <f>SUM(EC5:ED5,EG5,EL5)</f>
        <v>7</v>
      </c>
      <c r="ER5" s="21">
        <f>SUM(EC5:EN5)</f>
        <v>50</v>
      </c>
      <c r="ES5" s="21">
        <v>3</v>
      </c>
      <c r="ET5" s="21">
        <v>4</v>
      </c>
      <c r="EU5" s="21">
        <v>2</v>
      </c>
      <c r="EV5" s="21">
        <f>SUM(ES5:EU5)</f>
        <v>9</v>
      </c>
      <c r="EW5" s="21">
        <v>3</v>
      </c>
      <c r="EX5" s="21">
        <v>3</v>
      </c>
      <c r="EY5" s="21">
        <v>2</v>
      </c>
      <c r="EZ5" s="21">
        <v>0</v>
      </c>
      <c r="FA5" s="21">
        <v>0</v>
      </c>
      <c r="FB5" s="21">
        <v>3</v>
      </c>
      <c r="FC5" s="21">
        <v>3</v>
      </c>
      <c r="FD5" s="21">
        <v>3</v>
      </c>
      <c r="FE5" s="21">
        <v>3</v>
      </c>
      <c r="FF5" s="21">
        <v>3</v>
      </c>
      <c r="FG5" s="21">
        <v>2</v>
      </c>
      <c r="FH5" s="21">
        <v>1</v>
      </c>
      <c r="FI5" s="21">
        <v>1</v>
      </c>
      <c r="FJ5" s="21">
        <v>1</v>
      </c>
      <c r="FK5" s="21">
        <v>1</v>
      </c>
      <c r="FL5" s="21">
        <v>3</v>
      </c>
      <c r="FM5" s="21">
        <v>1</v>
      </c>
      <c r="FN5" s="21">
        <v>1</v>
      </c>
      <c r="FO5" s="21">
        <v>1</v>
      </c>
      <c r="FP5" s="21">
        <v>1</v>
      </c>
      <c r="FQ5" s="21">
        <f>SUM(EW5:FP5)</f>
        <v>36</v>
      </c>
      <c r="FR5">
        <v>0</v>
      </c>
      <c r="FS5">
        <v>7.8457807939160018E-2</v>
      </c>
      <c r="FT5">
        <v>0</v>
      </c>
      <c r="FU5">
        <v>1.3614620708873377</v>
      </c>
      <c r="FV5">
        <v>0</v>
      </c>
      <c r="FW5">
        <v>7.0897675011835322</v>
      </c>
      <c r="FX5">
        <v>0.13</v>
      </c>
      <c r="FY5">
        <v>0.17</v>
      </c>
      <c r="FZ5">
        <v>69</v>
      </c>
      <c r="GA5">
        <v>122</v>
      </c>
      <c r="GB5" s="7">
        <v>191</v>
      </c>
      <c r="GC5">
        <v>215</v>
      </c>
      <c r="GD5">
        <v>0</v>
      </c>
      <c r="GE5">
        <v>0.7</v>
      </c>
      <c r="GF5">
        <v>0.2</v>
      </c>
      <c r="GG5">
        <v>0.5</v>
      </c>
      <c r="GH5">
        <v>3.6</v>
      </c>
      <c r="GI5">
        <v>50</v>
      </c>
      <c r="GJ5">
        <v>2052.729249</v>
      </c>
      <c r="GK5">
        <v>2292.9921039999999</v>
      </c>
      <c r="GL5">
        <v>1462.533467</v>
      </c>
      <c r="GM5">
        <v>6940.838976</v>
      </c>
      <c r="GN5">
        <v>16981.517142000001</v>
      </c>
      <c r="GO5">
        <v>1335.037779</v>
      </c>
      <c r="GP5">
        <v>1128.864008</v>
      </c>
      <c r="GQ5">
        <v>183380.559725</v>
      </c>
      <c r="GR5">
        <v>15825.378377000001</v>
      </c>
      <c r="GS5">
        <v>304</v>
      </c>
      <c r="GT5">
        <v>5081.6997819999997</v>
      </c>
      <c r="GU5">
        <v>176</v>
      </c>
      <c r="GV5">
        <v>9252.8903140000002</v>
      </c>
      <c r="GW5">
        <v>9169.0470000000005</v>
      </c>
      <c r="GX5" t="s">
        <v>772</v>
      </c>
      <c r="GY5">
        <v>67598.756554000007</v>
      </c>
      <c r="GZ5">
        <v>30654.582856000001</v>
      </c>
      <c r="HA5">
        <v>5639.1969049999998</v>
      </c>
      <c r="HB5">
        <v>181582.50857000001</v>
      </c>
      <c r="HC5">
        <v>32593.933292999998</v>
      </c>
      <c r="HD5">
        <v>841</v>
      </c>
      <c r="HE5">
        <v>483.80232899999999</v>
      </c>
      <c r="HF5">
        <v>9856.5514569999996</v>
      </c>
      <c r="HG5">
        <v>11119.203724000001</v>
      </c>
      <c r="HH5">
        <v>3163.736484</v>
      </c>
      <c r="HI5">
        <v>129</v>
      </c>
      <c r="HJ5">
        <v>707</v>
      </c>
      <c r="HK5">
        <v>1357.3108580000001</v>
      </c>
      <c r="HL5">
        <v>343</v>
      </c>
      <c r="HM5">
        <v>768.14161100000001</v>
      </c>
      <c r="HN5">
        <v>3088.4659029999998</v>
      </c>
      <c r="HO5">
        <v>357</v>
      </c>
      <c r="HP5">
        <v>207</v>
      </c>
      <c r="HQ5">
        <v>58467.218505999997</v>
      </c>
      <c r="HR5">
        <v>36469.891015000001</v>
      </c>
      <c r="HS5">
        <v>3233.6242109999998</v>
      </c>
      <c r="HT5">
        <v>15726.42837</v>
      </c>
      <c r="HU5">
        <v>1490</v>
      </c>
      <c r="HV5">
        <v>547</v>
      </c>
      <c r="HW5">
        <v>994.97407099999998</v>
      </c>
      <c r="HX5">
        <v>416</v>
      </c>
      <c r="HY5">
        <v>1016.694389</v>
      </c>
      <c r="HZ5">
        <v>320.94596999999999</v>
      </c>
      <c r="IA5">
        <v>338.98390599999999</v>
      </c>
      <c r="IB5">
        <v>378.75026500000001</v>
      </c>
      <c r="IC5">
        <v>734.68811100000005</v>
      </c>
      <c r="ID5">
        <v>5292.7041840000002</v>
      </c>
      <c r="IE5">
        <v>6122.5483850000001</v>
      </c>
      <c r="IF5" t="s">
        <v>772</v>
      </c>
      <c r="IG5">
        <v>1677.524465</v>
      </c>
      <c r="IH5">
        <v>1093.6871430000001</v>
      </c>
      <c r="II5">
        <v>25674.766319999999</v>
      </c>
      <c r="IJ5">
        <v>39402.638038999998</v>
      </c>
      <c r="IK5">
        <v>37385.00129</v>
      </c>
      <c r="IL5">
        <v>386.10379899999998</v>
      </c>
      <c r="IM5">
        <v>132.88405900000001</v>
      </c>
      <c r="IN5">
        <v>30777</v>
      </c>
      <c r="IO5">
        <v>241</v>
      </c>
      <c r="IP5">
        <v>13161.980109</v>
      </c>
      <c r="IQ5">
        <v>43</v>
      </c>
      <c r="IR5">
        <v>22358.026697000001</v>
      </c>
      <c r="IS5">
        <v>3387.3107439999999</v>
      </c>
      <c r="IT5">
        <v>1039.308104</v>
      </c>
      <c r="IU5">
        <v>7540.7293909999999</v>
      </c>
      <c r="IV5">
        <v>28909.380079999999</v>
      </c>
      <c r="IW5">
        <v>2307</v>
      </c>
      <c r="IX5">
        <v>3607</v>
      </c>
      <c r="IY5">
        <v>2437.6343959999999</v>
      </c>
      <c r="IZ5">
        <v>385.715147</v>
      </c>
      <c r="JA5">
        <v>671.34790399999997</v>
      </c>
      <c r="JB5">
        <v>5959.4077870000001</v>
      </c>
      <c r="JD5" s="3" t="s">
        <v>288</v>
      </c>
      <c r="JE5" s="62">
        <v>41829.467361111114</v>
      </c>
      <c r="JF5" s="3" t="s">
        <v>196</v>
      </c>
      <c r="JG5" s="3">
        <v>33</v>
      </c>
      <c r="JH5" s="3" t="s">
        <v>289</v>
      </c>
      <c r="JI5" s="3" t="s">
        <v>198</v>
      </c>
      <c r="JJ5" s="3">
        <v>1</v>
      </c>
      <c r="JK5" s="3" t="s">
        <v>199</v>
      </c>
      <c r="JL5" s="3">
        <v>0</v>
      </c>
      <c r="JM5" s="3">
        <v>4.55</v>
      </c>
      <c r="JN5" s="3">
        <v>1</v>
      </c>
      <c r="JO5" s="3">
        <v>8.7799999999999994</v>
      </c>
      <c r="JP5" s="3">
        <v>1</v>
      </c>
      <c r="JQ5" s="3">
        <v>8.18</v>
      </c>
      <c r="JR5" s="3">
        <v>2</v>
      </c>
      <c r="JS5" s="3" t="s">
        <v>200</v>
      </c>
      <c r="JT5" s="3">
        <v>0</v>
      </c>
      <c r="JU5" s="3">
        <v>4.1399999999999997</v>
      </c>
      <c r="JV5" s="3">
        <v>0</v>
      </c>
      <c r="JW5" s="3">
        <v>1.1299999999999999</v>
      </c>
      <c r="JX5" s="3">
        <v>0</v>
      </c>
      <c r="JY5" s="3">
        <v>3.19</v>
      </c>
      <c r="JZ5" s="3">
        <v>3</v>
      </c>
      <c r="KA5" s="3" t="s">
        <v>201</v>
      </c>
      <c r="KB5" s="3">
        <v>0</v>
      </c>
      <c r="KC5" s="3">
        <v>4.46</v>
      </c>
      <c r="KD5" s="3">
        <v>3</v>
      </c>
      <c r="KE5" s="3">
        <v>2.95</v>
      </c>
      <c r="KF5" s="3">
        <v>2</v>
      </c>
      <c r="KG5" s="3">
        <v>3.54</v>
      </c>
      <c r="KH5" s="3">
        <v>4</v>
      </c>
      <c r="KI5" s="3" t="s">
        <v>202</v>
      </c>
      <c r="KJ5" s="3">
        <v>0</v>
      </c>
      <c r="KK5" s="3">
        <v>5.95</v>
      </c>
      <c r="KL5" s="3">
        <v>0</v>
      </c>
      <c r="KM5" s="3">
        <v>4.53</v>
      </c>
      <c r="KN5" s="3">
        <v>2</v>
      </c>
      <c r="KO5" s="3">
        <v>2.66</v>
      </c>
      <c r="KP5" s="3">
        <v>5</v>
      </c>
      <c r="KQ5" s="3" t="s">
        <v>203</v>
      </c>
      <c r="KR5" s="3">
        <v>0</v>
      </c>
      <c r="KS5" s="3">
        <v>5.4</v>
      </c>
      <c r="KT5" s="3">
        <v>4</v>
      </c>
      <c r="KU5" s="3">
        <v>4.8499999999999996</v>
      </c>
      <c r="KV5" s="3">
        <v>1</v>
      </c>
      <c r="KW5" s="3">
        <v>3.01</v>
      </c>
      <c r="KX5" s="3">
        <v>6</v>
      </c>
      <c r="KY5" s="3" t="s">
        <v>204</v>
      </c>
      <c r="KZ5" s="3">
        <v>0</v>
      </c>
      <c r="LA5" s="3">
        <v>3.06</v>
      </c>
      <c r="LB5" s="3">
        <v>0</v>
      </c>
      <c r="LC5" s="3">
        <v>8.02</v>
      </c>
      <c r="LD5" s="3">
        <v>0</v>
      </c>
      <c r="LE5" s="3">
        <v>2.2799999999999998</v>
      </c>
      <c r="LF5" s="3">
        <v>7</v>
      </c>
      <c r="LG5" s="3" t="s">
        <v>205</v>
      </c>
      <c r="LH5" s="3">
        <v>0</v>
      </c>
      <c r="LI5" s="3">
        <v>3.73</v>
      </c>
      <c r="LJ5" s="3">
        <v>0</v>
      </c>
      <c r="LK5" s="3">
        <v>2.29</v>
      </c>
      <c r="LL5" s="3">
        <v>0</v>
      </c>
      <c r="LM5" s="3">
        <v>1.44</v>
      </c>
      <c r="LN5" s="3">
        <v>8</v>
      </c>
      <c r="LO5" s="3" t="s">
        <v>206</v>
      </c>
      <c r="LP5" s="3">
        <v>0</v>
      </c>
      <c r="LQ5" s="3">
        <v>7.9</v>
      </c>
      <c r="LR5" s="3">
        <v>3</v>
      </c>
      <c r="LS5" s="3">
        <v>1.99</v>
      </c>
      <c r="LT5" s="3">
        <v>1</v>
      </c>
      <c r="LU5" s="3">
        <v>1.69</v>
      </c>
      <c r="LV5" s="3">
        <v>9</v>
      </c>
      <c r="LW5" s="3" t="s">
        <v>207</v>
      </c>
      <c r="LX5" s="3">
        <v>0</v>
      </c>
      <c r="LY5" s="3">
        <v>2.37</v>
      </c>
      <c r="LZ5" s="3">
        <v>2</v>
      </c>
      <c r="MA5" s="3">
        <v>1.31</v>
      </c>
      <c r="MB5" s="3">
        <v>0</v>
      </c>
      <c r="MC5" s="3">
        <v>1.6</v>
      </c>
      <c r="MD5" s="3">
        <v>10</v>
      </c>
      <c r="ME5" s="3" t="s">
        <v>208</v>
      </c>
      <c r="MF5" s="3">
        <v>0</v>
      </c>
      <c r="MG5" s="3">
        <v>2.73</v>
      </c>
      <c r="MH5" s="3">
        <v>0</v>
      </c>
      <c r="MI5" s="3">
        <v>0.94</v>
      </c>
      <c r="MJ5" s="3">
        <v>0</v>
      </c>
      <c r="MK5" s="3">
        <v>3.07</v>
      </c>
      <c r="ML5" s="3">
        <v>11</v>
      </c>
      <c r="MM5" s="3" t="s">
        <v>209</v>
      </c>
      <c r="MN5" s="3">
        <v>0</v>
      </c>
      <c r="MO5" s="3">
        <v>4.78</v>
      </c>
      <c r="MP5" s="3">
        <v>0</v>
      </c>
      <c r="MQ5" s="3">
        <v>2.56</v>
      </c>
      <c r="MR5" s="3">
        <v>0</v>
      </c>
      <c r="MS5" s="3">
        <v>0.77</v>
      </c>
      <c r="MT5" s="3">
        <v>12</v>
      </c>
      <c r="MU5" s="3" t="s">
        <v>210</v>
      </c>
      <c r="MV5" s="3">
        <v>0</v>
      </c>
      <c r="MW5" s="3">
        <v>11.3</v>
      </c>
      <c r="MX5" s="3">
        <v>0</v>
      </c>
      <c r="MY5" s="3">
        <v>1.41</v>
      </c>
      <c r="MZ5" s="3">
        <v>1</v>
      </c>
      <c r="NA5" s="3">
        <v>1.96</v>
      </c>
      <c r="NB5" s="3">
        <v>13</v>
      </c>
      <c r="NC5" s="3" t="s">
        <v>211</v>
      </c>
      <c r="ND5" s="3">
        <v>200</v>
      </c>
      <c r="NE5" s="3">
        <v>11.61</v>
      </c>
      <c r="NF5" s="3">
        <v>1</v>
      </c>
      <c r="NG5" s="3">
        <v>2.2000000000000002</v>
      </c>
      <c r="NH5" s="3">
        <v>4</v>
      </c>
      <c r="NI5" s="3">
        <v>3.85</v>
      </c>
      <c r="NJ5" s="3">
        <v>14</v>
      </c>
      <c r="NK5" s="3" t="s">
        <v>212</v>
      </c>
      <c r="NL5" s="3">
        <v>0</v>
      </c>
      <c r="NM5" s="3">
        <v>2.23</v>
      </c>
      <c r="NN5" s="3">
        <v>0</v>
      </c>
      <c r="NO5" s="3">
        <v>0.72</v>
      </c>
      <c r="NP5" s="3">
        <v>0</v>
      </c>
      <c r="NQ5" s="3">
        <v>0.72</v>
      </c>
      <c r="NR5" s="3">
        <v>15</v>
      </c>
      <c r="NS5" s="3" t="s">
        <v>213</v>
      </c>
      <c r="NT5" s="3">
        <v>0</v>
      </c>
      <c r="NU5" s="3">
        <v>7.91</v>
      </c>
      <c r="NV5" s="3">
        <v>1</v>
      </c>
      <c r="NW5" s="3">
        <v>1.21</v>
      </c>
      <c r="NX5" s="3">
        <v>0</v>
      </c>
      <c r="NY5" s="3">
        <v>1.2</v>
      </c>
      <c r="NZ5" s="3">
        <v>16</v>
      </c>
      <c r="OA5" s="3" t="s">
        <v>214</v>
      </c>
      <c r="OB5" s="3">
        <v>0</v>
      </c>
      <c r="OC5" s="3">
        <v>7.33</v>
      </c>
      <c r="OD5" s="3">
        <v>0</v>
      </c>
      <c r="OE5" s="3">
        <v>1.1299999999999999</v>
      </c>
      <c r="OF5" s="3">
        <v>0</v>
      </c>
      <c r="OG5" s="3">
        <v>0.42</v>
      </c>
      <c r="OH5" s="3">
        <v>17</v>
      </c>
      <c r="OI5" s="3" t="s">
        <v>215</v>
      </c>
      <c r="OJ5" s="3">
        <v>0</v>
      </c>
      <c r="OK5" s="3">
        <v>4.3499999999999996</v>
      </c>
      <c r="OL5" s="3">
        <v>0</v>
      </c>
      <c r="OM5" s="3">
        <v>0.28000000000000003</v>
      </c>
      <c r="ON5" s="3">
        <v>0</v>
      </c>
      <c r="OO5" s="3">
        <v>0.23</v>
      </c>
      <c r="OP5" s="3">
        <v>18</v>
      </c>
      <c r="OQ5" s="3" t="s">
        <v>216</v>
      </c>
      <c r="OR5" s="3">
        <v>0</v>
      </c>
      <c r="OS5" s="3">
        <v>1.6</v>
      </c>
      <c r="OT5" s="3">
        <v>0</v>
      </c>
      <c r="OU5" s="3">
        <v>1.51</v>
      </c>
      <c r="OV5" s="3">
        <v>0</v>
      </c>
      <c r="OW5" s="3">
        <v>1.51</v>
      </c>
      <c r="OX5" s="3">
        <v>19</v>
      </c>
      <c r="OY5" s="3" t="s">
        <v>217</v>
      </c>
      <c r="OZ5" s="3">
        <v>0</v>
      </c>
      <c r="PA5" s="3">
        <v>2.35</v>
      </c>
      <c r="PB5" s="3">
        <v>0</v>
      </c>
      <c r="PC5" s="3">
        <v>1.18</v>
      </c>
      <c r="PD5" s="3">
        <v>0</v>
      </c>
      <c r="PE5" s="3">
        <v>2.12</v>
      </c>
      <c r="PF5" s="3">
        <v>20</v>
      </c>
      <c r="PG5" s="3" t="s">
        <v>218</v>
      </c>
      <c r="PH5" s="3">
        <v>0</v>
      </c>
      <c r="PI5" s="3">
        <v>1.24</v>
      </c>
      <c r="PJ5" s="3">
        <v>0</v>
      </c>
      <c r="PK5" s="3">
        <v>0.53</v>
      </c>
      <c r="PL5" s="3">
        <v>0</v>
      </c>
      <c r="PM5" s="3">
        <v>0.46</v>
      </c>
      <c r="PN5" s="3">
        <v>21</v>
      </c>
      <c r="PO5" s="3" t="s">
        <v>219</v>
      </c>
      <c r="PP5" s="3">
        <v>1000</v>
      </c>
      <c r="PQ5" s="3">
        <v>11.77</v>
      </c>
      <c r="PR5" s="3">
        <v>7</v>
      </c>
      <c r="PS5" s="3">
        <v>3.78</v>
      </c>
      <c r="PT5" s="3">
        <v>7</v>
      </c>
      <c r="PU5" s="3">
        <v>5.74</v>
      </c>
      <c r="PV5" s="3">
        <v>22</v>
      </c>
      <c r="PW5" s="3" t="s">
        <v>220</v>
      </c>
      <c r="PX5" s="3">
        <v>300</v>
      </c>
      <c r="PY5" s="3">
        <v>6.65</v>
      </c>
      <c r="PZ5" s="3">
        <v>1</v>
      </c>
      <c r="QA5" s="3">
        <v>4.03</v>
      </c>
      <c r="QB5" s="3">
        <v>3</v>
      </c>
      <c r="QC5" s="3">
        <v>1.7</v>
      </c>
      <c r="QD5" s="3">
        <v>23</v>
      </c>
      <c r="QE5" s="3" t="s">
        <v>221</v>
      </c>
      <c r="QF5" s="3">
        <v>0</v>
      </c>
      <c r="QG5" s="3">
        <v>10.119999999999999</v>
      </c>
      <c r="QH5" s="3">
        <v>0</v>
      </c>
      <c r="QI5" s="3">
        <v>1.2</v>
      </c>
      <c r="QJ5" s="3">
        <v>2</v>
      </c>
      <c r="QK5" s="3">
        <v>1.1200000000000001</v>
      </c>
      <c r="QL5" s="3">
        <v>24</v>
      </c>
      <c r="QM5" s="3" t="s">
        <v>222</v>
      </c>
      <c r="QN5" s="3">
        <v>200</v>
      </c>
      <c r="QO5" s="3">
        <v>9.32</v>
      </c>
      <c r="QP5" s="3">
        <v>0</v>
      </c>
      <c r="QQ5" s="3">
        <v>1.04</v>
      </c>
      <c r="QR5" s="3">
        <v>3</v>
      </c>
      <c r="QS5" s="3">
        <v>2.4500000000000002</v>
      </c>
      <c r="QT5" s="3">
        <v>25</v>
      </c>
      <c r="QU5" s="3" t="s">
        <v>223</v>
      </c>
      <c r="QV5" s="3">
        <v>0</v>
      </c>
      <c r="QW5" s="3">
        <v>3.55</v>
      </c>
      <c r="QX5" s="3">
        <v>4</v>
      </c>
      <c r="QY5" s="3">
        <v>2.34</v>
      </c>
      <c r="QZ5" s="3">
        <v>1</v>
      </c>
      <c r="RA5" s="3">
        <v>1.18</v>
      </c>
      <c r="RB5" s="3">
        <v>26</v>
      </c>
      <c r="RC5" s="3" t="s">
        <v>224</v>
      </c>
      <c r="RD5" s="3">
        <v>100</v>
      </c>
      <c r="RE5" s="3">
        <v>4.45</v>
      </c>
      <c r="RF5" s="3">
        <v>0</v>
      </c>
      <c r="RG5" s="3">
        <v>6.12</v>
      </c>
      <c r="RH5" s="3">
        <v>1</v>
      </c>
      <c r="RI5" s="3">
        <v>3.63</v>
      </c>
      <c r="RJ5" s="3">
        <v>27</v>
      </c>
      <c r="RK5" s="3" t="s">
        <v>225</v>
      </c>
      <c r="RL5" s="3">
        <v>0</v>
      </c>
      <c r="RM5" s="3">
        <v>4.66</v>
      </c>
      <c r="RN5" s="3">
        <v>0</v>
      </c>
      <c r="RO5" s="3">
        <v>1.93</v>
      </c>
      <c r="RP5" s="3">
        <v>0</v>
      </c>
      <c r="RQ5" s="3">
        <v>1.76</v>
      </c>
      <c r="RR5" s="3">
        <v>28</v>
      </c>
      <c r="RS5" s="3" t="s">
        <v>226</v>
      </c>
      <c r="RT5" s="3">
        <v>500</v>
      </c>
      <c r="RU5" s="3">
        <v>10.18</v>
      </c>
      <c r="RV5" s="3">
        <v>0</v>
      </c>
      <c r="RW5" s="3">
        <v>2.44</v>
      </c>
      <c r="RX5" s="3">
        <v>4</v>
      </c>
      <c r="RY5" s="3">
        <v>1.86</v>
      </c>
      <c r="RZ5" s="3">
        <v>29</v>
      </c>
      <c r="SA5" s="3" t="s">
        <v>227</v>
      </c>
      <c r="SB5" s="3">
        <v>0</v>
      </c>
      <c r="SC5" s="3">
        <v>2.81</v>
      </c>
      <c r="SD5" s="3">
        <v>0</v>
      </c>
      <c r="SE5" s="3">
        <v>1.46</v>
      </c>
      <c r="SF5" s="3">
        <v>0</v>
      </c>
      <c r="SG5" s="3">
        <v>1.48</v>
      </c>
      <c r="SH5" s="3">
        <v>30</v>
      </c>
      <c r="SI5" s="3" t="s">
        <v>228</v>
      </c>
      <c r="SJ5" s="3">
        <v>300</v>
      </c>
      <c r="SK5" s="3">
        <v>9.09</v>
      </c>
      <c r="SL5" s="3">
        <v>1</v>
      </c>
      <c r="SM5" s="3">
        <v>6.86</v>
      </c>
      <c r="SN5" s="3">
        <v>4</v>
      </c>
      <c r="SO5" s="3">
        <v>4.41</v>
      </c>
      <c r="SP5" s="3">
        <v>31</v>
      </c>
      <c r="SQ5" s="3" t="s">
        <v>229</v>
      </c>
      <c r="SR5" s="3">
        <v>100</v>
      </c>
      <c r="SS5" s="3">
        <v>8.41</v>
      </c>
      <c r="ST5" s="3">
        <v>0</v>
      </c>
      <c r="SU5" s="3">
        <v>1.01</v>
      </c>
      <c r="SV5" s="3">
        <v>4</v>
      </c>
      <c r="SW5" s="3">
        <v>2.02</v>
      </c>
      <c r="SX5" s="3">
        <v>32</v>
      </c>
      <c r="SY5" s="3" t="s">
        <v>230</v>
      </c>
      <c r="SZ5" s="3">
        <v>100</v>
      </c>
      <c r="TA5" s="3">
        <v>5.0199999999999996</v>
      </c>
      <c r="TB5" s="3">
        <v>0</v>
      </c>
      <c r="TC5" s="3">
        <v>2.2599999999999998</v>
      </c>
      <c r="TD5" s="3">
        <v>0</v>
      </c>
      <c r="TE5" s="3">
        <v>3.54</v>
      </c>
      <c r="TF5" s="3">
        <v>33</v>
      </c>
      <c r="TG5" s="3" t="s">
        <v>231</v>
      </c>
      <c r="TH5" s="3">
        <v>300</v>
      </c>
      <c r="TI5" s="3">
        <v>6.56</v>
      </c>
      <c r="TJ5" s="3">
        <v>0</v>
      </c>
      <c r="TK5" s="3">
        <v>2.4900000000000002</v>
      </c>
      <c r="TL5" s="3">
        <v>2</v>
      </c>
      <c r="TM5" s="3">
        <v>3.95</v>
      </c>
      <c r="TN5" s="3">
        <v>34</v>
      </c>
      <c r="TO5" s="3" t="s">
        <v>232</v>
      </c>
      <c r="TP5" s="3">
        <v>300</v>
      </c>
      <c r="TQ5" s="3">
        <v>12.54</v>
      </c>
      <c r="TR5" s="3">
        <v>3</v>
      </c>
      <c r="TS5" s="3">
        <v>3.62</v>
      </c>
      <c r="TT5" s="3">
        <v>0</v>
      </c>
      <c r="TU5" s="3">
        <v>1.63</v>
      </c>
      <c r="TV5" s="3">
        <v>35</v>
      </c>
      <c r="TW5" s="3" t="s">
        <v>233</v>
      </c>
      <c r="TX5" s="3">
        <v>0</v>
      </c>
      <c r="TY5" s="3">
        <v>5.9</v>
      </c>
      <c r="TZ5" s="3">
        <v>0</v>
      </c>
      <c r="UA5" s="3">
        <v>1.06</v>
      </c>
      <c r="UB5" s="3">
        <v>0</v>
      </c>
      <c r="UC5" s="3">
        <v>0.36</v>
      </c>
      <c r="UD5" s="3">
        <v>36</v>
      </c>
      <c r="UE5" s="3" t="s">
        <v>234</v>
      </c>
      <c r="UF5" s="3">
        <v>300</v>
      </c>
      <c r="UG5" s="3">
        <v>4.4400000000000004</v>
      </c>
      <c r="UH5" s="3">
        <v>0</v>
      </c>
      <c r="UI5" s="3">
        <v>1.62</v>
      </c>
      <c r="UJ5" s="3">
        <v>2</v>
      </c>
      <c r="UK5" s="3">
        <v>1.84</v>
      </c>
      <c r="UL5" s="3">
        <v>37</v>
      </c>
      <c r="UM5" s="3" t="s">
        <v>235</v>
      </c>
      <c r="UN5" s="3">
        <v>0</v>
      </c>
      <c r="UO5" s="3">
        <v>3.34</v>
      </c>
      <c r="UP5" s="3">
        <v>0</v>
      </c>
      <c r="UQ5" s="3">
        <v>0.96</v>
      </c>
      <c r="UR5" s="3">
        <v>0</v>
      </c>
      <c r="US5" s="3">
        <v>0.38</v>
      </c>
      <c r="UT5" s="3">
        <v>38</v>
      </c>
      <c r="UU5" s="3" t="s">
        <v>236</v>
      </c>
      <c r="UV5" s="3">
        <v>0</v>
      </c>
      <c r="UW5" s="3">
        <v>2.72</v>
      </c>
      <c r="UX5" s="3">
        <v>0</v>
      </c>
      <c r="UY5" s="3">
        <v>3.56</v>
      </c>
      <c r="UZ5" s="3">
        <v>0</v>
      </c>
      <c r="VA5" s="3">
        <v>0.31</v>
      </c>
      <c r="VB5" s="3">
        <v>39</v>
      </c>
      <c r="VC5" s="3" t="s">
        <v>237</v>
      </c>
      <c r="VD5" s="3">
        <v>300</v>
      </c>
      <c r="VE5" s="3">
        <v>5.66</v>
      </c>
      <c r="VF5" s="3">
        <v>1</v>
      </c>
      <c r="VG5" s="3">
        <v>1.47</v>
      </c>
      <c r="VH5" s="3">
        <v>3</v>
      </c>
      <c r="VI5" s="3">
        <v>4.66</v>
      </c>
      <c r="VJ5" s="3">
        <v>40</v>
      </c>
      <c r="VK5" s="3" t="s">
        <v>238</v>
      </c>
      <c r="VL5" s="3">
        <v>0</v>
      </c>
      <c r="VM5" s="3">
        <v>4.2</v>
      </c>
      <c r="VN5" s="3">
        <v>0</v>
      </c>
      <c r="VO5" s="3">
        <v>0.98</v>
      </c>
      <c r="VP5" s="3">
        <v>0</v>
      </c>
      <c r="VQ5" s="3">
        <v>0.25</v>
      </c>
      <c r="VR5" s="3">
        <v>41</v>
      </c>
      <c r="VS5" s="3" t="s">
        <v>239</v>
      </c>
      <c r="VT5" s="3">
        <v>200</v>
      </c>
      <c r="VU5" s="3">
        <v>11.07</v>
      </c>
      <c r="VV5" s="3">
        <v>3</v>
      </c>
      <c r="VW5" s="3">
        <v>2.99</v>
      </c>
      <c r="VX5" s="3">
        <v>5</v>
      </c>
      <c r="VY5" s="3">
        <v>4.1399999999999997</v>
      </c>
      <c r="VZ5" s="28">
        <f>AVERAGE(JT5,KB5,KJ5,KR5,KZ5,LH5,LP5,LX5,MF5,MN5,MV5,ND5,NL5,NT5,OB5,OJ5,OR5,OZ5,PH5,PP5,PX5,QF5,QN5,QV5,RD5,RL5,RT5,SB5,SJ5,SR5,SZ5,TH5,TP5,TX5,UF5,UN5,UV5,VD5,VL5,VT5)</f>
        <v>105</v>
      </c>
      <c r="WA5" s="28">
        <f>AVERAGE(JT5,KZ5,LH5,MF5,MN5,MV5,OB5,OJ5,OR5,OZ5,PH5,QF5,RD5,SB5,SJ5,SZ5,TH5,TX5,UN5,VL5)</f>
        <v>40</v>
      </c>
      <c r="WB5" s="28">
        <f>AVERAGE(KB5,KJ5,KR5,LP5,LX5,ND5,NL5,NT5,PP5,PX5,QN5,QV5,RL5,RT5,SR5,TP5,UF5,UV5,VD5,VT5)</f>
        <v>170</v>
      </c>
      <c r="WC5" s="29">
        <f>AVERAGE(JU5,KC5,KK5,KS5,LA5,LI5,LQ5,LY5,MG5,MO5,MW5,NE5,NM5,NU5,OC5,OK5,OS5,PA5,PI5,PQ5,PY5,QG5,QO5,QW5,RE5,RM5,RU5,SC5,SK5,SS5,TA5,TI5,TQ5,TY5,UG5,UO5,UW5,VE5,VM5,VU5)</f>
        <v>5.9224999999999994</v>
      </c>
      <c r="WD5" s="29">
        <f>AVERAGE(JU5,LA5,LI5,MG5,MO5,MW5,OC5,OK5,OS5,PA5,PI5,QG5,RE5,SC5,SK5,TA5,TI5,TY5,UO5,VM5)</f>
        <v>4.9050000000000011</v>
      </c>
      <c r="WE5" s="29">
        <f>AVERAGE(KC5,KK5,KS5,LQ5,LY5,NE5,NM5,NU5,PQ5,PY5,QO5,QW5,RM5,RU5,SS5,TQ5,UG5,UW5,VE5,VU5)</f>
        <v>6.9399999999999977</v>
      </c>
      <c r="WF5" s="29">
        <f>AVERAGE(JV5,KD5,KL5,KT5,LB5,LJ5,LR5,LZ5,MH5,MP5,MX5,NF5,NN5,NV5,OD5,OL5,OT5,PB5,PJ5,PR5,PZ5,QH5,QP5,QX5,RF5,RN5,RV5,SD5,SL5,ST5,TB5,TJ5,TR5,TZ5,UH5,UP5,UX5,VF5,VN5,VV5)</f>
        <v>0.85</v>
      </c>
      <c r="WG5" s="30">
        <f>AVERAGE(JV5,LB5,LJ5,MH5,MP5,MX5,OD5,OL5,OT5,PB5,PJ5,QH5,RF5,SD5,SL5,TB5,TJ5,TZ5,UP5,VN5)</f>
        <v>0.05</v>
      </c>
      <c r="WH5" s="29">
        <f>AVERAGE(KD5,KL5,KT5,LR5,LZ5,NF5,NN5,NV5,PR5,PZ5,QP5,QX5,RN5,RV5,ST5,TR5,UH5,UX5,VF5,VV5)</f>
        <v>1.65</v>
      </c>
      <c r="WI5" s="29">
        <f>AVERAGE(JW5,KE5,KM5,KU5,LC5,LK5,LS5,MA5,MI5,MQ5,MY5,NG5,NO5,NW5,OE5,OM5,OU5,PC5,PK5,PS5,QA5,QI5,QQ5,QY5,RG5,RO5,RW5,SE5,SM5,SU5,TC5,TK5,TS5,UA5,UI5,UQ5,UY5,VG5,VO5,VW5)</f>
        <v>2.3489999999999998</v>
      </c>
      <c r="WJ5" s="30">
        <f>AVERAGE(JW5,LC5,LK5,MI5,MQ5,MY5,OE5,OM5,OU5,PC5,PK5,QI5,RG5,SE5,SM5,TC5,TK5,UA5,UQ5,VO5)</f>
        <v>2.2185000000000001</v>
      </c>
      <c r="WK5" s="29">
        <f>AVERAGE(KE5,KM5,KU5,LS5,MA5,NG5,NO5,NW5,PS5,QA5,QQ5,QY5,RO5,RW5,SU5,TS5,UI5,UY5,VG5,VW5)</f>
        <v>2.4794999999999998</v>
      </c>
      <c r="WL5" s="29">
        <f>AVERAGE(JX5,KF5,KN5,KV5,LD5,LL5,LT5,MB5,MJ5,MR5,MZ5,NH5,NP5,NX5,OF5,ON5,OV5,PD5,PL5,PT5,QB5,QJ5,QR5,QZ5,RH5,RP5,RX5,SF5,SN5,SV5,TD5,TL5,TT5,UB5,UJ5,UR5,UZ5,VH5,VP5,VX5)</f>
        <v>1.3</v>
      </c>
      <c r="WM5" s="30">
        <f>AVERAGE(JX5,LD5,LL5,MJ5,MR5,MZ5,OF5,ON5,OV5,PD5,PL5,QJ5,RH5,SF5,SN5,TD5,TL5,UB5,UR5,VP5)</f>
        <v>0.5</v>
      </c>
      <c r="WN5" s="29">
        <f>AVERAGE(KF5,KN5,KV5,LT5,MB5,NH5,NP5,NX5,PT5,QB5,QR5,QZ5,RP5,RX5,SV5,TT5,UJ5,UZ5,VH5,VX5)</f>
        <v>2.1</v>
      </c>
      <c r="WO5" s="29">
        <f>AVERAGE(JY5,KG5,KO5,KW5,LE5,LM5,LU5,MC5,MK5,MS5,NA5,NI5,NQ5,NY5,OG5,OO5,OW5,PE5,PM5,PU5,QC5,QK5,QS5,RA5,RI5,RQ5,RY5,SG5,SO5,SW5,TE5,TM5,TU5,UC5,UK5,US5,VA5,VI5,VQ5,VY5)</f>
        <v>2.1032500000000001</v>
      </c>
      <c r="WP5" s="30">
        <f>AVERAGE(JY5,LE5,LM5,MK5,MS5,NA5,OG5,OO5,OW5,PE5,PM5,QK5,RI5,SG5,SO5,TE5,TM5,UC5,US5,VQ5)</f>
        <v>1.8285000000000005</v>
      </c>
      <c r="WQ5" s="29">
        <f>AVERAGE(KG5,KO5,KW5,LU5,MC5,NI5,NQ5,NY5,PU5,QC5,QS5,RA5,RQ5,RY5,SW5,TU5,UK5,VA5,VI5,VY5)</f>
        <v>2.378000000000001</v>
      </c>
      <c r="WR5" s="30">
        <f>AVERAGE(KB5,KR5,KZ5,LH5,LP5,LX5,MF5,OR5,PH5,PP5,QV5,RL5,SB5,SZ5,TP5,TX5,UV5,VT5)</f>
        <v>88.888888888888886</v>
      </c>
      <c r="WS5" s="30">
        <f>AVERAGE(JT5,KJ5,MN5,MV5,ND5,NL5,NT5,OB5,OJ5,OZ5,PX5,QF5,QN5,RD5,RT5,SJ5,SR5,TH5,UF5,UN5,VD5,VL5)</f>
        <v>118.18181818181819</v>
      </c>
      <c r="WT5" s="30">
        <f>AVERAGE(KZ5,LH5,MF5,OR5,PH5,SB5,SZ5,TX5)</f>
        <v>12.5</v>
      </c>
      <c r="WU5" s="30">
        <f>AVERAGE(JT5,MN5,MV5,OB5,OJ5,OZ5,QF5,RD5,SJ5,TH5,UN5,VL5)</f>
        <v>58.333333333333336</v>
      </c>
      <c r="WV5" s="30">
        <f>AVERAGE(KB5,KR5,LP5,LX5,PP5,QV5,RL5,TP5,UV5,VT5)</f>
        <v>150</v>
      </c>
      <c r="WW5" s="30">
        <f>AVERAGE(KJ5,ND5,NL5,NT5,PX5,QN5,RT5,SR5,UF5,VD5)</f>
        <v>190</v>
      </c>
      <c r="WX5" s="30">
        <f>AVERAGE(KC5,KS5,LA5,LI5,LQ5,LY5,MG5,OS5,PI5,PQ5,QW5,RM5,SC5,TA5,TQ5,TY5,UW5,VU5)</f>
        <v>5.1405555555555553</v>
      </c>
      <c r="WY5" s="30">
        <f>AVERAGE(JU5,KK5,MO5,MW5,NE5,NM5,NU5,OC5,OK5,PA5,PY5,QG5,QO5,RE5,RU5,SK5,SS5,TI5,UG5,UO5,VE5,VM5)</f>
        <v>6.5622727272727275</v>
      </c>
      <c r="WZ5" s="30">
        <f>AVERAGE(LA5,LI5,MG5,OS5,PI5,SC5,TA5,TY5)</f>
        <v>3.2612499999999995</v>
      </c>
      <c r="XA5" s="30">
        <f>AVERAGE(JU5,MO5,MW5,OC5,OK5,PA5,QG5,RE5,SK5,TI5,UO5,VM5)</f>
        <v>6.0008333333333335</v>
      </c>
      <c r="XB5" s="30">
        <f>AVERAGE(KC5,KS5,LQ5,LY5,PQ5,QW5,RM5,TQ5,UW5,VU5)</f>
        <v>6.6440000000000001</v>
      </c>
      <c r="XC5" s="30">
        <f>AVERAGE(KK5,NE5,NM5,NU5,PY5,QO5,RU5,SS5,UG5,VE5)</f>
        <v>7.2359999999999998</v>
      </c>
      <c r="XD5" s="30">
        <f>AVERAGE(KD5,KT5,LB5,LJ5,LR5,LZ5,MH5,OT5,PJ5,PR5,QX5,RN5,SD5,TB5,TR5,TZ5,UX5,VV5)</f>
        <v>1.6111111111111112</v>
      </c>
      <c r="XE5" s="30">
        <f>AVERAGE(JV5,KL5,MP5,MX5,NF5,NN5,NV5,OD5,OL5,PB5,PZ5,QH5,QP5,RF5,RV5,SL5,ST5,TJ5,UH5,UP5,VF5,VN5)</f>
        <v>0.22727272727272727</v>
      </c>
      <c r="XF5" s="30">
        <f>AVERAGE(LB5,LJ5,MH5,OT5,PJ5,SD5,TB5,TZ5)</f>
        <v>0</v>
      </c>
      <c r="XG5" s="30">
        <f>AVERAGE(JV5,MP5,MX5,OD5,OL5,PB5,QH5,RF5,SL5,TJ5,UP5,VN5)</f>
        <v>8.3333333333333329E-2</v>
      </c>
      <c r="XH5" s="30">
        <f>AVERAGE(KD5,KT5,LR5,LZ5,PR5,QX5,RN5,TR5,UX5,VV5)</f>
        <v>2.9</v>
      </c>
      <c r="XI5" s="30">
        <f>AVERAGE(KL5,NF5,NN5,NV5,PZ5,QP5,RV5,ST5,UH5,VF5)</f>
        <v>0.4</v>
      </c>
      <c r="XJ5" s="30">
        <f>AVERAGE(KE5,KU5,LC5,LK5,LS5,MA5,MI5,OU5,PK5,PS5,QY5,RO5,SE5,TC5,TS5,UA5,UY5,VW5)</f>
        <v>2.6327777777777781</v>
      </c>
      <c r="XK5" s="30">
        <f>AVERAGE(JW5,KM5,MQ5,MY5,NG5,NO5,NW5,OE5,OM5,PC5,QA5,QI5,QQ5,RG5,RW5,SM5,SU5,TK5,UI5,UQ5,VG5,VO5)</f>
        <v>2.1168181818181817</v>
      </c>
      <c r="XL5" s="30">
        <f>AVERAGE(LC5,LK5,MI5,OU5,PK5,SE5,TC5,UA5)</f>
        <v>2.2587499999999996</v>
      </c>
      <c r="XM5" s="30">
        <f>AVERAGE(JW5,MQ5,MY5,OE5,OM5,PC5,QI5,RG5,SM5,TK5,UQ5,VO5)</f>
        <v>2.1916666666666669</v>
      </c>
      <c r="XN5" s="30">
        <f>AVERAGE(KE5,KU5,LS5,MA5,PS5,QY5,RO5,TS5,UY5,VW5)</f>
        <v>2.9319999999999999</v>
      </c>
      <c r="XO5" s="30">
        <f>AVERAGE(KM5,NG5,NO5,NW5,QA5,QQ5,RW5,SU5,UI5,VG5)</f>
        <v>2.0270000000000001</v>
      </c>
      <c r="XP5" s="30">
        <f>AVERAGE(KF5,KV5,LD5,LL5,LT5,MB5,MJ5,OV5,PL5,PT5,QZ5,RP5,SF5,TD5,TT5,UB5,UZ5,VX5)</f>
        <v>0.94444444444444442</v>
      </c>
      <c r="XQ5" s="30">
        <f>AVERAGE(JX5,KN5,MR5,MZ5,NH5,NP5,NX5,OF5,ON5,PD5,QB5,QJ5,QR5,RH5,RX5,SN5,SV5,TL5,UJ5,UR5,VH5,VP5)</f>
        <v>1.5909090909090908</v>
      </c>
      <c r="XR5" s="30">
        <f>AVERAGE(LD5,LL5,MJ5,OV5,PL5,SF5,TD5,UB5)</f>
        <v>0</v>
      </c>
      <c r="XS5" s="30">
        <f>AVERAGE(JX5,MR5,MZ5,OF5,ON5,PD5,QJ5,RH5,SN5,TL5,UR5,VP5)</f>
        <v>0.83333333333333337</v>
      </c>
      <c r="XT5" s="30">
        <f>AVERAGE(KF5,KV5,LT5,MB5,PT5,QZ5,RP5,TT5,UZ5,VX5)</f>
        <v>1.7</v>
      </c>
      <c r="XU5" s="30">
        <f>AVERAGE(KN5,NH5,NP5,NX5,QB5,QR5,RX5,SV5,UJ5,VH5)</f>
        <v>2.5</v>
      </c>
      <c r="XV5" s="30">
        <f>AVERAGE(KG5,KW5,LE5,LM5,LU5,MC5,MK5,OW5,PM5,PU5,RA5,RQ5,SG5,TE5,TU5,UC5,VA5,VY5)</f>
        <v>2.1522222222222229</v>
      </c>
      <c r="XW5" s="30">
        <f>AVERAGE(JY5,KO5,MS5,NA5,NI5,NQ5,NY5,OG5,OO5,PE5,QC5,QK5,QS5,RI5,RY5,SO5,SW5,TM5,UK5,US5,VI5,VQ5)</f>
        <v>2.063181818181818</v>
      </c>
      <c r="XX5" s="30">
        <f>AVERAGE(LE5,LM5,MK5,OW5,PM5,SG5,TE5,UC5)</f>
        <v>1.7675000000000001</v>
      </c>
      <c r="XY5" s="30">
        <f>AVERAGE(JY5,MS5,NA5,OG5,OO5,PE5,QK5,RI5,SO5,TM5,US5,VQ5)</f>
        <v>1.8691666666666666</v>
      </c>
      <c r="XZ5" s="30">
        <f>AVERAGE(KG5,KW5,LU5,MC5,PU5,RA5,RQ5,TU5,VA5,VY5)</f>
        <v>2.46</v>
      </c>
      <c r="YA5" s="30">
        <f>AVERAGE(KO5,NI5,NQ5,NY5,QC5,QS5,RY5,SW5,UK5,VI5)</f>
        <v>2.2959999999999998</v>
      </c>
      <c r="YB5" s="3">
        <v>3</v>
      </c>
      <c r="YC5" s="52">
        <v>1</v>
      </c>
      <c r="YD5" s="3">
        <v>1</v>
      </c>
      <c r="YE5" s="51">
        <v>0</v>
      </c>
      <c r="YF5" s="52">
        <v>2</v>
      </c>
      <c r="YG5" s="3">
        <v>3</v>
      </c>
      <c r="YH5" s="51">
        <v>1</v>
      </c>
      <c r="YI5" s="3">
        <v>3</v>
      </c>
      <c r="YJ5" s="52">
        <v>3</v>
      </c>
      <c r="YK5" s="51">
        <v>1</v>
      </c>
      <c r="YL5" s="52">
        <v>3</v>
      </c>
      <c r="YM5" s="52">
        <v>0</v>
      </c>
      <c r="YN5" s="52">
        <v>3</v>
      </c>
      <c r="YO5" s="52">
        <v>4</v>
      </c>
      <c r="YP5" s="51">
        <v>1</v>
      </c>
      <c r="YQ5" s="52">
        <v>3</v>
      </c>
      <c r="YR5" s="52">
        <v>3</v>
      </c>
      <c r="YS5" s="52">
        <v>3</v>
      </c>
      <c r="YT5" s="52">
        <v>3</v>
      </c>
      <c r="YU5" s="52">
        <v>3</v>
      </c>
      <c r="YV5" s="51">
        <v>1</v>
      </c>
      <c r="YW5" s="51">
        <v>0</v>
      </c>
      <c r="YX5" s="52">
        <v>1</v>
      </c>
      <c r="YY5" s="52">
        <v>3</v>
      </c>
      <c r="YZ5" s="51">
        <v>0</v>
      </c>
      <c r="ZA5" s="52">
        <f>SUM(YB5,(4-YE5),YG5,YI5,YL5,YN5,(4-YP5),YS5,YU5,YX5,(4-YZ5))</f>
        <v>33</v>
      </c>
      <c r="ZB5" s="52">
        <f>SUM(YC5,YF5,YJ5,YM5,YQ5,YT5,(4-YW5),YY5)</f>
        <v>19</v>
      </c>
      <c r="ZC5" s="52">
        <f>SUM(YD5,(4-YH5),(4-YK5),YO5,YR5,(4-YV5))</f>
        <v>17</v>
      </c>
      <c r="ZD5" s="52">
        <f>SUM(ZA5:ZC5)</f>
        <v>69</v>
      </c>
      <c r="ZE5" s="51">
        <v>0</v>
      </c>
      <c r="ZF5" s="3">
        <v>4</v>
      </c>
      <c r="ZG5" s="51">
        <v>0</v>
      </c>
      <c r="ZH5" s="3">
        <v>1</v>
      </c>
      <c r="ZI5" s="3">
        <v>3</v>
      </c>
      <c r="ZJ5" s="51">
        <v>1</v>
      </c>
      <c r="ZK5" s="51">
        <v>0</v>
      </c>
      <c r="ZL5" s="52">
        <v>4</v>
      </c>
      <c r="ZM5" s="3">
        <v>3</v>
      </c>
      <c r="ZN5" s="51">
        <v>1</v>
      </c>
      <c r="ZO5" s="52">
        <v>4</v>
      </c>
      <c r="ZP5" s="3">
        <v>3</v>
      </c>
      <c r="ZQ5" s="51">
        <v>1</v>
      </c>
      <c r="ZR5" s="51">
        <v>1</v>
      </c>
      <c r="ZS5" s="52">
        <v>3</v>
      </c>
      <c r="ZT5" s="51">
        <v>1</v>
      </c>
      <c r="ZU5" s="52">
        <v>1</v>
      </c>
      <c r="ZV5" s="52">
        <v>4</v>
      </c>
      <c r="ZW5" s="52">
        <v>4</v>
      </c>
      <c r="ZX5" s="52">
        <v>3</v>
      </c>
      <c r="ZY5" s="52">
        <v>2</v>
      </c>
      <c r="ZZ5" s="52">
        <v>3</v>
      </c>
      <c r="AAA5" s="51">
        <v>0</v>
      </c>
      <c r="AAB5" s="52">
        <v>2</v>
      </c>
      <c r="AAC5" s="52">
        <v>3</v>
      </c>
      <c r="AAD5" s="52">
        <v>3</v>
      </c>
      <c r="AAE5" s="51">
        <v>0</v>
      </c>
      <c r="AAF5" s="52">
        <v>3</v>
      </c>
      <c r="AAG5" s="52">
        <v>3</v>
      </c>
      <c r="AAH5" s="51">
        <v>1</v>
      </c>
      <c r="AAI5" s="51">
        <v>1</v>
      </c>
      <c r="AAJ5" s="52">
        <v>3</v>
      </c>
      <c r="AAK5" s="52">
        <v>3</v>
      </c>
      <c r="AAL5" s="52">
        <v>3</v>
      </c>
      <c r="AAM5" s="3">
        <v>2</v>
      </c>
      <c r="AAN5" s="51">
        <v>1</v>
      </c>
      <c r="AAO5" s="52">
        <v>3</v>
      </c>
      <c r="AAP5" s="51">
        <v>1</v>
      </c>
      <c r="AAQ5" s="52">
        <v>0</v>
      </c>
      <c r="AAR5" s="52">
        <v>3</v>
      </c>
      <c r="AAS5" s="52">
        <v>3</v>
      </c>
      <c r="AAT5" s="52">
        <v>3</v>
      </c>
      <c r="AAU5" s="52">
        <v>0</v>
      </c>
      <c r="AAV5" s="52">
        <v>3</v>
      </c>
      <c r="AAW5" s="51">
        <v>0</v>
      </c>
      <c r="AAX5" s="52">
        <v>2</v>
      </c>
      <c r="AAY5" s="52">
        <v>3</v>
      </c>
      <c r="AAZ5" s="51">
        <v>0</v>
      </c>
      <c r="ABA5" s="52">
        <v>3</v>
      </c>
      <c r="ABB5" s="51">
        <v>0</v>
      </c>
      <c r="ABC5" s="52">
        <v>2</v>
      </c>
      <c r="ABD5" s="52">
        <v>4</v>
      </c>
      <c r="ABE5" s="52">
        <v>3</v>
      </c>
      <c r="ABF5" s="52">
        <v>3</v>
      </c>
      <c r="ABG5" s="51">
        <v>0</v>
      </c>
      <c r="ABH5" s="52">
        <v>0</v>
      </c>
      <c r="ABI5" s="51">
        <v>0</v>
      </c>
      <c r="ABJ5" s="52">
        <v>1</v>
      </c>
      <c r="ABK5" s="51">
        <v>1</v>
      </c>
      <c r="ABL5" s="51"/>
      <c r="ABM5" s="3">
        <v>3</v>
      </c>
      <c r="ABN5" s="52">
        <v>1</v>
      </c>
      <c r="ABO5" s="3">
        <v>1</v>
      </c>
      <c r="ABP5" s="51">
        <v>0</v>
      </c>
      <c r="ABQ5" s="52">
        <v>2</v>
      </c>
      <c r="ABR5" s="3">
        <v>3</v>
      </c>
      <c r="ABS5" s="51">
        <v>1</v>
      </c>
      <c r="ABT5" s="3">
        <v>3</v>
      </c>
      <c r="ABU5" s="52">
        <v>3</v>
      </c>
      <c r="ABV5" s="51">
        <v>1</v>
      </c>
      <c r="ABW5" s="52">
        <v>3</v>
      </c>
      <c r="ABX5" s="52">
        <v>0</v>
      </c>
      <c r="ABY5" s="52">
        <v>3</v>
      </c>
      <c r="ABZ5" s="52">
        <v>4</v>
      </c>
      <c r="ACA5" s="51">
        <v>1</v>
      </c>
      <c r="ACB5" s="52">
        <v>3</v>
      </c>
      <c r="ACC5" s="52">
        <v>3</v>
      </c>
      <c r="ACD5" s="52">
        <v>3</v>
      </c>
      <c r="ACE5" s="52">
        <v>3</v>
      </c>
      <c r="ACF5" s="52">
        <v>3</v>
      </c>
      <c r="ACG5" s="51">
        <v>1</v>
      </c>
      <c r="ACH5" s="51">
        <v>0</v>
      </c>
      <c r="ACI5" s="52">
        <v>1</v>
      </c>
      <c r="ACJ5" s="52">
        <v>3</v>
      </c>
      <c r="ACK5" s="51">
        <v>0</v>
      </c>
    </row>
    <row r="6" spans="1:765">
      <c r="A6" s="20">
        <v>2</v>
      </c>
      <c r="C6">
        <v>1</v>
      </c>
      <c r="D6">
        <v>46</v>
      </c>
      <c r="E6">
        <v>1</v>
      </c>
      <c r="F6">
        <v>2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2</v>
      </c>
      <c r="Q6">
        <v>1</v>
      </c>
      <c r="R6">
        <v>0</v>
      </c>
      <c r="S6">
        <v>1</v>
      </c>
      <c r="T6">
        <v>0</v>
      </c>
      <c r="U6">
        <v>0</v>
      </c>
      <c r="V6">
        <f t="shared" ref="V6:V42" si="3">SUM(E6:U6)</f>
        <v>12</v>
      </c>
      <c r="W6">
        <v>3</v>
      </c>
      <c r="X6">
        <v>3</v>
      </c>
      <c r="Y6">
        <v>3</v>
      </c>
      <c r="Z6">
        <v>3</v>
      </c>
      <c r="AA6">
        <v>2</v>
      </c>
      <c r="AB6">
        <v>1</v>
      </c>
      <c r="AC6">
        <v>3</v>
      </c>
      <c r="AD6">
        <v>1</v>
      </c>
      <c r="AE6">
        <v>3</v>
      </c>
      <c r="AF6">
        <f t="shared" ref="AF6:AF42" si="4">SUM(W6:AE6)</f>
        <v>22</v>
      </c>
      <c r="AG6">
        <v>0</v>
      </c>
      <c r="AH6">
        <v>2</v>
      </c>
      <c r="AI6">
        <v>2</v>
      </c>
      <c r="AJ6">
        <v>2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2</v>
      </c>
      <c r="AS6">
        <v>1</v>
      </c>
      <c r="AT6">
        <v>3</v>
      </c>
      <c r="AU6">
        <v>1</v>
      </c>
      <c r="AV6" t="s">
        <v>631</v>
      </c>
      <c r="AW6">
        <v>2</v>
      </c>
      <c r="AX6">
        <v>0</v>
      </c>
      <c r="AY6" t="s">
        <v>633</v>
      </c>
      <c r="AZ6">
        <v>1</v>
      </c>
      <c r="BA6">
        <v>2</v>
      </c>
      <c r="BB6">
        <v>1</v>
      </c>
      <c r="BC6">
        <v>2</v>
      </c>
      <c r="BD6">
        <f t="shared" ref="BD6:BD42" si="5">SUM(AG6:AU6,AW6:AX6,AZ6:BC6)</f>
        <v>24</v>
      </c>
      <c r="BE6">
        <v>2</v>
      </c>
      <c r="BF6">
        <v>4</v>
      </c>
      <c r="BG6">
        <v>4</v>
      </c>
      <c r="BH6">
        <v>1</v>
      </c>
      <c r="BI6">
        <v>2</v>
      </c>
      <c r="BJ6">
        <v>2</v>
      </c>
      <c r="BK6">
        <v>0</v>
      </c>
      <c r="BL6">
        <v>4</v>
      </c>
      <c r="BM6">
        <v>1</v>
      </c>
      <c r="BN6">
        <v>2</v>
      </c>
      <c r="BO6">
        <v>4</v>
      </c>
      <c r="BP6">
        <v>2</v>
      </c>
      <c r="BQ6">
        <v>1</v>
      </c>
      <c r="BR6">
        <v>2</v>
      </c>
      <c r="BS6">
        <v>1</v>
      </c>
      <c r="BT6">
        <v>3</v>
      </c>
      <c r="BU6">
        <v>1</v>
      </c>
      <c r="BV6">
        <v>3</v>
      </c>
      <c r="BW6">
        <v>4</v>
      </c>
      <c r="BX6">
        <v>1</v>
      </c>
      <c r="BY6">
        <v>2</v>
      </c>
      <c r="BZ6">
        <v>0</v>
      </c>
      <c r="CA6">
        <f t="shared" si="0"/>
        <v>22</v>
      </c>
      <c r="CB6">
        <f t="shared" si="1"/>
        <v>17</v>
      </c>
      <c r="CC6">
        <f t="shared" si="2"/>
        <v>11</v>
      </c>
      <c r="CD6">
        <f t="shared" ref="CD6:CD42" si="6">SUM(CA6:CC6)</f>
        <v>50</v>
      </c>
      <c r="CE6" s="21">
        <v>1</v>
      </c>
      <c r="CF6" s="21">
        <v>0</v>
      </c>
      <c r="CG6" s="21">
        <v>1</v>
      </c>
      <c r="CH6" s="21">
        <v>1</v>
      </c>
      <c r="CI6" s="21">
        <v>0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f t="shared" ref="CQ6:CQ42" si="7">SUM(CE6, (1-CF6), CG6:CH6, (1-CI6), (1-CJ6), CK6:CM6, (1-CN6), CO6, (1-CP6))</f>
        <v>10</v>
      </c>
      <c r="CR6" s="21">
        <v>3</v>
      </c>
      <c r="CS6" s="21">
        <v>3</v>
      </c>
      <c r="CT6" s="21">
        <v>4</v>
      </c>
      <c r="CU6" s="21">
        <v>2</v>
      </c>
      <c r="CV6" s="21">
        <v>3</v>
      </c>
      <c r="CW6" s="21">
        <v>2</v>
      </c>
      <c r="CX6" s="21">
        <v>3</v>
      </c>
      <c r="CY6" s="21">
        <v>4</v>
      </c>
      <c r="CZ6" s="21">
        <v>2</v>
      </c>
      <c r="DA6" s="21">
        <v>2</v>
      </c>
      <c r="DB6" s="21">
        <v>3</v>
      </c>
      <c r="DC6" s="21">
        <v>3</v>
      </c>
      <c r="DD6" s="21">
        <v>3</v>
      </c>
      <c r="DE6" s="21">
        <v>3</v>
      </c>
      <c r="DF6" s="21">
        <v>3</v>
      </c>
      <c r="DG6" s="21">
        <v>2</v>
      </c>
      <c r="DH6" s="21">
        <v>1</v>
      </c>
      <c r="DI6" s="21">
        <v>4</v>
      </c>
      <c r="DJ6" s="21">
        <v>2</v>
      </c>
      <c r="DK6" s="21">
        <v>2</v>
      </c>
      <c r="DL6" s="21">
        <f t="shared" ref="DL6:DL42" si="8">SUM((5-CR6),CS6:CT6,(5-CU6),(5-CV6),(5-CW6),CX6:CY6,(5-CZ6),(5-DA6),DB6:DE6,(5-DF6),(5-DG6),DH6:DI6,(5-DJ6),(5-DK6))</f>
        <v>58</v>
      </c>
      <c r="DM6" s="21">
        <v>2</v>
      </c>
      <c r="DN6" s="21">
        <v>2</v>
      </c>
      <c r="DO6" s="21">
        <v>3</v>
      </c>
      <c r="DP6" s="21">
        <v>3</v>
      </c>
      <c r="DQ6" s="21">
        <v>3</v>
      </c>
      <c r="DR6" s="21">
        <v>3</v>
      </c>
      <c r="DS6" s="21">
        <f t="shared" ref="DS6:DS42" si="9">SUM(DM6:DR6)</f>
        <v>16</v>
      </c>
      <c r="DT6" s="21">
        <v>3</v>
      </c>
      <c r="DU6" s="21">
        <v>0</v>
      </c>
      <c r="DV6" s="21">
        <v>1</v>
      </c>
      <c r="DW6" s="21">
        <v>2</v>
      </c>
      <c r="DX6" s="21">
        <v>0</v>
      </c>
      <c r="DY6" s="21">
        <v>0</v>
      </c>
      <c r="DZ6" s="21">
        <f t="shared" ref="DZ6:DZ42" si="10">SUM(DT6:DV6)</f>
        <v>4</v>
      </c>
      <c r="EA6" s="21">
        <f t="shared" ref="EA6:EA42" si="11">SUM(DW6:DY6)</f>
        <v>2</v>
      </c>
      <c r="EB6" s="21">
        <f t="shared" ref="EB6:EB42" si="12">SUM(DT6:DY6)</f>
        <v>6</v>
      </c>
      <c r="EC6" s="21">
        <v>2</v>
      </c>
      <c r="ED6" s="21">
        <v>2</v>
      </c>
      <c r="EE6" s="21">
        <v>3</v>
      </c>
      <c r="EF6" s="21">
        <v>4</v>
      </c>
      <c r="EG6" s="21">
        <v>4</v>
      </c>
      <c r="EH6" s="21">
        <v>4</v>
      </c>
      <c r="EI6" s="21">
        <v>2</v>
      </c>
      <c r="EJ6" s="21">
        <v>3</v>
      </c>
      <c r="EK6" s="21">
        <v>1</v>
      </c>
      <c r="EL6" s="21">
        <v>1</v>
      </c>
      <c r="EM6" s="21">
        <v>2</v>
      </c>
      <c r="EN6" s="21">
        <v>1</v>
      </c>
      <c r="EO6" s="21">
        <f t="shared" ref="EO6:EO42" si="13">SUM(EE6:EF6,EJ6,EM6)</f>
        <v>12</v>
      </c>
      <c r="EP6" s="21">
        <f t="shared" ref="EP6:EP42" si="14">SUM(EH6:EI6,EK6,EN6)</f>
        <v>8</v>
      </c>
      <c r="EQ6" s="21">
        <f t="shared" ref="EQ6:EQ42" si="15">SUM(EC6:ED6,EG6,EL6)</f>
        <v>9</v>
      </c>
      <c r="ER6" s="21">
        <f t="shared" ref="ER6:ER42" si="16">SUM(EC6:EN6)</f>
        <v>29</v>
      </c>
      <c r="ES6" s="21">
        <v>1</v>
      </c>
      <c r="ET6" s="21">
        <v>3</v>
      </c>
      <c r="EU6" s="21">
        <v>3</v>
      </c>
      <c r="EV6" s="21">
        <f t="shared" ref="EV6:EV42" si="17">SUM(ES6:EU6)</f>
        <v>7</v>
      </c>
      <c r="EW6" s="21">
        <v>0</v>
      </c>
      <c r="EX6" s="21">
        <v>0</v>
      </c>
      <c r="EY6" s="21">
        <v>0</v>
      </c>
      <c r="EZ6" s="21">
        <v>0</v>
      </c>
      <c r="FA6" s="21">
        <v>0</v>
      </c>
      <c r="FB6" s="21">
        <v>0</v>
      </c>
      <c r="FC6" s="21">
        <v>0</v>
      </c>
      <c r="FD6" s="21">
        <v>0</v>
      </c>
      <c r="FE6" s="21">
        <v>0</v>
      </c>
      <c r="FF6" s="21">
        <v>0</v>
      </c>
      <c r="FG6" s="21">
        <v>0</v>
      </c>
      <c r="FH6" s="21">
        <v>1</v>
      </c>
      <c r="FI6" s="21">
        <v>0</v>
      </c>
      <c r="FJ6" s="21">
        <v>0</v>
      </c>
      <c r="FK6" s="21">
        <v>0</v>
      </c>
      <c r="FL6" s="21">
        <v>0</v>
      </c>
      <c r="FM6" s="21">
        <v>0</v>
      </c>
      <c r="FN6" s="21">
        <v>0</v>
      </c>
      <c r="FO6" s="21">
        <v>0</v>
      </c>
      <c r="FP6" s="21">
        <v>0</v>
      </c>
      <c r="FQ6" s="21">
        <f t="shared" ref="FQ6:FQ42" si="18">SUM(EW6:FP6)</f>
        <v>1</v>
      </c>
      <c r="FR6">
        <v>0</v>
      </c>
      <c r="FS6">
        <v>3.9733222913029387E-2</v>
      </c>
      <c r="FT6">
        <v>0</v>
      </c>
      <c r="FU6">
        <v>1.5925461484092032</v>
      </c>
      <c r="FV6">
        <v>7.3717649535725389</v>
      </c>
      <c r="FW6">
        <v>10.281520147205956</v>
      </c>
      <c r="FX6">
        <v>0.16</v>
      </c>
      <c r="FY6">
        <v>0.17</v>
      </c>
      <c r="FZ6">
        <v>81</v>
      </c>
      <c r="GA6">
        <v>133</v>
      </c>
      <c r="GB6" s="7">
        <v>214</v>
      </c>
      <c r="GC6">
        <v>297</v>
      </c>
      <c r="GD6">
        <v>3</v>
      </c>
      <c r="GE6">
        <v>0.5</v>
      </c>
      <c r="GF6">
        <v>0.2</v>
      </c>
      <c r="GG6">
        <v>0.3</v>
      </c>
      <c r="GH6">
        <v>5.0999999999999996</v>
      </c>
      <c r="GI6">
        <v>539</v>
      </c>
      <c r="GJ6">
        <v>4071.5095120000001</v>
      </c>
      <c r="GK6">
        <v>7802.686001</v>
      </c>
      <c r="GL6">
        <v>10654.082114000001</v>
      </c>
      <c r="GM6">
        <v>53543.042612999998</v>
      </c>
      <c r="GN6">
        <v>87443.166437000007</v>
      </c>
      <c r="GO6">
        <v>5852.6748010000001</v>
      </c>
      <c r="GP6">
        <v>6336.0148559999998</v>
      </c>
      <c r="GQ6">
        <v>526124.17873199994</v>
      </c>
      <c r="GR6">
        <v>73645.809934999997</v>
      </c>
      <c r="GS6">
        <v>451.32826</v>
      </c>
      <c r="GT6">
        <v>8253.0145250000005</v>
      </c>
      <c r="GU6">
        <v>1890</v>
      </c>
      <c r="GV6">
        <v>50270.112732000001</v>
      </c>
      <c r="GW6">
        <v>66001.865441999995</v>
      </c>
      <c r="GX6">
        <v>979</v>
      </c>
      <c r="GY6">
        <v>355300.206488</v>
      </c>
      <c r="GZ6">
        <v>129262.65566999999</v>
      </c>
      <c r="HA6">
        <v>10688.107314999999</v>
      </c>
      <c r="HB6">
        <v>550169.12526400003</v>
      </c>
      <c r="HC6">
        <v>133460.77225099999</v>
      </c>
      <c r="HD6">
        <v>8790</v>
      </c>
      <c r="HE6">
        <v>1099.060653</v>
      </c>
      <c r="HF6">
        <v>64604.107767000001</v>
      </c>
      <c r="HG6">
        <v>60833.660436999999</v>
      </c>
      <c r="HH6">
        <v>17549.714725999998</v>
      </c>
      <c r="HI6">
        <v>321</v>
      </c>
      <c r="HJ6">
        <v>490</v>
      </c>
      <c r="HK6">
        <v>1728.9370899999999</v>
      </c>
      <c r="HL6">
        <v>151</v>
      </c>
      <c r="HM6">
        <v>807.32161699999995</v>
      </c>
      <c r="HN6">
        <v>28140.579953</v>
      </c>
      <c r="HO6">
        <v>4011</v>
      </c>
      <c r="HP6">
        <v>542</v>
      </c>
      <c r="HQ6">
        <v>357981.20494999998</v>
      </c>
      <c r="HR6">
        <v>151282.34996799999</v>
      </c>
      <c r="HS6">
        <v>11478.25812</v>
      </c>
      <c r="HT6">
        <v>61301.014535000002</v>
      </c>
      <c r="HU6">
        <v>5287.0214050000004</v>
      </c>
      <c r="HV6">
        <v>3497.9496450000001</v>
      </c>
      <c r="HW6">
        <v>969.14351099999999</v>
      </c>
      <c r="HX6">
        <v>853</v>
      </c>
      <c r="HY6">
        <v>2785.9199509999999</v>
      </c>
      <c r="HZ6">
        <v>1593</v>
      </c>
      <c r="IA6">
        <v>189</v>
      </c>
      <c r="IB6">
        <v>540.11509100000001</v>
      </c>
      <c r="IC6">
        <v>1147.794515</v>
      </c>
      <c r="ID6">
        <v>26792.089512999999</v>
      </c>
      <c r="IE6">
        <v>11851.700128</v>
      </c>
      <c r="IF6">
        <v>3488.174653</v>
      </c>
      <c r="IG6">
        <v>2282.7699720000001</v>
      </c>
      <c r="IH6">
        <v>2298.6614420000001</v>
      </c>
      <c r="II6">
        <v>181782.24871799999</v>
      </c>
      <c r="IJ6">
        <v>226630.88782800001</v>
      </c>
      <c r="IK6">
        <v>222899.32352899999</v>
      </c>
      <c r="IL6">
        <v>176</v>
      </c>
      <c r="IM6">
        <v>1645.7963930000001</v>
      </c>
      <c r="IN6">
        <v>136133.11544699999</v>
      </c>
      <c r="IO6">
        <v>511.179124</v>
      </c>
      <c r="IP6">
        <v>52467.347798000003</v>
      </c>
      <c r="IQ6">
        <v>383</v>
      </c>
      <c r="IR6">
        <v>23623.307148</v>
      </c>
      <c r="IS6">
        <v>12153.191674</v>
      </c>
      <c r="IT6">
        <v>1300.50857</v>
      </c>
      <c r="IU6">
        <v>33172.244175</v>
      </c>
      <c r="IV6">
        <v>218447.349663</v>
      </c>
      <c r="IW6">
        <v>12459</v>
      </c>
      <c r="IX6">
        <v>14455.191183000001</v>
      </c>
      <c r="IY6">
        <v>4537.5357629999999</v>
      </c>
      <c r="IZ6">
        <v>2472.197118</v>
      </c>
      <c r="JA6">
        <v>1025.5032490000001</v>
      </c>
      <c r="JB6">
        <v>26618.477464</v>
      </c>
      <c r="JD6" s="3" t="s">
        <v>284</v>
      </c>
      <c r="JE6" s="62">
        <v>41836.481944444444</v>
      </c>
      <c r="JF6" s="3" t="s">
        <v>246</v>
      </c>
      <c r="JG6" s="3">
        <v>46</v>
      </c>
      <c r="JH6" s="3" t="s">
        <v>285</v>
      </c>
      <c r="JI6" s="3" t="s">
        <v>198</v>
      </c>
      <c r="JJ6" s="3">
        <v>1</v>
      </c>
      <c r="JK6" s="3" t="s">
        <v>199</v>
      </c>
      <c r="JL6" s="3">
        <v>200</v>
      </c>
      <c r="JM6" s="3">
        <v>6.89</v>
      </c>
      <c r="JN6" s="3">
        <v>1</v>
      </c>
      <c r="JO6" s="3">
        <v>7.38</v>
      </c>
      <c r="JP6" s="3">
        <v>1</v>
      </c>
      <c r="JQ6" s="3">
        <v>6.57</v>
      </c>
      <c r="JR6" s="3">
        <v>2</v>
      </c>
      <c r="JS6" s="3" t="s">
        <v>200</v>
      </c>
      <c r="JT6" s="3">
        <v>400</v>
      </c>
      <c r="JU6" s="3">
        <v>11.46</v>
      </c>
      <c r="JV6" s="3">
        <v>2</v>
      </c>
      <c r="JW6" s="3">
        <v>4.13</v>
      </c>
      <c r="JX6" s="3">
        <v>2</v>
      </c>
      <c r="JY6" s="3">
        <v>4.74</v>
      </c>
      <c r="JZ6" s="3">
        <v>3</v>
      </c>
      <c r="KA6" s="3" t="s">
        <v>201</v>
      </c>
      <c r="KB6" s="3">
        <v>300</v>
      </c>
      <c r="KC6" s="3">
        <v>4.16</v>
      </c>
      <c r="KD6" s="3">
        <v>3</v>
      </c>
      <c r="KE6" s="3">
        <v>6.88</v>
      </c>
      <c r="KF6" s="3">
        <v>3</v>
      </c>
      <c r="KG6" s="3">
        <v>2.21</v>
      </c>
      <c r="KH6" s="3">
        <v>4</v>
      </c>
      <c r="KI6" s="3" t="s">
        <v>202</v>
      </c>
      <c r="KJ6" s="3">
        <v>100</v>
      </c>
      <c r="KK6" s="3">
        <v>4</v>
      </c>
      <c r="KL6" s="3">
        <v>1</v>
      </c>
      <c r="KM6" s="3">
        <v>2.21</v>
      </c>
      <c r="KN6" s="3">
        <v>1</v>
      </c>
      <c r="KO6" s="3">
        <v>2.23</v>
      </c>
      <c r="KP6" s="3">
        <v>5</v>
      </c>
      <c r="KQ6" s="3" t="s">
        <v>203</v>
      </c>
      <c r="KR6" s="3">
        <v>500</v>
      </c>
      <c r="KS6" s="3">
        <v>3.34</v>
      </c>
      <c r="KT6" s="3">
        <v>5</v>
      </c>
      <c r="KU6" s="3">
        <v>4.46</v>
      </c>
      <c r="KV6" s="3">
        <v>4</v>
      </c>
      <c r="KW6" s="3">
        <v>3.32</v>
      </c>
      <c r="KX6" s="3">
        <v>6</v>
      </c>
      <c r="KY6" s="3" t="s">
        <v>204</v>
      </c>
      <c r="KZ6" s="3">
        <v>400</v>
      </c>
      <c r="LA6" s="3">
        <v>6.17</v>
      </c>
      <c r="LB6" s="3">
        <v>2</v>
      </c>
      <c r="LC6" s="3">
        <v>5.2</v>
      </c>
      <c r="LD6" s="3">
        <v>2</v>
      </c>
      <c r="LE6" s="3">
        <v>2.29</v>
      </c>
      <c r="LF6" s="3">
        <v>7</v>
      </c>
      <c r="LG6" s="3" t="s">
        <v>205</v>
      </c>
      <c r="LH6" s="3">
        <v>300</v>
      </c>
      <c r="LI6" s="3">
        <v>4.07</v>
      </c>
      <c r="LJ6" s="3">
        <v>1</v>
      </c>
      <c r="LK6" s="3">
        <v>4.13</v>
      </c>
      <c r="LL6" s="3">
        <v>1</v>
      </c>
      <c r="LM6" s="3">
        <v>1.5</v>
      </c>
      <c r="LN6" s="3">
        <v>8</v>
      </c>
      <c r="LO6" s="3" t="s">
        <v>206</v>
      </c>
      <c r="LP6" s="3">
        <v>300</v>
      </c>
      <c r="LQ6" s="3">
        <v>8.0500000000000007</v>
      </c>
      <c r="LR6" s="3">
        <v>2</v>
      </c>
      <c r="LS6" s="3">
        <v>5.27</v>
      </c>
      <c r="LT6" s="3">
        <v>2</v>
      </c>
      <c r="LU6" s="3">
        <v>1.52</v>
      </c>
      <c r="LV6" s="3">
        <v>9</v>
      </c>
      <c r="LW6" s="3" t="s">
        <v>207</v>
      </c>
      <c r="LX6" s="3">
        <v>500</v>
      </c>
      <c r="LY6" s="3">
        <v>6.57</v>
      </c>
      <c r="LZ6" s="3">
        <v>4</v>
      </c>
      <c r="MA6" s="3">
        <v>3.17</v>
      </c>
      <c r="MB6" s="3">
        <v>3</v>
      </c>
      <c r="MC6" s="3">
        <v>3.43</v>
      </c>
      <c r="MD6" s="3">
        <v>10</v>
      </c>
      <c r="ME6" s="3" t="s">
        <v>208</v>
      </c>
      <c r="MF6" s="3">
        <v>300</v>
      </c>
      <c r="MG6" s="3">
        <v>3.31</v>
      </c>
      <c r="MH6" s="3">
        <v>2</v>
      </c>
      <c r="MI6" s="3">
        <v>3.73</v>
      </c>
      <c r="MJ6" s="3">
        <v>2</v>
      </c>
      <c r="MK6" s="3">
        <v>1.19</v>
      </c>
      <c r="ML6" s="3">
        <v>11</v>
      </c>
      <c r="MM6" s="3" t="s">
        <v>209</v>
      </c>
      <c r="MN6" s="3">
        <v>500</v>
      </c>
      <c r="MO6" s="3">
        <v>4.21</v>
      </c>
      <c r="MP6" s="3">
        <v>4</v>
      </c>
      <c r="MQ6" s="3">
        <v>4.78</v>
      </c>
      <c r="MR6" s="3">
        <v>3</v>
      </c>
      <c r="MS6" s="3">
        <v>3.23</v>
      </c>
      <c r="MT6" s="3">
        <v>12</v>
      </c>
      <c r="MU6" s="3" t="s">
        <v>210</v>
      </c>
      <c r="MV6" s="3">
        <v>400</v>
      </c>
      <c r="MW6" s="3">
        <v>5.8</v>
      </c>
      <c r="MX6" s="3">
        <v>3</v>
      </c>
      <c r="MY6" s="3">
        <v>4.3</v>
      </c>
      <c r="MZ6" s="3">
        <v>3</v>
      </c>
      <c r="NA6" s="3">
        <v>1.87</v>
      </c>
      <c r="NB6" s="3">
        <v>13</v>
      </c>
      <c r="NC6" s="3" t="s">
        <v>211</v>
      </c>
      <c r="ND6" s="3">
        <v>100</v>
      </c>
      <c r="NE6" s="3">
        <v>4.8899999999999997</v>
      </c>
      <c r="NF6" s="3">
        <v>1</v>
      </c>
      <c r="NG6" s="3">
        <v>2.17</v>
      </c>
      <c r="NH6" s="3">
        <v>1</v>
      </c>
      <c r="NI6" s="3">
        <v>1.22</v>
      </c>
      <c r="NJ6" s="3">
        <v>14</v>
      </c>
      <c r="NK6" s="3" t="s">
        <v>212</v>
      </c>
      <c r="NL6" s="3">
        <v>200</v>
      </c>
      <c r="NM6" s="3">
        <v>3.86</v>
      </c>
      <c r="NN6" s="3">
        <v>1</v>
      </c>
      <c r="NO6" s="3">
        <v>3.31</v>
      </c>
      <c r="NP6" s="3">
        <v>1</v>
      </c>
      <c r="NQ6" s="3">
        <v>0.95</v>
      </c>
      <c r="NR6" s="3">
        <v>15</v>
      </c>
      <c r="NS6" s="3" t="s">
        <v>213</v>
      </c>
      <c r="NT6" s="3">
        <v>300</v>
      </c>
      <c r="NU6" s="3">
        <v>4.5199999999999996</v>
      </c>
      <c r="NV6" s="3">
        <v>2</v>
      </c>
      <c r="NW6" s="3">
        <v>3.6</v>
      </c>
      <c r="NX6" s="3">
        <v>2</v>
      </c>
      <c r="NY6" s="3">
        <v>1.48</v>
      </c>
      <c r="NZ6" s="3">
        <v>16</v>
      </c>
      <c r="OA6" s="3" t="s">
        <v>214</v>
      </c>
      <c r="OB6" s="3">
        <v>200</v>
      </c>
      <c r="OC6" s="3">
        <v>5.59</v>
      </c>
      <c r="OD6" s="3">
        <v>2</v>
      </c>
      <c r="OE6" s="3">
        <v>6.23</v>
      </c>
      <c r="OF6" s="3">
        <v>2</v>
      </c>
      <c r="OG6" s="3">
        <v>1.2</v>
      </c>
      <c r="OH6" s="3">
        <v>17</v>
      </c>
      <c r="OI6" s="3" t="s">
        <v>215</v>
      </c>
      <c r="OJ6" s="3">
        <v>300</v>
      </c>
      <c r="OK6" s="3">
        <v>7.4</v>
      </c>
      <c r="OL6" s="3">
        <v>1</v>
      </c>
      <c r="OM6" s="3">
        <v>2.89</v>
      </c>
      <c r="ON6" s="3">
        <v>1</v>
      </c>
      <c r="OO6" s="3">
        <v>0.89</v>
      </c>
      <c r="OP6" s="3">
        <v>18</v>
      </c>
      <c r="OQ6" s="3" t="s">
        <v>216</v>
      </c>
      <c r="OR6" s="3">
        <v>200</v>
      </c>
      <c r="OS6" s="3">
        <v>10.039999999999999</v>
      </c>
      <c r="OT6" s="3">
        <v>2</v>
      </c>
      <c r="OU6" s="3">
        <v>1.68</v>
      </c>
      <c r="OV6" s="3">
        <v>2</v>
      </c>
      <c r="OW6" s="3">
        <v>1.81</v>
      </c>
      <c r="OX6" s="3">
        <v>19</v>
      </c>
      <c r="OY6" s="3" t="s">
        <v>217</v>
      </c>
      <c r="OZ6" s="3">
        <v>400</v>
      </c>
      <c r="PA6" s="3">
        <v>6.29</v>
      </c>
      <c r="PB6" s="3">
        <v>3</v>
      </c>
      <c r="PC6" s="3">
        <v>5.62</v>
      </c>
      <c r="PD6" s="3">
        <v>2</v>
      </c>
      <c r="PE6" s="3">
        <v>2.06</v>
      </c>
      <c r="PF6" s="3">
        <v>20</v>
      </c>
      <c r="PG6" s="3" t="s">
        <v>218</v>
      </c>
      <c r="PH6" s="3">
        <v>300</v>
      </c>
      <c r="PI6" s="3">
        <v>4.1500000000000004</v>
      </c>
      <c r="PJ6" s="3">
        <v>3</v>
      </c>
      <c r="PK6" s="3">
        <v>2.96</v>
      </c>
      <c r="PL6" s="3">
        <v>2</v>
      </c>
      <c r="PM6" s="3">
        <v>1.03</v>
      </c>
      <c r="PN6" s="3">
        <v>21</v>
      </c>
      <c r="PO6" s="3" t="s">
        <v>219</v>
      </c>
      <c r="PP6" s="3">
        <v>500</v>
      </c>
      <c r="PQ6" s="3">
        <v>3.75</v>
      </c>
      <c r="PR6" s="3">
        <v>4</v>
      </c>
      <c r="PS6" s="3">
        <v>2.13</v>
      </c>
      <c r="PT6" s="3">
        <v>4</v>
      </c>
      <c r="PU6" s="3">
        <v>3.96</v>
      </c>
      <c r="PV6" s="3">
        <v>22</v>
      </c>
      <c r="PW6" s="3" t="s">
        <v>220</v>
      </c>
      <c r="PX6" s="3">
        <v>500</v>
      </c>
      <c r="PY6" s="3">
        <v>5.63</v>
      </c>
      <c r="PZ6" s="3">
        <v>2</v>
      </c>
      <c r="QA6" s="3">
        <v>2.77</v>
      </c>
      <c r="QB6" s="3">
        <v>2</v>
      </c>
      <c r="QC6" s="3">
        <v>1.64</v>
      </c>
      <c r="QD6" s="3">
        <v>23</v>
      </c>
      <c r="QE6" s="3" t="s">
        <v>221</v>
      </c>
      <c r="QF6" s="3">
        <v>400</v>
      </c>
      <c r="QG6" s="3">
        <v>4.63</v>
      </c>
      <c r="QH6" s="3">
        <v>2</v>
      </c>
      <c r="QI6" s="3">
        <v>3.78</v>
      </c>
      <c r="QJ6" s="3">
        <v>2</v>
      </c>
      <c r="QK6" s="3">
        <v>0.89</v>
      </c>
      <c r="QL6" s="3">
        <v>24</v>
      </c>
      <c r="QM6" s="3" t="s">
        <v>222</v>
      </c>
      <c r="QN6" s="3">
        <v>100</v>
      </c>
      <c r="QO6" s="3">
        <v>7.26</v>
      </c>
      <c r="QP6" s="3">
        <v>1</v>
      </c>
      <c r="QQ6" s="3">
        <v>2.42</v>
      </c>
      <c r="QR6" s="3">
        <v>1</v>
      </c>
      <c r="QS6" s="3">
        <v>0.99</v>
      </c>
      <c r="QT6" s="3">
        <v>25</v>
      </c>
      <c r="QU6" s="3" t="s">
        <v>223</v>
      </c>
      <c r="QV6" s="3">
        <v>300</v>
      </c>
      <c r="QW6" s="3">
        <v>4.7699999999999996</v>
      </c>
      <c r="QX6" s="3">
        <v>3</v>
      </c>
      <c r="QY6" s="3">
        <v>3.05</v>
      </c>
      <c r="QZ6" s="3">
        <v>2</v>
      </c>
      <c r="RA6" s="3">
        <v>1.81</v>
      </c>
      <c r="RB6" s="3">
        <v>26</v>
      </c>
      <c r="RC6" s="3" t="s">
        <v>224</v>
      </c>
      <c r="RD6" s="3">
        <v>500</v>
      </c>
      <c r="RE6" s="3">
        <v>4.96</v>
      </c>
      <c r="RF6" s="3">
        <v>2</v>
      </c>
      <c r="RG6" s="3">
        <v>3.41</v>
      </c>
      <c r="RH6" s="3">
        <v>2</v>
      </c>
      <c r="RI6" s="3">
        <v>2.34</v>
      </c>
      <c r="RJ6" s="3">
        <v>27</v>
      </c>
      <c r="RK6" s="3" t="s">
        <v>225</v>
      </c>
      <c r="RL6" s="3">
        <v>300</v>
      </c>
      <c r="RM6" s="3">
        <v>3.27</v>
      </c>
      <c r="RN6" s="3">
        <v>2</v>
      </c>
      <c r="RO6" s="3">
        <v>2.86</v>
      </c>
      <c r="RP6" s="3">
        <v>2</v>
      </c>
      <c r="RQ6" s="3">
        <v>1.1299999999999999</v>
      </c>
      <c r="RR6" s="3">
        <v>28</v>
      </c>
      <c r="RS6" s="3" t="s">
        <v>226</v>
      </c>
      <c r="RT6" s="3">
        <v>400</v>
      </c>
      <c r="RU6" s="3">
        <v>6.08</v>
      </c>
      <c r="RV6" s="3">
        <v>1</v>
      </c>
      <c r="RW6" s="3">
        <v>2.38</v>
      </c>
      <c r="RX6" s="3">
        <v>2</v>
      </c>
      <c r="RY6" s="3">
        <v>1.37</v>
      </c>
      <c r="RZ6" s="3">
        <v>29</v>
      </c>
      <c r="SA6" s="3" t="s">
        <v>227</v>
      </c>
      <c r="SB6" s="3">
        <v>200</v>
      </c>
      <c r="SC6" s="3">
        <v>4.7</v>
      </c>
      <c r="SD6" s="3">
        <v>1</v>
      </c>
      <c r="SE6" s="3">
        <v>2.99</v>
      </c>
      <c r="SF6" s="3">
        <v>1</v>
      </c>
      <c r="SG6" s="3">
        <v>0.92</v>
      </c>
      <c r="SH6" s="3">
        <v>30</v>
      </c>
      <c r="SI6" s="3" t="s">
        <v>228</v>
      </c>
      <c r="SJ6" s="3">
        <v>500</v>
      </c>
      <c r="SK6" s="3">
        <v>4.71</v>
      </c>
      <c r="SL6" s="3">
        <v>2</v>
      </c>
      <c r="SM6" s="3">
        <v>2.64</v>
      </c>
      <c r="SN6" s="3">
        <v>3</v>
      </c>
      <c r="SO6" s="3">
        <v>1.81</v>
      </c>
      <c r="SP6" s="3">
        <v>31</v>
      </c>
      <c r="SQ6" s="3" t="s">
        <v>229</v>
      </c>
      <c r="SR6" s="3">
        <v>100</v>
      </c>
      <c r="SS6" s="3">
        <v>3.94</v>
      </c>
      <c r="ST6" s="3">
        <v>1</v>
      </c>
      <c r="SU6" s="3">
        <v>1.37</v>
      </c>
      <c r="SV6" s="3">
        <v>1</v>
      </c>
      <c r="SW6" s="3">
        <v>0.88</v>
      </c>
      <c r="SX6" s="3">
        <v>32</v>
      </c>
      <c r="SY6" s="3" t="s">
        <v>230</v>
      </c>
      <c r="SZ6" s="3">
        <v>100</v>
      </c>
      <c r="TA6" s="3">
        <v>3.08</v>
      </c>
      <c r="TB6" s="3">
        <v>1</v>
      </c>
      <c r="TC6" s="3">
        <v>1.81</v>
      </c>
      <c r="TD6" s="3">
        <v>1</v>
      </c>
      <c r="TE6" s="3">
        <v>1.1399999999999999</v>
      </c>
      <c r="TF6" s="3">
        <v>33</v>
      </c>
      <c r="TG6" s="3" t="s">
        <v>231</v>
      </c>
      <c r="TH6" s="3">
        <v>400</v>
      </c>
      <c r="TI6" s="3">
        <v>5.12</v>
      </c>
      <c r="TJ6" s="3">
        <v>2</v>
      </c>
      <c r="TK6" s="3">
        <v>5.98</v>
      </c>
      <c r="TL6" s="3">
        <v>3</v>
      </c>
      <c r="TM6" s="3">
        <v>3.84</v>
      </c>
      <c r="TN6" s="3">
        <v>34</v>
      </c>
      <c r="TO6" s="3" t="s">
        <v>232</v>
      </c>
      <c r="TP6" s="3">
        <v>400</v>
      </c>
      <c r="TQ6" s="3">
        <v>8.84</v>
      </c>
      <c r="TR6" s="3">
        <v>4</v>
      </c>
      <c r="TS6" s="3">
        <v>2.3199999999999998</v>
      </c>
      <c r="TT6" s="3">
        <v>2</v>
      </c>
      <c r="TU6" s="3">
        <v>1.82</v>
      </c>
      <c r="TV6" s="3">
        <v>35</v>
      </c>
      <c r="TW6" s="3" t="s">
        <v>233</v>
      </c>
      <c r="TX6" s="3">
        <v>400</v>
      </c>
      <c r="TY6" s="3">
        <v>5.46</v>
      </c>
      <c r="TZ6" s="3">
        <v>2</v>
      </c>
      <c r="UA6" s="3">
        <v>3.13</v>
      </c>
      <c r="UB6" s="3">
        <v>2</v>
      </c>
      <c r="UC6" s="3">
        <v>0.89</v>
      </c>
      <c r="UD6" s="3">
        <v>36</v>
      </c>
      <c r="UE6" s="3" t="s">
        <v>234</v>
      </c>
      <c r="UF6" s="3">
        <v>200</v>
      </c>
      <c r="UG6" s="3">
        <v>4.71</v>
      </c>
      <c r="UH6" s="3">
        <v>1</v>
      </c>
      <c r="UI6" s="3">
        <v>1.4</v>
      </c>
      <c r="UJ6" s="3">
        <v>1</v>
      </c>
      <c r="UK6" s="3">
        <v>1.24</v>
      </c>
      <c r="UL6" s="3">
        <v>37</v>
      </c>
      <c r="UM6" s="3" t="s">
        <v>235</v>
      </c>
      <c r="UN6" s="3">
        <v>400</v>
      </c>
      <c r="UO6" s="3">
        <v>4.8499999999999996</v>
      </c>
      <c r="UP6" s="3">
        <v>1</v>
      </c>
      <c r="UQ6" s="3">
        <v>2.58</v>
      </c>
      <c r="UR6" s="3">
        <v>2</v>
      </c>
      <c r="US6" s="3">
        <v>2.56</v>
      </c>
      <c r="UT6" s="3">
        <v>38</v>
      </c>
      <c r="UU6" s="3" t="s">
        <v>236</v>
      </c>
      <c r="UV6" s="3">
        <v>400</v>
      </c>
      <c r="UW6" s="3">
        <v>6.42</v>
      </c>
      <c r="UX6" s="3">
        <v>4</v>
      </c>
      <c r="UY6" s="3">
        <v>4.33</v>
      </c>
      <c r="UZ6" s="3">
        <v>2</v>
      </c>
      <c r="VA6" s="3">
        <v>1.89</v>
      </c>
      <c r="VB6" s="3">
        <v>39</v>
      </c>
      <c r="VC6" s="3" t="s">
        <v>237</v>
      </c>
      <c r="VD6" s="3">
        <v>300</v>
      </c>
      <c r="VE6" s="3">
        <v>5.73</v>
      </c>
      <c r="VF6" s="3">
        <v>1</v>
      </c>
      <c r="VG6" s="3">
        <v>3.41</v>
      </c>
      <c r="VH6" s="3">
        <v>1</v>
      </c>
      <c r="VI6" s="3">
        <v>1.9</v>
      </c>
      <c r="VJ6" s="3">
        <v>40</v>
      </c>
      <c r="VK6" s="3" t="s">
        <v>238</v>
      </c>
      <c r="VL6" s="3">
        <v>200</v>
      </c>
      <c r="VM6" s="3">
        <v>6.17</v>
      </c>
      <c r="VN6" s="3">
        <v>1</v>
      </c>
      <c r="VO6" s="3">
        <v>1.46</v>
      </c>
      <c r="VP6" s="3">
        <v>1</v>
      </c>
      <c r="VQ6" s="3">
        <v>1.04</v>
      </c>
      <c r="VR6" s="3">
        <v>41</v>
      </c>
      <c r="VS6" s="3" t="s">
        <v>239</v>
      </c>
      <c r="VT6" s="3">
        <v>400</v>
      </c>
      <c r="VU6" s="3">
        <v>3.95</v>
      </c>
      <c r="VV6" s="3">
        <v>4</v>
      </c>
      <c r="VW6" s="3">
        <v>2.15</v>
      </c>
      <c r="VX6" s="3">
        <v>2</v>
      </c>
      <c r="VY6" s="3">
        <v>2.2799999999999998</v>
      </c>
      <c r="VZ6" s="28">
        <f t="shared" ref="VZ6:VZ42" si="19">AVERAGE(JT6,KB6,KJ6,KR6,KZ6,LH6,LP6,LX6,MF6,MN6,MV6,ND6,NL6,NT6,OB6,OJ6,OR6,OZ6,PH6,PP6,PX6,QF6,QN6,QV6,RD6,RL6,RT6,SB6,SJ6,SR6,SZ6,TH6,TP6,TX6,UF6,UN6,UV6,VD6,VL6,VT6)</f>
        <v>325</v>
      </c>
      <c r="WA6" s="28">
        <f t="shared" ref="WA6:WA42" si="20">AVERAGE(JT6,KZ6,LH6,MF6,MN6,MV6,OB6,OJ6,OR6,OZ6,PH6,QF6,RD6,SB6,SJ6,SZ6,TH6,TX6,UN6,VL6)</f>
        <v>340</v>
      </c>
      <c r="WB6" s="28">
        <f t="shared" ref="WB6:WB42" si="21">AVERAGE(KB6,KJ6,KR6,LP6,LX6,ND6,NL6,NT6,PP6,PX6,QN6,QV6,RL6,RT6,SR6,TP6,UF6,UV6,VD6,VT6)</f>
        <v>310</v>
      </c>
      <c r="WC6" s="29">
        <f t="shared" ref="WC6:WC42" si="22">AVERAGE(JU6,KC6,KK6,KS6,LA6,LI6,LQ6,LY6,MG6,MO6,MW6,NE6,NM6,NU6,OC6,OK6,OS6,PA6,PI6,PQ6,PY6,QG6,QO6,QW6,RE6,RM6,RU6,SC6,SK6,SS6,TA6,TI6,TQ6,TY6,UG6,UO6,UW6,VE6,VM6,VU6)</f>
        <v>5.3977500000000003</v>
      </c>
      <c r="WD6" s="29">
        <f t="shared" ref="WD6:WD42" si="23">AVERAGE(JU6,LA6,LI6,MG6,MO6,MW6,OC6,OK6,OS6,PA6,PI6,QG6,RE6,SC6,SK6,TA6,TI6,TY6,UO6,VM6)</f>
        <v>5.6084999999999994</v>
      </c>
      <c r="WE6" s="29">
        <f t="shared" ref="WE6:WE42" si="24">AVERAGE(KC6,KK6,KS6,LQ6,LY6,NE6,NM6,NU6,PQ6,PY6,QO6,QW6,RM6,RU6,SS6,TQ6,UG6,UW6,VE6,VU6)</f>
        <v>5.1869999999999994</v>
      </c>
      <c r="WF6" s="29">
        <f t="shared" ref="WF6:WF42" si="25">AVERAGE(JV6,KD6,KL6,KT6,LB6,LJ6,LR6,LZ6,MH6,MP6,MX6,NF6,NN6,NV6,OD6,OL6,OT6,PB6,PJ6,PR6,PZ6,QH6,QP6,QX6,RF6,RN6,RV6,SD6,SL6,ST6,TB6,TJ6,TR6,TZ6,UH6,UP6,UX6,VF6,VN6,VV6)</f>
        <v>2.15</v>
      </c>
      <c r="WG6" s="30">
        <f t="shared" ref="WG6:WG42" si="26">AVERAGE(JV6,LB6,LJ6,MH6,MP6,MX6,OD6,OL6,OT6,PB6,PJ6,QH6,RF6,SD6,SL6,TB6,TJ6,TZ6,UP6,VN6)</f>
        <v>1.95</v>
      </c>
      <c r="WH6" s="29">
        <f t="shared" ref="WH6:WH42" si="27">AVERAGE(KD6,KL6,KT6,LR6,LZ6,NF6,NN6,NV6,PR6,PZ6,QP6,QX6,RN6,RV6,ST6,TR6,UH6,UX6,VF6,VV6)</f>
        <v>2.35</v>
      </c>
      <c r="WI6" s="29">
        <f t="shared" ref="WI6:WI42" si="28">AVERAGE(JW6,KE6,KM6,KU6,LC6,LK6,LS6,MA6,MI6,MQ6,MY6,NG6,NO6,NW6,OE6,OM6,OU6,PC6,PK6,PS6,QA6,QI6,QQ6,QY6,RG6,RO6,RW6,SE6,SM6,SU6,TC6,TK6,TS6,UA6,UI6,UQ6,UY6,VG6,VO6,VW6)</f>
        <v>3.3772500000000001</v>
      </c>
      <c r="WJ6" s="30">
        <f t="shared" ref="WJ6:WJ42" si="29">AVERAGE(JW6,LC6,LK6,MI6,MQ6,MY6,OE6,OM6,OU6,PC6,PK6,QI6,RG6,SE6,SM6,TC6,TK6,UA6,UQ6,VO6)</f>
        <v>3.6714999999999995</v>
      </c>
      <c r="WK6" s="29">
        <f t="shared" ref="WK6:WK42" si="30">AVERAGE(KE6,KM6,KU6,LS6,MA6,NG6,NO6,NW6,PS6,QA6,QQ6,QY6,RO6,RW6,SU6,TS6,UI6,UY6,VG6,VW6)</f>
        <v>3.0830000000000002</v>
      </c>
      <c r="WL6" s="29">
        <f t="shared" ref="WL6:WL42" si="31">AVERAGE(JX6,KF6,KN6,KV6,LD6,LL6,LT6,MB6,MJ6,MR6,MZ6,NH6,NP6,NX6,OF6,ON6,OV6,PD6,PL6,PT6,QB6,QJ6,QR6,QZ6,RH6,RP6,RX6,SF6,SN6,SV6,TD6,TL6,TT6,UB6,UJ6,UR6,UZ6,VH6,VP6,VX6)</f>
        <v>1.95</v>
      </c>
      <c r="WM6" s="30">
        <f t="shared" ref="WM6:WM42" si="32">AVERAGE(JX6,LD6,LL6,MJ6,MR6,MZ6,OF6,ON6,OV6,PD6,PL6,QJ6,RH6,SF6,SN6,TD6,TL6,UB6,UR6,VP6)</f>
        <v>1.95</v>
      </c>
      <c r="WN6" s="29">
        <f t="shared" ref="WN6:WN42" si="33">AVERAGE(KF6,KN6,KV6,LT6,MB6,NH6,NP6,NX6,PT6,QB6,QR6,QZ6,RP6,RX6,SV6,TT6,UJ6,UZ6,VH6,VX6)</f>
        <v>1.95</v>
      </c>
      <c r="WO6" s="29">
        <f t="shared" ref="WO6:WO42" si="34">AVERAGE(JY6,KG6,KO6,KW6,LE6,LM6,LU6,MC6,MK6,MS6,NA6,NI6,NQ6,NY6,OG6,OO6,OW6,PE6,PM6,PU6,QC6,QK6,QS6,RA6,RI6,RQ6,RY6,SG6,SO6,SW6,TE6,TM6,TU6,UC6,UK6,US6,VA6,VI6,VQ6,VY6)</f>
        <v>1.8627500000000008</v>
      </c>
      <c r="WP6" s="30">
        <f t="shared" ref="WP6:WP42" si="35">AVERAGE(JY6,LE6,LM6,MK6,MS6,NA6,OG6,OO6,OW6,PE6,PM6,QK6,RI6,SG6,SO6,TE6,TM6,UC6,US6,VQ6)</f>
        <v>1.8620000000000001</v>
      </c>
      <c r="WQ6" s="29">
        <f t="shared" ref="WQ6:WQ42" si="36">AVERAGE(KG6,KO6,KW6,LU6,MC6,NI6,NQ6,NY6,PU6,QC6,QS6,RA6,RQ6,RY6,SW6,TU6,UK6,VA6,VI6,VY6)</f>
        <v>1.8634999999999997</v>
      </c>
      <c r="WR6" s="30">
        <f t="shared" ref="WR6:WR42" si="37">AVERAGE(KB6,KR6,KZ6,LH6,LP6,LX6,MF6,OR6,PH6,PP6,QV6,RL6,SB6,SZ6,TP6,TX6,UV6,VT6)</f>
        <v>338.88888888888891</v>
      </c>
      <c r="WS6" s="30">
        <f t="shared" ref="WS6:WS42" si="38">AVERAGE(JT6,KJ6,MN6,MV6,ND6,NL6,NT6,OB6,OJ6,OZ6,PX6,QF6,QN6,RD6,RT6,SJ6,SR6,TH6,UF6,UN6,VD6,VL6)</f>
        <v>313.63636363636363</v>
      </c>
      <c r="WT6" s="30">
        <f t="shared" ref="WT6:WT42" si="39">AVERAGE(KZ6,LH6,MF6,OR6,PH6,SB6,SZ6,TX6)</f>
        <v>275</v>
      </c>
      <c r="WU6" s="30">
        <f t="shared" ref="WU6:WU42" si="40">AVERAGE(JT6,MN6,MV6,OB6,OJ6,OZ6,QF6,RD6,SJ6,TH6,UN6,VL6)</f>
        <v>383.33333333333331</v>
      </c>
      <c r="WV6" s="30">
        <f t="shared" ref="WV6:WV42" si="41">AVERAGE(KB6,KR6,LP6,LX6,PP6,QV6,RL6,TP6,UV6,VT6)</f>
        <v>390</v>
      </c>
      <c r="WW6" s="30">
        <f t="shared" ref="WW6:WW42" si="42">AVERAGE(KJ6,ND6,NL6,NT6,PX6,QN6,RT6,SR6,UF6,VD6)</f>
        <v>230</v>
      </c>
      <c r="WX6" s="30">
        <f t="shared" ref="WX6:WX42" si="43">AVERAGE(KC6,KS6,LA6,LI6,LQ6,LY6,MG6,OS6,PI6,PQ6,QW6,RM6,SC6,TA6,TQ6,TY6,UW6,VU6)</f>
        <v>5.2277777777777779</v>
      </c>
      <c r="WY6" s="30">
        <f t="shared" ref="WY6:WY42" si="44">AVERAGE(JU6,KK6,MO6,MW6,NE6,NM6,NU6,OC6,OK6,PA6,PY6,QG6,QO6,RE6,RU6,SK6,SS6,TI6,UG6,UO6,VE6,VM6)</f>
        <v>5.5368181818181821</v>
      </c>
      <c r="WZ6" s="30">
        <f t="shared" ref="WZ6:WZ42" si="45">AVERAGE(LA6,LI6,MG6,OS6,PI6,SC6,TA6,TY6)</f>
        <v>5.1225000000000005</v>
      </c>
      <c r="XA6" s="30">
        <f t="shared" ref="XA6:XA42" si="46">AVERAGE(JU6,MO6,MW6,OC6,OK6,PA6,QG6,RE6,SK6,TI6,UO6,VM6)</f>
        <v>5.9325000000000001</v>
      </c>
      <c r="XB6" s="30">
        <f t="shared" ref="XB6:XB42" si="47">AVERAGE(KC6,KS6,LQ6,LY6,PQ6,QW6,RM6,TQ6,UW6,VU6)</f>
        <v>5.3120000000000003</v>
      </c>
      <c r="XC6" s="30">
        <f t="shared" ref="XC6:XC42" si="48">AVERAGE(KK6,NE6,NM6,NU6,PY6,QO6,RU6,SS6,UG6,VE6)</f>
        <v>5.0619999999999994</v>
      </c>
      <c r="XD6" s="30">
        <f t="shared" ref="XD6:XD42" si="49">AVERAGE(KD6,KT6,LB6,LJ6,LR6,LZ6,MH6,OT6,PJ6,PR6,QX6,RN6,SD6,TB6,TR6,TZ6,UX6,VV6)</f>
        <v>2.7222222222222223</v>
      </c>
      <c r="XE6" s="30">
        <f t="shared" ref="XE6:XE42" si="50">AVERAGE(JV6,KL6,MP6,MX6,NF6,NN6,NV6,OD6,OL6,PB6,PZ6,QH6,QP6,RF6,RV6,SL6,ST6,TJ6,UH6,UP6,VF6,VN6)</f>
        <v>1.6818181818181819</v>
      </c>
      <c r="XF6" s="30">
        <f t="shared" ref="XF6:XF42" si="51">AVERAGE(LB6,LJ6,MH6,OT6,PJ6,SD6,TB6,TZ6)</f>
        <v>1.75</v>
      </c>
      <c r="XG6" s="30">
        <f t="shared" ref="XG6:XG42" si="52">AVERAGE(JV6,MP6,MX6,OD6,OL6,PB6,QH6,RF6,SL6,TJ6,UP6,VN6)</f>
        <v>2.0833333333333335</v>
      </c>
      <c r="XH6" s="30">
        <f t="shared" ref="XH6:XH42" si="53">AVERAGE(KD6,KT6,LR6,LZ6,PR6,QX6,RN6,TR6,UX6,VV6)</f>
        <v>3.5</v>
      </c>
      <c r="XI6" s="30">
        <f t="shared" ref="XI6:XI42" si="54">AVERAGE(KL6,NF6,NN6,NV6,PZ6,QP6,RV6,ST6,UH6,VF6)</f>
        <v>1.2</v>
      </c>
      <c r="XJ6" s="30">
        <f t="shared" ref="XJ6:XJ42" si="55">AVERAGE(KE6,KU6,LC6,LK6,LS6,MA6,MI6,OU6,PK6,PS6,QY6,RO6,SE6,TC6,TS6,UA6,UY6,VW6)</f>
        <v>3.4583333333333335</v>
      </c>
      <c r="XK6" s="30">
        <f t="shared" ref="XK6:XK42" si="56">AVERAGE(JW6,KM6,MQ6,MY6,NG6,NO6,NW6,OE6,OM6,PC6,QA6,QI6,QQ6,RG6,RW6,SM6,SU6,TK6,UI6,UQ6,VG6,VO6)</f>
        <v>3.310909090909091</v>
      </c>
      <c r="XL6" s="30">
        <f t="shared" ref="XL6:XL42" si="57">AVERAGE(LC6,LK6,MI6,OU6,PK6,SE6,TC6,UA6)</f>
        <v>3.2037499999999994</v>
      </c>
      <c r="XM6" s="30">
        <f t="shared" ref="XM6:XM42" si="58">AVERAGE(JW6,MQ6,MY6,OE6,OM6,PC6,QI6,RG6,SM6,TK6,UQ6,VO6)</f>
        <v>3.9833333333333338</v>
      </c>
      <c r="XN6" s="30">
        <f t="shared" ref="XN6:XN42" si="59">AVERAGE(KE6,KU6,LS6,MA6,PS6,QY6,RO6,TS6,UY6,VW6)</f>
        <v>3.6619999999999999</v>
      </c>
      <c r="XO6" s="30">
        <f t="shared" ref="XO6:XO42" si="60">AVERAGE(KM6,NG6,NO6,NW6,QA6,QQ6,RW6,SU6,UI6,VG6)</f>
        <v>2.5039999999999996</v>
      </c>
      <c r="XP6" s="30">
        <f t="shared" ref="XP6:XP42" si="61">AVERAGE(KF6,KV6,LD6,LL6,LT6,MB6,MJ6,OV6,PL6,PT6,QZ6,RP6,SF6,TD6,TT6,UB6,UZ6,VX6)</f>
        <v>2.1666666666666665</v>
      </c>
      <c r="XQ6" s="30">
        <f t="shared" ref="XQ6:XQ42" si="62">AVERAGE(JX6,KN6,MR6,MZ6,NH6,NP6,NX6,OF6,ON6,PD6,QB6,QJ6,QR6,RH6,RX6,SN6,SV6,TL6,UJ6,UR6,VH6,VP6)</f>
        <v>1.7727272727272727</v>
      </c>
      <c r="XR6" s="30">
        <f t="shared" ref="XR6:XR42" si="63">AVERAGE(LD6,LL6,MJ6,OV6,PL6,SF6,TD6,UB6)</f>
        <v>1.625</v>
      </c>
      <c r="XS6" s="30">
        <f t="shared" ref="XS6:XS42" si="64">AVERAGE(JX6,MR6,MZ6,OF6,ON6,PD6,QJ6,RH6,SN6,TL6,UR6,VP6)</f>
        <v>2.1666666666666665</v>
      </c>
      <c r="XT6" s="30">
        <f t="shared" ref="XT6:XT42" si="65">AVERAGE(KF6,KV6,LT6,MB6,PT6,QZ6,RP6,TT6,UZ6,VX6)</f>
        <v>2.6</v>
      </c>
      <c r="XU6" s="30">
        <f t="shared" ref="XU6:XU42" si="66">AVERAGE(KN6,NH6,NP6,NX6,QB6,QR6,RX6,SV6,UJ6,VH6)</f>
        <v>1.3</v>
      </c>
      <c r="XV6" s="30">
        <f t="shared" ref="XV6:XV42" si="67">AVERAGE(KG6,KW6,LE6,LM6,LU6,MC6,MK6,OW6,PM6,PU6,RA6,RQ6,SG6,TE6,TU6,UC6,VA6,VY6)</f>
        <v>1.8966666666666667</v>
      </c>
      <c r="XW6" s="30">
        <f t="shared" ref="XW6:XW42" si="68">AVERAGE(JY6,KO6,MS6,NA6,NI6,NQ6,NY6,OG6,OO6,PE6,QC6,QK6,QS6,RI6,RY6,SO6,SW6,TM6,UK6,US6,VI6,VQ6)</f>
        <v>1.835</v>
      </c>
      <c r="XX6" s="30">
        <f t="shared" ref="XX6:XX42" si="69">AVERAGE(LE6,LM6,MK6,OW6,PM6,SG6,TE6,UC6)</f>
        <v>1.3462500000000004</v>
      </c>
      <c r="XY6" s="30">
        <f t="shared" ref="XY6:XY42" si="70">AVERAGE(JY6,MS6,NA6,OG6,OO6,PE6,QK6,RI6,SO6,TM6,US6,VQ6)</f>
        <v>2.2058333333333331</v>
      </c>
      <c r="XZ6" s="30">
        <f t="shared" ref="XZ6:XZ42" si="71">AVERAGE(KG6,KW6,LU6,MC6,PU6,RA6,RQ6,TU6,VA6,VY6)</f>
        <v>2.3369999999999997</v>
      </c>
      <c r="YA6" s="30">
        <f t="shared" ref="YA6:YA42" si="72">AVERAGE(KO6,NI6,NQ6,NY6,QC6,QS6,RY6,SW6,UK6,VI6)</f>
        <v>1.3900000000000001</v>
      </c>
      <c r="YB6" s="3">
        <v>4</v>
      </c>
      <c r="YC6" s="52">
        <v>0</v>
      </c>
      <c r="YD6" s="3">
        <v>3</v>
      </c>
      <c r="YE6" s="51">
        <v>0</v>
      </c>
      <c r="YF6" s="52">
        <v>2</v>
      </c>
      <c r="YG6" s="3">
        <v>3</v>
      </c>
      <c r="YH6" s="51">
        <v>3</v>
      </c>
      <c r="YI6" s="3">
        <v>3</v>
      </c>
      <c r="YJ6" s="52">
        <v>3</v>
      </c>
      <c r="YK6" s="51">
        <v>1</v>
      </c>
      <c r="YL6" s="52">
        <v>4</v>
      </c>
      <c r="YM6" s="52">
        <v>2</v>
      </c>
      <c r="YN6" s="52">
        <v>4</v>
      </c>
      <c r="YO6" s="52">
        <v>4</v>
      </c>
      <c r="YP6" s="51">
        <v>0</v>
      </c>
      <c r="YQ6" s="52">
        <v>1</v>
      </c>
      <c r="YR6" s="52">
        <v>2</v>
      </c>
      <c r="YS6" s="52">
        <v>4</v>
      </c>
      <c r="YT6" s="52">
        <v>3</v>
      </c>
      <c r="YU6" s="52">
        <v>3</v>
      </c>
      <c r="YV6" s="51">
        <v>0</v>
      </c>
      <c r="YW6" s="51">
        <v>0</v>
      </c>
      <c r="YX6" s="52">
        <v>3</v>
      </c>
      <c r="YY6" s="52">
        <v>1</v>
      </c>
      <c r="YZ6" s="51">
        <v>0</v>
      </c>
      <c r="ZA6" s="52">
        <f t="shared" ref="ZA6:ZA7" si="73">SUM(YB6,(4-YE6),YG6,YI6,YL6,YN6,(4-YP6),YS6,YU6,YX6,(4-YZ6))</f>
        <v>40</v>
      </c>
      <c r="ZB6" s="52">
        <f t="shared" ref="ZB6:ZB7" si="74">SUM(YC6,YF6,YJ6,YM6,YQ6,YT6,(4-YW6),YY6)</f>
        <v>16</v>
      </c>
      <c r="ZC6" s="52">
        <f t="shared" ref="ZC6:ZC7" si="75">SUM(YD6,(4-YH6),(4-YK6),YO6,YR6,(4-YV6))</f>
        <v>17</v>
      </c>
      <c r="ZD6" s="52">
        <f t="shared" ref="ZD6:ZD42" si="76">SUM(ZA6:ZC6)</f>
        <v>73</v>
      </c>
      <c r="ZE6" s="51">
        <v>0</v>
      </c>
      <c r="ZF6" s="3">
        <v>3</v>
      </c>
      <c r="ZG6" s="51">
        <v>0</v>
      </c>
      <c r="ZH6" s="3">
        <v>3</v>
      </c>
      <c r="ZI6" s="3">
        <v>4</v>
      </c>
      <c r="ZJ6" s="51">
        <v>3</v>
      </c>
      <c r="ZK6" s="51">
        <v>0</v>
      </c>
      <c r="ZL6" s="52">
        <v>4</v>
      </c>
      <c r="ZM6" s="3">
        <v>3</v>
      </c>
      <c r="ZN6" s="51">
        <v>0</v>
      </c>
      <c r="ZO6" s="52">
        <v>2</v>
      </c>
      <c r="ZP6" s="3">
        <v>3</v>
      </c>
      <c r="ZQ6" s="51">
        <v>0</v>
      </c>
      <c r="ZR6" s="51">
        <v>1</v>
      </c>
      <c r="ZS6" s="52">
        <v>4</v>
      </c>
      <c r="ZT6" s="51">
        <v>1</v>
      </c>
      <c r="ZU6" s="52">
        <v>0</v>
      </c>
      <c r="ZV6" s="52">
        <v>3</v>
      </c>
      <c r="ZW6" s="52">
        <v>4</v>
      </c>
      <c r="ZX6" s="52">
        <v>2</v>
      </c>
      <c r="ZY6" s="52">
        <v>2</v>
      </c>
      <c r="ZZ6" s="52">
        <v>3</v>
      </c>
      <c r="AAA6" s="51">
        <v>0</v>
      </c>
      <c r="AAB6" s="52">
        <v>2</v>
      </c>
      <c r="AAC6" s="52">
        <v>2</v>
      </c>
      <c r="AAD6" s="52">
        <v>4</v>
      </c>
      <c r="AAE6" s="51">
        <v>0</v>
      </c>
      <c r="AAF6" s="52">
        <v>1</v>
      </c>
      <c r="AAG6" s="52">
        <v>2</v>
      </c>
      <c r="AAH6" s="51">
        <v>0</v>
      </c>
      <c r="AAI6" s="51">
        <v>0</v>
      </c>
      <c r="AAJ6" s="52">
        <v>2</v>
      </c>
      <c r="AAK6" s="52">
        <v>1</v>
      </c>
      <c r="AAL6" s="52">
        <v>4</v>
      </c>
      <c r="AAM6" s="3">
        <v>2</v>
      </c>
      <c r="AAN6" s="51">
        <v>0</v>
      </c>
      <c r="AAO6" s="52">
        <v>3</v>
      </c>
      <c r="AAP6" s="51">
        <v>0</v>
      </c>
      <c r="AAQ6" s="52">
        <v>2</v>
      </c>
      <c r="AAR6" s="52">
        <v>3</v>
      </c>
      <c r="AAS6" s="52">
        <v>1</v>
      </c>
      <c r="AAT6" s="52">
        <v>3</v>
      </c>
      <c r="AAU6" s="52">
        <v>0</v>
      </c>
      <c r="AAV6" s="52">
        <v>1</v>
      </c>
      <c r="AAW6" s="51">
        <v>0</v>
      </c>
      <c r="AAX6" s="52">
        <v>3</v>
      </c>
      <c r="AAY6" s="52">
        <v>3</v>
      </c>
      <c r="AAZ6" s="51">
        <v>0</v>
      </c>
      <c r="ABA6" s="52">
        <v>3</v>
      </c>
      <c r="ABB6" s="51">
        <v>0</v>
      </c>
      <c r="ABC6" s="52">
        <v>2</v>
      </c>
      <c r="ABD6" s="52">
        <v>3</v>
      </c>
      <c r="ABE6" s="52">
        <v>1</v>
      </c>
      <c r="ABF6" s="52">
        <v>3</v>
      </c>
      <c r="ABG6" s="51">
        <v>0</v>
      </c>
      <c r="ABH6" s="52">
        <v>0</v>
      </c>
      <c r="ABI6" s="51">
        <v>0</v>
      </c>
      <c r="ABJ6" s="52">
        <v>3</v>
      </c>
      <c r="ABK6" s="51">
        <v>1</v>
      </c>
      <c r="ABL6" s="51"/>
      <c r="ABM6" s="3">
        <v>4</v>
      </c>
      <c r="ABN6" s="52">
        <v>0</v>
      </c>
      <c r="ABO6" s="3">
        <v>3</v>
      </c>
      <c r="ABP6" s="51">
        <v>0</v>
      </c>
      <c r="ABQ6" s="52">
        <v>2</v>
      </c>
      <c r="ABR6" s="3">
        <v>3</v>
      </c>
      <c r="ABS6" s="51">
        <v>3</v>
      </c>
      <c r="ABT6" s="3">
        <v>3</v>
      </c>
      <c r="ABU6" s="52">
        <v>3</v>
      </c>
      <c r="ABV6" s="51">
        <v>1</v>
      </c>
      <c r="ABW6" s="52">
        <v>4</v>
      </c>
      <c r="ABX6" s="52">
        <v>2</v>
      </c>
      <c r="ABY6" s="52">
        <v>4</v>
      </c>
      <c r="ABZ6" s="52">
        <v>4</v>
      </c>
      <c r="ACA6" s="51">
        <v>0</v>
      </c>
      <c r="ACB6" s="52">
        <v>1</v>
      </c>
      <c r="ACC6" s="52">
        <v>2</v>
      </c>
      <c r="ACD6" s="52">
        <v>4</v>
      </c>
      <c r="ACE6" s="52">
        <v>3</v>
      </c>
      <c r="ACF6" s="52">
        <v>3</v>
      </c>
      <c r="ACG6" s="51">
        <v>0</v>
      </c>
      <c r="ACH6" s="51">
        <v>0</v>
      </c>
      <c r="ACI6" s="52">
        <v>3</v>
      </c>
      <c r="ACJ6" s="52">
        <v>1</v>
      </c>
      <c r="ACK6" s="51">
        <v>0</v>
      </c>
    </row>
    <row r="7" spans="1:765">
      <c r="A7" s="20">
        <v>3</v>
      </c>
      <c r="C7">
        <v>2</v>
      </c>
      <c r="D7">
        <v>31</v>
      </c>
      <c r="E7">
        <v>3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f t="shared" si="3"/>
        <v>11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2</v>
      </c>
      <c r="AD7">
        <v>2</v>
      </c>
      <c r="AE7">
        <v>0</v>
      </c>
      <c r="AF7">
        <f t="shared" si="4"/>
        <v>22</v>
      </c>
      <c r="AG7">
        <v>2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0</v>
      </c>
      <c r="AP7">
        <v>0</v>
      </c>
      <c r="AQ7">
        <v>1</v>
      </c>
      <c r="AR7">
        <v>2</v>
      </c>
      <c r="AS7">
        <v>2</v>
      </c>
      <c r="AT7">
        <v>2</v>
      </c>
      <c r="AU7">
        <v>2</v>
      </c>
      <c r="AV7" t="s">
        <v>633</v>
      </c>
      <c r="AW7">
        <v>1</v>
      </c>
      <c r="AX7">
        <v>1</v>
      </c>
      <c r="AY7" t="s">
        <v>633</v>
      </c>
      <c r="AZ7">
        <v>1</v>
      </c>
      <c r="BA7">
        <v>1</v>
      </c>
      <c r="BB7">
        <v>1</v>
      </c>
      <c r="BC7">
        <v>1</v>
      </c>
      <c r="BD7">
        <f t="shared" si="5"/>
        <v>25</v>
      </c>
      <c r="BE7">
        <v>3</v>
      </c>
      <c r="BF7">
        <v>3</v>
      </c>
      <c r="BG7">
        <v>2</v>
      </c>
      <c r="BH7">
        <v>3</v>
      </c>
      <c r="BI7">
        <v>2</v>
      </c>
      <c r="BJ7">
        <v>2</v>
      </c>
      <c r="BK7">
        <v>3</v>
      </c>
      <c r="BL7">
        <v>3</v>
      </c>
      <c r="BM7">
        <v>2</v>
      </c>
      <c r="BN7">
        <v>2</v>
      </c>
      <c r="BO7">
        <v>3</v>
      </c>
      <c r="BP7">
        <v>2</v>
      </c>
      <c r="BQ7">
        <v>2</v>
      </c>
      <c r="BR7">
        <v>1</v>
      </c>
      <c r="BS7">
        <v>2</v>
      </c>
      <c r="BT7">
        <v>3</v>
      </c>
      <c r="BU7">
        <v>2</v>
      </c>
      <c r="BV7">
        <v>1</v>
      </c>
      <c r="BW7">
        <v>3</v>
      </c>
      <c r="BX7">
        <v>3</v>
      </c>
      <c r="BY7">
        <v>3</v>
      </c>
      <c r="BZ7">
        <v>2</v>
      </c>
      <c r="CA7">
        <f t="shared" si="0"/>
        <v>24</v>
      </c>
      <c r="CB7">
        <f t="shared" si="1"/>
        <v>15</v>
      </c>
      <c r="CC7">
        <f t="shared" si="2"/>
        <v>11</v>
      </c>
      <c r="CD7">
        <f t="shared" si="6"/>
        <v>50</v>
      </c>
      <c r="CE7" s="21">
        <v>1</v>
      </c>
      <c r="CF7" s="21">
        <v>0</v>
      </c>
      <c r="CG7" s="21">
        <v>1</v>
      </c>
      <c r="CH7" s="21">
        <v>1</v>
      </c>
      <c r="CI7" s="21">
        <v>0</v>
      </c>
      <c r="CJ7" s="21">
        <v>0</v>
      </c>
      <c r="CK7" s="21">
        <v>1</v>
      </c>
      <c r="CL7" s="21">
        <v>1</v>
      </c>
      <c r="CM7" s="21">
        <v>1</v>
      </c>
      <c r="CN7" s="21">
        <v>0</v>
      </c>
      <c r="CO7" s="21">
        <v>1</v>
      </c>
      <c r="CP7" s="21">
        <v>0</v>
      </c>
      <c r="CQ7" s="21">
        <f t="shared" si="7"/>
        <v>12</v>
      </c>
      <c r="CR7" s="21">
        <v>2</v>
      </c>
      <c r="CS7" s="21">
        <v>3</v>
      </c>
      <c r="CT7" s="21">
        <v>2</v>
      </c>
      <c r="CU7" s="21">
        <v>4</v>
      </c>
      <c r="CV7" s="21">
        <v>3</v>
      </c>
      <c r="CW7" s="21">
        <v>2</v>
      </c>
      <c r="CX7" s="21">
        <v>3</v>
      </c>
      <c r="CY7" s="21">
        <v>3</v>
      </c>
      <c r="CZ7" s="21">
        <v>2</v>
      </c>
      <c r="DA7" s="21">
        <v>2</v>
      </c>
      <c r="DB7" s="21">
        <v>2</v>
      </c>
      <c r="DC7" s="21">
        <v>3</v>
      </c>
      <c r="DD7" s="21">
        <v>3</v>
      </c>
      <c r="DE7" s="21">
        <v>3</v>
      </c>
      <c r="DF7" s="21">
        <v>3</v>
      </c>
      <c r="DG7" s="21">
        <v>2</v>
      </c>
      <c r="DH7" s="21">
        <v>3</v>
      </c>
      <c r="DI7" s="21">
        <v>3</v>
      </c>
      <c r="DJ7" s="21">
        <v>2</v>
      </c>
      <c r="DK7" s="21">
        <v>2</v>
      </c>
      <c r="DL7" s="21">
        <f t="shared" si="8"/>
        <v>54</v>
      </c>
      <c r="DM7" s="21">
        <v>4</v>
      </c>
      <c r="DN7" s="21">
        <v>5</v>
      </c>
      <c r="DO7" s="21">
        <v>3</v>
      </c>
      <c r="DP7" s="21">
        <v>5</v>
      </c>
      <c r="DQ7" s="21">
        <v>3</v>
      </c>
      <c r="DR7" s="21">
        <v>3</v>
      </c>
      <c r="DS7" s="21">
        <f t="shared" si="9"/>
        <v>23</v>
      </c>
      <c r="DT7" s="21">
        <v>1</v>
      </c>
      <c r="DU7" s="21">
        <v>1</v>
      </c>
      <c r="DV7" s="21">
        <v>0</v>
      </c>
      <c r="DW7" s="21">
        <v>0</v>
      </c>
      <c r="DX7" s="21">
        <v>0</v>
      </c>
      <c r="DY7" s="21">
        <v>0</v>
      </c>
      <c r="DZ7" s="21">
        <f t="shared" si="10"/>
        <v>2</v>
      </c>
      <c r="EA7" s="21">
        <f t="shared" si="11"/>
        <v>0</v>
      </c>
      <c r="EB7" s="21">
        <f t="shared" si="12"/>
        <v>2</v>
      </c>
      <c r="EC7" s="21">
        <v>4</v>
      </c>
      <c r="ED7" s="21">
        <v>2</v>
      </c>
      <c r="EE7" s="21">
        <v>4</v>
      </c>
      <c r="EF7" s="21">
        <v>5</v>
      </c>
      <c r="EG7" s="21">
        <v>2</v>
      </c>
      <c r="EH7" s="21">
        <v>2</v>
      </c>
      <c r="EI7" s="21">
        <v>2</v>
      </c>
      <c r="EJ7" s="21">
        <v>2</v>
      </c>
      <c r="EK7" s="21">
        <v>2</v>
      </c>
      <c r="EL7" s="21">
        <v>1</v>
      </c>
      <c r="EM7" s="21">
        <v>4</v>
      </c>
      <c r="EN7" s="21">
        <v>2</v>
      </c>
      <c r="EO7" s="21">
        <f t="shared" si="13"/>
        <v>15</v>
      </c>
      <c r="EP7" s="21">
        <f t="shared" si="14"/>
        <v>8</v>
      </c>
      <c r="EQ7" s="21">
        <f t="shared" si="15"/>
        <v>9</v>
      </c>
      <c r="ER7" s="21">
        <f t="shared" si="16"/>
        <v>32</v>
      </c>
      <c r="ES7" s="21">
        <v>2</v>
      </c>
      <c r="ET7" s="21">
        <v>3</v>
      </c>
      <c r="EU7" s="21">
        <v>3</v>
      </c>
      <c r="EV7" s="21">
        <f t="shared" si="17"/>
        <v>8</v>
      </c>
      <c r="EW7" s="21">
        <v>4</v>
      </c>
      <c r="EX7" s="21">
        <v>3</v>
      </c>
      <c r="EY7" s="21">
        <v>4</v>
      </c>
      <c r="EZ7" s="21">
        <v>3</v>
      </c>
      <c r="FA7" s="21">
        <v>1</v>
      </c>
      <c r="FB7" s="21">
        <v>4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3</v>
      </c>
      <c r="FI7" s="21">
        <v>2</v>
      </c>
      <c r="FJ7" s="21">
        <v>3</v>
      </c>
      <c r="FK7" s="21">
        <v>3</v>
      </c>
      <c r="FL7" s="21">
        <v>2</v>
      </c>
      <c r="FM7" s="21">
        <v>3</v>
      </c>
      <c r="FN7" s="21">
        <v>3</v>
      </c>
      <c r="FO7" s="21">
        <v>3</v>
      </c>
      <c r="FP7" s="21">
        <v>3</v>
      </c>
      <c r="FQ7" s="21">
        <f t="shared" si="18"/>
        <v>59</v>
      </c>
      <c r="FR7">
        <v>0.76141342656680977</v>
      </c>
      <c r="FS7">
        <v>0.31404621548712086</v>
      </c>
      <c r="FT7">
        <v>0.32357917957116378</v>
      </c>
      <c r="FU7">
        <v>2.7400044554157108</v>
      </c>
      <c r="FV7">
        <v>3.1182250320603027</v>
      </c>
      <c r="FW7">
        <v>6.1121339223142241</v>
      </c>
      <c r="FX7">
        <v>0.13</v>
      </c>
      <c r="FY7">
        <v>0.31</v>
      </c>
      <c r="FZ7">
        <v>70</v>
      </c>
      <c r="GA7">
        <v>75</v>
      </c>
      <c r="GB7" s="7">
        <v>145</v>
      </c>
      <c r="GC7">
        <v>331</v>
      </c>
      <c r="GD7">
        <v>3</v>
      </c>
      <c r="GE7">
        <v>1</v>
      </c>
      <c r="GF7">
        <v>0.3</v>
      </c>
      <c r="GG7">
        <v>0.7</v>
      </c>
      <c r="GH7">
        <v>6</v>
      </c>
      <c r="GI7">
        <v>1180</v>
      </c>
      <c r="GJ7">
        <v>1666.3760910000001</v>
      </c>
      <c r="GK7">
        <v>8093.5442119999998</v>
      </c>
      <c r="GL7">
        <v>2427.441444</v>
      </c>
      <c r="GM7">
        <v>19353.315858999998</v>
      </c>
      <c r="GN7">
        <v>83161.611137</v>
      </c>
      <c r="GO7">
        <v>12311.88178</v>
      </c>
      <c r="GP7">
        <v>4166.8199549999999</v>
      </c>
      <c r="GQ7">
        <v>374751.432195</v>
      </c>
      <c r="GR7">
        <v>52684.925880000003</v>
      </c>
      <c r="GS7">
        <v>731</v>
      </c>
      <c r="GT7">
        <v>6640.8663280000001</v>
      </c>
      <c r="GU7">
        <v>1110.0407869999999</v>
      </c>
      <c r="GV7">
        <v>61189.972413000003</v>
      </c>
      <c r="GW7">
        <v>23063.910924</v>
      </c>
      <c r="GX7">
        <v>223</v>
      </c>
      <c r="GY7">
        <v>405065.264983</v>
      </c>
      <c r="GZ7">
        <v>105894.055492</v>
      </c>
      <c r="HA7">
        <v>13518.303715</v>
      </c>
      <c r="HB7">
        <v>393925.82159399998</v>
      </c>
      <c r="HC7">
        <v>107784.33616599999</v>
      </c>
      <c r="HD7">
        <v>3912</v>
      </c>
      <c r="HE7">
        <v>873.00995699999999</v>
      </c>
      <c r="HF7">
        <v>31493.116365999998</v>
      </c>
      <c r="HG7">
        <v>38119.682438000003</v>
      </c>
      <c r="HH7">
        <v>9763.1716319999996</v>
      </c>
      <c r="HI7">
        <v>209</v>
      </c>
      <c r="HJ7">
        <v>342</v>
      </c>
      <c r="HK7">
        <v>1550.254477</v>
      </c>
      <c r="HL7">
        <v>110</v>
      </c>
      <c r="HM7">
        <v>958.09163899999999</v>
      </c>
      <c r="HN7">
        <v>16152.677673</v>
      </c>
      <c r="HO7">
        <v>2423</v>
      </c>
      <c r="HP7">
        <v>343</v>
      </c>
      <c r="HQ7">
        <v>325381.82472500001</v>
      </c>
      <c r="HR7">
        <v>149005.235204</v>
      </c>
      <c r="HS7">
        <v>12674.276319000001</v>
      </c>
      <c r="HT7">
        <v>69582.619233999998</v>
      </c>
      <c r="HU7">
        <v>3448.3022120000001</v>
      </c>
      <c r="HV7">
        <v>939.75359400000002</v>
      </c>
      <c r="HW7">
        <v>649</v>
      </c>
      <c r="HX7">
        <v>513.31638299999997</v>
      </c>
      <c r="HY7">
        <v>2733.762424</v>
      </c>
      <c r="HZ7">
        <v>298</v>
      </c>
      <c r="IA7">
        <v>380</v>
      </c>
      <c r="IB7">
        <v>309</v>
      </c>
      <c r="IC7">
        <v>1381.141384</v>
      </c>
      <c r="ID7">
        <v>18836.270080999999</v>
      </c>
      <c r="IE7">
        <v>4933.7430080000004</v>
      </c>
      <c r="IF7">
        <v>3095.4746030000001</v>
      </c>
      <c r="IG7">
        <v>2151.590917</v>
      </c>
      <c r="IH7">
        <v>1707.331001</v>
      </c>
      <c r="II7">
        <v>124995.119217</v>
      </c>
      <c r="IJ7">
        <v>161267.11285899999</v>
      </c>
      <c r="IK7">
        <v>162604.71081600001</v>
      </c>
      <c r="IL7">
        <v>146</v>
      </c>
      <c r="IM7">
        <v>2300.7315739999999</v>
      </c>
      <c r="IN7">
        <v>57506.544843999996</v>
      </c>
      <c r="IO7">
        <v>244.80791099999999</v>
      </c>
      <c r="IP7">
        <v>45416.984297000003</v>
      </c>
      <c r="IQ7">
        <v>115</v>
      </c>
      <c r="IR7">
        <v>23409.942252000001</v>
      </c>
      <c r="IS7">
        <v>7933.3750069999996</v>
      </c>
      <c r="IT7">
        <v>1216.828401</v>
      </c>
      <c r="IU7">
        <v>25036.242050000001</v>
      </c>
      <c r="IV7">
        <v>180106.131475</v>
      </c>
      <c r="IW7">
        <v>11274</v>
      </c>
      <c r="IX7">
        <v>6901</v>
      </c>
      <c r="IY7">
        <v>3236.6447629999998</v>
      </c>
      <c r="IZ7">
        <v>767.65075000000002</v>
      </c>
      <c r="JA7">
        <v>752.80458199999998</v>
      </c>
      <c r="JB7">
        <v>24801.720861999998</v>
      </c>
      <c r="JD7" s="3" t="s">
        <v>286</v>
      </c>
      <c r="JE7" s="62">
        <v>41836.507638888892</v>
      </c>
      <c r="JF7" s="3" t="s">
        <v>196</v>
      </c>
      <c r="JG7" s="3">
        <v>31</v>
      </c>
      <c r="JH7" s="3" t="s">
        <v>287</v>
      </c>
      <c r="JI7" s="3" t="s">
        <v>198</v>
      </c>
      <c r="JJ7" s="3">
        <v>1</v>
      </c>
      <c r="JK7" s="3" t="s">
        <v>199</v>
      </c>
      <c r="JL7" s="3">
        <v>200</v>
      </c>
      <c r="JM7" s="3">
        <v>13.24</v>
      </c>
      <c r="JN7" s="3">
        <v>3</v>
      </c>
      <c r="JO7" s="3">
        <v>9.17</v>
      </c>
      <c r="JP7" s="3">
        <v>2</v>
      </c>
      <c r="JQ7" s="3">
        <v>2.33</v>
      </c>
      <c r="JR7" s="3">
        <v>2</v>
      </c>
      <c r="JS7" s="3" t="s">
        <v>200</v>
      </c>
      <c r="JT7" s="3">
        <v>0</v>
      </c>
      <c r="JU7" s="3">
        <v>4.72</v>
      </c>
      <c r="JV7" s="3">
        <v>0</v>
      </c>
      <c r="JW7" s="3">
        <v>0.91</v>
      </c>
      <c r="JX7" s="3">
        <v>0</v>
      </c>
      <c r="JY7" s="3">
        <v>0.84</v>
      </c>
      <c r="JZ7" s="3">
        <v>3</v>
      </c>
      <c r="KA7" s="3" t="s">
        <v>201</v>
      </c>
      <c r="KB7" s="3">
        <v>200</v>
      </c>
      <c r="KC7" s="3">
        <v>2.9</v>
      </c>
      <c r="KD7" s="3">
        <v>2</v>
      </c>
      <c r="KE7" s="3">
        <v>1.64</v>
      </c>
      <c r="KF7" s="3">
        <v>2</v>
      </c>
      <c r="KG7" s="3">
        <v>1.3</v>
      </c>
      <c r="KH7" s="3">
        <v>4</v>
      </c>
      <c r="KI7" s="3" t="s">
        <v>202</v>
      </c>
      <c r="KJ7" s="3">
        <v>200</v>
      </c>
      <c r="KK7" s="3">
        <v>3.01</v>
      </c>
      <c r="KL7" s="3">
        <v>1</v>
      </c>
      <c r="KM7" s="3">
        <v>0.59</v>
      </c>
      <c r="KN7" s="3">
        <v>1</v>
      </c>
      <c r="KO7" s="3">
        <v>0.65</v>
      </c>
      <c r="KP7" s="3">
        <v>5</v>
      </c>
      <c r="KQ7" s="3" t="s">
        <v>203</v>
      </c>
      <c r="KR7" s="3">
        <v>300</v>
      </c>
      <c r="KS7" s="3">
        <v>2.57</v>
      </c>
      <c r="KT7" s="3">
        <v>2</v>
      </c>
      <c r="KU7" s="3">
        <v>0.71</v>
      </c>
      <c r="KV7" s="3">
        <v>3</v>
      </c>
      <c r="KW7" s="3">
        <v>0.64</v>
      </c>
      <c r="KX7" s="3">
        <v>6</v>
      </c>
      <c r="KY7" s="3" t="s">
        <v>204</v>
      </c>
      <c r="KZ7" s="3">
        <v>400</v>
      </c>
      <c r="LA7" s="3">
        <v>2.71</v>
      </c>
      <c r="LB7" s="3">
        <v>3</v>
      </c>
      <c r="LC7" s="3">
        <v>1.04</v>
      </c>
      <c r="LD7" s="3">
        <v>3</v>
      </c>
      <c r="LE7" s="3">
        <v>0.52</v>
      </c>
      <c r="LF7" s="3">
        <v>7</v>
      </c>
      <c r="LG7" s="3" t="s">
        <v>205</v>
      </c>
      <c r="LH7" s="3">
        <v>400</v>
      </c>
      <c r="LI7" s="3">
        <v>2.5099999999999998</v>
      </c>
      <c r="LJ7" s="3">
        <v>3</v>
      </c>
      <c r="LK7" s="3">
        <v>0.56999999999999995</v>
      </c>
      <c r="LL7" s="3">
        <v>3</v>
      </c>
      <c r="LM7" s="3">
        <v>0.41</v>
      </c>
      <c r="LN7" s="3">
        <v>8</v>
      </c>
      <c r="LO7" s="3" t="s">
        <v>206</v>
      </c>
      <c r="LP7" s="3">
        <v>200</v>
      </c>
      <c r="LQ7" s="3">
        <v>3.2</v>
      </c>
      <c r="LR7" s="3">
        <v>1</v>
      </c>
      <c r="LS7" s="3">
        <v>0.45</v>
      </c>
      <c r="LT7" s="3">
        <v>1</v>
      </c>
      <c r="LU7" s="3">
        <v>0.4</v>
      </c>
      <c r="LV7" s="3">
        <v>9</v>
      </c>
      <c r="LW7" s="3" t="s">
        <v>207</v>
      </c>
      <c r="LX7" s="3">
        <v>0</v>
      </c>
      <c r="LY7" s="3">
        <v>2.48</v>
      </c>
      <c r="LZ7" s="3">
        <v>0</v>
      </c>
      <c r="MA7" s="3">
        <v>0.47</v>
      </c>
      <c r="MB7" s="3">
        <v>0</v>
      </c>
      <c r="MC7" s="3">
        <v>0.37</v>
      </c>
      <c r="MD7" s="3">
        <v>10</v>
      </c>
      <c r="ME7" s="3" t="s">
        <v>208</v>
      </c>
      <c r="MF7" s="3">
        <v>300</v>
      </c>
      <c r="MG7" s="3">
        <v>5.41</v>
      </c>
      <c r="MH7" s="3">
        <v>2</v>
      </c>
      <c r="MI7" s="3">
        <v>0.42</v>
      </c>
      <c r="MJ7" s="3">
        <v>3</v>
      </c>
      <c r="MK7" s="3">
        <v>0.68</v>
      </c>
      <c r="ML7" s="3">
        <v>11</v>
      </c>
      <c r="MM7" s="3" t="s">
        <v>209</v>
      </c>
      <c r="MN7" s="3">
        <v>300</v>
      </c>
      <c r="MO7" s="3">
        <v>4.09</v>
      </c>
      <c r="MP7" s="3">
        <v>2</v>
      </c>
      <c r="MQ7" s="3">
        <v>0.47</v>
      </c>
      <c r="MR7" s="3">
        <v>3</v>
      </c>
      <c r="MS7" s="3">
        <v>0.5</v>
      </c>
      <c r="MT7" s="3">
        <v>12</v>
      </c>
      <c r="MU7" s="3" t="s">
        <v>210</v>
      </c>
      <c r="MV7" s="3">
        <v>300</v>
      </c>
      <c r="MW7" s="3">
        <v>4.32</v>
      </c>
      <c r="MX7" s="3">
        <v>2</v>
      </c>
      <c r="MY7" s="3">
        <v>0.55000000000000004</v>
      </c>
      <c r="MZ7" s="3">
        <v>2</v>
      </c>
      <c r="NA7" s="3">
        <v>0.25</v>
      </c>
      <c r="NB7" s="3">
        <v>13</v>
      </c>
      <c r="NC7" s="3" t="s">
        <v>211</v>
      </c>
      <c r="ND7" s="3">
        <v>200</v>
      </c>
      <c r="NE7" s="3">
        <v>2.39</v>
      </c>
      <c r="NF7" s="3">
        <v>1</v>
      </c>
      <c r="NG7" s="3">
        <v>0.45</v>
      </c>
      <c r="NH7" s="3">
        <v>2</v>
      </c>
      <c r="NI7" s="3">
        <v>0.97</v>
      </c>
      <c r="NJ7" s="3">
        <v>14</v>
      </c>
      <c r="NK7" s="3" t="s">
        <v>212</v>
      </c>
      <c r="NL7" s="3">
        <v>100</v>
      </c>
      <c r="NM7" s="3">
        <v>3.77</v>
      </c>
      <c r="NN7" s="3">
        <v>1</v>
      </c>
      <c r="NO7" s="3">
        <v>1.04</v>
      </c>
      <c r="NP7" s="3">
        <v>1</v>
      </c>
      <c r="NQ7" s="3">
        <v>0.33</v>
      </c>
      <c r="NR7" s="3">
        <v>15</v>
      </c>
      <c r="NS7" s="3" t="s">
        <v>213</v>
      </c>
      <c r="NT7" s="3">
        <v>100</v>
      </c>
      <c r="NU7" s="3">
        <v>2.79</v>
      </c>
      <c r="NV7" s="3">
        <v>1</v>
      </c>
      <c r="NW7" s="3">
        <v>0.75</v>
      </c>
      <c r="NX7" s="3">
        <v>1</v>
      </c>
      <c r="NY7" s="3">
        <v>0.3</v>
      </c>
      <c r="NZ7" s="3">
        <v>16</v>
      </c>
      <c r="OA7" s="3" t="s">
        <v>214</v>
      </c>
      <c r="OB7" s="3">
        <v>200</v>
      </c>
      <c r="OC7" s="3">
        <v>2.48</v>
      </c>
      <c r="OD7" s="3">
        <v>1</v>
      </c>
      <c r="OE7" s="3">
        <v>0.33</v>
      </c>
      <c r="OF7" s="3">
        <v>2</v>
      </c>
      <c r="OG7" s="3">
        <v>0.51</v>
      </c>
      <c r="OH7" s="3">
        <v>17</v>
      </c>
      <c r="OI7" s="3" t="s">
        <v>215</v>
      </c>
      <c r="OJ7" s="3">
        <v>200</v>
      </c>
      <c r="OK7" s="3">
        <v>3.23</v>
      </c>
      <c r="OL7" s="3">
        <v>1</v>
      </c>
      <c r="OM7" s="3">
        <v>0.36</v>
      </c>
      <c r="ON7" s="3">
        <v>2</v>
      </c>
      <c r="OO7" s="3">
        <v>0.42</v>
      </c>
      <c r="OP7" s="3">
        <v>18</v>
      </c>
      <c r="OQ7" s="3" t="s">
        <v>216</v>
      </c>
      <c r="OR7" s="3">
        <v>300</v>
      </c>
      <c r="OS7" s="3">
        <v>2.94</v>
      </c>
      <c r="OT7" s="3">
        <v>2</v>
      </c>
      <c r="OU7" s="3">
        <v>0.61</v>
      </c>
      <c r="OV7" s="3">
        <v>2</v>
      </c>
      <c r="OW7" s="3">
        <v>0.86</v>
      </c>
      <c r="OX7" s="3">
        <v>19</v>
      </c>
      <c r="OY7" s="3" t="s">
        <v>217</v>
      </c>
      <c r="OZ7" s="3">
        <v>200</v>
      </c>
      <c r="PA7" s="3">
        <v>2.84</v>
      </c>
      <c r="PB7" s="3">
        <v>2</v>
      </c>
      <c r="PC7" s="3">
        <v>0.69</v>
      </c>
      <c r="PD7" s="3">
        <v>2</v>
      </c>
      <c r="PE7" s="3">
        <v>0.28000000000000003</v>
      </c>
      <c r="PF7" s="3">
        <v>20</v>
      </c>
      <c r="PG7" s="3" t="s">
        <v>218</v>
      </c>
      <c r="PH7" s="3">
        <v>200</v>
      </c>
      <c r="PI7" s="3">
        <v>3.32</v>
      </c>
      <c r="PJ7" s="3">
        <v>2</v>
      </c>
      <c r="PK7" s="3">
        <v>0.56999999999999995</v>
      </c>
      <c r="PL7" s="3">
        <v>2</v>
      </c>
      <c r="PM7" s="3">
        <v>0.37</v>
      </c>
      <c r="PN7" s="3">
        <v>21</v>
      </c>
      <c r="PO7" s="3" t="s">
        <v>219</v>
      </c>
      <c r="PP7" s="3">
        <v>300</v>
      </c>
      <c r="PQ7" s="3">
        <v>1.74</v>
      </c>
      <c r="PR7" s="3">
        <v>2</v>
      </c>
      <c r="PS7" s="3">
        <v>0.44</v>
      </c>
      <c r="PT7" s="3">
        <v>3</v>
      </c>
      <c r="PU7" s="3">
        <v>0.37</v>
      </c>
      <c r="PV7" s="3">
        <v>22</v>
      </c>
      <c r="PW7" s="3" t="s">
        <v>220</v>
      </c>
      <c r="PX7" s="3">
        <v>200</v>
      </c>
      <c r="PY7" s="3">
        <v>2.12</v>
      </c>
      <c r="PZ7" s="3">
        <v>2</v>
      </c>
      <c r="QA7" s="3">
        <v>0.77</v>
      </c>
      <c r="QB7" s="3">
        <v>2</v>
      </c>
      <c r="QC7" s="3">
        <v>0.4</v>
      </c>
      <c r="QD7" s="3">
        <v>23</v>
      </c>
      <c r="QE7" s="3" t="s">
        <v>221</v>
      </c>
      <c r="QF7" s="3">
        <v>200</v>
      </c>
      <c r="QG7" s="3">
        <v>2.0699999999999998</v>
      </c>
      <c r="QH7" s="3">
        <v>2</v>
      </c>
      <c r="QI7" s="3">
        <v>0.56999999999999995</v>
      </c>
      <c r="QJ7" s="3">
        <v>2</v>
      </c>
      <c r="QK7" s="3">
        <v>0.32</v>
      </c>
      <c r="QL7" s="3">
        <v>24</v>
      </c>
      <c r="QM7" s="3" t="s">
        <v>222</v>
      </c>
      <c r="QN7" s="3">
        <v>200</v>
      </c>
      <c r="QO7" s="3">
        <v>2.5499999999999998</v>
      </c>
      <c r="QP7" s="3">
        <v>2</v>
      </c>
      <c r="QQ7" s="3">
        <v>0.63</v>
      </c>
      <c r="QR7" s="3">
        <v>2</v>
      </c>
      <c r="QS7" s="3">
        <v>0.34</v>
      </c>
      <c r="QT7" s="3">
        <v>25</v>
      </c>
      <c r="QU7" s="3" t="s">
        <v>223</v>
      </c>
      <c r="QV7" s="3">
        <v>300</v>
      </c>
      <c r="QW7" s="3">
        <v>3.6</v>
      </c>
      <c r="QX7" s="3">
        <v>2</v>
      </c>
      <c r="QY7" s="3">
        <v>0.46</v>
      </c>
      <c r="QZ7" s="3">
        <v>4</v>
      </c>
      <c r="RA7" s="3">
        <v>0.4</v>
      </c>
      <c r="RB7" s="3">
        <v>26</v>
      </c>
      <c r="RC7" s="3" t="s">
        <v>224</v>
      </c>
      <c r="RD7" s="3">
        <v>300</v>
      </c>
      <c r="RE7" s="3">
        <v>2.78</v>
      </c>
      <c r="RF7" s="3">
        <v>2</v>
      </c>
      <c r="RG7" s="3">
        <v>0.41</v>
      </c>
      <c r="RH7" s="3">
        <v>2</v>
      </c>
      <c r="RI7" s="3">
        <v>0.33</v>
      </c>
      <c r="RJ7" s="3">
        <v>27</v>
      </c>
      <c r="RK7" s="3" t="s">
        <v>225</v>
      </c>
      <c r="RL7" s="3">
        <v>300</v>
      </c>
      <c r="RM7" s="3">
        <v>1.19</v>
      </c>
      <c r="RN7" s="3">
        <v>1</v>
      </c>
      <c r="RO7" s="3">
        <v>1.64</v>
      </c>
      <c r="RP7" s="3">
        <v>2</v>
      </c>
      <c r="RQ7" s="3">
        <v>0.46</v>
      </c>
      <c r="RR7" s="3">
        <v>28</v>
      </c>
      <c r="RS7" s="3" t="s">
        <v>226</v>
      </c>
      <c r="RT7" s="3">
        <v>100</v>
      </c>
      <c r="RU7" s="3">
        <v>2.2000000000000002</v>
      </c>
      <c r="RV7" s="3">
        <v>1</v>
      </c>
      <c r="RW7" s="3">
        <v>0.44</v>
      </c>
      <c r="RX7" s="3">
        <v>1</v>
      </c>
      <c r="RY7" s="3">
        <v>0.44</v>
      </c>
      <c r="RZ7" s="3">
        <v>29</v>
      </c>
      <c r="SA7" s="3" t="s">
        <v>227</v>
      </c>
      <c r="SB7" s="3">
        <v>300</v>
      </c>
      <c r="SC7" s="3">
        <v>3.02</v>
      </c>
      <c r="SD7" s="3">
        <v>3</v>
      </c>
      <c r="SE7" s="3">
        <v>0.69</v>
      </c>
      <c r="SF7" s="3">
        <v>3</v>
      </c>
      <c r="SG7" s="3">
        <v>0.48</v>
      </c>
      <c r="SH7" s="3">
        <v>30</v>
      </c>
      <c r="SI7" s="3" t="s">
        <v>228</v>
      </c>
      <c r="SJ7" s="3">
        <v>200</v>
      </c>
      <c r="SK7" s="3">
        <v>2.37</v>
      </c>
      <c r="SL7" s="3">
        <v>2</v>
      </c>
      <c r="SM7" s="3">
        <v>0.7</v>
      </c>
      <c r="SN7" s="3">
        <v>2</v>
      </c>
      <c r="SO7" s="3">
        <v>0.41</v>
      </c>
      <c r="SP7" s="3">
        <v>31</v>
      </c>
      <c r="SQ7" s="3" t="s">
        <v>229</v>
      </c>
      <c r="SR7" s="3">
        <v>100</v>
      </c>
      <c r="SS7" s="3">
        <v>1.95</v>
      </c>
      <c r="ST7" s="3">
        <v>1</v>
      </c>
      <c r="SU7" s="3">
        <v>0.41</v>
      </c>
      <c r="SV7" s="3">
        <v>1</v>
      </c>
      <c r="SW7" s="3">
        <v>0.37</v>
      </c>
      <c r="SX7" s="3">
        <v>32</v>
      </c>
      <c r="SY7" s="3" t="s">
        <v>230</v>
      </c>
      <c r="SZ7" s="3">
        <v>200</v>
      </c>
      <c r="TA7" s="3">
        <v>2.2000000000000002</v>
      </c>
      <c r="TB7" s="3">
        <v>1</v>
      </c>
      <c r="TC7" s="3">
        <v>0.74</v>
      </c>
      <c r="TD7" s="3">
        <v>2</v>
      </c>
      <c r="TE7" s="3">
        <v>0.41</v>
      </c>
      <c r="TF7" s="3">
        <v>33</v>
      </c>
      <c r="TG7" s="3" t="s">
        <v>231</v>
      </c>
      <c r="TH7" s="3">
        <v>200</v>
      </c>
      <c r="TI7" s="3">
        <v>2.58</v>
      </c>
      <c r="TJ7" s="3">
        <v>1</v>
      </c>
      <c r="TK7" s="3">
        <v>0.56999999999999995</v>
      </c>
      <c r="TL7" s="3">
        <v>2</v>
      </c>
      <c r="TM7" s="3">
        <v>0.42</v>
      </c>
      <c r="TN7" s="3">
        <v>34</v>
      </c>
      <c r="TO7" s="3" t="s">
        <v>232</v>
      </c>
      <c r="TP7" s="3">
        <v>200</v>
      </c>
      <c r="TQ7" s="3">
        <v>3.16</v>
      </c>
      <c r="TR7" s="3">
        <v>2</v>
      </c>
      <c r="TS7" s="3">
        <v>0.92</v>
      </c>
      <c r="TT7" s="3">
        <v>2</v>
      </c>
      <c r="TU7" s="3">
        <v>0.56000000000000005</v>
      </c>
      <c r="TV7" s="3">
        <v>35</v>
      </c>
      <c r="TW7" s="3" t="s">
        <v>233</v>
      </c>
      <c r="TX7" s="3">
        <v>300</v>
      </c>
      <c r="TY7" s="3">
        <v>3.03</v>
      </c>
      <c r="TZ7" s="3">
        <v>3</v>
      </c>
      <c r="UA7" s="3">
        <v>0.65</v>
      </c>
      <c r="UB7" s="3">
        <v>3</v>
      </c>
      <c r="UC7" s="3">
        <v>0.44</v>
      </c>
      <c r="UD7" s="3">
        <v>36</v>
      </c>
      <c r="UE7" s="3" t="s">
        <v>234</v>
      </c>
      <c r="UF7" s="3">
        <v>300</v>
      </c>
      <c r="UG7" s="3">
        <v>1.88</v>
      </c>
      <c r="UH7" s="3">
        <v>3</v>
      </c>
      <c r="UI7" s="3">
        <v>0.77</v>
      </c>
      <c r="UJ7" s="3">
        <v>3</v>
      </c>
      <c r="UK7" s="3">
        <v>0.33</v>
      </c>
      <c r="UL7" s="3">
        <v>37</v>
      </c>
      <c r="UM7" s="3" t="s">
        <v>235</v>
      </c>
      <c r="UN7" s="3">
        <v>300</v>
      </c>
      <c r="UO7" s="3">
        <v>4.3099999999999996</v>
      </c>
      <c r="UP7" s="3">
        <v>3</v>
      </c>
      <c r="UQ7" s="3">
        <v>0.69</v>
      </c>
      <c r="UR7" s="3">
        <v>3</v>
      </c>
      <c r="US7" s="3">
        <v>0.35</v>
      </c>
      <c r="UT7" s="3">
        <v>38</v>
      </c>
      <c r="UU7" s="3" t="s">
        <v>236</v>
      </c>
      <c r="UV7" s="3">
        <v>200</v>
      </c>
      <c r="UW7" s="3">
        <v>2.77</v>
      </c>
      <c r="UX7" s="3">
        <v>2</v>
      </c>
      <c r="UY7" s="3">
        <v>0.53</v>
      </c>
      <c r="UZ7" s="3">
        <v>2</v>
      </c>
      <c r="VA7" s="3">
        <v>0.35</v>
      </c>
      <c r="VB7" s="3">
        <v>39</v>
      </c>
      <c r="VC7" s="3" t="s">
        <v>237</v>
      </c>
      <c r="VD7" s="3">
        <v>100</v>
      </c>
      <c r="VE7" s="3">
        <v>2</v>
      </c>
      <c r="VF7" s="3">
        <v>1</v>
      </c>
      <c r="VG7" s="3">
        <v>0.47</v>
      </c>
      <c r="VH7" s="3">
        <v>1</v>
      </c>
      <c r="VI7" s="3">
        <v>0.41</v>
      </c>
      <c r="VJ7" s="3">
        <v>40</v>
      </c>
      <c r="VK7" s="3" t="s">
        <v>238</v>
      </c>
      <c r="VL7" s="3">
        <v>200</v>
      </c>
      <c r="VM7" s="3">
        <v>3.26</v>
      </c>
      <c r="VN7" s="3">
        <v>2</v>
      </c>
      <c r="VO7" s="3">
        <v>0.56999999999999995</v>
      </c>
      <c r="VP7" s="3">
        <v>2</v>
      </c>
      <c r="VQ7" s="3">
        <v>0.32</v>
      </c>
      <c r="VR7" s="3">
        <v>41</v>
      </c>
      <c r="VS7" s="3" t="s">
        <v>239</v>
      </c>
      <c r="VT7" s="3">
        <v>200</v>
      </c>
      <c r="VU7" s="3">
        <v>1.32</v>
      </c>
      <c r="VV7" s="3">
        <v>2</v>
      </c>
      <c r="VW7" s="3">
        <v>0.43</v>
      </c>
      <c r="VX7" s="3">
        <v>2</v>
      </c>
      <c r="VY7" s="3">
        <v>0.36</v>
      </c>
      <c r="VZ7" s="28">
        <f t="shared" si="19"/>
        <v>220</v>
      </c>
      <c r="WA7" s="28">
        <f t="shared" si="20"/>
        <v>250</v>
      </c>
      <c r="WB7" s="28">
        <f t="shared" si="21"/>
        <v>190</v>
      </c>
      <c r="WC7" s="29">
        <f t="shared" si="22"/>
        <v>2.8444999999999996</v>
      </c>
      <c r="WD7" s="29">
        <f t="shared" si="23"/>
        <v>3.2095000000000007</v>
      </c>
      <c r="WE7" s="29">
        <f t="shared" si="24"/>
        <v>2.4795000000000007</v>
      </c>
      <c r="WF7" s="29">
        <f t="shared" si="25"/>
        <v>1.7250000000000001</v>
      </c>
      <c r="WG7" s="30">
        <f t="shared" si="26"/>
        <v>1.95</v>
      </c>
      <c r="WH7" s="29">
        <f t="shared" si="27"/>
        <v>1.5</v>
      </c>
      <c r="WI7" s="29">
        <f t="shared" si="28"/>
        <v>0.65300000000000002</v>
      </c>
      <c r="WJ7" s="30">
        <f t="shared" si="29"/>
        <v>0.60550000000000004</v>
      </c>
      <c r="WK7" s="29">
        <f t="shared" si="30"/>
        <v>0.70050000000000001</v>
      </c>
      <c r="WL7" s="29">
        <f t="shared" si="31"/>
        <v>2.0249999999999999</v>
      </c>
      <c r="WM7" s="30">
        <f t="shared" si="32"/>
        <v>2.25</v>
      </c>
      <c r="WN7" s="29">
        <f t="shared" si="33"/>
        <v>1.8</v>
      </c>
      <c r="WO7" s="29">
        <f t="shared" si="34"/>
        <v>0.47175</v>
      </c>
      <c r="WP7" s="30">
        <f t="shared" si="35"/>
        <v>0.45600000000000007</v>
      </c>
      <c r="WQ7" s="29">
        <f t="shared" si="36"/>
        <v>0.48749999999999999</v>
      </c>
      <c r="WR7" s="30">
        <f t="shared" si="37"/>
        <v>255.55555555555554</v>
      </c>
      <c r="WS7" s="30">
        <f t="shared" si="38"/>
        <v>190.90909090909091</v>
      </c>
      <c r="WT7" s="30">
        <f t="shared" si="39"/>
        <v>300</v>
      </c>
      <c r="WU7" s="30">
        <f t="shared" si="40"/>
        <v>216.66666666666666</v>
      </c>
      <c r="WV7" s="30">
        <f t="shared" si="41"/>
        <v>220</v>
      </c>
      <c r="WW7" s="30">
        <f t="shared" si="42"/>
        <v>160</v>
      </c>
      <c r="WX7" s="30">
        <f t="shared" si="43"/>
        <v>2.7816666666666672</v>
      </c>
      <c r="WY7" s="30">
        <f t="shared" si="44"/>
        <v>2.895909090909091</v>
      </c>
      <c r="WZ7" s="30">
        <f t="shared" si="45"/>
        <v>3.1424999999999996</v>
      </c>
      <c r="XA7" s="30">
        <f t="shared" si="46"/>
        <v>3.2541666666666669</v>
      </c>
      <c r="XB7" s="30">
        <f t="shared" si="47"/>
        <v>2.4930000000000003</v>
      </c>
      <c r="XC7" s="30">
        <f t="shared" si="48"/>
        <v>2.4660000000000002</v>
      </c>
      <c r="XD7" s="30">
        <f t="shared" si="49"/>
        <v>1.9444444444444444</v>
      </c>
      <c r="XE7" s="30">
        <f t="shared" si="50"/>
        <v>1.5454545454545454</v>
      </c>
      <c r="XF7" s="30">
        <f t="shared" si="51"/>
        <v>2.375</v>
      </c>
      <c r="XG7" s="30">
        <f t="shared" si="52"/>
        <v>1.6666666666666667</v>
      </c>
      <c r="XH7" s="30">
        <f t="shared" si="53"/>
        <v>1.6</v>
      </c>
      <c r="XI7" s="30">
        <f t="shared" si="54"/>
        <v>1.4</v>
      </c>
      <c r="XJ7" s="30">
        <f t="shared" si="55"/>
        <v>0.72111111111111104</v>
      </c>
      <c r="XK7" s="30">
        <f t="shared" si="56"/>
        <v>0.59727272727272729</v>
      </c>
      <c r="XL7" s="30">
        <f t="shared" si="57"/>
        <v>0.66125</v>
      </c>
      <c r="XM7" s="30">
        <f t="shared" si="58"/>
        <v>0.56833333333333336</v>
      </c>
      <c r="XN7" s="30">
        <f t="shared" si="59"/>
        <v>0.76899999999999991</v>
      </c>
      <c r="XO7" s="30">
        <f t="shared" si="60"/>
        <v>0.63200000000000012</v>
      </c>
      <c r="XP7" s="30">
        <f t="shared" si="61"/>
        <v>2.3333333333333335</v>
      </c>
      <c r="XQ7" s="30">
        <f t="shared" si="62"/>
        <v>1.7727272727272727</v>
      </c>
      <c r="XR7" s="30">
        <f t="shared" si="63"/>
        <v>2.625</v>
      </c>
      <c r="XS7" s="30">
        <f t="shared" si="64"/>
        <v>2</v>
      </c>
      <c r="XT7" s="30">
        <f t="shared" si="65"/>
        <v>2.1</v>
      </c>
      <c r="XU7" s="30">
        <f t="shared" si="66"/>
        <v>1.5</v>
      </c>
      <c r="XV7" s="30">
        <f t="shared" si="67"/>
        <v>0.52111111111111119</v>
      </c>
      <c r="XW7" s="30">
        <f t="shared" si="68"/>
        <v>0.43136363636363645</v>
      </c>
      <c r="XX7" s="30">
        <f t="shared" si="69"/>
        <v>0.52124999999999999</v>
      </c>
      <c r="XY7" s="30">
        <f t="shared" si="70"/>
        <v>0.41250000000000003</v>
      </c>
      <c r="XZ7" s="30">
        <f t="shared" si="71"/>
        <v>0.52100000000000002</v>
      </c>
      <c r="YA7" s="30">
        <f t="shared" si="72"/>
        <v>0.45400000000000001</v>
      </c>
      <c r="YB7" s="3">
        <v>3</v>
      </c>
      <c r="YC7" s="52">
        <v>0</v>
      </c>
      <c r="YD7" s="3">
        <v>3</v>
      </c>
      <c r="YE7" s="51">
        <v>0</v>
      </c>
      <c r="YF7" s="52">
        <v>3</v>
      </c>
      <c r="YG7" s="3">
        <v>3</v>
      </c>
      <c r="YH7" s="51">
        <v>1</v>
      </c>
      <c r="YI7" s="3">
        <v>3</v>
      </c>
      <c r="YJ7" s="52">
        <v>2</v>
      </c>
      <c r="YK7" s="51">
        <v>1</v>
      </c>
      <c r="YL7" s="52">
        <v>4</v>
      </c>
      <c r="YM7" s="52">
        <v>1</v>
      </c>
      <c r="YN7" s="52">
        <v>4</v>
      </c>
      <c r="YO7" s="52">
        <v>3</v>
      </c>
      <c r="YP7" s="51">
        <v>0</v>
      </c>
      <c r="YQ7" s="52">
        <v>1</v>
      </c>
      <c r="YR7" s="52">
        <v>3</v>
      </c>
      <c r="YS7" s="52">
        <v>3</v>
      </c>
      <c r="YT7" s="52">
        <v>1</v>
      </c>
      <c r="YU7" s="52">
        <v>4</v>
      </c>
      <c r="YV7" s="51">
        <v>1</v>
      </c>
      <c r="YW7" s="51">
        <v>3</v>
      </c>
      <c r="YX7" s="52">
        <v>3</v>
      </c>
      <c r="YY7" s="52">
        <v>1</v>
      </c>
      <c r="YZ7" s="51">
        <v>1</v>
      </c>
      <c r="ZA7" s="52">
        <f t="shared" si="73"/>
        <v>38</v>
      </c>
      <c r="ZB7" s="52">
        <f t="shared" si="74"/>
        <v>10</v>
      </c>
      <c r="ZC7" s="52">
        <f t="shared" si="75"/>
        <v>18</v>
      </c>
      <c r="ZD7" s="52">
        <f t="shared" si="76"/>
        <v>66</v>
      </c>
      <c r="ZE7" s="51">
        <v>0</v>
      </c>
      <c r="ZF7" s="3">
        <v>4</v>
      </c>
      <c r="ZG7" s="51">
        <v>0</v>
      </c>
      <c r="ZH7" s="3">
        <v>3</v>
      </c>
      <c r="ZI7" s="3">
        <v>3</v>
      </c>
      <c r="ZJ7" s="51">
        <v>1</v>
      </c>
      <c r="ZK7" s="51">
        <v>0</v>
      </c>
      <c r="ZL7" s="52">
        <v>4</v>
      </c>
      <c r="ZM7" s="3">
        <v>3</v>
      </c>
      <c r="ZN7" s="51">
        <v>4</v>
      </c>
      <c r="ZO7" s="52">
        <v>2</v>
      </c>
      <c r="ZP7" s="3">
        <v>3</v>
      </c>
      <c r="ZQ7" s="51">
        <v>0</v>
      </c>
      <c r="ZR7" s="51">
        <v>1</v>
      </c>
      <c r="ZS7" s="52">
        <v>4</v>
      </c>
      <c r="ZT7" s="51">
        <v>1</v>
      </c>
      <c r="ZU7" s="52">
        <v>0</v>
      </c>
      <c r="ZV7" s="52">
        <v>3</v>
      </c>
      <c r="ZW7" s="52">
        <v>3</v>
      </c>
      <c r="ZX7" s="52">
        <v>3</v>
      </c>
      <c r="ZY7" s="52">
        <v>4</v>
      </c>
      <c r="ZZ7" s="52">
        <v>3</v>
      </c>
      <c r="AAA7" s="51">
        <v>1</v>
      </c>
      <c r="AAB7" s="52">
        <v>3</v>
      </c>
      <c r="AAC7" s="52">
        <v>3</v>
      </c>
      <c r="AAD7" s="52">
        <v>4</v>
      </c>
      <c r="AAE7" s="51">
        <v>0</v>
      </c>
      <c r="AAF7" s="52">
        <v>3</v>
      </c>
      <c r="AAG7" s="52">
        <v>3</v>
      </c>
      <c r="AAH7" s="51">
        <v>1</v>
      </c>
      <c r="AAI7" s="51">
        <v>0</v>
      </c>
      <c r="AAJ7" s="52">
        <v>2</v>
      </c>
      <c r="AAK7" s="52">
        <v>0</v>
      </c>
      <c r="AAL7" s="52">
        <v>3</v>
      </c>
      <c r="AAM7" s="3">
        <v>2</v>
      </c>
      <c r="AAN7" s="51">
        <v>2</v>
      </c>
      <c r="AAO7" s="52">
        <v>2</v>
      </c>
      <c r="AAP7" s="51">
        <v>1</v>
      </c>
      <c r="AAQ7" s="52">
        <v>1</v>
      </c>
      <c r="AAR7" s="52">
        <v>4</v>
      </c>
      <c r="AAS7" s="52">
        <v>1</v>
      </c>
      <c r="AAT7" s="52">
        <v>1</v>
      </c>
      <c r="AAU7" s="52">
        <v>2</v>
      </c>
      <c r="AAV7" s="52">
        <v>2</v>
      </c>
      <c r="AAW7" s="51">
        <v>3</v>
      </c>
      <c r="AAX7" s="52">
        <v>3</v>
      </c>
      <c r="AAY7" s="52">
        <v>3</v>
      </c>
      <c r="AAZ7" s="51">
        <v>1</v>
      </c>
      <c r="ABA7" s="52">
        <v>3</v>
      </c>
      <c r="ABB7" s="51">
        <v>1</v>
      </c>
      <c r="ABC7" s="52">
        <v>2</v>
      </c>
      <c r="ABD7" s="52">
        <v>3</v>
      </c>
      <c r="ABE7" s="52">
        <v>1</v>
      </c>
      <c r="ABF7" s="52">
        <v>3</v>
      </c>
      <c r="ABG7" s="51">
        <v>1</v>
      </c>
      <c r="ABH7" s="52">
        <v>1</v>
      </c>
      <c r="ABI7" s="51">
        <v>0</v>
      </c>
      <c r="ABJ7" s="52">
        <v>3</v>
      </c>
      <c r="ABK7" s="51">
        <v>2</v>
      </c>
      <c r="ABL7" s="51"/>
      <c r="ABM7" s="3">
        <v>3</v>
      </c>
      <c r="ABN7" s="52">
        <v>0</v>
      </c>
      <c r="ABO7" s="3">
        <v>3</v>
      </c>
      <c r="ABP7" s="51">
        <v>0</v>
      </c>
      <c r="ABQ7" s="52">
        <v>3</v>
      </c>
      <c r="ABR7" s="3">
        <v>3</v>
      </c>
      <c r="ABS7" s="51">
        <v>1</v>
      </c>
      <c r="ABT7" s="3">
        <v>3</v>
      </c>
      <c r="ABU7" s="52">
        <v>2</v>
      </c>
      <c r="ABV7" s="51">
        <v>1</v>
      </c>
      <c r="ABW7" s="52">
        <v>4</v>
      </c>
      <c r="ABX7" s="52">
        <v>1</v>
      </c>
      <c r="ABY7" s="52">
        <v>4</v>
      </c>
      <c r="ABZ7" s="52">
        <v>3</v>
      </c>
      <c r="ACA7" s="51">
        <v>0</v>
      </c>
      <c r="ACB7" s="52">
        <v>1</v>
      </c>
      <c r="ACC7" s="52">
        <v>3</v>
      </c>
      <c r="ACD7" s="52">
        <v>3</v>
      </c>
      <c r="ACE7" s="52">
        <v>1</v>
      </c>
      <c r="ACF7" s="52">
        <v>4</v>
      </c>
      <c r="ACG7" s="51">
        <v>1</v>
      </c>
      <c r="ACH7" s="51">
        <v>3</v>
      </c>
      <c r="ACI7" s="52">
        <v>3</v>
      </c>
      <c r="ACJ7" s="52">
        <v>1</v>
      </c>
      <c r="ACK7" s="51">
        <v>1</v>
      </c>
    </row>
    <row r="8" spans="1:765">
      <c r="A8" s="20">
        <v>4</v>
      </c>
      <c r="B8" t="s">
        <v>607</v>
      </c>
      <c r="C8">
        <v>2</v>
      </c>
      <c r="D8">
        <v>20</v>
      </c>
      <c r="E8">
        <v>2</v>
      </c>
      <c r="F8">
        <v>3</v>
      </c>
      <c r="G8">
        <v>2</v>
      </c>
      <c r="H8">
        <v>1</v>
      </c>
      <c r="I8">
        <v>1</v>
      </c>
      <c r="J8">
        <v>2</v>
      </c>
      <c r="K8">
        <v>1</v>
      </c>
      <c r="L8">
        <v>0</v>
      </c>
      <c r="M8">
        <v>1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f t="shared" si="3"/>
        <v>18</v>
      </c>
      <c r="W8">
        <v>1</v>
      </c>
      <c r="X8">
        <v>1</v>
      </c>
      <c r="Y8">
        <v>3</v>
      </c>
      <c r="Z8">
        <v>3</v>
      </c>
      <c r="AA8">
        <v>1</v>
      </c>
      <c r="AB8">
        <v>3</v>
      </c>
      <c r="AC8">
        <v>0</v>
      </c>
      <c r="AD8">
        <v>0</v>
      </c>
      <c r="AE8">
        <v>1</v>
      </c>
      <c r="AF8">
        <f t="shared" si="4"/>
        <v>13</v>
      </c>
      <c r="AG8">
        <v>2</v>
      </c>
      <c r="AH8">
        <v>2</v>
      </c>
      <c r="AI8">
        <v>2</v>
      </c>
      <c r="AJ8">
        <v>2</v>
      </c>
      <c r="AK8">
        <v>1</v>
      </c>
      <c r="AL8">
        <v>2</v>
      </c>
      <c r="AM8">
        <v>3</v>
      </c>
      <c r="AN8">
        <v>1</v>
      </c>
      <c r="AO8">
        <v>1</v>
      </c>
      <c r="AP8">
        <v>3</v>
      </c>
      <c r="AQ8">
        <v>0</v>
      </c>
      <c r="AR8">
        <v>1</v>
      </c>
      <c r="AS8">
        <v>1</v>
      </c>
      <c r="AT8">
        <v>2</v>
      </c>
      <c r="AU8">
        <v>3</v>
      </c>
      <c r="AV8" t="s">
        <v>632</v>
      </c>
      <c r="AW8">
        <v>3</v>
      </c>
      <c r="AX8">
        <v>0</v>
      </c>
      <c r="AY8" t="s">
        <v>633</v>
      </c>
      <c r="AZ8">
        <v>1</v>
      </c>
      <c r="BA8">
        <v>1</v>
      </c>
      <c r="BB8">
        <v>3</v>
      </c>
      <c r="BC8">
        <v>1</v>
      </c>
      <c r="BD8">
        <f t="shared" si="5"/>
        <v>35</v>
      </c>
      <c r="BE8">
        <v>4</v>
      </c>
      <c r="BF8">
        <v>3</v>
      </c>
      <c r="BG8">
        <v>4</v>
      </c>
      <c r="BH8">
        <v>0</v>
      </c>
      <c r="BI8">
        <v>2</v>
      </c>
      <c r="BJ8">
        <v>2</v>
      </c>
      <c r="BK8">
        <v>2</v>
      </c>
      <c r="BL8">
        <v>2</v>
      </c>
      <c r="BM8">
        <v>4</v>
      </c>
      <c r="BN8">
        <v>2</v>
      </c>
      <c r="BO8">
        <v>2</v>
      </c>
      <c r="BP8">
        <v>2</v>
      </c>
      <c r="BQ8">
        <v>0</v>
      </c>
      <c r="BR8">
        <v>3</v>
      </c>
      <c r="BS8">
        <v>4</v>
      </c>
      <c r="BT8">
        <v>4</v>
      </c>
      <c r="BU8">
        <v>3</v>
      </c>
      <c r="BV8">
        <v>3</v>
      </c>
      <c r="BW8">
        <v>2</v>
      </c>
      <c r="BX8">
        <v>3</v>
      </c>
      <c r="BY8">
        <v>2</v>
      </c>
      <c r="BZ8">
        <v>3</v>
      </c>
      <c r="CA8">
        <f t="shared" si="0"/>
        <v>21</v>
      </c>
      <c r="CB8">
        <f t="shared" si="1"/>
        <v>18</v>
      </c>
      <c r="CC8">
        <f t="shared" si="2"/>
        <v>17</v>
      </c>
      <c r="CD8">
        <f t="shared" si="6"/>
        <v>56</v>
      </c>
      <c r="CE8" s="21" t="s">
        <v>638</v>
      </c>
      <c r="CF8" s="21" t="s">
        <v>638</v>
      </c>
      <c r="CG8" s="21" t="s">
        <v>638</v>
      </c>
      <c r="CH8" s="21" t="s">
        <v>638</v>
      </c>
      <c r="CI8" s="21" t="s">
        <v>638</v>
      </c>
      <c r="CJ8" s="21" t="s">
        <v>638</v>
      </c>
      <c r="CK8" s="21" t="s">
        <v>638</v>
      </c>
      <c r="CL8" s="21" t="s">
        <v>638</v>
      </c>
      <c r="CM8" s="21" t="s">
        <v>638</v>
      </c>
      <c r="CN8" s="21" t="s">
        <v>638</v>
      </c>
      <c r="CO8" s="21" t="s">
        <v>638</v>
      </c>
      <c r="CP8" s="21" t="s">
        <v>638</v>
      </c>
      <c r="CQ8" s="21" t="s">
        <v>638</v>
      </c>
      <c r="CR8" s="21" t="s">
        <v>638</v>
      </c>
      <c r="CS8" s="21" t="s">
        <v>638</v>
      </c>
      <c r="CT8" s="21" t="s">
        <v>638</v>
      </c>
      <c r="CU8" s="21" t="s">
        <v>638</v>
      </c>
      <c r="CV8" s="21" t="s">
        <v>638</v>
      </c>
      <c r="CW8" s="21" t="s">
        <v>638</v>
      </c>
      <c r="CX8" s="21" t="s">
        <v>638</v>
      </c>
      <c r="CY8" s="21" t="s">
        <v>638</v>
      </c>
      <c r="CZ8" s="21" t="s">
        <v>638</v>
      </c>
      <c r="DA8" s="21" t="s">
        <v>638</v>
      </c>
      <c r="DB8" s="21" t="s">
        <v>638</v>
      </c>
      <c r="DC8" s="21" t="s">
        <v>638</v>
      </c>
      <c r="DD8" s="21" t="s">
        <v>638</v>
      </c>
      <c r="DE8" s="21" t="s">
        <v>638</v>
      </c>
      <c r="DF8" s="21" t="s">
        <v>638</v>
      </c>
      <c r="DG8" s="21" t="s">
        <v>638</v>
      </c>
      <c r="DH8" s="21" t="s">
        <v>638</v>
      </c>
      <c r="DI8" s="21" t="s">
        <v>638</v>
      </c>
      <c r="DJ8" s="21" t="s">
        <v>638</v>
      </c>
      <c r="DK8" s="21" t="s">
        <v>638</v>
      </c>
      <c r="DL8" s="21" t="s">
        <v>638</v>
      </c>
      <c r="DM8" s="21" t="s">
        <v>638</v>
      </c>
      <c r="DN8" s="21" t="s">
        <v>638</v>
      </c>
      <c r="DO8" s="21" t="s">
        <v>638</v>
      </c>
      <c r="DP8" s="21" t="s">
        <v>638</v>
      </c>
      <c r="DQ8" s="21" t="s">
        <v>638</v>
      </c>
      <c r="DR8" s="21" t="s">
        <v>638</v>
      </c>
      <c r="DS8" s="21" t="s">
        <v>638</v>
      </c>
      <c r="DT8" s="21" t="s">
        <v>638</v>
      </c>
      <c r="DU8" s="21" t="s">
        <v>638</v>
      </c>
      <c r="DV8" s="21" t="s">
        <v>638</v>
      </c>
      <c r="DW8" s="21" t="s">
        <v>638</v>
      </c>
      <c r="DX8" s="21" t="s">
        <v>638</v>
      </c>
      <c r="DY8" s="21" t="s">
        <v>638</v>
      </c>
      <c r="DZ8" s="21" t="s">
        <v>638</v>
      </c>
      <c r="EA8" s="21" t="s">
        <v>638</v>
      </c>
      <c r="EB8" s="21" t="s">
        <v>638</v>
      </c>
      <c r="EC8" s="21" t="s">
        <v>638</v>
      </c>
      <c r="ED8" s="21" t="s">
        <v>638</v>
      </c>
      <c r="EE8" s="21" t="s">
        <v>638</v>
      </c>
      <c r="EF8" s="21" t="s">
        <v>638</v>
      </c>
      <c r="EG8" s="21" t="s">
        <v>638</v>
      </c>
      <c r="EH8" s="21" t="s">
        <v>638</v>
      </c>
      <c r="EI8" s="21" t="s">
        <v>638</v>
      </c>
      <c r="EJ8" s="21" t="s">
        <v>638</v>
      </c>
      <c r="EK8" s="21" t="s">
        <v>638</v>
      </c>
      <c r="EL8" s="21" t="s">
        <v>638</v>
      </c>
      <c r="EM8" s="21" t="s">
        <v>638</v>
      </c>
      <c r="EN8" s="21" t="s">
        <v>638</v>
      </c>
      <c r="EO8" s="21" t="s">
        <v>638</v>
      </c>
      <c r="EP8" s="21" t="s">
        <v>638</v>
      </c>
      <c r="EQ8" s="21" t="s">
        <v>638</v>
      </c>
      <c r="ER8" s="21" t="s">
        <v>638</v>
      </c>
      <c r="ES8" s="21" t="s">
        <v>638</v>
      </c>
      <c r="ET8" s="21" t="s">
        <v>638</v>
      </c>
      <c r="EU8" s="21" t="s">
        <v>638</v>
      </c>
      <c r="EV8" s="21" t="s">
        <v>638</v>
      </c>
      <c r="EW8" s="21" t="s">
        <v>638</v>
      </c>
      <c r="EX8" s="21" t="s">
        <v>638</v>
      </c>
      <c r="EY8" s="21" t="s">
        <v>638</v>
      </c>
      <c r="EZ8" s="21" t="s">
        <v>638</v>
      </c>
      <c r="FA8" s="21" t="s">
        <v>638</v>
      </c>
      <c r="FB8" s="21" t="s">
        <v>638</v>
      </c>
      <c r="FC8" s="21" t="s">
        <v>638</v>
      </c>
      <c r="FD8" s="21" t="s">
        <v>638</v>
      </c>
      <c r="FE8" s="21" t="s">
        <v>638</v>
      </c>
      <c r="FF8" s="21" t="s">
        <v>638</v>
      </c>
      <c r="FG8" s="21" t="s">
        <v>638</v>
      </c>
      <c r="FH8" s="21" t="s">
        <v>638</v>
      </c>
      <c r="FI8" s="21" t="s">
        <v>638</v>
      </c>
      <c r="FJ8" s="21" t="s">
        <v>638</v>
      </c>
      <c r="FK8" s="21" t="s">
        <v>638</v>
      </c>
      <c r="FL8" s="21" t="s">
        <v>638</v>
      </c>
      <c r="FM8" s="21" t="s">
        <v>638</v>
      </c>
      <c r="FN8" s="21" t="s">
        <v>638</v>
      </c>
      <c r="FO8" s="21" t="s">
        <v>638</v>
      </c>
      <c r="FP8" s="21" t="s">
        <v>638</v>
      </c>
      <c r="FQ8" s="21" t="s">
        <v>638</v>
      </c>
      <c r="FR8">
        <v>0</v>
      </c>
      <c r="FS8">
        <v>0</v>
      </c>
      <c r="FT8">
        <v>0</v>
      </c>
      <c r="FU8">
        <v>1.7439366898825628</v>
      </c>
      <c r="FV8">
        <v>0</v>
      </c>
      <c r="FW8">
        <v>1.5462754271399559</v>
      </c>
      <c r="FX8">
        <v>0.06</v>
      </c>
      <c r="FY8">
        <v>0.23</v>
      </c>
      <c r="FZ8">
        <v>56</v>
      </c>
      <c r="GA8">
        <v>118</v>
      </c>
      <c r="GB8" s="7">
        <v>174</v>
      </c>
      <c r="GC8">
        <v>203</v>
      </c>
      <c r="GD8">
        <v>0</v>
      </c>
      <c r="GE8">
        <v>0.7</v>
      </c>
      <c r="GF8">
        <v>0.2</v>
      </c>
      <c r="GG8">
        <v>0.5</v>
      </c>
      <c r="GH8">
        <v>4.4000000000000004</v>
      </c>
      <c r="GI8">
        <v>55</v>
      </c>
      <c r="GJ8">
        <v>1678.6329579999999</v>
      </c>
      <c r="GK8">
        <v>10055.991042</v>
      </c>
      <c r="GL8">
        <v>16305.323155</v>
      </c>
      <c r="GM8">
        <v>81158.356981999998</v>
      </c>
      <c r="GN8">
        <v>108876.800197</v>
      </c>
      <c r="GO8">
        <v>20213.843233</v>
      </c>
      <c r="GP8">
        <v>9037.121384</v>
      </c>
      <c r="GQ8">
        <v>531782.29442699999</v>
      </c>
      <c r="GR8">
        <v>111914.55086800001</v>
      </c>
      <c r="GS8">
        <v>747.93370200000004</v>
      </c>
      <c r="GT8">
        <v>9288.1195630000002</v>
      </c>
      <c r="GU8">
        <v>2842</v>
      </c>
      <c r="GV8">
        <v>61128.241688000002</v>
      </c>
      <c r="GW8">
        <v>45884.530803000001</v>
      </c>
      <c r="GX8">
        <v>670</v>
      </c>
      <c r="GY8">
        <v>465035.41399500001</v>
      </c>
      <c r="GZ8">
        <v>180588.81343499999</v>
      </c>
      <c r="HA8">
        <v>14830.355960999999</v>
      </c>
      <c r="HB8">
        <v>576595.65441700001</v>
      </c>
      <c r="HC8">
        <v>145651.04130400001</v>
      </c>
      <c r="HD8">
        <v>7011</v>
      </c>
      <c r="HE8">
        <v>729.60287800000003</v>
      </c>
      <c r="HF8">
        <v>24660.294643000001</v>
      </c>
      <c r="HG8">
        <v>58091.917512</v>
      </c>
      <c r="HH8">
        <v>9654.5863669999999</v>
      </c>
      <c r="HI8">
        <v>335</v>
      </c>
      <c r="HJ8">
        <v>704.49457099999995</v>
      </c>
      <c r="HK8">
        <v>1185.726936</v>
      </c>
      <c r="HL8">
        <v>273</v>
      </c>
      <c r="HM8">
        <v>1504.349506</v>
      </c>
      <c r="HN8">
        <v>21733.850887000001</v>
      </c>
      <c r="HO8">
        <v>3023.1796859999999</v>
      </c>
      <c r="HP8">
        <v>342</v>
      </c>
      <c r="HQ8">
        <v>325417.87821599998</v>
      </c>
      <c r="HR8">
        <v>125141.250719</v>
      </c>
      <c r="HS8">
        <v>6971.7694119999996</v>
      </c>
      <c r="HT8">
        <v>93563.340666000004</v>
      </c>
      <c r="HU8">
        <v>7881.7155640000001</v>
      </c>
      <c r="HV8">
        <v>4167.948386</v>
      </c>
      <c r="HW8">
        <v>1425.560352</v>
      </c>
      <c r="HX8">
        <v>206</v>
      </c>
      <c r="HY8">
        <v>3175.3606799999998</v>
      </c>
      <c r="HZ8">
        <v>973.22905100000003</v>
      </c>
      <c r="IA8">
        <v>658</v>
      </c>
      <c r="IB8">
        <v>354</v>
      </c>
      <c r="IC8">
        <v>1410.399838</v>
      </c>
      <c r="ID8">
        <v>34206.188923000002</v>
      </c>
      <c r="IE8">
        <v>8106.2444670000004</v>
      </c>
      <c r="IF8">
        <v>2730.2627349999998</v>
      </c>
      <c r="IG8">
        <v>1696.423524</v>
      </c>
      <c r="IH8">
        <v>2754.4436390000001</v>
      </c>
      <c r="II8">
        <v>202274.94638899999</v>
      </c>
      <c r="IJ8">
        <v>232541.199162</v>
      </c>
      <c r="IK8">
        <v>225022.58984500001</v>
      </c>
      <c r="IL8">
        <v>171</v>
      </c>
      <c r="IM8">
        <v>1860.483939</v>
      </c>
      <c r="IN8">
        <v>75018.606969999993</v>
      </c>
      <c r="IO8">
        <v>226</v>
      </c>
      <c r="IP8">
        <v>77468.180668000001</v>
      </c>
      <c r="IQ8">
        <v>63</v>
      </c>
      <c r="IR8">
        <v>23796.467356000001</v>
      </c>
      <c r="IS8">
        <v>6185.0789089999998</v>
      </c>
      <c r="IT8">
        <v>1052.3101569999999</v>
      </c>
      <c r="IU8">
        <v>25685.299000999999</v>
      </c>
      <c r="IV8">
        <v>189998.99239199999</v>
      </c>
      <c r="IW8">
        <v>9884</v>
      </c>
      <c r="IX8">
        <v>7082.0472719999998</v>
      </c>
      <c r="IY8">
        <v>3051.9336579999999</v>
      </c>
      <c r="IZ8">
        <v>1354.3379050000001</v>
      </c>
      <c r="JA8">
        <v>658.05558599999995</v>
      </c>
      <c r="JB8">
        <v>31581.430171</v>
      </c>
      <c r="JD8" s="3" t="s">
        <v>290</v>
      </c>
      <c r="JE8" s="62">
        <v>41829.529861111114</v>
      </c>
      <c r="JF8" s="3" t="s">
        <v>196</v>
      </c>
      <c r="JG8" s="3">
        <v>20</v>
      </c>
      <c r="JH8" s="3" t="s">
        <v>291</v>
      </c>
      <c r="JI8" s="3" t="s">
        <v>198</v>
      </c>
      <c r="JJ8" s="3">
        <v>1</v>
      </c>
      <c r="JK8" s="3" t="s">
        <v>199</v>
      </c>
      <c r="JL8" s="3">
        <v>200</v>
      </c>
      <c r="JM8" s="3">
        <v>5.95</v>
      </c>
      <c r="JN8" s="3">
        <v>0</v>
      </c>
      <c r="JO8" s="3">
        <v>7.79</v>
      </c>
      <c r="JP8" s="3">
        <v>0</v>
      </c>
      <c r="JQ8" s="3">
        <v>2.58</v>
      </c>
      <c r="JR8" s="3">
        <v>2</v>
      </c>
      <c r="JS8" s="3" t="s">
        <v>200</v>
      </c>
      <c r="JT8" s="3">
        <v>400</v>
      </c>
      <c r="JU8" s="3">
        <v>8.58</v>
      </c>
      <c r="JV8" s="3">
        <v>0</v>
      </c>
      <c r="JW8" s="3">
        <v>4.42</v>
      </c>
      <c r="JX8" s="3">
        <v>4</v>
      </c>
      <c r="JY8" s="3">
        <v>3.26</v>
      </c>
      <c r="JZ8" s="3">
        <v>3</v>
      </c>
      <c r="KA8" s="3" t="s">
        <v>201</v>
      </c>
      <c r="KB8" s="3">
        <v>100</v>
      </c>
      <c r="KC8" s="3">
        <v>4.1900000000000004</v>
      </c>
      <c r="KD8" s="3">
        <v>0</v>
      </c>
      <c r="KE8" s="3">
        <v>1.07</v>
      </c>
      <c r="KF8" s="3">
        <v>0</v>
      </c>
      <c r="KG8" s="3">
        <v>2.2400000000000002</v>
      </c>
      <c r="KH8" s="3">
        <v>4</v>
      </c>
      <c r="KI8" s="3" t="s">
        <v>202</v>
      </c>
      <c r="KJ8" s="3">
        <v>300</v>
      </c>
      <c r="KK8" s="3">
        <v>4.3099999999999996</v>
      </c>
      <c r="KL8" s="3">
        <v>0</v>
      </c>
      <c r="KM8" s="3">
        <v>1.77</v>
      </c>
      <c r="KN8" s="3">
        <v>0</v>
      </c>
      <c r="KO8" s="3">
        <v>0.98</v>
      </c>
      <c r="KP8" s="3">
        <v>5</v>
      </c>
      <c r="KQ8" s="3" t="s">
        <v>203</v>
      </c>
      <c r="KR8" s="3">
        <v>200</v>
      </c>
      <c r="KS8" s="3">
        <v>7.37</v>
      </c>
      <c r="KT8" s="3">
        <v>4</v>
      </c>
      <c r="KU8" s="3">
        <v>4.4000000000000004</v>
      </c>
      <c r="KV8" s="3">
        <v>1</v>
      </c>
      <c r="KW8" s="3">
        <v>6.78</v>
      </c>
      <c r="KX8" s="3">
        <v>6</v>
      </c>
      <c r="KY8" s="3" t="s">
        <v>204</v>
      </c>
      <c r="KZ8" s="3">
        <v>300</v>
      </c>
      <c r="LA8" s="3">
        <v>3.17</v>
      </c>
      <c r="LB8" s="3">
        <v>0</v>
      </c>
      <c r="LC8" s="3">
        <v>1.78</v>
      </c>
      <c r="LD8" s="3">
        <v>1</v>
      </c>
      <c r="LE8" s="3">
        <v>1.17</v>
      </c>
      <c r="LF8" s="3">
        <v>7</v>
      </c>
      <c r="LG8" s="3" t="s">
        <v>205</v>
      </c>
      <c r="LH8" s="3">
        <v>300</v>
      </c>
      <c r="LI8" s="3">
        <v>2.58</v>
      </c>
      <c r="LJ8" s="3">
        <v>0</v>
      </c>
      <c r="LK8" s="3">
        <v>3.46</v>
      </c>
      <c r="LL8" s="3">
        <v>1</v>
      </c>
      <c r="LM8" s="3">
        <v>1.28</v>
      </c>
      <c r="LN8" s="3">
        <v>8</v>
      </c>
      <c r="LO8" s="3" t="s">
        <v>206</v>
      </c>
      <c r="LP8" s="3">
        <v>300</v>
      </c>
      <c r="LQ8" s="3">
        <v>3.26</v>
      </c>
      <c r="LR8" s="3">
        <v>1</v>
      </c>
      <c r="LS8" s="3">
        <v>3.17</v>
      </c>
      <c r="LT8" s="3">
        <v>1</v>
      </c>
      <c r="LU8" s="3">
        <v>2</v>
      </c>
      <c r="LV8" s="3">
        <v>9</v>
      </c>
      <c r="LW8" s="3" t="s">
        <v>207</v>
      </c>
      <c r="LX8" s="3">
        <v>0</v>
      </c>
      <c r="LY8" s="3">
        <v>3.8</v>
      </c>
      <c r="LZ8" s="3">
        <v>1</v>
      </c>
      <c r="MA8" s="3">
        <v>3.86</v>
      </c>
      <c r="MB8" s="3">
        <v>0</v>
      </c>
      <c r="MC8" s="3">
        <v>0.82</v>
      </c>
      <c r="MD8" s="3">
        <v>10</v>
      </c>
      <c r="ME8" s="3" t="s">
        <v>208</v>
      </c>
      <c r="MF8" s="3">
        <v>200</v>
      </c>
      <c r="MG8" s="3">
        <v>1.69</v>
      </c>
      <c r="MH8" s="3">
        <v>0</v>
      </c>
      <c r="MI8" s="3">
        <v>0.91</v>
      </c>
      <c r="MJ8" s="3">
        <v>0</v>
      </c>
      <c r="MK8" s="3">
        <v>0.55000000000000004</v>
      </c>
      <c r="ML8" s="3">
        <v>11</v>
      </c>
      <c r="MM8" s="3" t="s">
        <v>209</v>
      </c>
      <c r="MN8" s="3">
        <v>300</v>
      </c>
      <c r="MO8" s="3">
        <v>3.24</v>
      </c>
      <c r="MP8" s="3">
        <v>0</v>
      </c>
      <c r="MQ8" s="3">
        <v>2.4900000000000002</v>
      </c>
      <c r="MR8" s="3">
        <v>2</v>
      </c>
      <c r="MS8" s="3">
        <v>0.74</v>
      </c>
      <c r="MT8" s="3">
        <v>12</v>
      </c>
      <c r="MU8" s="3" t="s">
        <v>210</v>
      </c>
      <c r="MV8" s="3">
        <v>200</v>
      </c>
      <c r="MW8" s="3">
        <v>3.31</v>
      </c>
      <c r="MX8" s="3">
        <v>0</v>
      </c>
      <c r="MY8" s="3">
        <v>1.42</v>
      </c>
      <c r="MZ8" s="3">
        <v>1</v>
      </c>
      <c r="NA8" s="3">
        <v>0.65</v>
      </c>
      <c r="NB8" s="3">
        <v>13</v>
      </c>
      <c r="NC8" s="3" t="s">
        <v>211</v>
      </c>
      <c r="ND8" s="3">
        <v>100</v>
      </c>
      <c r="NE8" s="3">
        <v>4.26</v>
      </c>
      <c r="NF8" s="3">
        <v>0</v>
      </c>
      <c r="NG8" s="3">
        <v>1.03</v>
      </c>
      <c r="NH8" s="3">
        <v>1</v>
      </c>
      <c r="NI8" s="3">
        <v>0.9</v>
      </c>
      <c r="NJ8" s="3">
        <v>14</v>
      </c>
      <c r="NK8" s="3" t="s">
        <v>212</v>
      </c>
      <c r="NL8" s="3">
        <v>100</v>
      </c>
      <c r="NM8" s="3">
        <v>1.95</v>
      </c>
      <c r="NN8" s="3">
        <v>0</v>
      </c>
      <c r="NO8" s="3">
        <v>0.9</v>
      </c>
      <c r="NP8" s="3">
        <v>1</v>
      </c>
      <c r="NQ8" s="3">
        <v>1.34</v>
      </c>
      <c r="NR8" s="3">
        <v>15</v>
      </c>
      <c r="NS8" s="3" t="s">
        <v>213</v>
      </c>
      <c r="NT8" s="3">
        <v>0</v>
      </c>
      <c r="NU8" s="3">
        <v>6.63</v>
      </c>
      <c r="NV8" s="3">
        <v>0</v>
      </c>
      <c r="NW8" s="3">
        <v>1.0900000000000001</v>
      </c>
      <c r="NX8" s="3">
        <v>0</v>
      </c>
      <c r="NY8" s="3">
        <v>1.0900000000000001</v>
      </c>
      <c r="NZ8" s="3">
        <v>16</v>
      </c>
      <c r="OA8" s="3" t="s">
        <v>214</v>
      </c>
      <c r="OB8" s="3">
        <v>100</v>
      </c>
      <c r="OC8" s="3">
        <v>2.75</v>
      </c>
      <c r="OD8" s="3">
        <v>0</v>
      </c>
      <c r="OE8" s="3">
        <v>1.1499999999999999</v>
      </c>
      <c r="OF8" s="3">
        <v>1</v>
      </c>
      <c r="OG8" s="3">
        <v>0.46</v>
      </c>
      <c r="OH8" s="3">
        <v>17</v>
      </c>
      <c r="OI8" s="3" t="s">
        <v>215</v>
      </c>
      <c r="OJ8" s="3">
        <v>500</v>
      </c>
      <c r="OK8" s="3">
        <v>10.35</v>
      </c>
      <c r="OL8" s="3">
        <v>0</v>
      </c>
      <c r="OM8" s="3">
        <v>2.59</v>
      </c>
      <c r="ON8" s="3">
        <v>4</v>
      </c>
      <c r="OO8" s="3">
        <v>3.41</v>
      </c>
      <c r="OP8" s="3">
        <v>18</v>
      </c>
      <c r="OQ8" s="3" t="s">
        <v>216</v>
      </c>
      <c r="OR8" s="3">
        <v>100</v>
      </c>
      <c r="OS8" s="3">
        <v>1.75</v>
      </c>
      <c r="OT8" s="3">
        <v>0</v>
      </c>
      <c r="OU8" s="3">
        <v>1.1200000000000001</v>
      </c>
      <c r="OV8" s="3">
        <v>0</v>
      </c>
      <c r="OW8" s="3">
        <v>0.84</v>
      </c>
      <c r="OX8" s="3">
        <v>19</v>
      </c>
      <c r="OY8" s="3" t="s">
        <v>217</v>
      </c>
      <c r="OZ8" s="3">
        <v>0</v>
      </c>
      <c r="PA8" s="3">
        <v>3.52</v>
      </c>
      <c r="PB8" s="3">
        <v>0</v>
      </c>
      <c r="PC8" s="3">
        <v>0.63</v>
      </c>
      <c r="PD8" s="3">
        <v>0</v>
      </c>
      <c r="PE8" s="3">
        <v>0.33</v>
      </c>
      <c r="PF8" s="3">
        <v>20</v>
      </c>
      <c r="PG8" s="3" t="s">
        <v>218</v>
      </c>
      <c r="PH8" s="3">
        <v>0</v>
      </c>
      <c r="PI8" s="3">
        <v>1.87</v>
      </c>
      <c r="PJ8" s="3">
        <v>0</v>
      </c>
      <c r="PK8" s="3">
        <v>0.41</v>
      </c>
      <c r="PL8" s="3">
        <v>0</v>
      </c>
      <c r="PM8" s="3">
        <v>0.28000000000000003</v>
      </c>
      <c r="PN8" s="3">
        <v>21</v>
      </c>
      <c r="PO8" s="3" t="s">
        <v>219</v>
      </c>
      <c r="PP8" s="3">
        <v>200</v>
      </c>
      <c r="PQ8" s="3">
        <v>2.85</v>
      </c>
      <c r="PR8" s="3">
        <v>1</v>
      </c>
      <c r="PS8" s="3">
        <v>0.97</v>
      </c>
      <c r="PT8" s="3">
        <v>1</v>
      </c>
      <c r="PU8" s="3">
        <v>1.3</v>
      </c>
      <c r="PV8" s="3">
        <v>22</v>
      </c>
      <c r="PW8" s="3" t="s">
        <v>220</v>
      </c>
      <c r="PX8" s="3">
        <v>100</v>
      </c>
      <c r="PY8" s="3">
        <v>14.03</v>
      </c>
      <c r="PZ8" s="3">
        <v>0</v>
      </c>
      <c r="QA8" s="3">
        <v>1.1000000000000001</v>
      </c>
      <c r="QB8" s="3">
        <v>1</v>
      </c>
      <c r="QC8" s="3">
        <v>0.74</v>
      </c>
      <c r="QD8" s="3">
        <v>23</v>
      </c>
      <c r="QE8" s="3" t="s">
        <v>221</v>
      </c>
      <c r="QF8" s="3">
        <v>100</v>
      </c>
      <c r="QG8" s="3">
        <v>2.99</v>
      </c>
      <c r="QH8" s="3">
        <v>0</v>
      </c>
      <c r="QI8" s="3">
        <v>0.53</v>
      </c>
      <c r="QJ8" s="3">
        <v>1</v>
      </c>
      <c r="QK8" s="3">
        <v>0.39</v>
      </c>
      <c r="QL8" s="3">
        <v>24</v>
      </c>
      <c r="QM8" s="3" t="s">
        <v>222</v>
      </c>
      <c r="QN8" s="3">
        <v>0</v>
      </c>
      <c r="QO8" s="3">
        <v>2.62</v>
      </c>
      <c r="QP8" s="3">
        <v>0</v>
      </c>
      <c r="QQ8" s="3">
        <v>0.69</v>
      </c>
      <c r="QR8" s="3">
        <v>0</v>
      </c>
      <c r="QS8" s="3">
        <v>0.43</v>
      </c>
      <c r="QT8" s="3">
        <v>25</v>
      </c>
      <c r="QU8" s="3" t="s">
        <v>223</v>
      </c>
      <c r="QV8" s="3">
        <v>500</v>
      </c>
      <c r="QW8" s="3">
        <v>10.91</v>
      </c>
      <c r="QX8" s="3">
        <v>3</v>
      </c>
      <c r="QY8" s="3">
        <v>2.33</v>
      </c>
      <c r="QZ8" s="3">
        <v>1</v>
      </c>
      <c r="RA8" s="3">
        <v>2.65</v>
      </c>
      <c r="RB8" s="3">
        <v>26</v>
      </c>
      <c r="RC8" s="3" t="s">
        <v>224</v>
      </c>
      <c r="RD8" s="3">
        <v>0</v>
      </c>
      <c r="RE8" s="3">
        <v>3.19</v>
      </c>
      <c r="RF8" s="3">
        <v>0</v>
      </c>
      <c r="RG8" s="3">
        <v>0.65</v>
      </c>
      <c r="RH8" s="3">
        <v>0</v>
      </c>
      <c r="RI8" s="3">
        <v>0.69</v>
      </c>
      <c r="RJ8" s="3">
        <v>27</v>
      </c>
      <c r="RK8" s="3" t="s">
        <v>225</v>
      </c>
      <c r="RL8" s="3">
        <v>200</v>
      </c>
      <c r="RM8" s="3">
        <v>3.23</v>
      </c>
      <c r="RN8" s="3">
        <v>2</v>
      </c>
      <c r="RO8" s="3">
        <v>1.94</v>
      </c>
      <c r="RP8" s="3">
        <v>0</v>
      </c>
      <c r="RQ8" s="3">
        <v>0.92</v>
      </c>
      <c r="RR8" s="3">
        <v>28</v>
      </c>
      <c r="RS8" s="3" t="s">
        <v>226</v>
      </c>
      <c r="RT8" s="3">
        <v>0</v>
      </c>
      <c r="RU8" s="3">
        <v>4.0199999999999996</v>
      </c>
      <c r="RV8" s="3">
        <v>0</v>
      </c>
      <c r="RW8" s="3">
        <v>0.32</v>
      </c>
      <c r="RX8" s="3">
        <v>0</v>
      </c>
      <c r="RY8" s="3">
        <v>0.47</v>
      </c>
      <c r="RZ8" s="3">
        <v>29</v>
      </c>
      <c r="SA8" s="3" t="s">
        <v>227</v>
      </c>
      <c r="SB8" s="3">
        <v>0</v>
      </c>
      <c r="SC8" s="3">
        <v>2.7</v>
      </c>
      <c r="SD8" s="3">
        <v>0</v>
      </c>
      <c r="SE8" s="3">
        <v>0.49</v>
      </c>
      <c r="SF8" s="3">
        <v>0</v>
      </c>
      <c r="SG8" s="3">
        <v>0.38</v>
      </c>
      <c r="SH8" s="3">
        <v>30</v>
      </c>
      <c r="SI8" s="3" t="s">
        <v>228</v>
      </c>
      <c r="SJ8" s="3">
        <v>100</v>
      </c>
      <c r="SK8" s="3">
        <v>4.71</v>
      </c>
      <c r="SL8" s="3">
        <v>0</v>
      </c>
      <c r="SM8" s="3">
        <v>0.68</v>
      </c>
      <c r="SN8" s="3">
        <v>0</v>
      </c>
      <c r="SO8" s="3">
        <v>2</v>
      </c>
      <c r="SP8" s="3">
        <v>31</v>
      </c>
      <c r="SQ8" s="3" t="s">
        <v>229</v>
      </c>
      <c r="SR8" s="3">
        <v>0</v>
      </c>
      <c r="SS8" s="3">
        <v>3.17</v>
      </c>
      <c r="ST8" s="3">
        <v>0</v>
      </c>
      <c r="SU8" s="3">
        <v>1.1100000000000001</v>
      </c>
      <c r="SV8" s="3">
        <v>3</v>
      </c>
      <c r="SW8" s="3">
        <v>2.2599999999999998</v>
      </c>
      <c r="SX8" s="3">
        <v>32</v>
      </c>
      <c r="SY8" s="3" t="s">
        <v>230</v>
      </c>
      <c r="SZ8" s="3">
        <v>0</v>
      </c>
      <c r="TA8" s="3">
        <v>2.48</v>
      </c>
      <c r="TB8" s="3">
        <v>0</v>
      </c>
      <c r="TC8" s="3">
        <v>0.79</v>
      </c>
      <c r="TD8" s="3">
        <v>0</v>
      </c>
      <c r="TE8" s="3">
        <v>0.53</v>
      </c>
      <c r="TF8" s="3">
        <v>33</v>
      </c>
      <c r="TG8" s="3" t="s">
        <v>231</v>
      </c>
      <c r="TH8" s="3">
        <v>500</v>
      </c>
      <c r="TI8" s="3">
        <v>5.49</v>
      </c>
      <c r="TJ8" s="3">
        <v>0</v>
      </c>
      <c r="TK8" s="3">
        <v>1.83</v>
      </c>
      <c r="TL8" s="3">
        <v>4</v>
      </c>
      <c r="TM8" s="3">
        <v>1.38</v>
      </c>
      <c r="TN8" s="3">
        <v>34</v>
      </c>
      <c r="TO8" s="3" t="s">
        <v>232</v>
      </c>
      <c r="TP8" s="3">
        <v>400</v>
      </c>
      <c r="TQ8" s="3">
        <v>6.28</v>
      </c>
      <c r="TR8" s="3">
        <v>3</v>
      </c>
      <c r="TS8" s="3">
        <v>2.1</v>
      </c>
      <c r="TT8" s="3">
        <v>1</v>
      </c>
      <c r="TU8" s="3">
        <v>1.65</v>
      </c>
      <c r="TV8" s="3">
        <v>35</v>
      </c>
      <c r="TW8" s="3" t="s">
        <v>233</v>
      </c>
      <c r="TX8" s="3">
        <v>0</v>
      </c>
      <c r="TY8" s="3">
        <v>1.89</v>
      </c>
      <c r="TZ8" s="3">
        <v>0</v>
      </c>
      <c r="UA8" s="3">
        <v>0.45</v>
      </c>
      <c r="UB8" s="3">
        <v>0</v>
      </c>
      <c r="UC8" s="3">
        <v>0.43</v>
      </c>
      <c r="UD8" s="3">
        <v>36</v>
      </c>
      <c r="UE8" s="3" t="s">
        <v>234</v>
      </c>
      <c r="UF8" s="3">
        <v>0</v>
      </c>
      <c r="UG8" s="3">
        <v>1.97</v>
      </c>
      <c r="UH8" s="3">
        <v>0</v>
      </c>
      <c r="UI8" s="3">
        <v>0.36</v>
      </c>
      <c r="UJ8" s="3">
        <v>0</v>
      </c>
      <c r="UK8" s="3">
        <v>0.31</v>
      </c>
      <c r="UL8" s="3">
        <v>37</v>
      </c>
      <c r="UM8" s="3" t="s">
        <v>235</v>
      </c>
      <c r="UN8" s="3">
        <v>0</v>
      </c>
      <c r="UO8" s="3">
        <v>2.99</v>
      </c>
      <c r="UP8" s="3">
        <v>0</v>
      </c>
      <c r="UQ8" s="3">
        <v>0.48</v>
      </c>
      <c r="UR8" s="3">
        <v>0</v>
      </c>
      <c r="US8" s="3">
        <v>0.44</v>
      </c>
      <c r="UT8" s="3">
        <v>38</v>
      </c>
      <c r="UU8" s="3" t="s">
        <v>236</v>
      </c>
      <c r="UV8" s="3">
        <v>500</v>
      </c>
      <c r="UW8" s="3">
        <v>3.46</v>
      </c>
      <c r="UX8" s="3">
        <v>4</v>
      </c>
      <c r="UY8" s="3">
        <v>2.7</v>
      </c>
      <c r="UZ8" s="3">
        <v>0</v>
      </c>
      <c r="VA8" s="3">
        <v>3.27</v>
      </c>
      <c r="VB8" s="3">
        <v>39</v>
      </c>
      <c r="VC8" s="3" t="s">
        <v>237</v>
      </c>
      <c r="VD8" s="3">
        <v>0</v>
      </c>
      <c r="VE8" s="3">
        <v>1.39</v>
      </c>
      <c r="VF8" s="3">
        <v>0</v>
      </c>
      <c r="VG8" s="3">
        <v>0.28999999999999998</v>
      </c>
      <c r="VH8" s="3">
        <v>0</v>
      </c>
      <c r="VI8" s="3">
        <v>0.28999999999999998</v>
      </c>
      <c r="VJ8" s="3">
        <v>40</v>
      </c>
      <c r="VK8" s="3" t="s">
        <v>238</v>
      </c>
      <c r="VL8" s="3">
        <v>0</v>
      </c>
      <c r="VM8" s="3">
        <v>4.93</v>
      </c>
      <c r="VN8" s="3">
        <v>0</v>
      </c>
      <c r="VO8" s="3">
        <v>1.26</v>
      </c>
      <c r="VP8" s="3">
        <v>0</v>
      </c>
      <c r="VQ8" s="3">
        <v>0.33</v>
      </c>
      <c r="VR8" s="3">
        <v>41</v>
      </c>
      <c r="VS8" s="3" t="s">
        <v>239</v>
      </c>
      <c r="VT8" s="3">
        <v>100</v>
      </c>
      <c r="VU8" s="3">
        <v>6.31</v>
      </c>
      <c r="VV8" s="3">
        <v>0</v>
      </c>
      <c r="VW8" s="3">
        <v>0.63</v>
      </c>
      <c r="VX8" s="3">
        <v>0</v>
      </c>
      <c r="VY8" s="3">
        <v>0.53</v>
      </c>
      <c r="VZ8" s="28">
        <f t="shared" si="19"/>
        <v>155</v>
      </c>
      <c r="WA8" s="28">
        <f t="shared" si="20"/>
        <v>155</v>
      </c>
      <c r="WB8" s="28">
        <f t="shared" si="21"/>
        <v>155</v>
      </c>
      <c r="WC8" s="29">
        <f t="shared" si="22"/>
        <v>4.2547499999999996</v>
      </c>
      <c r="WD8" s="29">
        <f t="shared" si="23"/>
        <v>3.7089999999999987</v>
      </c>
      <c r="WE8" s="29">
        <f t="shared" si="24"/>
        <v>4.8005000000000004</v>
      </c>
      <c r="WF8" s="29">
        <f t="shared" si="25"/>
        <v>0.47499999999999998</v>
      </c>
      <c r="WG8" s="30">
        <f t="shared" si="26"/>
        <v>0</v>
      </c>
      <c r="WH8" s="29">
        <f t="shared" si="27"/>
        <v>0.95</v>
      </c>
      <c r="WI8" s="29">
        <f t="shared" si="28"/>
        <v>1.4842499999999998</v>
      </c>
      <c r="WJ8" s="30">
        <f t="shared" si="29"/>
        <v>1.3769999999999998</v>
      </c>
      <c r="WK8" s="29">
        <f t="shared" si="30"/>
        <v>1.5915000000000001</v>
      </c>
      <c r="WL8" s="29">
        <f t="shared" si="31"/>
        <v>0.75</v>
      </c>
      <c r="WM8" s="30">
        <f t="shared" si="32"/>
        <v>0.95</v>
      </c>
      <c r="WN8" s="29">
        <f t="shared" si="33"/>
        <v>0.55000000000000004</v>
      </c>
      <c r="WO8" s="29">
        <f t="shared" si="34"/>
        <v>1.26275</v>
      </c>
      <c r="WP8" s="30">
        <f t="shared" si="35"/>
        <v>0.97699999999999998</v>
      </c>
      <c r="WQ8" s="29">
        <f t="shared" si="36"/>
        <v>1.5485</v>
      </c>
      <c r="WR8" s="30">
        <f t="shared" si="37"/>
        <v>188.88888888888889</v>
      </c>
      <c r="WS8" s="30">
        <f t="shared" si="38"/>
        <v>127.27272727272727</v>
      </c>
      <c r="WT8" s="30">
        <f t="shared" si="39"/>
        <v>112.5</v>
      </c>
      <c r="WU8" s="30">
        <f t="shared" si="40"/>
        <v>183.33333333333334</v>
      </c>
      <c r="WV8" s="30">
        <f t="shared" si="41"/>
        <v>250</v>
      </c>
      <c r="WW8" s="30">
        <f t="shared" si="42"/>
        <v>60</v>
      </c>
      <c r="WX8" s="30">
        <f t="shared" si="43"/>
        <v>3.8772222222222217</v>
      </c>
      <c r="WY8" s="30">
        <f t="shared" si="44"/>
        <v>4.5636363636363626</v>
      </c>
      <c r="WZ8" s="30">
        <f t="shared" si="45"/>
        <v>2.2662499999999999</v>
      </c>
      <c r="XA8" s="30">
        <f t="shared" si="46"/>
        <v>4.6708333333333334</v>
      </c>
      <c r="XB8" s="30">
        <f t="shared" si="47"/>
        <v>5.1660000000000004</v>
      </c>
      <c r="XC8" s="30">
        <f t="shared" si="48"/>
        <v>4.4349999999999996</v>
      </c>
      <c r="XD8" s="30">
        <f t="shared" si="49"/>
        <v>1.0555555555555556</v>
      </c>
      <c r="XE8" s="30">
        <f t="shared" si="50"/>
        <v>0</v>
      </c>
      <c r="XF8" s="30">
        <f t="shared" si="51"/>
        <v>0</v>
      </c>
      <c r="XG8" s="30">
        <f t="shared" si="52"/>
        <v>0</v>
      </c>
      <c r="XH8" s="30">
        <f t="shared" si="53"/>
        <v>1.9</v>
      </c>
      <c r="XI8" s="30">
        <f t="shared" si="54"/>
        <v>0</v>
      </c>
      <c r="XJ8" s="30">
        <f t="shared" si="55"/>
        <v>1.8100000000000003</v>
      </c>
      <c r="XK8" s="30">
        <f t="shared" si="56"/>
        <v>1.2177272727272728</v>
      </c>
      <c r="XL8" s="30">
        <f t="shared" si="57"/>
        <v>1.17625</v>
      </c>
      <c r="XM8" s="30">
        <f t="shared" si="58"/>
        <v>1.5108333333333335</v>
      </c>
      <c r="XN8" s="30">
        <f t="shared" si="59"/>
        <v>2.3170000000000002</v>
      </c>
      <c r="XO8" s="30">
        <f t="shared" si="60"/>
        <v>0.86599999999999988</v>
      </c>
      <c r="XP8" s="30">
        <f t="shared" si="61"/>
        <v>0.3888888888888889</v>
      </c>
      <c r="XQ8" s="30">
        <f t="shared" si="62"/>
        <v>1.0454545454545454</v>
      </c>
      <c r="XR8" s="30">
        <f t="shared" si="63"/>
        <v>0.25</v>
      </c>
      <c r="XS8" s="30">
        <f t="shared" si="64"/>
        <v>1.4166666666666667</v>
      </c>
      <c r="XT8" s="30">
        <f t="shared" si="65"/>
        <v>0.5</v>
      </c>
      <c r="XU8" s="30">
        <f t="shared" si="66"/>
        <v>0.6</v>
      </c>
      <c r="XV8" s="30">
        <f t="shared" si="67"/>
        <v>1.5344444444444443</v>
      </c>
      <c r="XW8" s="30">
        <f t="shared" si="68"/>
        <v>1.0404545454545453</v>
      </c>
      <c r="XX8" s="30">
        <f t="shared" si="69"/>
        <v>0.6825</v>
      </c>
      <c r="XY8" s="30">
        <f t="shared" si="70"/>
        <v>1.1733333333333331</v>
      </c>
      <c r="XZ8" s="30">
        <f t="shared" si="71"/>
        <v>2.2160000000000002</v>
      </c>
      <c r="YA8" s="30">
        <f t="shared" si="72"/>
        <v>0.88099999999999989</v>
      </c>
      <c r="YB8" s="21" t="s">
        <v>544</v>
      </c>
      <c r="YC8" s="21" t="s">
        <v>544</v>
      </c>
      <c r="YD8" s="21" t="s">
        <v>544</v>
      </c>
      <c r="YE8" s="21" t="s">
        <v>544</v>
      </c>
      <c r="YF8" s="21" t="s">
        <v>544</v>
      </c>
      <c r="YG8" s="21" t="s">
        <v>544</v>
      </c>
      <c r="YH8" s="21" t="s">
        <v>544</v>
      </c>
      <c r="YI8" s="21" t="s">
        <v>544</v>
      </c>
      <c r="YJ8" s="21" t="s">
        <v>544</v>
      </c>
      <c r="YK8" s="21" t="s">
        <v>544</v>
      </c>
      <c r="YL8" s="21" t="s">
        <v>544</v>
      </c>
      <c r="YM8" s="21" t="s">
        <v>544</v>
      </c>
      <c r="YN8" s="21" t="s">
        <v>544</v>
      </c>
      <c r="YO8" s="21" t="s">
        <v>544</v>
      </c>
      <c r="YP8" s="21" t="s">
        <v>544</v>
      </c>
      <c r="YQ8" s="21" t="s">
        <v>544</v>
      </c>
      <c r="YR8" s="21" t="s">
        <v>544</v>
      </c>
      <c r="YS8" s="21" t="s">
        <v>544</v>
      </c>
      <c r="YT8" s="21" t="s">
        <v>544</v>
      </c>
      <c r="YU8" s="21" t="s">
        <v>544</v>
      </c>
      <c r="YV8" s="21" t="s">
        <v>544</v>
      </c>
      <c r="YW8" s="21" t="s">
        <v>544</v>
      </c>
      <c r="YX8" s="21" t="s">
        <v>544</v>
      </c>
      <c r="YY8" s="21" t="s">
        <v>544</v>
      </c>
      <c r="YZ8" s="21" t="s">
        <v>544</v>
      </c>
      <c r="ZA8" s="21" t="s">
        <v>544</v>
      </c>
      <c r="ZB8" s="21" t="s">
        <v>544</v>
      </c>
      <c r="ZC8" s="21" t="s">
        <v>544</v>
      </c>
      <c r="ZD8" s="52">
        <f t="shared" si="76"/>
        <v>0</v>
      </c>
      <c r="ZE8" s="21" t="s">
        <v>605</v>
      </c>
      <c r="ZF8" s="21" t="s">
        <v>605</v>
      </c>
      <c r="ZG8" s="21" t="s">
        <v>605</v>
      </c>
      <c r="ZH8" s="21" t="s">
        <v>605</v>
      </c>
      <c r="ZI8" s="21" t="s">
        <v>605</v>
      </c>
      <c r="ZJ8" s="21" t="s">
        <v>605</v>
      </c>
      <c r="ZK8" s="21" t="s">
        <v>605</v>
      </c>
      <c r="ZL8" s="21" t="s">
        <v>605</v>
      </c>
      <c r="ZM8" s="21" t="s">
        <v>605</v>
      </c>
      <c r="ZN8" s="21" t="s">
        <v>605</v>
      </c>
      <c r="ZO8" s="21" t="s">
        <v>605</v>
      </c>
      <c r="ZP8" s="21" t="s">
        <v>605</v>
      </c>
      <c r="ZQ8" s="21" t="s">
        <v>605</v>
      </c>
      <c r="ZR8" s="21" t="s">
        <v>605</v>
      </c>
      <c r="ZS8" s="21" t="s">
        <v>605</v>
      </c>
      <c r="ZT8" s="21" t="s">
        <v>605</v>
      </c>
      <c r="ZU8" s="21" t="s">
        <v>605</v>
      </c>
      <c r="ZV8" s="21" t="s">
        <v>605</v>
      </c>
      <c r="ZW8" s="21" t="s">
        <v>605</v>
      </c>
      <c r="ZX8" s="21" t="s">
        <v>605</v>
      </c>
      <c r="ZY8" s="21" t="s">
        <v>605</v>
      </c>
      <c r="ZZ8" s="21" t="s">
        <v>605</v>
      </c>
      <c r="AAA8" s="21" t="s">
        <v>605</v>
      </c>
      <c r="AAB8" s="21" t="s">
        <v>605</v>
      </c>
      <c r="AAC8" s="21" t="s">
        <v>605</v>
      </c>
      <c r="AAD8" s="21" t="s">
        <v>605</v>
      </c>
      <c r="AAE8" s="21" t="s">
        <v>605</v>
      </c>
      <c r="AAF8" s="21" t="s">
        <v>605</v>
      </c>
      <c r="AAG8" s="21" t="s">
        <v>605</v>
      </c>
      <c r="AAH8" s="21" t="s">
        <v>605</v>
      </c>
      <c r="AAI8" s="21" t="s">
        <v>605</v>
      </c>
      <c r="AAJ8" s="21" t="s">
        <v>605</v>
      </c>
      <c r="AAK8" s="21" t="s">
        <v>605</v>
      </c>
      <c r="AAL8" s="21" t="s">
        <v>605</v>
      </c>
      <c r="AAM8" s="21" t="s">
        <v>605</v>
      </c>
      <c r="AAN8" s="21" t="s">
        <v>605</v>
      </c>
      <c r="AAO8" s="21" t="s">
        <v>605</v>
      </c>
      <c r="AAP8" s="21" t="s">
        <v>605</v>
      </c>
      <c r="AAQ8" s="21" t="s">
        <v>605</v>
      </c>
      <c r="AAR8" s="21" t="s">
        <v>605</v>
      </c>
      <c r="AAS8" s="21" t="s">
        <v>605</v>
      </c>
      <c r="AAT8" s="21" t="s">
        <v>605</v>
      </c>
      <c r="AAU8" s="21" t="s">
        <v>605</v>
      </c>
      <c r="AAV8" s="21" t="s">
        <v>605</v>
      </c>
      <c r="AAW8" s="21" t="s">
        <v>605</v>
      </c>
      <c r="AAX8" s="21" t="s">
        <v>605</v>
      </c>
      <c r="AAY8" s="21" t="s">
        <v>605</v>
      </c>
      <c r="AAZ8" s="21" t="s">
        <v>605</v>
      </c>
      <c r="ABA8" s="21" t="s">
        <v>605</v>
      </c>
      <c r="ABB8" s="21" t="s">
        <v>605</v>
      </c>
      <c r="ABC8" s="21" t="s">
        <v>605</v>
      </c>
      <c r="ABD8" s="21" t="s">
        <v>605</v>
      </c>
      <c r="ABE8" s="21" t="s">
        <v>605</v>
      </c>
      <c r="ABF8" s="21" t="s">
        <v>605</v>
      </c>
      <c r="ABG8" s="21" t="s">
        <v>605</v>
      </c>
      <c r="ABH8" s="21" t="s">
        <v>605</v>
      </c>
      <c r="ABI8" s="21" t="s">
        <v>605</v>
      </c>
      <c r="ABJ8" s="21" t="s">
        <v>605</v>
      </c>
      <c r="ABK8" s="21" t="s">
        <v>605</v>
      </c>
      <c r="ABL8" s="21"/>
      <c r="ABM8" s="21" t="s">
        <v>544</v>
      </c>
      <c r="ABN8" s="21" t="s">
        <v>544</v>
      </c>
      <c r="ABO8" s="21" t="s">
        <v>544</v>
      </c>
      <c r="ABP8" s="21" t="s">
        <v>544</v>
      </c>
      <c r="ABQ8" s="21" t="s">
        <v>544</v>
      </c>
      <c r="ABR8" s="21" t="s">
        <v>544</v>
      </c>
      <c r="ABS8" s="21" t="s">
        <v>544</v>
      </c>
      <c r="ABT8" s="21" t="s">
        <v>544</v>
      </c>
      <c r="ABU8" s="21" t="s">
        <v>544</v>
      </c>
      <c r="ABV8" s="21" t="s">
        <v>544</v>
      </c>
      <c r="ABW8" s="21" t="s">
        <v>544</v>
      </c>
      <c r="ABX8" s="21" t="s">
        <v>544</v>
      </c>
      <c r="ABY8" s="21" t="s">
        <v>544</v>
      </c>
      <c r="ABZ8" s="21" t="s">
        <v>544</v>
      </c>
      <c r="ACA8" s="21" t="s">
        <v>544</v>
      </c>
      <c r="ACB8" s="21" t="s">
        <v>544</v>
      </c>
      <c r="ACC8" s="21" t="s">
        <v>544</v>
      </c>
      <c r="ACD8" s="21" t="s">
        <v>544</v>
      </c>
      <c r="ACE8" s="21" t="s">
        <v>544</v>
      </c>
      <c r="ACF8" s="21" t="s">
        <v>544</v>
      </c>
      <c r="ACG8" s="21" t="s">
        <v>544</v>
      </c>
      <c r="ACH8" s="21" t="s">
        <v>544</v>
      </c>
      <c r="ACI8" s="21" t="s">
        <v>544</v>
      </c>
      <c r="ACJ8" s="21" t="s">
        <v>544</v>
      </c>
      <c r="ACK8" s="21" t="s">
        <v>544</v>
      </c>
    </row>
    <row r="9" spans="1:765">
      <c r="A9" s="20">
        <v>5</v>
      </c>
      <c r="C9">
        <v>2</v>
      </c>
      <c r="D9">
        <v>31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1</v>
      </c>
      <c r="L9">
        <v>0</v>
      </c>
      <c r="M9">
        <v>1</v>
      </c>
      <c r="N9">
        <v>3</v>
      </c>
      <c r="O9">
        <v>3</v>
      </c>
      <c r="P9">
        <v>2</v>
      </c>
      <c r="Q9">
        <v>2</v>
      </c>
      <c r="R9">
        <v>0</v>
      </c>
      <c r="S9">
        <v>0</v>
      </c>
      <c r="T9">
        <v>0</v>
      </c>
      <c r="U9">
        <v>1</v>
      </c>
      <c r="V9">
        <f t="shared" si="3"/>
        <v>25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0</v>
      </c>
      <c r="AD9">
        <v>3</v>
      </c>
      <c r="AE9">
        <v>3</v>
      </c>
      <c r="AF9">
        <f t="shared" si="4"/>
        <v>24</v>
      </c>
      <c r="AG9">
        <v>3</v>
      </c>
      <c r="AH9">
        <v>3</v>
      </c>
      <c r="AI9">
        <v>3</v>
      </c>
      <c r="AJ9">
        <v>2</v>
      </c>
      <c r="AK9">
        <v>3</v>
      </c>
      <c r="AL9">
        <v>3</v>
      </c>
      <c r="AM9">
        <v>3</v>
      </c>
      <c r="AN9">
        <v>3</v>
      </c>
      <c r="AO9">
        <v>2</v>
      </c>
      <c r="AP9">
        <v>2</v>
      </c>
      <c r="AQ9">
        <v>1</v>
      </c>
      <c r="AR9">
        <v>2</v>
      </c>
      <c r="AS9">
        <v>2</v>
      </c>
      <c r="AT9">
        <v>3</v>
      </c>
      <c r="AU9">
        <v>1</v>
      </c>
      <c r="AV9" t="s">
        <v>631</v>
      </c>
      <c r="AW9">
        <v>2</v>
      </c>
      <c r="AX9">
        <v>2</v>
      </c>
      <c r="AY9" t="s">
        <v>634</v>
      </c>
      <c r="AZ9">
        <v>2</v>
      </c>
      <c r="BA9">
        <v>1</v>
      </c>
      <c r="BB9">
        <v>2</v>
      </c>
      <c r="BC9">
        <v>2</v>
      </c>
      <c r="BD9">
        <f t="shared" si="5"/>
        <v>47</v>
      </c>
      <c r="BE9">
        <v>3</v>
      </c>
      <c r="BF9">
        <v>4</v>
      </c>
      <c r="BG9">
        <v>4</v>
      </c>
      <c r="BH9">
        <v>4</v>
      </c>
      <c r="BI9">
        <v>4</v>
      </c>
      <c r="BJ9">
        <v>4</v>
      </c>
      <c r="BK9">
        <v>3</v>
      </c>
      <c r="BL9">
        <v>4</v>
      </c>
      <c r="BM9">
        <v>4</v>
      </c>
      <c r="BN9">
        <v>3</v>
      </c>
      <c r="BO9">
        <v>0</v>
      </c>
      <c r="BP9">
        <v>0</v>
      </c>
      <c r="BQ9">
        <v>3</v>
      </c>
      <c r="BR9">
        <v>2</v>
      </c>
      <c r="BS9">
        <v>2</v>
      </c>
      <c r="BT9">
        <v>2</v>
      </c>
      <c r="BU9">
        <v>0</v>
      </c>
      <c r="BV9">
        <v>0</v>
      </c>
      <c r="BW9">
        <v>2</v>
      </c>
      <c r="BX9">
        <v>1</v>
      </c>
      <c r="BY9">
        <v>3</v>
      </c>
      <c r="BZ9">
        <v>0</v>
      </c>
      <c r="CA9">
        <f t="shared" si="0"/>
        <v>21</v>
      </c>
      <c r="CB9">
        <f t="shared" si="1"/>
        <v>11</v>
      </c>
      <c r="CC9">
        <f t="shared" si="2"/>
        <v>12</v>
      </c>
      <c r="CD9">
        <f t="shared" si="6"/>
        <v>44</v>
      </c>
      <c r="CE9" s="21">
        <v>1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1</v>
      </c>
      <c r="CL9" s="21">
        <v>1</v>
      </c>
      <c r="CM9" s="21">
        <v>1</v>
      </c>
      <c r="CN9" s="21">
        <v>1</v>
      </c>
      <c r="CO9" s="21">
        <v>0</v>
      </c>
      <c r="CP9" s="21">
        <v>0</v>
      </c>
      <c r="CQ9" s="21">
        <f t="shared" si="7"/>
        <v>8</v>
      </c>
      <c r="CR9" s="21">
        <v>4</v>
      </c>
      <c r="CS9" s="21">
        <v>1</v>
      </c>
      <c r="CT9" s="21">
        <v>1</v>
      </c>
      <c r="CU9" s="21">
        <v>1</v>
      </c>
      <c r="CV9" s="21">
        <v>4</v>
      </c>
      <c r="CW9" s="21">
        <v>4</v>
      </c>
      <c r="CX9" s="21">
        <v>1</v>
      </c>
      <c r="CY9" s="21">
        <v>1</v>
      </c>
      <c r="CZ9" s="21">
        <v>1</v>
      </c>
      <c r="DA9" s="21">
        <v>1</v>
      </c>
      <c r="DB9" s="21">
        <v>1</v>
      </c>
      <c r="DC9" s="21">
        <v>3</v>
      </c>
      <c r="DD9" s="21">
        <v>4</v>
      </c>
      <c r="DE9" s="21">
        <v>1</v>
      </c>
      <c r="DF9" s="21">
        <v>4</v>
      </c>
      <c r="DG9" s="21">
        <v>3</v>
      </c>
      <c r="DH9" s="21">
        <v>1</v>
      </c>
      <c r="DI9" s="21">
        <v>3</v>
      </c>
      <c r="DJ9" s="21">
        <v>3</v>
      </c>
      <c r="DK9" s="21">
        <v>3</v>
      </c>
      <c r="DL9" s="21">
        <f t="shared" si="8"/>
        <v>39</v>
      </c>
      <c r="DM9" s="21">
        <v>2</v>
      </c>
      <c r="DN9" s="21">
        <v>5</v>
      </c>
      <c r="DO9" s="21">
        <v>5</v>
      </c>
      <c r="DP9" s="21">
        <v>5</v>
      </c>
      <c r="DQ9" s="21">
        <v>5</v>
      </c>
      <c r="DR9" s="21">
        <v>5</v>
      </c>
      <c r="DS9" s="21">
        <f t="shared" si="9"/>
        <v>27</v>
      </c>
      <c r="DT9" s="21">
        <v>3</v>
      </c>
      <c r="DU9" s="21">
        <v>3</v>
      </c>
      <c r="DV9" s="21">
        <v>2</v>
      </c>
      <c r="DW9" s="21">
        <v>0</v>
      </c>
      <c r="DX9" s="21">
        <v>2</v>
      </c>
      <c r="DY9" s="21">
        <v>2</v>
      </c>
      <c r="DZ9" s="21">
        <f t="shared" si="10"/>
        <v>8</v>
      </c>
      <c r="EA9" s="21">
        <f t="shared" si="11"/>
        <v>4</v>
      </c>
      <c r="EB9" s="21">
        <f t="shared" si="12"/>
        <v>12</v>
      </c>
      <c r="EC9" s="21">
        <v>1</v>
      </c>
      <c r="ED9" s="21">
        <v>5</v>
      </c>
      <c r="EE9" s="21">
        <v>5</v>
      </c>
      <c r="EF9" s="21">
        <v>5</v>
      </c>
      <c r="EG9" s="21">
        <v>1</v>
      </c>
      <c r="EH9" s="21">
        <v>5</v>
      </c>
      <c r="EI9" s="21">
        <v>5</v>
      </c>
      <c r="EJ9" s="21">
        <v>5</v>
      </c>
      <c r="EK9" s="21">
        <v>5</v>
      </c>
      <c r="EL9" s="21">
        <v>5</v>
      </c>
      <c r="EM9" s="21">
        <v>5</v>
      </c>
      <c r="EN9" s="21">
        <v>5</v>
      </c>
      <c r="EO9" s="21">
        <f t="shared" si="13"/>
        <v>20</v>
      </c>
      <c r="EP9" s="21">
        <f t="shared" si="14"/>
        <v>20</v>
      </c>
      <c r="EQ9" s="21">
        <f t="shared" si="15"/>
        <v>12</v>
      </c>
      <c r="ER9" s="21">
        <f t="shared" si="16"/>
        <v>52</v>
      </c>
      <c r="ES9" s="21">
        <v>0</v>
      </c>
      <c r="ET9" s="21">
        <v>0</v>
      </c>
      <c r="EU9" s="21">
        <v>0</v>
      </c>
      <c r="EV9" s="21">
        <f t="shared" si="17"/>
        <v>0</v>
      </c>
      <c r="EW9" s="21">
        <v>0</v>
      </c>
      <c r="EX9" s="21">
        <v>0</v>
      </c>
      <c r="EY9" s="21">
        <v>0</v>
      </c>
      <c r="EZ9" s="21">
        <v>0</v>
      </c>
      <c r="FA9" s="21">
        <v>0</v>
      </c>
      <c r="FB9" s="21">
        <v>0</v>
      </c>
      <c r="FC9" s="21">
        <v>0</v>
      </c>
      <c r="FD9" s="21">
        <v>0</v>
      </c>
      <c r="FE9" s="21">
        <v>0</v>
      </c>
      <c r="FF9" s="21">
        <v>0</v>
      </c>
      <c r="FG9" s="21">
        <v>0</v>
      </c>
      <c r="FH9" s="21">
        <v>3</v>
      </c>
      <c r="FI9" s="21">
        <v>0</v>
      </c>
      <c r="FJ9" s="21">
        <v>0</v>
      </c>
      <c r="FK9" s="21">
        <v>0</v>
      </c>
      <c r="FL9" s="21">
        <v>0</v>
      </c>
      <c r="FM9" s="21">
        <v>0</v>
      </c>
      <c r="FN9" s="21">
        <v>0</v>
      </c>
      <c r="FO9" s="21">
        <v>0</v>
      </c>
      <c r="FP9" s="21">
        <v>0</v>
      </c>
      <c r="FQ9" s="21">
        <f t="shared" si="18"/>
        <v>3</v>
      </c>
      <c r="FR9">
        <v>0</v>
      </c>
      <c r="FS9">
        <v>0</v>
      </c>
      <c r="FT9">
        <v>0</v>
      </c>
      <c r="FU9">
        <v>2.2640216153362913</v>
      </c>
      <c r="FV9">
        <v>3.3887571849919098</v>
      </c>
      <c r="FW9">
        <v>6.5085390950985547</v>
      </c>
      <c r="FX9">
        <v>0.14000000000000001</v>
      </c>
      <c r="FY9">
        <v>0.35</v>
      </c>
      <c r="FZ9">
        <v>54</v>
      </c>
      <c r="GA9">
        <v>99</v>
      </c>
      <c r="GB9" s="7">
        <v>153</v>
      </c>
      <c r="GC9">
        <v>197</v>
      </c>
      <c r="GD9">
        <v>0</v>
      </c>
      <c r="GE9">
        <v>0.60000000000000009</v>
      </c>
      <c r="GF9">
        <v>0.2</v>
      </c>
      <c r="GG9">
        <v>0.4</v>
      </c>
      <c r="GH9">
        <v>5.0999999999999996</v>
      </c>
      <c r="GI9">
        <v>50</v>
      </c>
      <c r="GJ9">
        <v>1640.006576</v>
      </c>
      <c r="GK9">
        <v>5171.1738059999998</v>
      </c>
      <c r="GL9">
        <v>6286.0672539999996</v>
      </c>
      <c r="GM9">
        <v>31024.783019999999</v>
      </c>
      <c r="GN9">
        <v>55577.999295000001</v>
      </c>
      <c r="GO9">
        <v>4305.0609359999999</v>
      </c>
      <c r="GP9">
        <v>3603.5789009999999</v>
      </c>
      <c r="GQ9">
        <v>280928.98544100003</v>
      </c>
      <c r="GR9">
        <v>46578.627838</v>
      </c>
      <c r="GS9">
        <v>183</v>
      </c>
      <c r="GT9">
        <v>4994.8459009999997</v>
      </c>
      <c r="GU9">
        <v>2151</v>
      </c>
      <c r="GV9">
        <v>22917.402504999998</v>
      </c>
      <c r="GW9">
        <v>19273.714026000001</v>
      </c>
      <c r="GX9" t="s">
        <v>772</v>
      </c>
      <c r="GY9">
        <v>197395.718716</v>
      </c>
      <c r="GZ9">
        <v>84289.012422</v>
      </c>
      <c r="HA9">
        <v>7371.9179700000004</v>
      </c>
      <c r="HB9">
        <v>310398.784553</v>
      </c>
      <c r="HC9">
        <v>62561.892405999999</v>
      </c>
      <c r="HD9">
        <v>1248</v>
      </c>
      <c r="HE9">
        <v>644.32536900000002</v>
      </c>
      <c r="HF9">
        <v>36915.024604999999</v>
      </c>
      <c r="HG9">
        <v>26209.486018</v>
      </c>
      <c r="HH9">
        <v>3655.8954469999999</v>
      </c>
      <c r="HI9">
        <v>229</v>
      </c>
      <c r="HJ9">
        <v>350.26079499999997</v>
      </c>
      <c r="HK9">
        <v>1474.4785300000001</v>
      </c>
      <c r="HL9">
        <v>158</v>
      </c>
      <c r="HM9">
        <v>1236.142335</v>
      </c>
      <c r="HN9">
        <v>5817.5293419999998</v>
      </c>
      <c r="HO9">
        <v>1000</v>
      </c>
      <c r="HP9">
        <v>324</v>
      </c>
      <c r="HQ9">
        <v>176042.060524</v>
      </c>
      <c r="HR9">
        <v>50649.719706999997</v>
      </c>
      <c r="HS9">
        <v>7083.4169860000002</v>
      </c>
      <c r="HT9">
        <v>29055.778758</v>
      </c>
      <c r="HU9">
        <v>4174.7634559999997</v>
      </c>
      <c r="HV9">
        <v>1119.656765</v>
      </c>
      <c r="HW9">
        <v>585.31009700000004</v>
      </c>
      <c r="HX9">
        <v>199</v>
      </c>
      <c r="HY9">
        <v>2711</v>
      </c>
      <c r="HZ9">
        <v>273</v>
      </c>
      <c r="IA9">
        <v>502</v>
      </c>
      <c r="IB9">
        <v>445</v>
      </c>
      <c r="IC9">
        <v>949.07148900000004</v>
      </c>
      <c r="ID9">
        <v>17121.984203</v>
      </c>
      <c r="IE9">
        <v>5299.2865510000001</v>
      </c>
      <c r="IF9" t="s">
        <v>772</v>
      </c>
      <c r="IG9">
        <v>1661.450975</v>
      </c>
      <c r="IH9">
        <v>1978.222829</v>
      </c>
      <c r="II9">
        <v>99948.227641999998</v>
      </c>
      <c r="IJ9">
        <v>92921.527187999993</v>
      </c>
      <c r="IK9">
        <v>87184.612422999999</v>
      </c>
      <c r="IL9">
        <v>94</v>
      </c>
      <c r="IM9">
        <v>880.64633200000003</v>
      </c>
      <c r="IN9">
        <v>24061.566290999999</v>
      </c>
      <c r="IO9">
        <v>158.86371199999999</v>
      </c>
      <c r="IP9">
        <v>32807.235836</v>
      </c>
      <c r="IQ9">
        <v>111</v>
      </c>
      <c r="IR9">
        <v>16427.721247000001</v>
      </c>
      <c r="IS9">
        <v>4341.0411249999997</v>
      </c>
      <c r="IT9">
        <v>688.41663500000004</v>
      </c>
      <c r="IU9">
        <v>13655.281836</v>
      </c>
      <c r="IV9">
        <v>58126.043160000001</v>
      </c>
      <c r="IW9">
        <v>4291</v>
      </c>
      <c r="IX9">
        <v>4513</v>
      </c>
      <c r="IY9">
        <v>3365.042688</v>
      </c>
      <c r="IZ9">
        <v>872.49043700000004</v>
      </c>
      <c r="JA9">
        <v>817</v>
      </c>
      <c r="JB9">
        <v>18099.92136</v>
      </c>
      <c r="JD9" s="3" t="s">
        <v>292</v>
      </c>
      <c r="JE9" s="62">
        <v>41871.48541666667</v>
      </c>
      <c r="JF9" s="3" t="s">
        <v>196</v>
      </c>
      <c r="JG9" s="3">
        <v>31</v>
      </c>
      <c r="JH9" s="3" t="s">
        <v>293</v>
      </c>
      <c r="JI9" s="3" t="s">
        <v>198</v>
      </c>
      <c r="JJ9" s="3">
        <v>1</v>
      </c>
      <c r="JK9" s="3" t="s">
        <v>199</v>
      </c>
      <c r="JL9" s="3">
        <v>100</v>
      </c>
      <c r="JM9" s="3">
        <v>7.49</v>
      </c>
      <c r="JN9" s="3">
        <v>2</v>
      </c>
      <c r="JO9" s="3">
        <v>5.33</v>
      </c>
      <c r="JP9" s="3">
        <v>2</v>
      </c>
      <c r="JQ9" s="3">
        <v>3.28</v>
      </c>
      <c r="JR9" s="3">
        <v>2</v>
      </c>
      <c r="JS9" s="3" t="s">
        <v>200</v>
      </c>
      <c r="JT9" s="3">
        <v>0</v>
      </c>
      <c r="JU9" s="3">
        <v>8.73</v>
      </c>
      <c r="JV9" s="3">
        <v>0</v>
      </c>
      <c r="JW9" s="3">
        <v>1.59</v>
      </c>
      <c r="JX9" s="3">
        <v>0</v>
      </c>
      <c r="JY9" s="3">
        <v>2.79</v>
      </c>
      <c r="JZ9" s="3">
        <v>3</v>
      </c>
      <c r="KA9" s="3" t="s">
        <v>201</v>
      </c>
      <c r="KB9" s="3">
        <v>200</v>
      </c>
      <c r="KC9" s="3">
        <v>6.38</v>
      </c>
      <c r="KD9" s="3">
        <v>2</v>
      </c>
      <c r="KE9" s="3">
        <v>2.7</v>
      </c>
      <c r="KF9" s="3">
        <v>2</v>
      </c>
      <c r="KG9" s="3">
        <v>1.92</v>
      </c>
      <c r="KH9" s="3">
        <v>4</v>
      </c>
      <c r="KI9" s="3" t="s">
        <v>202</v>
      </c>
      <c r="KJ9" s="3">
        <v>0</v>
      </c>
      <c r="KK9" s="3">
        <v>2.4700000000000002</v>
      </c>
      <c r="KL9" s="3">
        <v>0</v>
      </c>
      <c r="KM9" s="3">
        <v>0.81</v>
      </c>
      <c r="KN9" s="3">
        <v>0</v>
      </c>
      <c r="KO9" s="3">
        <v>0.47</v>
      </c>
      <c r="KP9" s="3">
        <v>5</v>
      </c>
      <c r="KQ9" s="3" t="s">
        <v>203</v>
      </c>
      <c r="KR9" s="3">
        <v>300</v>
      </c>
      <c r="KS9" s="3">
        <v>5.49</v>
      </c>
      <c r="KT9" s="3">
        <v>3</v>
      </c>
      <c r="KU9" s="3">
        <v>1.88</v>
      </c>
      <c r="KV9" s="3">
        <v>3</v>
      </c>
      <c r="KW9" s="3">
        <v>0.59</v>
      </c>
      <c r="KX9" s="3">
        <v>6</v>
      </c>
      <c r="KY9" s="3" t="s">
        <v>204</v>
      </c>
      <c r="KZ9" s="3">
        <v>0</v>
      </c>
      <c r="LA9" s="3">
        <v>3.14</v>
      </c>
      <c r="LB9" s="3">
        <v>0</v>
      </c>
      <c r="LC9" s="3">
        <v>0.49</v>
      </c>
      <c r="LD9" s="3">
        <v>0</v>
      </c>
      <c r="LE9" s="3">
        <v>0.46</v>
      </c>
      <c r="LF9" s="3">
        <v>7</v>
      </c>
      <c r="LG9" s="3" t="s">
        <v>205</v>
      </c>
      <c r="LH9" s="3">
        <v>0</v>
      </c>
      <c r="LI9" s="3">
        <v>2.52</v>
      </c>
      <c r="LJ9" s="3">
        <v>0</v>
      </c>
      <c r="LK9" s="3">
        <v>0.67</v>
      </c>
      <c r="LL9" s="3">
        <v>0</v>
      </c>
      <c r="LM9" s="3">
        <v>0.46</v>
      </c>
      <c r="LN9" s="3">
        <v>8</v>
      </c>
      <c r="LO9" s="3" t="s">
        <v>206</v>
      </c>
      <c r="LP9" s="3">
        <v>500</v>
      </c>
      <c r="LQ9" s="3">
        <v>4.71</v>
      </c>
      <c r="LR9" s="3">
        <v>5</v>
      </c>
      <c r="LS9" s="3">
        <v>2.97</v>
      </c>
      <c r="LT9" s="3">
        <v>5</v>
      </c>
      <c r="LU9" s="3">
        <v>1.45</v>
      </c>
      <c r="LV9" s="3">
        <v>9</v>
      </c>
      <c r="LW9" s="3" t="s">
        <v>207</v>
      </c>
      <c r="LX9" s="3">
        <v>500</v>
      </c>
      <c r="LY9" s="3">
        <v>3.65</v>
      </c>
      <c r="LZ9" s="3">
        <v>5</v>
      </c>
      <c r="MA9" s="3">
        <v>2.61</v>
      </c>
      <c r="MB9" s="3">
        <v>5</v>
      </c>
      <c r="MC9" s="3">
        <v>1.1599999999999999</v>
      </c>
      <c r="MD9" s="3">
        <v>10</v>
      </c>
      <c r="ME9" s="3" t="s">
        <v>208</v>
      </c>
      <c r="MF9" s="3">
        <v>0</v>
      </c>
      <c r="MG9" s="3">
        <v>1.99</v>
      </c>
      <c r="MH9" s="3">
        <v>0</v>
      </c>
      <c r="MI9" s="3">
        <v>0.47</v>
      </c>
      <c r="MJ9" s="3">
        <v>0</v>
      </c>
      <c r="MK9" s="3">
        <v>0.64</v>
      </c>
      <c r="ML9" s="3">
        <v>11</v>
      </c>
      <c r="MM9" s="3" t="s">
        <v>209</v>
      </c>
      <c r="MN9" s="3">
        <v>0</v>
      </c>
      <c r="MO9" s="3">
        <v>3.81</v>
      </c>
      <c r="MP9" s="3">
        <v>0</v>
      </c>
      <c r="MQ9" s="3">
        <v>0.45</v>
      </c>
      <c r="MR9" s="3">
        <v>0</v>
      </c>
      <c r="MS9" s="3">
        <v>0.44</v>
      </c>
      <c r="MT9" s="3">
        <v>12</v>
      </c>
      <c r="MU9" s="3" t="s">
        <v>210</v>
      </c>
      <c r="MV9" s="3">
        <v>0</v>
      </c>
      <c r="MW9" s="3">
        <v>4.49</v>
      </c>
      <c r="MX9" s="3">
        <v>0</v>
      </c>
      <c r="MY9" s="3">
        <v>0.39</v>
      </c>
      <c r="MZ9" s="3">
        <v>0</v>
      </c>
      <c r="NA9" s="3">
        <v>0.41</v>
      </c>
      <c r="NB9" s="3">
        <v>13</v>
      </c>
      <c r="NC9" s="3" t="s">
        <v>211</v>
      </c>
      <c r="ND9" s="3">
        <v>300</v>
      </c>
      <c r="NE9" s="3">
        <v>3.97</v>
      </c>
      <c r="NF9" s="3">
        <v>3</v>
      </c>
      <c r="NG9" s="3">
        <v>1.65</v>
      </c>
      <c r="NH9" s="3">
        <v>3</v>
      </c>
      <c r="NI9" s="3">
        <v>1.33</v>
      </c>
      <c r="NJ9" s="3">
        <v>14</v>
      </c>
      <c r="NK9" s="3" t="s">
        <v>212</v>
      </c>
      <c r="NL9" s="3">
        <v>0</v>
      </c>
      <c r="NM9" s="3">
        <v>4.2300000000000004</v>
      </c>
      <c r="NN9" s="3">
        <v>0</v>
      </c>
      <c r="NO9" s="3">
        <v>0.56999999999999995</v>
      </c>
      <c r="NP9" s="3">
        <v>0</v>
      </c>
      <c r="NQ9" s="3">
        <v>0.61</v>
      </c>
      <c r="NR9" s="3">
        <v>15</v>
      </c>
      <c r="NS9" s="3" t="s">
        <v>213</v>
      </c>
      <c r="NT9" s="3">
        <v>0</v>
      </c>
      <c r="NU9" s="3">
        <v>3.16</v>
      </c>
      <c r="NV9" s="3">
        <v>0</v>
      </c>
      <c r="NW9" s="3">
        <v>1.1499999999999999</v>
      </c>
      <c r="NX9" s="3">
        <v>0</v>
      </c>
      <c r="NY9" s="3">
        <v>1.45</v>
      </c>
      <c r="NZ9" s="3">
        <v>16</v>
      </c>
      <c r="OA9" s="3" t="s">
        <v>214</v>
      </c>
      <c r="OB9" s="3">
        <v>0</v>
      </c>
      <c r="OC9" s="3">
        <v>5.26</v>
      </c>
      <c r="OD9" s="3">
        <v>0</v>
      </c>
      <c r="OE9" s="3">
        <v>2.87</v>
      </c>
      <c r="OF9" s="3">
        <v>2</v>
      </c>
      <c r="OG9" s="3">
        <v>2.4500000000000002</v>
      </c>
      <c r="OH9" s="3">
        <v>17</v>
      </c>
      <c r="OI9" s="3" t="s">
        <v>215</v>
      </c>
      <c r="OJ9" s="3">
        <v>0</v>
      </c>
      <c r="OK9" s="3">
        <v>4.3899999999999997</v>
      </c>
      <c r="OL9" s="3">
        <v>0</v>
      </c>
      <c r="OM9" s="3">
        <v>1.02</v>
      </c>
      <c r="ON9" s="3">
        <v>0</v>
      </c>
      <c r="OO9" s="3">
        <v>2.81</v>
      </c>
      <c r="OP9" s="3">
        <v>18</v>
      </c>
      <c r="OQ9" s="3" t="s">
        <v>216</v>
      </c>
      <c r="OR9" s="3">
        <v>200</v>
      </c>
      <c r="OS9" s="3">
        <v>3.12</v>
      </c>
      <c r="OT9" s="3">
        <v>3</v>
      </c>
      <c r="OU9" s="3">
        <v>1.34</v>
      </c>
      <c r="OV9" s="3">
        <v>4</v>
      </c>
      <c r="OW9" s="3">
        <v>2.12</v>
      </c>
      <c r="OX9" s="3">
        <v>19</v>
      </c>
      <c r="OY9" s="3" t="s">
        <v>217</v>
      </c>
      <c r="OZ9" s="3">
        <v>0</v>
      </c>
      <c r="PA9" s="3">
        <v>3.29</v>
      </c>
      <c r="PB9" s="3">
        <v>0</v>
      </c>
      <c r="PC9" s="3">
        <v>1.55</v>
      </c>
      <c r="PD9" s="3">
        <v>0</v>
      </c>
      <c r="PE9" s="3">
        <v>2.96</v>
      </c>
      <c r="PF9" s="3">
        <v>20</v>
      </c>
      <c r="PG9" s="3" t="s">
        <v>218</v>
      </c>
      <c r="PH9" s="3">
        <v>200</v>
      </c>
      <c r="PI9" s="3">
        <v>3.61</v>
      </c>
      <c r="PJ9" s="3">
        <v>3</v>
      </c>
      <c r="PK9" s="3">
        <v>2.37</v>
      </c>
      <c r="PL9" s="3">
        <v>3</v>
      </c>
      <c r="PM9" s="3">
        <v>2.29</v>
      </c>
      <c r="PN9" s="3">
        <v>21</v>
      </c>
      <c r="PO9" s="3" t="s">
        <v>219</v>
      </c>
      <c r="PP9" s="3">
        <v>1000</v>
      </c>
      <c r="PQ9" s="3">
        <v>3.85</v>
      </c>
      <c r="PR9" s="3">
        <v>8</v>
      </c>
      <c r="PS9" s="3">
        <v>1.54</v>
      </c>
      <c r="PT9" s="3">
        <v>5</v>
      </c>
      <c r="PU9" s="3">
        <v>3.94</v>
      </c>
      <c r="PV9" s="3">
        <v>22</v>
      </c>
      <c r="PW9" s="3" t="s">
        <v>220</v>
      </c>
      <c r="PX9" s="3">
        <v>0</v>
      </c>
      <c r="PY9" s="3">
        <v>2.88</v>
      </c>
      <c r="PZ9" s="3">
        <v>0</v>
      </c>
      <c r="QA9" s="3">
        <v>0.87</v>
      </c>
      <c r="QB9" s="3">
        <v>0</v>
      </c>
      <c r="QC9" s="3">
        <v>0.64</v>
      </c>
      <c r="QD9" s="3">
        <v>23</v>
      </c>
      <c r="QE9" s="3" t="s">
        <v>221</v>
      </c>
      <c r="QF9" s="3">
        <v>200</v>
      </c>
      <c r="QG9" s="3">
        <v>2.8</v>
      </c>
      <c r="QH9" s="3">
        <v>3</v>
      </c>
      <c r="QI9" s="3">
        <v>3.52</v>
      </c>
      <c r="QJ9" s="3">
        <v>3</v>
      </c>
      <c r="QK9" s="3">
        <v>2.15</v>
      </c>
      <c r="QL9" s="3">
        <v>24</v>
      </c>
      <c r="QM9" s="3" t="s">
        <v>222</v>
      </c>
      <c r="QN9" s="3">
        <v>0</v>
      </c>
      <c r="QO9" s="3">
        <v>2.4</v>
      </c>
      <c r="QP9" s="3">
        <v>0</v>
      </c>
      <c r="QQ9" s="3">
        <v>0.47</v>
      </c>
      <c r="QR9" s="3">
        <v>0</v>
      </c>
      <c r="QS9" s="3">
        <v>0.35</v>
      </c>
      <c r="QT9" s="3">
        <v>25</v>
      </c>
      <c r="QU9" s="3" t="s">
        <v>223</v>
      </c>
      <c r="QV9" s="3">
        <v>1000</v>
      </c>
      <c r="QW9" s="3">
        <v>3.2</v>
      </c>
      <c r="QX9" s="3">
        <v>8</v>
      </c>
      <c r="QY9" s="3">
        <v>3.03</v>
      </c>
      <c r="QZ9" s="3">
        <v>5</v>
      </c>
      <c r="RA9" s="3">
        <v>1.79</v>
      </c>
      <c r="RB9" s="3">
        <v>26</v>
      </c>
      <c r="RC9" s="3" t="s">
        <v>224</v>
      </c>
      <c r="RD9" s="3">
        <v>0</v>
      </c>
      <c r="RE9" s="3">
        <v>2.63</v>
      </c>
      <c r="RF9" s="3">
        <v>0</v>
      </c>
      <c r="RG9" s="3">
        <v>0.42</v>
      </c>
      <c r="RH9" s="3">
        <v>0</v>
      </c>
      <c r="RI9" s="3">
        <v>0.42</v>
      </c>
      <c r="RJ9" s="3">
        <v>27</v>
      </c>
      <c r="RK9" s="3" t="s">
        <v>225</v>
      </c>
      <c r="RL9" s="3">
        <v>300</v>
      </c>
      <c r="RM9" s="3">
        <v>2.66</v>
      </c>
      <c r="RN9" s="3">
        <v>5</v>
      </c>
      <c r="RO9" s="3">
        <v>2.1</v>
      </c>
      <c r="RP9" s="3">
        <v>2</v>
      </c>
      <c r="RQ9" s="3">
        <v>0.94</v>
      </c>
      <c r="RR9" s="3">
        <v>28</v>
      </c>
      <c r="RS9" s="3" t="s">
        <v>226</v>
      </c>
      <c r="RT9" s="3">
        <v>0</v>
      </c>
      <c r="RU9" s="3">
        <v>1.7</v>
      </c>
      <c r="RV9" s="3">
        <v>0</v>
      </c>
      <c r="RW9" s="3">
        <v>0.45</v>
      </c>
      <c r="RX9" s="3">
        <v>0</v>
      </c>
      <c r="RY9" s="3">
        <v>0.41</v>
      </c>
      <c r="RZ9" s="3">
        <v>29</v>
      </c>
      <c r="SA9" s="3" t="s">
        <v>227</v>
      </c>
      <c r="SB9" s="3">
        <v>500</v>
      </c>
      <c r="SC9" s="3">
        <v>2.94</v>
      </c>
      <c r="SD9" s="3">
        <v>6</v>
      </c>
      <c r="SE9" s="3">
        <v>1.57</v>
      </c>
      <c r="SF9" s="3">
        <v>4</v>
      </c>
      <c r="SG9" s="3">
        <v>1.72</v>
      </c>
      <c r="SH9" s="3">
        <v>30</v>
      </c>
      <c r="SI9" s="3" t="s">
        <v>228</v>
      </c>
      <c r="SJ9" s="3">
        <v>500</v>
      </c>
      <c r="SK9" s="3">
        <v>3.62</v>
      </c>
      <c r="SL9" s="3">
        <v>4</v>
      </c>
      <c r="SM9" s="3">
        <v>3.43</v>
      </c>
      <c r="SN9" s="3">
        <v>4</v>
      </c>
      <c r="SO9" s="3">
        <v>1.54</v>
      </c>
      <c r="SP9" s="3">
        <v>31</v>
      </c>
      <c r="SQ9" s="3" t="s">
        <v>229</v>
      </c>
      <c r="SR9" s="3">
        <v>0</v>
      </c>
      <c r="SS9" s="3">
        <v>3.08</v>
      </c>
      <c r="ST9" s="3">
        <v>0</v>
      </c>
      <c r="SU9" s="3">
        <v>0.28999999999999998</v>
      </c>
      <c r="SV9" s="3">
        <v>0</v>
      </c>
      <c r="SW9" s="3">
        <v>0.47</v>
      </c>
      <c r="SX9" s="3">
        <v>32</v>
      </c>
      <c r="SY9" s="3" t="s">
        <v>230</v>
      </c>
      <c r="SZ9" s="3">
        <v>400</v>
      </c>
      <c r="TA9" s="3">
        <v>5.84</v>
      </c>
      <c r="TB9" s="3">
        <v>3</v>
      </c>
      <c r="TC9" s="3">
        <v>1.39</v>
      </c>
      <c r="TD9" s="3">
        <v>3</v>
      </c>
      <c r="TE9" s="3">
        <v>1.1200000000000001</v>
      </c>
      <c r="TF9" s="3">
        <v>33</v>
      </c>
      <c r="TG9" s="3" t="s">
        <v>231</v>
      </c>
      <c r="TH9" s="3">
        <v>0</v>
      </c>
      <c r="TI9" s="3">
        <v>3.62</v>
      </c>
      <c r="TJ9" s="3">
        <v>0</v>
      </c>
      <c r="TK9" s="3">
        <v>0.23</v>
      </c>
      <c r="TL9" s="3">
        <v>0</v>
      </c>
      <c r="TM9" s="3">
        <v>0.43</v>
      </c>
      <c r="TN9" s="3">
        <v>34</v>
      </c>
      <c r="TO9" s="3" t="s">
        <v>232</v>
      </c>
      <c r="TP9" s="3">
        <v>1000</v>
      </c>
      <c r="TQ9" s="3">
        <v>2.56</v>
      </c>
      <c r="TR9" s="3">
        <v>8</v>
      </c>
      <c r="TS9" s="3">
        <v>1.3</v>
      </c>
      <c r="TT9" s="3">
        <v>5</v>
      </c>
      <c r="TU9" s="3">
        <v>1.65</v>
      </c>
      <c r="TV9" s="3">
        <v>35</v>
      </c>
      <c r="TW9" s="3" t="s">
        <v>233</v>
      </c>
      <c r="TX9" s="3">
        <v>500</v>
      </c>
      <c r="TY9" s="3">
        <v>4.18</v>
      </c>
      <c r="TZ9" s="3">
        <v>5</v>
      </c>
      <c r="UA9" s="3">
        <v>1.27</v>
      </c>
      <c r="UB9" s="3">
        <v>5</v>
      </c>
      <c r="UC9" s="3">
        <v>1.06</v>
      </c>
      <c r="UD9" s="3">
        <v>36</v>
      </c>
      <c r="UE9" s="3" t="s">
        <v>234</v>
      </c>
      <c r="UF9" s="3">
        <v>0</v>
      </c>
      <c r="UG9" s="3">
        <v>4.28</v>
      </c>
      <c r="UH9" s="3">
        <v>0</v>
      </c>
      <c r="UI9" s="3">
        <v>0.9</v>
      </c>
      <c r="UJ9" s="3">
        <v>0</v>
      </c>
      <c r="UK9" s="3">
        <v>0.41</v>
      </c>
      <c r="UL9" s="3">
        <v>37</v>
      </c>
      <c r="UM9" s="3" t="s">
        <v>235</v>
      </c>
      <c r="UN9" s="3">
        <v>0</v>
      </c>
      <c r="UO9" s="3">
        <v>2.29</v>
      </c>
      <c r="UP9" s="3">
        <v>0</v>
      </c>
      <c r="UQ9" s="3">
        <v>0.35</v>
      </c>
      <c r="UR9" s="3">
        <v>0</v>
      </c>
      <c r="US9" s="3">
        <v>0.37</v>
      </c>
      <c r="UT9" s="3">
        <v>38</v>
      </c>
      <c r="UU9" s="3" t="s">
        <v>236</v>
      </c>
      <c r="UV9" s="3">
        <v>0</v>
      </c>
      <c r="UW9" s="3">
        <v>4.7</v>
      </c>
      <c r="UX9" s="3">
        <v>0</v>
      </c>
      <c r="UY9" s="3">
        <v>0.35</v>
      </c>
      <c r="UZ9" s="3">
        <v>0</v>
      </c>
      <c r="VA9" s="3">
        <v>0.37</v>
      </c>
      <c r="VB9" s="3">
        <v>39</v>
      </c>
      <c r="VC9" s="3" t="s">
        <v>237</v>
      </c>
      <c r="VD9" s="3">
        <v>0</v>
      </c>
      <c r="VE9" s="3">
        <v>2.67</v>
      </c>
      <c r="VF9" s="3">
        <v>0</v>
      </c>
      <c r="VG9" s="3">
        <v>0.34</v>
      </c>
      <c r="VH9" s="3">
        <v>0</v>
      </c>
      <c r="VI9" s="3">
        <v>0.37</v>
      </c>
      <c r="VJ9" s="3">
        <v>40</v>
      </c>
      <c r="VK9" s="3" t="s">
        <v>238</v>
      </c>
      <c r="VL9" s="3">
        <v>0</v>
      </c>
      <c r="VM9" s="3">
        <v>2.13</v>
      </c>
      <c r="VN9" s="3">
        <v>0</v>
      </c>
      <c r="VO9" s="3">
        <v>0.98</v>
      </c>
      <c r="VP9" s="3">
        <v>0</v>
      </c>
      <c r="VQ9" s="3">
        <v>0.82</v>
      </c>
      <c r="VR9" s="3">
        <v>41</v>
      </c>
      <c r="VS9" s="3" t="s">
        <v>239</v>
      </c>
      <c r="VT9" s="3">
        <v>200</v>
      </c>
      <c r="VU9" s="3">
        <v>3.64</v>
      </c>
      <c r="VV9" s="3">
        <v>3</v>
      </c>
      <c r="VW9" s="3">
        <v>2.78</v>
      </c>
      <c r="VX9" s="3">
        <v>3</v>
      </c>
      <c r="VY9" s="3">
        <v>3.29</v>
      </c>
      <c r="VZ9" s="28">
        <f t="shared" si="19"/>
        <v>195</v>
      </c>
      <c r="WA9" s="28">
        <f t="shared" si="20"/>
        <v>125</v>
      </c>
      <c r="WB9" s="28">
        <f t="shared" si="21"/>
        <v>265</v>
      </c>
      <c r="WC9" s="29">
        <f t="shared" si="22"/>
        <v>3.6519999999999988</v>
      </c>
      <c r="WD9" s="29">
        <f t="shared" si="23"/>
        <v>3.7199999999999998</v>
      </c>
      <c r="WE9" s="29">
        <f t="shared" si="24"/>
        <v>3.584000000000001</v>
      </c>
      <c r="WF9" s="29">
        <f t="shared" si="25"/>
        <v>1.925</v>
      </c>
      <c r="WG9" s="30">
        <f t="shared" si="26"/>
        <v>1.35</v>
      </c>
      <c r="WH9" s="29">
        <f t="shared" si="27"/>
        <v>2.5</v>
      </c>
      <c r="WI9" s="29">
        <f t="shared" si="28"/>
        <v>1.3782500000000002</v>
      </c>
      <c r="WJ9" s="30">
        <f t="shared" si="29"/>
        <v>1.3185000000000002</v>
      </c>
      <c r="WK9" s="29">
        <f t="shared" si="30"/>
        <v>1.4380000000000002</v>
      </c>
      <c r="WL9" s="29">
        <f t="shared" si="31"/>
        <v>1.65</v>
      </c>
      <c r="WM9" s="30">
        <f t="shared" si="32"/>
        <v>1.4</v>
      </c>
      <c r="WN9" s="29">
        <f t="shared" si="33"/>
        <v>1.9</v>
      </c>
      <c r="WO9" s="29">
        <f t="shared" si="34"/>
        <v>1.2767499999999994</v>
      </c>
      <c r="WP9" s="30">
        <f t="shared" si="35"/>
        <v>1.373</v>
      </c>
      <c r="WQ9" s="29">
        <f t="shared" si="36"/>
        <v>1.1804999999999999</v>
      </c>
      <c r="WR9" s="30">
        <f t="shared" si="37"/>
        <v>377.77777777777777</v>
      </c>
      <c r="WS9" s="30">
        <f t="shared" si="38"/>
        <v>45.454545454545453</v>
      </c>
      <c r="WT9" s="30">
        <f t="shared" si="39"/>
        <v>225</v>
      </c>
      <c r="WU9" s="30">
        <f t="shared" si="40"/>
        <v>58.333333333333336</v>
      </c>
      <c r="WV9" s="30">
        <f t="shared" si="41"/>
        <v>500</v>
      </c>
      <c r="WW9" s="30">
        <f t="shared" si="42"/>
        <v>30</v>
      </c>
      <c r="WX9" s="30">
        <f t="shared" si="43"/>
        <v>3.7877777777777784</v>
      </c>
      <c r="WY9" s="30">
        <f t="shared" si="44"/>
        <v>3.540909090909091</v>
      </c>
      <c r="WZ9" s="30">
        <f t="shared" si="45"/>
        <v>3.4175</v>
      </c>
      <c r="XA9" s="30">
        <f t="shared" si="46"/>
        <v>3.9216666666666664</v>
      </c>
      <c r="XB9" s="30">
        <f t="shared" si="47"/>
        <v>4.0840000000000005</v>
      </c>
      <c r="XC9" s="30">
        <f t="shared" si="48"/>
        <v>3.0840000000000005</v>
      </c>
      <c r="XD9" s="30">
        <f t="shared" si="49"/>
        <v>3.7222222222222223</v>
      </c>
      <c r="XE9" s="30">
        <f t="shared" si="50"/>
        <v>0.45454545454545453</v>
      </c>
      <c r="XF9" s="30">
        <f t="shared" si="51"/>
        <v>2.5</v>
      </c>
      <c r="XG9" s="30">
        <f t="shared" si="52"/>
        <v>0.58333333333333337</v>
      </c>
      <c r="XH9" s="30">
        <f t="shared" si="53"/>
        <v>4.7</v>
      </c>
      <c r="XI9" s="30">
        <f t="shared" si="54"/>
        <v>0.3</v>
      </c>
      <c r="XJ9" s="30">
        <f t="shared" si="55"/>
        <v>1.7127777777777782</v>
      </c>
      <c r="XK9" s="30">
        <f t="shared" si="56"/>
        <v>1.1045454545454545</v>
      </c>
      <c r="XL9" s="30">
        <f t="shared" si="57"/>
        <v>1.19625</v>
      </c>
      <c r="XM9" s="30">
        <f t="shared" si="58"/>
        <v>1.4000000000000001</v>
      </c>
      <c r="XN9" s="30">
        <f t="shared" si="59"/>
        <v>2.1260000000000003</v>
      </c>
      <c r="XO9" s="30">
        <f t="shared" si="60"/>
        <v>0.75</v>
      </c>
      <c r="XP9" s="30">
        <f t="shared" si="61"/>
        <v>3</v>
      </c>
      <c r="XQ9" s="30">
        <f t="shared" si="62"/>
        <v>0.54545454545454541</v>
      </c>
      <c r="XR9" s="30">
        <f t="shared" si="63"/>
        <v>2.375</v>
      </c>
      <c r="XS9" s="30">
        <f t="shared" si="64"/>
        <v>0.75</v>
      </c>
      <c r="XT9" s="30">
        <f t="shared" si="65"/>
        <v>3.5</v>
      </c>
      <c r="XU9" s="30">
        <f t="shared" si="66"/>
        <v>0.3</v>
      </c>
      <c r="XV9" s="30">
        <f t="shared" si="67"/>
        <v>1.4983333333333333</v>
      </c>
      <c r="XW9" s="30">
        <f t="shared" si="68"/>
        <v>1.0954545454545455</v>
      </c>
      <c r="XX9" s="30">
        <f t="shared" si="69"/>
        <v>1.2337500000000001</v>
      </c>
      <c r="XY9" s="30">
        <f t="shared" si="70"/>
        <v>1.4658333333333333</v>
      </c>
      <c r="XZ9" s="30">
        <f t="shared" si="71"/>
        <v>1.7100000000000002</v>
      </c>
      <c r="YA9" s="30">
        <f t="shared" si="72"/>
        <v>0.65100000000000002</v>
      </c>
      <c r="YB9" s="3">
        <v>0</v>
      </c>
      <c r="YC9" s="52">
        <v>3</v>
      </c>
      <c r="YD9" s="3">
        <v>3</v>
      </c>
      <c r="YE9" s="51">
        <v>4</v>
      </c>
      <c r="YF9" s="52">
        <v>0</v>
      </c>
      <c r="YG9" s="3">
        <v>0</v>
      </c>
      <c r="YH9" s="51">
        <v>3</v>
      </c>
      <c r="YI9" s="3">
        <v>0</v>
      </c>
      <c r="YJ9" s="52">
        <v>0</v>
      </c>
      <c r="YK9" s="51">
        <v>4</v>
      </c>
      <c r="YL9" s="52">
        <v>0</v>
      </c>
      <c r="YM9" s="52">
        <v>0</v>
      </c>
      <c r="YN9" s="52">
        <v>0</v>
      </c>
      <c r="YO9" s="52">
        <v>3</v>
      </c>
      <c r="YP9" s="51">
        <v>4</v>
      </c>
      <c r="YQ9" s="52">
        <v>0</v>
      </c>
      <c r="YR9" s="52">
        <v>4</v>
      </c>
      <c r="YS9" s="52">
        <v>0</v>
      </c>
      <c r="YT9" s="52">
        <v>0</v>
      </c>
      <c r="YU9" s="52">
        <v>0</v>
      </c>
      <c r="YV9" s="51">
        <v>1</v>
      </c>
      <c r="YW9" s="51">
        <v>0</v>
      </c>
      <c r="YX9" s="52">
        <v>0</v>
      </c>
      <c r="YY9" s="52">
        <v>0</v>
      </c>
      <c r="YZ9" s="51">
        <v>4</v>
      </c>
      <c r="ZA9" s="52">
        <f t="shared" ref="ZA9" si="77">SUM(YB9,(4-YE9),YG9,YI9,YL9,YN9,(4-YP9),YS9,YU9,YX9,(4-YZ9))</f>
        <v>0</v>
      </c>
      <c r="ZB9" s="52">
        <f t="shared" ref="ZB9" si="78">SUM(YC9,YF9,YJ9,YM9,YQ9,YT9,(4-YW9),YY9)</f>
        <v>7</v>
      </c>
      <c r="ZC9" s="52">
        <f t="shared" ref="ZC9" si="79">SUM(YD9,(4-YH9),(4-YK9),YO9,YR9,(4-YV9))</f>
        <v>14</v>
      </c>
      <c r="ZD9" s="52">
        <f t="shared" si="76"/>
        <v>21</v>
      </c>
      <c r="ZE9" s="51">
        <v>0</v>
      </c>
      <c r="ZF9" s="3">
        <v>0</v>
      </c>
      <c r="ZG9" s="51">
        <v>4</v>
      </c>
      <c r="ZH9" s="3">
        <v>3</v>
      </c>
      <c r="ZI9" s="3">
        <v>0</v>
      </c>
      <c r="ZJ9" s="51">
        <v>3</v>
      </c>
      <c r="ZK9" s="51">
        <v>4</v>
      </c>
      <c r="ZL9" s="52">
        <v>3</v>
      </c>
      <c r="ZM9" s="3">
        <v>0</v>
      </c>
      <c r="ZN9" s="51">
        <v>1</v>
      </c>
      <c r="ZO9" s="52">
        <v>1</v>
      </c>
      <c r="ZP9" s="3">
        <v>0</v>
      </c>
      <c r="ZQ9" s="51">
        <v>3</v>
      </c>
      <c r="ZR9" s="51">
        <v>4</v>
      </c>
      <c r="ZS9" s="52">
        <v>0</v>
      </c>
      <c r="ZT9" s="51">
        <v>1</v>
      </c>
      <c r="ZU9" s="52">
        <v>3</v>
      </c>
      <c r="ZV9" s="52">
        <v>4</v>
      </c>
      <c r="ZW9" s="52">
        <v>3</v>
      </c>
      <c r="ZX9" s="52">
        <v>4</v>
      </c>
      <c r="ZY9" s="52">
        <v>0</v>
      </c>
      <c r="ZZ9" s="52">
        <v>0</v>
      </c>
      <c r="AAA9" s="51">
        <v>3</v>
      </c>
      <c r="AAB9" s="52">
        <v>0</v>
      </c>
      <c r="AAC9" s="52">
        <v>4</v>
      </c>
      <c r="AAD9" s="52">
        <v>0</v>
      </c>
      <c r="AAE9" s="51">
        <v>4</v>
      </c>
      <c r="AAF9" s="52">
        <v>4</v>
      </c>
      <c r="AAG9" s="52">
        <v>0</v>
      </c>
      <c r="AAH9" s="51">
        <v>0</v>
      </c>
      <c r="AAI9" s="51">
        <v>4</v>
      </c>
      <c r="AAJ9" s="52">
        <v>3</v>
      </c>
      <c r="AAK9" s="52">
        <v>4</v>
      </c>
      <c r="AAL9" s="52">
        <v>0</v>
      </c>
      <c r="AAM9" s="3">
        <v>4</v>
      </c>
      <c r="AAN9" s="51">
        <v>3</v>
      </c>
      <c r="AAO9" s="52">
        <v>0</v>
      </c>
      <c r="AAP9" s="51">
        <v>1</v>
      </c>
      <c r="AAQ9" s="52">
        <v>0</v>
      </c>
      <c r="AAR9" s="52">
        <v>0</v>
      </c>
      <c r="AAS9" s="52">
        <v>0</v>
      </c>
      <c r="AAT9" s="52">
        <v>0</v>
      </c>
      <c r="AAU9" s="52">
        <v>4</v>
      </c>
      <c r="AAV9" s="52">
        <v>0</v>
      </c>
      <c r="AAW9" s="51">
        <v>0</v>
      </c>
      <c r="AAX9" s="52">
        <v>0</v>
      </c>
      <c r="AAY9" s="52">
        <v>4</v>
      </c>
      <c r="AAZ9" s="51">
        <v>0</v>
      </c>
      <c r="ABA9" s="52">
        <v>0</v>
      </c>
      <c r="ABB9" s="51">
        <v>0</v>
      </c>
      <c r="ABC9" s="52">
        <v>3</v>
      </c>
      <c r="ABD9" s="52">
        <v>4</v>
      </c>
      <c r="ABE9" s="52">
        <v>0</v>
      </c>
      <c r="ABF9" s="52">
        <v>0</v>
      </c>
      <c r="ABG9" s="51">
        <v>4</v>
      </c>
      <c r="ABH9" s="52">
        <v>0</v>
      </c>
      <c r="ABI9" s="51">
        <v>0</v>
      </c>
      <c r="ABJ9" s="52">
        <v>0</v>
      </c>
      <c r="ABK9" s="51">
        <v>4</v>
      </c>
      <c r="ABL9" s="51"/>
      <c r="ABM9" s="3">
        <v>0</v>
      </c>
      <c r="ABN9" s="52">
        <v>3</v>
      </c>
      <c r="ABO9" s="3">
        <v>3</v>
      </c>
      <c r="ABP9" s="51">
        <v>4</v>
      </c>
      <c r="ABQ9" s="52">
        <v>0</v>
      </c>
      <c r="ABR9" s="3">
        <v>0</v>
      </c>
      <c r="ABS9" s="51">
        <v>3</v>
      </c>
      <c r="ABT9" s="3">
        <v>0</v>
      </c>
      <c r="ABU9" s="52">
        <v>0</v>
      </c>
      <c r="ABV9" s="51">
        <v>4</v>
      </c>
      <c r="ABW9" s="52">
        <v>0</v>
      </c>
      <c r="ABX9" s="52">
        <v>0</v>
      </c>
      <c r="ABY9" s="52">
        <v>0</v>
      </c>
      <c r="ABZ9" s="52">
        <v>3</v>
      </c>
      <c r="ACA9" s="51">
        <v>4</v>
      </c>
      <c r="ACB9" s="52">
        <v>0</v>
      </c>
      <c r="ACC9" s="52">
        <v>4</v>
      </c>
      <c r="ACD9" s="52">
        <v>0</v>
      </c>
      <c r="ACE9" s="52">
        <v>0</v>
      </c>
      <c r="ACF9" s="52">
        <v>0</v>
      </c>
      <c r="ACG9" s="51">
        <v>1</v>
      </c>
      <c r="ACH9" s="51">
        <v>0</v>
      </c>
      <c r="ACI9" s="52">
        <v>0</v>
      </c>
      <c r="ACJ9" s="52">
        <v>0</v>
      </c>
      <c r="ACK9" s="51">
        <v>4</v>
      </c>
    </row>
    <row r="10" spans="1:765">
      <c r="A10" s="20">
        <v>6</v>
      </c>
      <c r="C10">
        <v>1</v>
      </c>
      <c r="D10">
        <v>23</v>
      </c>
      <c r="E10">
        <v>2</v>
      </c>
      <c r="F10">
        <v>1</v>
      </c>
      <c r="G10">
        <v>0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2</v>
      </c>
      <c r="O10">
        <v>0</v>
      </c>
      <c r="P10">
        <v>2</v>
      </c>
      <c r="Q10">
        <v>2</v>
      </c>
      <c r="R10">
        <v>0</v>
      </c>
      <c r="S10">
        <v>0</v>
      </c>
      <c r="T10">
        <v>0</v>
      </c>
      <c r="U10">
        <v>0</v>
      </c>
      <c r="V10">
        <f t="shared" si="3"/>
        <v>16</v>
      </c>
      <c r="W10">
        <v>1</v>
      </c>
      <c r="X10">
        <v>3</v>
      </c>
      <c r="Y10">
        <v>3</v>
      </c>
      <c r="Z10">
        <v>3</v>
      </c>
      <c r="AA10">
        <v>3</v>
      </c>
      <c r="AB10">
        <v>1</v>
      </c>
      <c r="AC10">
        <v>2</v>
      </c>
      <c r="AD10">
        <v>2</v>
      </c>
      <c r="AE10">
        <v>2</v>
      </c>
      <c r="AF10">
        <f t="shared" si="4"/>
        <v>20</v>
      </c>
      <c r="AG10">
        <v>3</v>
      </c>
      <c r="AH10">
        <v>2</v>
      </c>
      <c r="AI10">
        <v>2</v>
      </c>
      <c r="AJ10">
        <v>1</v>
      </c>
      <c r="AK10">
        <v>2</v>
      </c>
      <c r="AL10">
        <v>0</v>
      </c>
      <c r="AM10">
        <v>3</v>
      </c>
      <c r="AN10">
        <v>3</v>
      </c>
      <c r="AO10">
        <v>1</v>
      </c>
      <c r="AP10">
        <v>2</v>
      </c>
      <c r="AQ10">
        <v>1</v>
      </c>
      <c r="AR10">
        <v>1</v>
      </c>
      <c r="AS10">
        <v>2</v>
      </c>
      <c r="AT10">
        <v>2</v>
      </c>
      <c r="AU10">
        <v>2</v>
      </c>
      <c r="AV10" t="s">
        <v>635</v>
      </c>
      <c r="AW10">
        <v>1</v>
      </c>
      <c r="AX10">
        <v>2</v>
      </c>
      <c r="AY10" t="s">
        <v>634</v>
      </c>
      <c r="AZ10">
        <v>2</v>
      </c>
      <c r="BA10">
        <v>2</v>
      </c>
      <c r="BB10">
        <v>2</v>
      </c>
      <c r="BC10">
        <v>0</v>
      </c>
      <c r="BD10">
        <f t="shared" si="5"/>
        <v>36</v>
      </c>
      <c r="BE10">
        <v>3</v>
      </c>
      <c r="BF10">
        <v>4</v>
      </c>
      <c r="BG10">
        <v>2</v>
      </c>
      <c r="BH10">
        <v>0</v>
      </c>
      <c r="BI10">
        <v>3</v>
      </c>
      <c r="BJ10">
        <v>0</v>
      </c>
      <c r="BK10">
        <v>3</v>
      </c>
      <c r="BL10">
        <v>1</v>
      </c>
      <c r="BM10">
        <v>3</v>
      </c>
      <c r="BN10">
        <v>2</v>
      </c>
      <c r="BO10">
        <v>3</v>
      </c>
      <c r="BP10">
        <v>3</v>
      </c>
      <c r="BQ10">
        <v>3</v>
      </c>
      <c r="BR10">
        <v>0</v>
      </c>
      <c r="BS10">
        <v>3</v>
      </c>
      <c r="BT10">
        <v>3</v>
      </c>
      <c r="BU10">
        <v>3</v>
      </c>
      <c r="BV10">
        <v>1</v>
      </c>
      <c r="BW10">
        <v>2</v>
      </c>
      <c r="BX10">
        <v>3</v>
      </c>
      <c r="BY10">
        <v>1</v>
      </c>
      <c r="BZ10">
        <v>0</v>
      </c>
      <c r="CA10">
        <f t="shared" si="0"/>
        <v>24</v>
      </c>
      <c r="CB10">
        <f t="shared" si="1"/>
        <v>18</v>
      </c>
      <c r="CC10">
        <f t="shared" si="2"/>
        <v>6</v>
      </c>
      <c r="CD10">
        <f t="shared" si="6"/>
        <v>48</v>
      </c>
      <c r="CE10" s="21">
        <v>0</v>
      </c>
      <c r="CF10" s="21">
        <v>1</v>
      </c>
      <c r="CG10" s="21">
        <v>0</v>
      </c>
      <c r="CH10" s="21">
        <v>0</v>
      </c>
      <c r="CI10" s="21">
        <v>1</v>
      </c>
      <c r="CJ10" s="21">
        <v>0</v>
      </c>
      <c r="CK10" s="21">
        <v>1</v>
      </c>
      <c r="CL10" s="21">
        <v>0</v>
      </c>
      <c r="CM10" s="21">
        <v>0</v>
      </c>
      <c r="CN10" s="21">
        <v>1</v>
      </c>
      <c r="CO10" s="21">
        <v>0</v>
      </c>
      <c r="CP10" s="21">
        <v>1</v>
      </c>
      <c r="CQ10" s="21">
        <f t="shared" si="7"/>
        <v>2</v>
      </c>
      <c r="CR10" s="21">
        <v>3</v>
      </c>
      <c r="CS10" s="21">
        <v>2</v>
      </c>
      <c r="CT10" s="21">
        <v>1</v>
      </c>
      <c r="CU10" s="21">
        <v>2</v>
      </c>
      <c r="CV10" s="21">
        <v>2</v>
      </c>
      <c r="CW10" s="21">
        <v>2</v>
      </c>
      <c r="CX10" s="21">
        <v>1</v>
      </c>
      <c r="CY10" s="21">
        <v>3</v>
      </c>
      <c r="CZ10" s="21">
        <v>3</v>
      </c>
      <c r="DA10" s="21">
        <v>4</v>
      </c>
      <c r="DB10" s="21">
        <v>3</v>
      </c>
      <c r="DC10" s="21">
        <v>2</v>
      </c>
      <c r="DD10" s="21">
        <v>3</v>
      </c>
      <c r="DE10" s="21">
        <v>3</v>
      </c>
      <c r="DF10" s="21">
        <v>3</v>
      </c>
      <c r="DG10" s="21">
        <v>2</v>
      </c>
      <c r="DH10" s="21">
        <v>2</v>
      </c>
      <c r="DI10" s="21">
        <v>1</v>
      </c>
      <c r="DJ10" s="21">
        <v>3</v>
      </c>
      <c r="DK10" s="21">
        <v>3</v>
      </c>
      <c r="DL10" s="21">
        <f t="shared" si="8"/>
        <v>44</v>
      </c>
      <c r="DM10" s="21">
        <v>3</v>
      </c>
      <c r="DN10" s="21">
        <v>6</v>
      </c>
      <c r="DO10" s="21">
        <v>3</v>
      </c>
      <c r="DP10" s="21">
        <v>4</v>
      </c>
      <c r="DQ10" s="21">
        <v>3</v>
      </c>
      <c r="DR10" s="21">
        <v>6</v>
      </c>
      <c r="DS10" s="21">
        <f t="shared" si="9"/>
        <v>25</v>
      </c>
      <c r="DT10" s="21">
        <v>1</v>
      </c>
      <c r="DU10" s="21">
        <v>1</v>
      </c>
      <c r="DV10" s="21">
        <v>0</v>
      </c>
      <c r="DW10" s="21">
        <v>5</v>
      </c>
      <c r="DX10" s="21">
        <v>5</v>
      </c>
      <c r="DY10" s="21">
        <v>3</v>
      </c>
      <c r="DZ10" s="21">
        <f t="shared" si="10"/>
        <v>2</v>
      </c>
      <c r="EA10" s="21">
        <f t="shared" si="11"/>
        <v>13</v>
      </c>
      <c r="EB10" s="21">
        <f t="shared" si="12"/>
        <v>15</v>
      </c>
      <c r="EC10" s="21">
        <v>5</v>
      </c>
      <c r="ED10" s="21">
        <v>5</v>
      </c>
      <c r="EE10" s="21">
        <v>7</v>
      </c>
      <c r="EF10" s="21">
        <v>7</v>
      </c>
      <c r="EG10" s="21">
        <v>7</v>
      </c>
      <c r="EH10" s="21">
        <v>7</v>
      </c>
      <c r="EI10" s="21">
        <v>7</v>
      </c>
      <c r="EJ10" s="21">
        <v>5</v>
      </c>
      <c r="EK10" s="21">
        <v>7</v>
      </c>
      <c r="EL10" s="21">
        <v>7</v>
      </c>
      <c r="EM10" s="21">
        <v>6</v>
      </c>
      <c r="EN10" s="21">
        <v>7</v>
      </c>
      <c r="EO10" s="21">
        <f t="shared" si="13"/>
        <v>25</v>
      </c>
      <c r="EP10" s="21">
        <f t="shared" si="14"/>
        <v>28</v>
      </c>
      <c r="EQ10" s="21">
        <f t="shared" si="15"/>
        <v>24</v>
      </c>
      <c r="ER10" s="21">
        <f t="shared" si="16"/>
        <v>77</v>
      </c>
      <c r="ES10" s="21">
        <v>2</v>
      </c>
      <c r="ET10" s="21">
        <v>1</v>
      </c>
      <c r="EU10" s="21">
        <v>1</v>
      </c>
      <c r="EV10" s="21">
        <f t="shared" si="17"/>
        <v>4</v>
      </c>
      <c r="EW10" s="21">
        <v>2</v>
      </c>
      <c r="EX10" s="21">
        <v>2</v>
      </c>
      <c r="EY10" s="21">
        <v>1</v>
      </c>
      <c r="EZ10" s="21">
        <v>1</v>
      </c>
      <c r="FA10" s="21">
        <v>1</v>
      </c>
      <c r="FB10" s="21">
        <v>1</v>
      </c>
      <c r="FC10" s="21">
        <v>1</v>
      </c>
      <c r="FD10" s="21">
        <v>3</v>
      </c>
      <c r="FE10" s="21">
        <v>1</v>
      </c>
      <c r="FF10" s="21">
        <v>1</v>
      </c>
      <c r="FG10" s="21">
        <v>1</v>
      </c>
      <c r="FH10" s="21">
        <v>1</v>
      </c>
      <c r="FI10" s="21">
        <v>1</v>
      </c>
      <c r="FJ10" s="21">
        <v>1</v>
      </c>
      <c r="FK10" s="21">
        <v>1</v>
      </c>
      <c r="FL10" s="21">
        <v>1</v>
      </c>
      <c r="FM10" s="21">
        <v>1</v>
      </c>
      <c r="FN10" s="21">
        <v>1</v>
      </c>
      <c r="FO10" s="21">
        <v>1</v>
      </c>
      <c r="FP10" s="21">
        <v>1</v>
      </c>
      <c r="FQ10" s="21">
        <f t="shared" si="18"/>
        <v>24</v>
      </c>
      <c r="FR10">
        <v>0</v>
      </c>
      <c r="FS10">
        <v>0</v>
      </c>
      <c r="FT10">
        <v>0</v>
      </c>
      <c r="FU10">
        <v>0.43618057858379533</v>
      </c>
      <c r="FV10">
        <v>0.72515759490217913</v>
      </c>
      <c r="FW10">
        <v>3.8999021068841433</v>
      </c>
      <c r="FX10">
        <v>0.03</v>
      </c>
      <c r="FY10">
        <v>0.18</v>
      </c>
      <c r="FZ10">
        <v>67</v>
      </c>
      <c r="GA10">
        <v>87</v>
      </c>
      <c r="GB10" s="7">
        <v>154</v>
      </c>
      <c r="GC10">
        <v>283</v>
      </c>
      <c r="GD10">
        <v>0</v>
      </c>
      <c r="GE10">
        <v>0.5</v>
      </c>
      <c r="GF10">
        <v>0.2</v>
      </c>
      <c r="GG10">
        <v>0.3</v>
      </c>
      <c r="GH10">
        <v>3.2</v>
      </c>
      <c r="GI10">
        <v>173</v>
      </c>
      <c r="GJ10">
        <v>1513.7142859999999</v>
      </c>
      <c r="GK10">
        <v>5913.5379720000001</v>
      </c>
      <c r="GL10">
        <v>7569.4547140000004</v>
      </c>
      <c r="GM10">
        <v>42117.865699000002</v>
      </c>
      <c r="GN10">
        <v>79773.799358999997</v>
      </c>
      <c r="GO10">
        <v>14102.686463</v>
      </c>
      <c r="GP10">
        <v>5867.5006100000001</v>
      </c>
      <c r="GQ10">
        <v>484951.96838999999</v>
      </c>
      <c r="GR10">
        <v>57071.379996000003</v>
      </c>
      <c r="GS10">
        <v>1149</v>
      </c>
      <c r="GT10">
        <v>7410.436584</v>
      </c>
      <c r="GU10">
        <v>1534</v>
      </c>
      <c r="GV10">
        <v>36801.850250000003</v>
      </c>
      <c r="GW10">
        <v>26301.567252000001</v>
      </c>
      <c r="GX10">
        <v>400</v>
      </c>
      <c r="GY10">
        <v>289887.71116599999</v>
      </c>
      <c r="GZ10">
        <v>70957.110914000004</v>
      </c>
      <c r="HA10">
        <v>7903.8530970000002</v>
      </c>
      <c r="HB10">
        <v>505758.48681600002</v>
      </c>
      <c r="HC10">
        <v>109983.13039799999</v>
      </c>
      <c r="HD10">
        <v>5196.6452159999999</v>
      </c>
      <c r="HE10">
        <v>602.29362500000002</v>
      </c>
      <c r="HF10">
        <v>55062.931039000003</v>
      </c>
      <c r="HG10">
        <v>31104.710659</v>
      </c>
      <c r="HH10">
        <v>8328.0488710000009</v>
      </c>
      <c r="HI10">
        <v>113</v>
      </c>
      <c r="HJ10">
        <v>910.97177599999998</v>
      </c>
      <c r="HK10">
        <v>2002.0214900000001</v>
      </c>
      <c r="HL10">
        <v>228</v>
      </c>
      <c r="HM10">
        <v>779.84447499999999</v>
      </c>
      <c r="HN10">
        <v>14240.817256</v>
      </c>
      <c r="HO10">
        <v>1449</v>
      </c>
      <c r="HP10">
        <v>140.14118999999999</v>
      </c>
      <c r="HQ10">
        <v>281404.65436400002</v>
      </c>
      <c r="HR10">
        <v>94531.869200000001</v>
      </c>
      <c r="HS10">
        <v>9035.5085080000008</v>
      </c>
      <c r="HT10">
        <v>31704.646861000001</v>
      </c>
      <c r="HU10">
        <v>3214.5169219999998</v>
      </c>
      <c r="HV10">
        <v>3237.004109</v>
      </c>
      <c r="HW10">
        <v>749.26539600000001</v>
      </c>
      <c r="HX10">
        <v>146</v>
      </c>
      <c r="HY10">
        <v>2462</v>
      </c>
      <c r="HZ10">
        <v>443</v>
      </c>
      <c r="IA10">
        <v>165</v>
      </c>
      <c r="IB10">
        <v>462</v>
      </c>
      <c r="IC10">
        <v>693.57731000000001</v>
      </c>
      <c r="ID10">
        <v>22085.837493999999</v>
      </c>
      <c r="IE10">
        <v>5749.9836489999998</v>
      </c>
      <c r="IF10">
        <v>2462.787949</v>
      </c>
      <c r="IG10">
        <v>1825.633572</v>
      </c>
      <c r="IH10">
        <v>2408.6176439999999</v>
      </c>
      <c r="II10">
        <v>131602.41977199999</v>
      </c>
      <c r="IJ10">
        <v>154133.01966300001</v>
      </c>
      <c r="IK10">
        <v>173743.95906200001</v>
      </c>
      <c r="IL10">
        <v>223</v>
      </c>
      <c r="IM10">
        <v>1670.220945</v>
      </c>
      <c r="IN10">
        <v>30279.513395000002</v>
      </c>
      <c r="IO10">
        <v>470</v>
      </c>
      <c r="IP10">
        <v>59804.641631999999</v>
      </c>
      <c r="IQ10">
        <v>676.09777799999995</v>
      </c>
      <c r="IR10">
        <v>21830.866881999998</v>
      </c>
      <c r="IS10">
        <v>8483.1064449999994</v>
      </c>
      <c r="IT10">
        <v>1058</v>
      </c>
      <c r="IU10">
        <v>21808.675281</v>
      </c>
      <c r="IV10">
        <v>163713.403613</v>
      </c>
      <c r="IW10">
        <v>10625</v>
      </c>
      <c r="IX10">
        <v>8877.3396030000004</v>
      </c>
      <c r="IY10">
        <v>5092.8256060000003</v>
      </c>
      <c r="IZ10">
        <v>729.04280200000005</v>
      </c>
      <c r="JA10">
        <v>1104.289561</v>
      </c>
      <c r="JB10">
        <v>26983.253659000002</v>
      </c>
      <c r="JD10" s="3" t="s">
        <v>294</v>
      </c>
      <c r="JE10" s="62">
        <v>41920.440972222219</v>
      </c>
      <c r="JF10" s="3" t="s">
        <v>246</v>
      </c>
      <c r="JG10" s="3">
        <v>23</v>
      </c>
      <c r="JH10" s="3" t="s">
        <v>295</v>
      </c>
      <c r="JI10" s="3" t="s">
        <v>198</v>
      </c>
      <c r="JJ10" s="3">
        <v>1</v>
      </c>
      <c r="JK10" s="3" t="s">
        <v>199</v>
      </c>
      <c r="JL10" s="3">
        <v>100</v>
      </c>
      <c r="JM10" s="3">
        <v>4.5599999999999996</v>
      </c>
      <c r="JN10" s="3">
        <v>5</v>
      </c>
      <c r="JO10" s="3">
        <v>6.76</v>
      </c>
      <c r="JP10" s="3">
        <v>5</v>
      </c>
      <c r="JQ10" s="3">
        <v>4.51</v>
      </c>
      <c r="JR10" s="3">
        <v>2</v>
      </c>
      <c r="JS10" s="3" t="s">
        <v>200</v>
      </c>
      <c r="JT10" s="3">
        <v>100</v>
      </c>
      <c r="JU10" s="3">
        <v>7.45</v>
      </c>
      <c r="JV10" s="3">
        <v>4</v>
      </c>
      <c r="JW10" s="3">
        <v>4.25</v>
      </c>
      <c r="JX10" s="3">
        <v>3</v>
      </c>
      <c r="JY10" s="3">
        <v>3.27</v>
      </c>
      <c r="JZ10" s="3">
        <v>3</v>
      </c>
      <c r="KA10" s="3" t="s">
        <v>201</v>
      </c>
      <c r="KB10" s="3">
        <v>200</v>
      </c>
      <c r="KC10" s="3">
        <v>9.81</v>
      </c>
      <c r="KD10" s="3">
        <v>7</v>
      </c>
      <c r="KE10" s="3">
        <v>3.98</v>
      </c>
      <c r="KF10" s="3">
        <v>4</v>
      </c>
      <c r="KG10" s="3">
        <v>5.13</v>
      </c>
      <c r="KH10" s="3">
        <v>4</v>
      </c>
      <c r="KI10" s="3" t="s">
        <v>202</v>
      </c>
      <c r="KJ10" s="3">
        <v>200</v>
      </c>
      <c r="KK10" s="3">
        <v>3.88</v>
      </c>
      <c r="KL10" s="3">
        <v>5</v>
      </c>
      <c r="KM10" s="3">
        <v>9.44</v>
      </c>
      <c r="KN10" s="3">
        <v>4</v>
      </c>
      <c r="KO10" s="3">
        <v>5.91</v>
      </c>
      <c r="KP10" s="3">
        <v>5</v>
      </c>
      <c r="KQ10" s="3" t="s">
        <v>203</v>
      </c>
      <c r="KR10" s="3">
        <v>300</v>
      </c>
      <c r="KS10" s="3">
        <v>6.92</v>
      </c>
      <c r="KT10" s="3">
        <v>6</v>
      </c>
      <c r="KU10" s="3">
        <v>9.3699999999999992</v>
      </c>
      <c r="KV10" s="3">
        <v>5</v>
      </c>
      <c r="KW10" s="3">
        <v>4.5</v>
      </c>
      <c r="KX10" s="3">
        <v>6</v>
      </c>
      <c r="KY10" s="3" t="s">
        <v>204</v>
      </c>
      <c r="KZ10" s="3">
        <v>200</v>
      </c>
      <c r="LA10" s="3">
        <v>11.79</v>
      </c>
      <c r="LB10" s="3">
        <v>5</v>
      </c>
      <c r="LC10" s="3">
        <v>8.15</v>
      </c>
      <c r="LD10" s="3">
        <v>5</v>
      </c>
      <c r="LE10" s="3">
        <v>4.9000000000000004</v>
      </c>
      <c r="LF10" s="3">
        <v>7</v>
      </c>
      <c r="LG10" s="3" t="s">
        <v>205</v>
      </c>
      <c r="LH10" s="3">
        <v>100</v>
      </c>
      <c r="LI10" s="3">
        <v>5.46</v>
      </c>
      <c r="LJ10" s="3">
        <v>4</v>
      </c>
      <c r="LK10" s="3">
        <v>7.27</v>
      </c>
      <c r="LL10" s="3">
        <v>5</v>
      </c>
      <c r="LM10" s="3">
        <v>5.42</v>
      </c>
      <c r="LN10" s="3">
        <v>8</v>
      </c>
      <c r="LO10" s="3" t="s">
        <v>206</v>
      </c>
      <c r="LP10" s="3">
        <v>200</v>
      </c>
      <c r="LQ10" s="3">
        <v>5.73</v>
      </c>
      <c r="LR10" s="3">
        <v>6</v>
      </c>
      <c r="LS10" s="3">
        <v>5.8</v>
      </c>
      <c r="LT10" s="3">
        <v>3</v>
      </c>
      <c r="LU10" s="3">
        <v>4.0199999999999996</v>
      </c>
      <c r="LV10" s="3">
        <v>9</v>
      </c>
      <c r="LW10" s="3" t="s">
        <v>207</v>
      </c>
      <c r="LX10" s="3">
        <v>200</v>
      </c>
      <c r="LY10" s="3">
        <v>8.44</v>
      </c>
      <c r="LZ10" s="3">
        <v>5</v>
      </c>
      <c r="MA10" s="3">
        <v>9.01</v>
      </c>
      <c r="MB10" s="3">
        <v>2</v>
      </c>
      <c r="MC10" s="3">
        <v>10.91</v>
      </c>
      <c r="MD10" s="3">
        <v>10</v>
      </c>
      <c r="ME10" s="3" t="s">
        <v>208</v>
      </c>
      <c r="MF10" s="3">
        <v>100</v>
      </c>
      <c r="MG10" s="3">
        <v>6.64</v>
      </c>
      <c r="MH10" s="3">
        <v>3</v>
      </c>
      <c r="MI10" s="3">
        <v>9.9499999999999993</v>
      </c>
      <c r="MJ10" s="3">
        <v>3</v>
      </c>
      <c r="MK10" s="3">
        <v>2.84</v>
      </c>
      <c r="ML10" s="3">
        <v>11</v>
      </c>
      <c r="MM10" s="3" t="s">
        <v>209</v>
      </c>
      <c r="MN10" s="3">
        <v>100</v>
      </c>
      <c r="MO10" s="3">
        <v>4.9000000000000004</v>
      </c>
      <c r="MP10" s="3">
        <v>1</v>
      </c>
      <c r="MQ10" s="3">
        <v>10.17</v>
      </c>
      <c r="MR10" s="3">
        <v>2</v>
      </c>
      <c r="MS10" s="3">
        <v>3.77</v>
      </c>
      <c r="MT10" s="3">
        <v>12</v>
      </c>
      <c r="MU10" s="3" t="s">
        <v>210</v>
      </c>
      <c r="MV10" s="3">
        <v>100</v>
      </c>
      <c r="MW10" s="3">
        <v>4.54</v>
      </c>
      <c r="MX10" s="3">
        <v>2</v>
      </c>
      <c r="MY10" s="3">
        <v>3.21</v>
      </c>
      <c r="MZ10" s="3">
        <v>3</v>
      </c>
      <c r="NA10" s="3">
        <v>9.3699999999999992</v>
      </c>
      <c r="NB10" s="3">
        <v>13</v>
      </c>
      <c r="NC10" s="3" t="s">
        <v>211</v>
      </c>
      <c r="ND10" s="3">
        <v>200</v>
      </c>
      <c r="NE10" s="3">
        <v>4.97</v>
      </c>
      <c r="NF10" s="3">
        <v>4</v>
      </c>
      <c r="NG10" s="3">
        <v>7.48</v>
      </c>
      <c r="NH10" s="3">
        <v>5</v>
      </c>
      <c r="NI10" s="3">
        <v>3.03</v>
      </c>
      <c r="NJ10" s="3">
        <v>14</v>
      </c>
      <c r="NK10" s="3" t="s">
        <v>212</v>
      </c>
      <c r="NL10" s="3">
        <v>200</v>
      </c>
      <c r="NM10" s="3">
        <v>2.72</v>
      </c>
      <c r="NN10" s="3">
        <v>3</v>
      </c>
      <c r="NO10" s="3">
        <v>7.38</v>
      </c>
      <c r="NP10" s="3">
        <v>5</v>
      </c>
      <c r="NQ10" s="3">
        <v>3.19</v>
      </c>
      <c r="NR10" s="3">
        <v>15</v>
      </c>
      <c r="NS10" s="3" t="s">
        <v>213</v>
      </c>
      <c r="NT10" s="3">
        <v>200</v>
      </c>
      <c r="NU10" s="3">
        <v>3.86</v>
      </c>
      <c r="NV10" s="3">
        <v>4</v>
      </c>
      <c r="NW10" s="3">
        <v>5.03</v>
      </c>
      <c r="NX10" s="3">
        <v>4</v>
      </c>
      <c r="NY10" s="3">
        <v>2.58</v>
      </c>
      <c r="NZ10" s="3">
        <v>16</v>
      </c>
      <c r="OA10" s="3" t="s">
        <v>214</v>
      </c>
      <c r="OB10" s="3">
        <v>100</v>
      </c>
      <c r="OC10" s="3">
        <v>2.38</v>
      </c>
      <c r="OD10" s="3">
        <v>3</v>
      </c>
      <c r="OE10" s="3">
        <v>4.45</v>
      </c>
      <c r="OF10" s="3">
        <v>6</v>
      </c>
      <c r="OG10" s="3">
        <v>6.65</v>
      </c>
      <c r="OH10" s="3">
        <v>17</v>
      </c>
      <c r="OI10" s="3" t="s">
        <v>215</v>
      </c>
      <c r="OJ10" s="3">
        <v>100</v>
      </c>
      <c r="OK10" s="3">
        <v>4.71</v>
      </c>
      <c r="OL10" s="3">
        <v>2</v>
      </c>
      <c r="OM10" s="3">
        <v>4</v>
      </c>
      <c r="ON10" s="3">
        <v>2</v>
      </c>
      <c r="OO10" s="3">
        <v>5.81</v>
      </c>
      <c r="OP10" s="3">
        <v>18</v>
      </c>
      <c r="OQ10" s="3" t="s">
        <v>216</v>
      </c>
      <c r="OR10" s="3">
        <v>100</v>
      </c>
      <c r="OS10" s="3">
        <v>3.95</v>
      </c>
      <c r="OT10" s="3">
        <v>4</v>
      </c>
      <c r="OU10" s="3">
        <v>4.8099999999999996</v>
      </c>
      <c r="OV10" s="3">
        <v>5</v>
      </c>
      <c r="OW10" s="3">
        <v>2.46</v>
      </c>
      <c r="OX10" s="3">
        <v>19</v>
      </c>
      <c r="OY10" s="3" t="s">
        <v>217</v>
      </c>
      <c r="OZ10" s="3">
        <v>100</v>
      </c>
      <c r="PA10" s="3">
        <v>2.41</v>
      </c>
      <c r="PB10" s="3">
        <v>2</v>
      </c>
      <c r="PC10" s="3">
        <v>9.91</v>
      </c>
      <c r="PD10" s="3">
        <v>3</v>
      </c>
      <c r="PE10" s="3">
        <v>3.95</v>
      </c>
      <c r="PF10" s="3">
        <v>20</v>
      </c>
      <c r="PG10" s="3" t="s">
        <v>218</v>
      </c>
      <c r="PH10" s="3">
        <v>100</v>
      </c>
      <c r="PI10" s="3">
        <v>1.73</v>
      </c>
      <c r="PJ10" s="3">
        <v>4</v>
      </c>
      <c r="PK10" s="3">
        <v>5.35</v>
      </c>
      <c r="PL10" s="3">
        <v>3</v>
      </c>
      <c r="PM10" s="3">
        <v>8.5399999999999991</v>
      </c>
      <c r="PN10" s="3">
        <v>21</v>
      </c>
      <c r="PO10" s="3" t="s">
        <v>219</v>
      </c>
      <c r="PP10" s="3">
        <v>200</v>
      </c>
      <c r="PQ10" s="3">
        <v>1.85</v>
      </c>
      <c r="PR10" s="3">
        <v>7</v>
      </c>
      <c r="PS10" s="3">
        <v>10.23</v>
      </c>
      <c r="PT10" s="3">
        <v>5</v>
      </c>
      <c r="PU10" s="3">
        <v>6.95</v>
      </c>
      <c r="PV10" s="3">
        <v>22</v>
      </c>
      <c r="PW10" s="3" t="s">
        <v>220</v>
      </c>
      <c r="PX10" s="3">
        <v>200</v>
      </c>
      <c r="PY10" s="3">
        <v>4.3099999999999996</v>
      </c>
      <c r="PZ10" s="3">
        <v>3</v>
      </c>
      <c r="QA10" s="3">
        <v>6.69</v>
      </c>
      <c r="QB10" s="3">
        <v>5</v>
      </c>
      <c r="QC10" s="3">
        <v>3.17</v>
      </c>
      <c r="QD10" s="3">
        <v>23</v>
      </c>
      <c r="QE10" s="3" t="s">
        <v>221</v>
      </c>
      <c r="QF10" s="3">
        <v>100</v>
      </c>
      <c r="QG10" s="3">
        <v>2</v>
      </c>
      <c r="QH10" s="3">
        <v>3</v>
      </c>
      <c r="QI10" s="3">
        <v>7.05</v>
      </c>
      <c r="QJ10" s="3">
        <v>3</v>
      </c>
      <c r="QK10" s="3">
        <v>2.13</v>
      </c>
      <c r="QL10" s="3">
        <v>24</v>
      </c>
      <c r="QM10" s="3" t="s">
        <v>222</v>
      </c>
      <c r="QN10" s="3">
        <v>200</v>
      </c>
      <c r="QO10" s="3">
        <v>1.73</v>
      </c>
      <c r="QP10" s="3">
        <v>4</v>
      </c>
      <c r="QQ10" s="3">
        <v>4.96</v>
      </c>
      <c r="QR10" s="3">
        <v>3</v>
      </c>
      <c r="QS10" s="3">
        <v>7.25</v>
      </c>
      <c r="QT10" s="3">
        <v>25</v>
      </c>
      <c r="QU10" s="3" t="s">
        <v>223</v>
      </c>
      <c r="QV10" s="3">
        <v>200</v>
      </c>
      <c r="QW10" s="3">
        <v>3.82</v>
      </c>
      <c r="QX10" s="3">
        <v>6</v>
      </c>
      <c r="QY10" s="3">
        <v>10.07</v>
      </c>
      <c r="QZ10" s="3">
        <v>4</v>
      </c>
      <c r="RA10" s="3">
        <v>3.22</v>
      </c>
      <c r="RB10" s="3">
        <v>26</v>
      </c>
      <c r="RC10" s="3" t="s">
        <v>224</v>
      </c>
      <c r="RD10" s="3">
        <v>100</v>
      </c>
      <c r="RE10" s="3">
        <v>1.93</v>
      </c>
      <c r="RF10" s="3">
        <v>2</v>
      </c>
      <c r="RG10" s="3">
        <v>6.85</v>
      </c>
      <c r="RH10" s="3">
        <v>2</v>
      </c>
      <c r="RI10" s="3">
        <v>2.69</v>
      </c>
      <c r="RJ10" s="3">
        <v>27</v>
      </c>
      <c r="RK10" s="3" t="s">
        <v>225</v>
      </c>
      <c r="RL10" s="3">
        <v>200</v>
      </c>
      <c r="RM10" s="3">
        <v>2.1800000000000002</v>
      </c>
      <c r="RN10" s="3">
        <v>7</v>
      </c>
      <c r="RO10" s="3">
        <v>7.04</v>
      </c>
      <c r="RP10" s="3">
        <v>5</v>
      </c>
      <c r="RQ10" s="3">
        <v>1.8</v>
      </c>
      <c r="RR10" s="3">
        <v>28</v>
      </c>
      <c r="RS10" s="3" t="s">
        <v>226</v>
      </c>
      <c r="RT10" s="3">
        <v>200</v>
      </c>
      <c r="RU10" s="3">
        <v>1.62</v>
      </c>
      <c r="RV10" s="3">
        <v>3</v>
      </c>
      <c r="RW10" s="3">
        <v>6.85</v>
      </c>
      <c r="RX10" s="3">
        <v>4</v>
      </c>
      <c r="RY10" s="3">
        <v>3.73</v>
      </c>
      <c r="RZ10" s="3">
        <v>29</v>
      </c>
      <c r="SA10" s="3" t="s">
        <v>227</v>
      </c>
      <c r="SB10" s="3">
        <v>100</v>
      </c>
      <c r="SC10" s="3">
        <v>1.94</v>
      </c>
      <c r="SD10" s="3">
        <v>6</v>
      </c>
      <c r="SE10" s="3">
        <v>7.69</v>
      </c>
      <c r="SF10" s="3">
        <v>5</v>
      </c>
      <c r="SG10" s="3">
        <v>4.2699999999999996</v>
      </c>
      <c r="SH10" s="3">
        <v>30</v>
      </c>
      <c r="SI10" s="3" t="s">
        <v>228</v>
      </c>
      <c r="SJ10" s="3">
        <v>100</v>
      </c>
      <c r="SK10" s="3">
        <v>2.42</v>
      </c>
      <c r="SL10" s="3">
        <v>3</v>
      </c>
      <c r="SM10" s="3">
        <v>3.11</v>
      </c>
      <c r="SN10" s="3">
        <v>2</v>
      </c>
      <c r="SO10" s="3">
        <v>3.06</v>
      </c>
      <c r="SP10" s="3">
        <v>31</v>
      </c>
      <c r="SQ10" s="3" t="s">
        <v>229</v>
      </c>
      <c r="SR10" s="3">
        <v>200</v>
      </c>
      <c r="SS10" s="3">
        <v>2.37</v>
      </c>
      <c r="ST10" s="3">
        <v>3</v>
      </c>
      <c r="SU10" s="3">
        <v>7.25</v>
      </c>
      <c r="SV10" s="3">
        <v>3</v>
      </c>
      <c r="SW10" s="3">
        <v>2.89</v>
      </c>
      <c r="SX10" s="3">
        <v>32</v>
      </c>
      <c r="SY10" s="3" t="s">
        <v>230</v>
      </c>
      <c r="SZ10" s="3">
        <v>100</v>
      </c>
      <c r="TA10" s="3">
        <v>1.49</v>
      </c>
      <c r="TB10" s="3">
        <v>4</v>
      </c>
      <c r="TC10" s="3">
        <v>7.36</v>
      </c>
      <c r="TD10" s="3">
        <v>5</v>
      </c>
      <c r="TE10" s="3">
        <v>3.77</v>
      </c>
      <c r="TF10" s="3">
        <v>33</v>
      </c>
      <c r="TG10" s="3" t="s">
        <v>231</v>
      </c>
      <c r="TH10" s="3">
        <v>100</v>
      </c>
      <c r="TI10" s="3">
        <v>1.75</v>
      </c>
      <c r="TJ10" s="3">
        <v>1</v>
      </c>
      <c r="TK10" s="3">
        <v>5.17</v>
      </c>
      <c r="TL10" s="3">
        <v>3</v>
      </c>
      <c r="TM10" s="3">
        <v>3.34</v>
      </c>
      <c r="TN10" s="3">
        <v>34</v>
      </c>
      <c r="TO10" s="3" t="s">
        <v>232</v>
      </c>
      <c r="TP10" s="3">
        <v>200</v>
      </c>
      <c r="TQ10" s="3">
        <v>1.44</v>
      </c>
      <c r="TR10" s="3">
        <v>6</v>
      </c>
      <c r="TS10" s="3">
        <v>1.92</v>
      </c>
      <c r="TT10" s="3">
        <v>4</v>
      </c>
      <c r="TU10" s="3">
        <v>2.37</v>
      </c>
      <c r="TV10" s="3">
        <v>35</v>
      </c>
      <c r="TW10" s="3" t="s">
        <v>233</v>
      </c>
      <c r="TX10" s="3">
        <v>100</v>
      </c>
      <c r="TY10" s="3">
        <v>1.22</v>
      </c>
      <c r="TZ10" s="3">
        <v>4</v>
      </c>
      <c r="UA10" s="3">
        <v>3.78</v>
      </c>
      <c r="UB10" s="3">
        <v>4</v>
      </c>
      <c r="UC10" s="3">
        <v>2.0499999999999998</v>
      </c>
      <c r="UD10" s="3">
        <v>36</v>
      </c>
      <c r="UE10" s="3" t="s">
        <v>234</v>
      </c>
      <c r="UF10" s="3">
        <v>200</v>
      </c>
      <c r="UG10" s="3">
        <v>1.1000000000000001</v>
      </c>
      <c r="UH10" s="3">
        <v>2</v>
      </c>
      <c r="UI10" s="3">
        <v>4.76</v>
      </c>
      <c r="UJ10" s="3">
        <v>3</v>
      </c>
      <c r="UK10" s="3">
        <v>2.69</v>
      </c>
      <c r="UL10" s="3">
        <v>37</v>
      </c>
      <c r="UM10" s="3" t="s">
        <v>235</v>
      </c>
      <c r="UN10" s="3">
        <v>100</v>
      </c>
      <c r="UO10" s="3">
        <v>2.64</v>
      </c>
      <c r="UP10" s="3">
        <v>2</v>
      </c>
      <c r="UQ10" s="3">
        <v>3.22</v>
      </c>
      <c r="UR10" s="3">
        <v>2</v>
      </c>
      <c r="US10" s="3">
        <v>3.36</v>
      </c>
      <c r="UT10" s="3">
        <v>38</v>
      </c>
      <c r="UU10" s="3" t="s">
        <v>236</v>
      </c>
      <c r="UV10" s="3">
        <v>200</v>
      </c>
      <c r="UW10" s="3">
        <v>1.4</v>
      </c>
      <c r="UX10" s="3">
        <v>7</v>
      </c>
      <c r="UY10" s="3">
        <v>3.6</v>
      </c>
      <c r="UZ10" s="3">
        <v>5</v>
      </c>
      <c r="VA10" s="3">
        <v>6.17</v>
      </c>
      <c r="VB10" s="3">
        <v>39</v>
      </c>
      <c r="VC10" s="3" t="s">
        <v>237</v>
      </c>
      <c r="VD10" s="3">
        <v>200</v>
      </c>
      <c r="VE10" s="3">
        <v>2.27</v>
      </c>
      <c r="VF10" s="3">
        <v>3</v>
      </c>
      <c r="VG10" s="3">
        <v>4.41</v>
      </c>
      <c r="VH10" s="3">
        <v>2</v>
      </c>
      <c r="VI10" s="3">
        <v>3.15</v>
      </c>
      <c r="VJ10" s="3">
        <v>40</v>
      </c>
      <c r="VK10" s="3" t="s">
        <v>238</v>
      </c>
      <c r="VL10" s="3">
        <v>100</v>
      </c>
      <c r="VM10" s="3">
        <v>2.2000000000000002</v>
      </c>
      <c r="VN10" s="3">
        <v>1</v>
      </c>
      <c r="VO10" s="3">
        <v>2.06</v>
      </c>
      <c r="VP10" s="3">
        <v>2</v>
      </c>
      <c r="VQ10" s="3">
        <v>2.75</v>
      </c>
      <c r="VR10" s="3">
        <v>41</v>
      </c>
      <c r="VS10" s="3" t="s">
        <v>239</v>
      </c>
      <c r="VT10" s="3">
        <v>200</v>
      </c>
      <c r="VU10" s="3">
        <v>1.45</v>
      </c>
      <c r="VV10" s="3">
        <v>6</v>
      </c>
      <c r="VW10" s="3">
        <v>3.92</v>
      </c>
      <c r="VX10" s="3">
        <v>5</v>
      </c>
      <c r="VY10" s="3">
        <v>2.72</v>
      </c>
      <c r="VZ10" s="28">
        <f t="shared" si="19"/>
        <v>155</v>
      </c>
      <c r="WA10" s="28">
        <f t="shared" si="20"/>
        <v>105</v>
      </c>
      <c r="WB10" s="28">
        <f t="shared" si="21"/>
        <v>205</v>
      </c>
      <c r="WC10" s="29">
        <f t="shared" si="22"/>
        <v>3.6354999999999995</v>
      </c>
      <c r="WD10" s="29">
        <f t="shared" si="23"/>
        <v>3.6774999999999998</v>
      </c>
      <c r="WE10" s="29">
        <f t="shared" si="24"/>
        <v>3.5934999999999997</v>
      </c>
      <c r="WF10" s="29">
        <f t="shared" si="25"/>
        <v>3.9249999999999998</v>
      </c>
      <c r="WG10" s="30">
        <f t="shared" si="26"/>
        <v>3</v>
      </c>
      <c r="WH10" s="29">
        <f t="shared" si="27"/>
        <v>4.8499999999999996</v>
      </c>
      <c r="WI10" s="29">
        <f t="shared" si="28"/>
        <v>6.1749999999999989</v>
      </c>
      <c r="WJ10" s="30">
        <f t="shared" si="29"/>
        <v>5.8904999999999994</v>
      </c>
      <c r="WK10" s="29">
        <f t="shared" si="30"/>
        <v>6.4595000000000002</v>
      </c>
      <c r="WL10" s="29">
        <f t="shared" si="31"/>
        <v>3.7</v>
      </c>
      <c r="WM10" s="30">
        <f t="shared" si="32"/>
        <v>3.4</v>
      </c>
      <c r="WN10" s="29">
        <f t="shared" si="33"/>
        <v>4</v>
      </c>
      <c r="WO10" s="29">
        <f t="shared" si="34"/>
        <v>4.2445000000000004</v>
      </c>
      <c r="WP10" s="30">
        <f t="shared" si="35"/>
        <v>4.2200000000000006</v>
      </c>
      <c r="WQ10" s="29">
        <f t="shared" si="36"/>
        <v>4.2690000000000001</v>
      </c>
      <c r="WR10" s="30">
        <f t="shared" si="37"/>
        <v>166.66666666666666</v>
      </c>
      <c r="WS10" s="30">
        <f t="shared" si="38"/>
        <v>145.45454545454547</v>
      </c>
      <c r="WT10" s="30">
        <f t="shared" si="39"/>
        <v>112.5</v>
      </c>
      <c r="WU10" s="30">
        <f t="shared" si="40"/>
        <v>100</v>
      </c>
      <c r="WV10" s="30">
        <f t="shared" si="41"/>
        <v>210</v>
      </c>
      <c r="WW10" s="30">
        <f t="shared" si="42"/>
        <v>200</v>
      </c>
      <c r="WX10" s="30">
        <f t="shared" si="43"/>
        <v>4.2922222222222217</v>
      </c>
      <c r="WY10" s="30">
        <f t="shared" si="44"/>
        <v>3.0981818181818186</v>
      </c>
      <c r="WZ10" s="30">
        <f t="shared" si="45"/>
        <v>4.2774999999999999</v>
      </c>
      <c r="XA10" s="30">
        <f t="shared" si="46"/>
        <v>3.2775000000000003</v>
      </c>
      <c r="XB10" s="30">
        <f t="shared" si="47"/>
        <v>4.3040000000000003</v>
      </c>
      <c r="XC10" s="30">
        <f t="shared" si="48"/>
        <v>2.883</v>
      </c>
      <c r="XD10" s="30">
        <f t="shared" si="49"/>
        <v>5.3888888888888893</v>
      </c>
      <c r="XE10" s="30">
        <f t="shared" si="50"/>
        <v>2.7272727272727271</v>
      </c>
      <c r="XF10" s="30">
        <f t="shared" si="51"/>
        <v>4.25</v>
      </c>
      <c r="XG10" s="30">
        <f t="shared" si="52"/>
        <v>2.1666666666666665</v>
      </c>
      <c r="XH10" s="30">
        <f t="shared" si="53"/>
        <v>6.3</v>
      </c>
      <c r="XI10" s="30">
        <f t="shared" si="54"/>
        <v>3.4</v>
      </c>
      <c r="XJ10" s="30">
        <f t="shared" si="55"/>
        <v>6.6277777777777782</v>
      </c>
      <c r="XK10" s="30">
        <f t="shared" si="56"/>
        <v>5.8045454545454538</v>
      </c>
      <c r="XL10" s="30">
        <f t="shared" si="57"/>
        <v>6.794999999999999</v>
      </c>
      <c r="XM10" s="30">
        <f t="shared" si="58"/>
        <v>5.2874999999999996</v>
      </c>
      <c r="XN10" s="30">
        <f t="shared" si="59"/>
        <v>6.4939999999999998</v>
      </c>
      <c r="XO10" s="30">
        <f t="shared" si="60"/>
        <v>6.4249999999999998</v>
      </c>
      <c r="XP10" s="30">
        <f t="shared" si="61"/>
        <v>4.2777777777777777</v>
      </c>
      <c r="XQ10" s="30">
        <f t="shared" si="62"/>
        <v>3.2272727272727271</v>
      </c>
      <c r="XR10" s="30">
        <f t="shared" si="63"/>
        <v>4.375</v>
      </c>
      <c r="XS10" s="30">
        <f t="shared" si="64"/>
        <v>2.75</v>
      </c>
      <c r="XT10" s="30">
        <f t="shared" si="65"/>
        <v>4.2</v>
      </c>
      <c r="XU10" s="30">
        <f t="shared" si="66"/>
        <v>3.8</v>
      </c>
      <c r="XV10" s="30">
        <f t="shared" si="67"/>
        <v>4.557777777777777</v>
      </c>
      <c r="XW10" s="30">
        <f t="shared" si="68"/>
        <v>3.9881818181818192</v>
      </c>
      <c r="XX10" s="30">
        <f t="shared" si="69"/>
        <v>4.28125</v>
      </c>
      <c r="XY10" s="30">
        <f t="shared" si="70"/>
        <v>4.1791666666666671</v>
      </c>
      <c r="XZ10" s="30">
        <f t="shared" si="71"/>
        <v>4.778999999999999</v>
      </c>
      <c r="YA10" s="30">
        <f t="shared" si="72"/>
        <v>3.7589999999999995</v>
      </c>
      <c r="YB10" s="3">
        <v>0</v>
      </c>
      <c r="YC10" s="52">
        <v>0</v>
      </c>
      <c r="YD10" s="3">
        <v>0</v>
      </c>
      <c r="YE10" s="51">
        <v>3</v>
      </c>
      <c r="YF10" s="52">
        <v>0</v>
      </c>
      <c r="YG10" s="3">
        <v>0</v>
      </c>
      <c r="YH10" s="51">
        <v>4</v>
      </c>
      <c r="YI10" s="3">
        <v>1</v>
      </c>
      <c r="YJ10" s="52">
        <v>0</v>
      </c>
      <c r="YK10" s="51">
        <v>4</v>
      </c>
      <c r="YL10" s="52">
        <v>3</v>
      </c>
      <c r="YM10" s="52">
        <v>1</v>
      </c>
      <c r="YN10" s="52">
        <v>3</v>
      </c>
      <c r="YO10" s="52">
        <v>0</v>
      </c>
      <c r="YP10" s="51">
        <v>4</v>
      </c>
      <c r="YQ10" s="52">
        <v>0</v>
      </c>
      <c r="YR10" s="52">
        <v>0</v>
      </c>
      <c r="YS10" s="52">
        <v>1</v>
      </c>
      <c r="YT10" s="52">
        <v>0</v>
      </c>
      <c r="YU10" s="52">
        <v>1</v>
      </c>
      <c r="YV10" s="51">
        <v>4</v>
      </c>
      <c r="YW10" s="51">
        <v>1</v>
      </c>
      <c r="YX10" s="52">
        <v>1</v>
      </c>
      <c r="YY10" s="52">
        <v>1</v>
      </c>
      <c r="YZ10" s="51">
        <v>3</v>
      </c>
      <c r="ZA10" s="52">
        <f t="shared" ref="ZA10:ZA40" si="80">SUM(YB10,(4-YE10),YG10,YI10,YL10,YN10,(4-YP10),YS10,YU10,YX10,(4-YZ10))</f>
        <v>12</v>
      </c>
      <c r="ZB10" s="52">
        <f t="shared" ref="ZB10:ZB40" si="81">SUM(YC10,YF10,YJ10,YM10,YQ10,YT10,(4-YW10),YY10)</f>
        <v>5</v>
      </c>
      <c r="ZC10" s="52">
        <f t="shared" ref="ZC10:ZC40" si="82">SUM(YD10,(4-YH10),(4-YK10),YO10,YR10,(4-YV10))</f>
        <v>0</v>
      </c>
      <c r="ZD10" s="52">
        <f t="shared" si="76"/>
        <v>17</v>
      </c>
      <c r="ZE10" s="51">
        <v>4</v>
      </c>
      <c r="ZF10" s="3">
        <v>3</v>
      </c>
      <c r="ZG10" s="51">
        <v>3</v>
      </c>
      <c r="ZH10" s="3">
        <v>0</v>
      </c>
      <c r="ZI10" s="3">
        <v>0</v>
      </c>
      <c r="ZJ10" s="51">
        <v>4</v>
      </c>
      <c r="ZK10" s="51">
        <v>3</v>
      </c>
      <c r="ZL10" s="52">
        <v>1</v>
      </c>
      <c r="ZM10" s="3">
        <v>0</v>
      </c>
      <c r="ZN10" s="51">
        <v>3</v>
      </c>
      <c r="ZO10" s="52">
        <v>3</v>
      </c>
      <c r="ZP10" s="3">
        <v>1</v>
      </c>
      <c r="ZQ10" s="51">
        <v>4</v>
      </c>
      <c r="ZR10" s="51">
        <v>4</v>
      </c>
      <c r="ZS10" s="52">
        <v>3</v>
      </c>
      <c r="ZT10" s="51">
        <v>3</v>
      </c>
      <c r="ZU10" s="52">
        <v>0</v>
      </c>
      <c r="ZV10" s="52">
        <v>4</v>
      </c>
      <c r="ZW10" s="52">
        <v>0</v>
      </c>
      <c r="ZX10" s="52">
        <v>3</v>
      </c>
      <c r="ZY10" s="52">
        <v>4</v>
      </c>
      <c r="ZZ10" s="52">
        <v>3</v>
      </c>
      <c r="AAA10" s="51">
        <v>3</v>
      </c>
      <c r="AAB10" s="52">
        <v>0</v>
      </c>
      <c r="AAC10" s="52">
        <v>0</v>
      </c>
      <c r="AAD10" s="52">
        <v>3</v>
      </c>
      <c r="AAE10" s="51">
        <v>2</v>
      </c>
      <c r="AAF10" s="52">
        <v>1</v>
      </c>
      <c r="AAG10" s="52">
        <v>1</v>
      </c>
      <c r="AAH10" s="51">
        <v>4</v>
      </c>
      <c r="AAI10" s="51">
        <v>4</v>
      </c>
      <c r="AAJ10" s="52">
        <v>4</v>
      </c>
      <c r="AAK10" s="52">
        <v>3</v>
      </c>
      <c r="AAL10" s="52">
        <v>1</v>
      </c>
      <c r="AAM10" s="3">
        <v>3</v>
      </c>
      <c r="AAN10" s="51">
        <v>4</v>
      </c>
      <c r="AAO10" s="52">
        <v>0</v>
      </c>
      <c r="AAP10" s="51">
        <v>4</v>
      </c>
      <c r="AAQ10" s="52">
        <v>1</v>
      </c>
      <c r="AAR10" s="52">
        <v>1</v>
      </c>
      <c r="AAS10" s="52">
        <v>0</v>
      </c>
      <c r="AAT10" s="52">
        <v>0</v>
      </c>
      <c r="AAU10" s="52">
        <v>1</v>
      </c>
      <c r="AAV10" s="52">
        <v>3</v>
      </c>
      <c r="AAW10" s="51">
        <v>1</v>
      </c>
      <c r="AAX10" s="52">
        <v>0</v>
      </c>
      <c r="AAY10" s="52">
        <v>0</v>
      </c>
      <c r="AAZ10" s="51">
        <v>3</v>
      </c>
      <c r="ABA10" s="52">
        <v>1</v>
      </c>
      <c r="ABB10" s="51">
        <v>3</v>
      </c>
      <c r="ABC10" s="52">
        <v>1</v>
      </c>
      <c r="ABD10" s="52">
        <v>4</v>
      </c>
      <c r="ABE10" s="52">
        <v>1</v>
      </c>
      <c r="ABF10" s="52">
        <v>4</v>
      </c>
      <c r="ABG10" s="51">
        <v>3</v>
      </c>
      <c r="ABH10" s="52">
        <v>0</v>
      </c>
      <c r="ABI10" s="51">
        <v>3</v>
      </c>
      <c r="ABJ10" s="52">
        <v>1</v>
      </c>
      <c r="ABK10" s="51">
        <v>1</v>
      </c>
      <c r="ABL10" s="51"/>
      <c r="ABM10" s="3">
        <v>0</v>
      </c>
      <c r="ABN10" s="52">
        <v>0</v>
      </c>
      <c r="ABO10" s="3">
        <v>0</v>
      </c>
      <c r="ABP10" s="51">
        <v>3</v>
      </c>
      <c r="ABQ10" s="52">
        <v>0</v>
      </c>
      <c r="ABR10" s="3">
        <v>0</v>
      </c>
      <c r="ABS10" s="51">
        <v>4</v>
      </c>
      <c r="ABT10" s="3">
        <v>1</v>
      </c>
      <c r="ABU10" s="52">
        <v>0</v>
      </c>
      <c r="ABV10" s="51">
        <v>4</v>
      </c>
      <c r="ABW10" s="52">
        <v>3</v>
      </c>
      <c r="ABX10" s="52">
        <v>1</v>
      </c>
      <c r="ABY10" s="52">
        <v>3</v>
      </c>
      <c r="ABZ10" s="52">
        <v>0</v>
      </c>
      <c r="ACA10" s="51">
        <v>4</v>
      </c>
      <c r="ACB10" s="52">
        <v>0</v>
      </c>
      <c r="ACC10" s="52">
        <v>0</v>
      </c>
      <c r="ACD10" s="52">
        <v>1</v>
      </c>
      <c r="ACE10" s="52">
        <v>0</v>
      </c>
      <c r="ACF10" s="52">
        <v>1</v>
      </c>
      <c r="ACG10" s="51">
        <v>4</v>
      </c>
      <c r="ACH10" s="51">
        <v>1</v>
      </c>
      <c r="ACI10" s="52">
        <v>1</v>
      </c>
      <c r="ACJ10" s="52">
        <v>1</v>
      </c>
      <c r="ACK10" s="51">
        <v>3</v>
      </c>
    </row>
    <row r="11" spans="1:765">
      <c r="A11" s="20">
        <v>7</v>
      </c>
      <c r="C11">
        <v>1</v>
      </c>
      <c r="D11">
        <v>24</v>
      </c>
      <c r="E11">
        <v>3</v>
      </c>
      <c r="F11">
        <v>2</v>
      </c>
      <c r="G11">
        <v>0</v>
      </c>
      <c r="H11">
        <v>1</v>
      </c>
      <c r="I11">
        <v>0</v>
      </c>
      <c r="J11">
        <v>2</v>
      </c>
      <c r="K11">
        <v>1</v>
      </c>
      <c r="L11">
        <v>1</v>
      </c>
      <c r="M11">
        <v>1</v>
      </c>
      <c r="N11">
        <v>2</v>
      </c>
      <c r="O11">
        <v>2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f t="shared" si="3"/>
        <v>16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1</v>
      </c>
      <c r="AE11">
        <v>1</v>
      </c>
      <c r="AF11">
        <f t="shared" si="4"/>
        <v>23</v>
      </c>
      <c r="AG11">
        <v>2</v>
      </c>
      <c r="AH11">
        <v>1</v>
      </c>
      <c r="AI11">
        <v>1</v>
      </c>
      <c r="AJ11">
        <v>3</v>
      </c>
      <c r="AK11">
        <v>1</v>
      </c>
      <c r="AL11">
        <v>2</v>
      </c>
      <c r="AM11">
        <v>2</v>
      </c>
      <c r="AN11">
        <v>2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 t="s">
        <v>631</v>
      </c>
      <c r="AW11">
        <v>2</v>
      </c>
      <c r="AX11">
        <v>3</v>
      </c>
      <c r="AY11" t="s">
        <v>634</v>
      </c>
      <c r="AZ11">
        <v>2</v>
      </c>
      <c r="BA11">
        <v>2</v>
      </c>
      <c r="BB11">
        <v>1</v>
      </c>
      <c r="BC11">
        <v>3</v>
      </c>
      <c r="BD11">
        <f t="shared" si="5"/>
        <v>40</v>
      </c>
      <c r="BE11">
        <v>0</v>
      </c>
      <c r="BF11">
        <v>3</v>
      </c>
      <c r="BG11">
        <v>2</v>
      </c>
      <c r="BH11">
        <v>3</v>
      </c>
      <c r="BI11">
        <v>0</v>
      </c>
      <c r="BJ11">
        <v>0</v>
      </c>
      <c r="BK11">
        <v>0</v>
      </c>
      <c r="BL11">
        <v>3</v>
      </c>
      <c r="BM11">
        <v>4</v>
      </c>
      <c r="BN11">
        <v>3</v>
      </c>
      <c r="BO11">
        <v>0</v>
      </c>
      <c r="BP11">
        <v>4</v>
      </c>
      <c r="BQ11">
        <v>1</v>
      </c>
      <c r="BR11">
        <v>0</v>
      </c>
      <c r="BS11">
        <v>3</v>
      </c>
      <c r="BT11">
        <v>3</v>
      </c>
      <c r="BU11">
        <v>2</v>
      </c>
      <c r="BV11">
        <v>0</v>
      </c>
      <c r="BW11">
        <v>4</v>
      </c>
      <c r="BX11">
        <v>3</v>
      </c>
      <c r="BY11">
        <v>2</v>
      </c>
      <c r="BZ11">
        <v>0</v>
      </c>
      <c r="CA11">
        <f t="shared" si="0"/>
        <v>14</v>
      </c>
      <c r="CB11">
        <f t="shared" si="1"/>
        <v>17</v>
      </c>
      <c r="CC11">
        <f t="shared" si="2"/>
        <v>3</v>
      </c>
      <c r="CD11">
        <f t="shared" si="6"/>
        <v>34</v>
      </c>
      <c r="CE11" s="21">
        <v>1</v>
      </c>
      <c r="CF11" s="21">
        <v>0</v>
      </c>
      <c r="CG11" s="21">
        <v>0</v>
      </c>
      <c r="CH11" s="21">
        <v>1</v>
      </c>
      <c r="CI11" s="21">
        <v>1</v>
      </c>
      <c r="CJ11" s="21">
        <v>0</v>
      </c>
      <c r="CK11" s="21">
        <v>1</v>
      </c>
      <c r="CL11" s="21">
        <v>1</v>
      </c>
      <c r="CM11" s="21">
        <v>1</v>
      </c>
      <c r="CN11" s="21">
        <v>0</v>
      </c>
      <c r="CO11" s="21">
        <v>0</v>
      </c>
      <c r="CP11" s="21">
        <v>1</v>
      </c>
      <c r="CQ11" s="21">
        <f t="shared" si="7"/>
        <v>8</v>
      </c>
      <c r="CR11" s="21">
        <v>3</v>
      </c>
      <c r="CS11" s="21">
        <v>1</v>
      </c>
      <c r="CT11" s="21">
        <v>2</v>
      </c>
      <c r="CU11" s="21">
        <v>3</v>
      </c>
      <c r="CV11" s="21">
        <v>3</v>
      </c>
      <c r="CW11" s="21">
        <v>3</v>
      </c>
      <c r="CX11" s="21">
        <v>4</v>
      </c>
      <c r="CY11" s="21">
        <v>4</v>
      </c>
      <c r="CZ11" s="21">
        <v>3</v>
      </c>
      <c r="DA11" s="21">
        <v>3</v>
      </c>
      <c r="DB11" s="21">
        <v>2</v>
      </c>
      <c r="DC11" s="21">
        <v>4</v>
      </c>
      <c r="DD11" s="21">
        <v>3</v>
      </c>
      <c r="DE11" s="21">
        <v>2</v>
      </c>
      <c r="DF11" s="21">
        <v>4</v>
      </c>
      <c r="DG11" s="21">
        <v>2</v>
      </c>
      <c r="DH11" s="21">
        <v>4</v>
      </c>
      <c r="DI11" s="21">
        <v>2</v>
      </c>
      <c r="DJ11" s="21">
        <v>3</v>
      </c>
      <c r="DK11" s="21">
        <v>3</v>
      </c>
      <c r="DL11" s="21">
        <f t="shared" si="8"/>
        <v>48</v>
      </c>
      <c r="DM11" s="21">
        <v>5</v>
      </c>
      <c r="DN11" s="21">
        <v>2</v>
      </c>
      <c r="DO11" s="21">
        <v>6</v>
      </c>
      <c r="DP11" s="21">
        <v>6</v>
      </c>
      <c r="DQ11" s="21">
        <v>6</v>
      </c>
      <c r="DR11" s="21">
        <v>5</v>
      </c>
      <c r="DS11" s="21">
        <f t="shared" si="9"/>
        <v>30</v>
      </c>
      <c r="DT11" s="21">
        <v>1</v>
      </c>
      <c r="DU11" s="21">
        <v>0</v>
      </c>
      <c r="DV11" s="21">
        <v>0</v>
      </c>
      <c r="DW11" s="21">
        <v>1</v>
      </c>
      <c r="DX11" s="21">
        <v>1</v>
      </c>
      <c r="DY11" s="21">
        <v>0</v>
      </c>
      <c r="DZ11" s="21">
        <f t="shared" si="10"/>
        <v>1</v>
      </c>
      <c r="EA11" s="21">
        <f t="shared" si="11"/>
        <v>2</v>
      </c>
      <c r="EB11" s="21">
        <f t="shared" si="12"/>
        <v>3</v>
      </c>
      <c r="EC11" s="21">
        <v>4</v>
      </c>
      <c r="ED11" s="21">
        <v>5</v>
      </c>
      <c r="EE11" s="21">
        <v>4</v>
      </c>
      <c r="EF11" s="21">
        <v>6</v>
      </c>
      <c r="EG11" s="21">
        <v>3</v>
      </c>
      <c r="EH11" s="21">
        <v>1</v>
      </c>
      <c r="EI11" s="21">
        <v>2</v>
      </c>
      <c r="EJ11" s="21">
        <v>1</v>
      </c>
      <c r="EK11" s="21">
        <v>3</v>
      </c>
      <c r="EL11" s="21">
        <v>4</v>
      </c>
      <c r="EM11" s="21">
        <v>5</v>
      </c>
      <c r="EN11" s="21">
        <v>2</v>
      </c>
      <c r="EO11" s="21">
        <f t="shared" si="13"/>
        <v>16</v>
      </c>
      <c r="EP11" s="21">
        <f t="shared" si="14"/>
        <v>8</v>
      </c>
      <c r="EQ11" s="21">
        <f t="shared" si="15"/>
        <v>16</v>
      </c>
      <c r="ER11" s="21">
        <f t="shared" si="16"/>
        <v>40</v>
      </c>
      <c r="ES11" s="21">
        <v>2</v>
      </c>
      <c r="ET11" s="21">
        <v>3</v>
      </c>
      <c r="EU11" s="21">
        <v>1</v>
      </c>
      <c r="EV11" s="21">
        <f t="shared" si="17"/>
        <v>6</v>
      </c>
      <c r="EW11" s="21">
        <v>2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2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f t="shared" si="18"/>
        <v>4</v>
      </c>
      <c r="FR11">
        <v>0</v>
      </c>
      <c r="FS11">
        <v>0</v>
      </c>
      <c r="FT11">
        <v>0</v>
      </c>
      <c r="FU11">
        <v>0</v>
      </c>
      <c r="FV11">
        <v>0.69408182374753968</v>
      </c>
      <c r="FW11">
        <v>4.9282767746694924</v>
      </c>
      <c r="FX11">
        <v>0.1</v>
      </c>
      <c r="FY11">
        <v>0.2</v>
      </c>
      <c r="FZ11">
        <v>56</v>
      </c>
      <c r="GA11">
        <v>106</v>
      </c>
      <c r="GB11" s="7">
        <v>162</v>
      </c>
      <c r="GC11">
        <v>236</v>
      </c>
      <c r="GD11">
        <v>0</v>
      </c>
      <c r="GE11">
        <v>0.7</v>
      </c>
      <c r="GF11">
        <v>0.2</v>
      </c>
      <c r="GG11">
        <v>0.5</v>
      </c>
      <c r="GH11">
        <v>5.0999999999999996</v>
      </c>
      <c r="GI11">
        <v>79</v>
      </c>
      <c r="GJ11">
        <v>457.191126</v>
      </c>
      <c r="GK11">
        <v>2159.1250260000002</v>
      </c>
      <c r="GL11">
        <v>2848.9921650000001</v>
      </c>
      <c r="GM11">
        <v>19957.475291999999</v>
      </c>
      <c r="GN11">
        <v>21589.683722999998</v>
      </c>
      <c r="GO11">
        <v>2887.3264239999999</v>
      </c>
      <c r="GP11">
        <v>1904.15452</v>
      </c>
      <c r="GQ11">
        <v>198590.74707799999</v>
      </c>
      <c r="GR11">
        <v>26835.726052999999</v>
      </c>
      <c r="GS11">
        <v>256.72314499999999</v>
      </c>
      <c r="GT11">
        <v>6938.8522659999999</v>
      </c>
      <c r="GU11">
        <v>475</v>
      </c>
      <c r="GV11">
        <v>16282.330827</v>
      </c>
      <c r="GW11">
        <v>9590.3299459999998</v>
      </c>
      <c r="GX11">
        <v>128</v>
      </c>
      <c r="GY11">
        <v>102614.98189900001</v>
      </c>
      <c r="GZ11">
        <v>30772.284743</v>
      </c>
      <c r="HA11">
        <v>7244.7131179999997</v>
      </c>
      <c r="HB11">
        <v>206862.94243</v>
      </c>
      <c r="HC11">
        <v>33956.927733999997</v>
      </c>
      <c r="HD11">
        <v>1639</v>
      </c>
      <c r="HE11">
        <v>449.29269299999999</v>
      </c>
      <c r="HF11">
        <v>27834.400487999999</v>
      </c>
      <c r="HG11">
        <v>21295.003949999998</v>
      </c>
      <c r="HH11">
        <v>2540.0313809999998</v>
      </c>
      <c r="HI11" t="s">
        <v>772</v>
      </c>
      <c r="HJ11">
        <v>357</v>
      </c>
      <c r="HK11">
        <v>2877.05422</v>
      </c>
      <c r="HL11">
        <v>673</v>
      </c>
      <c r="HM11">
        <v>972.14476000000002</v>
      </c>
      <c r="HN11">
        <v>3632.6541240000001</v>
      </c>
      <c r="HO11">
        <v>1177</v>
      </c>
      <c r="HP11">
        <v>300</v>
      </c>
      <c r="HQ11">
        <v>111650.62912300001</v>
      </c>
      <c r="HR11">
        <v>38874.364891999998</v>
      </c>
      <c r="HS11">
        <v>6093.8317450000004</v>
      </c>
      <c r="HT11">
        <v>16580.442762999999</v>
      </c>
      <c r="HU11">
        <v>2361.4313780000002</v>
      </c>
      <c r="HV11">
        <v>1766</v>
      </c>
      <c r="HW11">
        <v>621.71823800000004</v>
      </c>
      <c r="HX11">
        <v>230</v>
      </c>
      <c r="HY11">
        <v>2821</v>
      </c>
      <c r="HZ11">
        <v>302.30313599999999</v>
      </c>
      <c r="IA11">
        <v>165</v>
      </c>
      <c r="IB11">
        <v>333</v>
      </c>
      <c r="IC11">
        <v>867.72729500000003</v>
      </c>
      <c r="ID11">
        <v>8880.2409250000001</v>
      </c>
      <c r="IE11">
        <v>5731.7933220000004</v>
      </c>
      <c r="IF11">
        <v>2925.218715</v>
      </c>
      <c r="IG11">
        <v>1483.0642789999999</v>
      </c>
      <c r="IH11">
        <v>1310.391613</v>
      </c>
      <c r="II11">
        <v>60352.883515000001</v>
      </c>
      <c r="IJ11">
        <v>68079.801460000002</v>
      </c>
      <c r="IK11">
        <v>62086.146072000003</v>
      </c>
      <c r="IL11">
        <v>100.771728</v>
      </c>
      <c r="IM11">
        <v>552</v>
      </c>
      <c r="IN11">
        <v>81339.938750000001</v>
      </c>
      <c r="IO11">
        <v>185</v>
      </c>
      <c r="IP11">
        <v>19582.878528000001</v>
      </c>
      <c r="IQ11">
        <v>46</v>
      </c>
      <c r="IR11">
        <v>15598.19145</v>
      </c>
      <c r="IS11">
        <v>2937.3711899999998</v>
      </c>
      <c r="IT11">
        <v>673</v>
      </c>
      <c r="IU11">
        <v>9298.0135769999997</v>
      </c>
      <c r="IV11">
        <v>55949.848314000003</v>
      </c>
      <c r="IW11">
        <v>3641</v>
      </c>
      <c r="IX11">
        <v>4059</v>
      </c>
      <c r="IY11">
        <v>1911.4096159999999</v>
      </c>
      <c r="IZ11">
        <v>484.601969</v>
      </c>
      <c r="JA11">
        <v>620.81019700000002</v>
      </c>
      <c r="JB11">
        <v>12802.498672</v>
      </c>
      <c r="JD11" s="3" t="s">
        <v>296</v>
      </c>
      <c r="JE11" s="62">
        <v>41920.472222222219</v>
      </c>
      <c r="JF11" s="3" t="s">
        <v>246</v>
      </c>
      <c r="JG11" s="3">
        <v>24</v>
      </c>
      <c r="JH11" s="3" t="s">
        <v>297</v>
      </c>
      <c r="JI11" s="3" t="s">
        <v>198</v>
      </c>
      <c r="JJ11" s="3">
        <v>1</v>
      </c>
      <c r="JK11" s="3" t="s">
        <v>199</v>
      </c>
      <c r="JL11" s="3">
        <v>-1</v>
      </c>
      <c r="JM11" s="3">
        <v>30</v>
      </c>
      <c r="JN11" s="3">
        <v>5</v>
      </c>
      <c r="JO11" s="3">
        <v>5.78</v>
      </c>
      <c r="JP11" s="3">
        <v>5</v>
      </c>
      <c r="JQ11" s="3">
        <v>4.91</v>
      </c>
      <c r="JR11" s="3">
        <v>2</v>
      </c>
      <c r="JS11" s="3" t="s">
        <v>200</v>
      </c>
      <c r="JT11" s="3">
        <v>-1</v>
      </c>
      <c r="JU11" s="3">
        <v>30</v>
      </c>
      <c r="JV11" s="3">
        <v>5</v>
      </c>
      <c r="JW11" s="3">
        <v>2.17</v>
      </c>
      <c r="JX11" s="3">
        <v>5</v>
      </c>
      <c r="JY11" s="3">
        <v>1.75</v>
      </c>
      <c r="JZ11" s="3">
        <v>3</v>
      </c>
      <c r="KA11" s="3" t="s">
        <v>201</v>
      </c>
      <c r="KB11" s="3">
        <v>1300</v>
      </c>
      <c r="KC11" s="3">
        <v>4.9800000000000004</v>
      </c>
      <c r="KD11" s="3">
        <v>9</v>
      </c>
      <c r="KE11" s="3">
        <v>0.09</v>
      </c>
      <c r="KF11" s="3">
        <v>9</v>
      </c>
      <c r="KG11" s="3">
        <v>0.06</v>
      </c>
      <c r="KH11" s="3">
        <v>4</v>
      </c>
      <c r="KI11" s="3" t="s">
        <v>202</v>
      </c>
      <c r="KJ11" s="3">
        <v>1300</v>
      </c>
      <c r="KK11" s="3">
        <v>25.98</v>
      </c>
      <c r="KL11" s="3">
        <v>5</v>
      </c>
      <c r="KM11" s="3">
        <v>8.4</v>
      </c>
      <c r="KN11" s="3">
        <v>5</v>
      </c>
      <c r="KO11" s="3">
        <v>2.69</v>
      </c>
      <c r="KP11" s="3">
        <v>5</v>
      </c>
      <c r="KQ11" s="3" t="s">
        <v>203</v>
      </c>
      <c r="KR11" s="3">
        <v>1300</v>
      </c>
      <c r="KS11" s="3">
        <v>14.47</v>
      </c>
      <c r="KT11" s="3">
        <v>5</v>
      </c>
      <c r="KU11" s="3">
        <v>7.25</v>
      </c>
      <c r="KV11" s="3">
        <v>7</v>
      </c>
      <c r="KW11" s="3">
        <v>7.71</v>
      </c>
      <c r="KX11" s="3">
        <v>6</v>
      </c>
      <c r="KY11" s="3" t="s">
        <v>204</v>
      </c>
      <c r="KZ11" s="3">
        <v>800</v>
      </c>
      <c r="LA11" s="3">
        <v>18.95</v>
      </c>
      <c r="LB11" s="3">
        <v>5</v>
      </c>
      <c r="LC11" s="3">
        <v>2.33</v>
      </c>
      <c r="LD11" s="3">
        <v>5</v>
      </c>
      <c r="LE11" s="3">
        <v>1.65</v>
      </c>
      <c r="LF11" s="3">
        <v>7</v>
      </c>
      <c r="LG11" s="3" t="s">
        <v>205</v>
      </c>
      <c r="LH11" s="3">
        <v>0</v>
      </c>
      <c r="LI11" s="3">
        <v>9.1999999999999993</v>
      </c>
      <c r="LJ11" s="3">
        <v>3</v>
      </c>
      <c r="LK11" s="3">
        <v>7.34</v>
      </c>
      <c r="LL11" s="3">
        <v>3</v>
      </c>
      <c r="LM11" s="3">
        <v>2.64</v>
      </c>
      <c r="LN11" s="3">
        <v>8</v>
      </c>
      <c r="LO11" s="3" t="s">
        <v>206</v>
      </c>
      <c r="LP11" s="3">
        <v>1300</v>
      </c>
      <c r="LQ11" s="3">
        <v>13.74</v>
      </c>
      <c r="LR11" s="3">
        <v>6</v>
      </c>
      <c r="LS11" s="3">
        <v>4.28</v>
      </c>
      <c r="LT11" s="3">
        <v>6</v>
      </c>
      <c r="LU11" s="3">
        <v>3.97</v>
      </c>
      <c r="LV11" s="3">
        <v>9</v>
      </c>
      <c r="LW11" s="3" t="s">
        <v>207</v>
      </c>
      <c r="LX11" s="3">
        <v>800</v>
      </c>
      <c r="LY11" s="3">
        <v>5.89</v>
      </c>
      <c r="LZ11" s="3">
        <v>3</v>
      </c>
      <c r="MA11" s="3">
        <v>4.8</v>
      </c>
      <c r="MB11" s="3">
        <v>3</v>
      </c>
      <c r="MC11" s="3">
        <v>2.99</v>
      </c>
      <c r="MD11" s="3">
        <v>10</v>
      </c>
      <c r="ME11" s="3" t="s">
        <v>208</v>
      </c>
      <c r="MF11" s="3">
        <v>1300</v>
      </c>
      <c r="MG11" s="3">
        <v>2.86</v>
      </c>
      <c r="MH11" s="3">
        <v>5</v>
      </c>
      <c r="MI11" s="3">
        <v>3.83</v>
      </c>
      <c r="MJ11" s="3">
        <v>5</v>
      </c>
      <c r="MK11" s="3">
        <v>1.45</v>
      </c>
      <c r="ML11" s="3">
        <v>11</v>
      </c>
      <c r="MM11" s="3" t="s">
        <v>209</v>
      </c>
      <c r="MN11" s="3">
        <v>800</v>
      </c>
      <c r="MO11" s="3">
        <v>6.39</v>
      </c>
      <c r="MP11" s="3">
        <v>5</v>
      </c>
      <c r="MQ11" s="3">
        <v>2.38</v>
      </c>
      <c r="MR11" s="3">
        <v>5</v>
      </c>
      <c r="MS11" s="3">
        <v>0.65</v>
      </c>
      <c r="MT11" s="3">
        <v>12</v>
      </c>
      <c r="MU11" s="3" t="s">
        <v>210</v>
      </c>
      <c r="MV11" s="3">
        <v>1300</v>
      </c>
      <c r="MW11" s="3">
        <v>24.3</v>
      </c>
      <c r="MX11" s="3">
        <v>5</v>
      </c>
      <c r="MY11" s="3">
        <v>1.39</v>
      </c>
      <c r="MZ11" s="3">
        <v>5</v>
      </c>
      <c r="NA11" s="3">
        <v>0.4</v>
      </c>
      <c r="NB11" s="3">
        <v>13</v>
      </c>
      <c r="NC11" s="3" t="s">
        <v>211</v>
      </c>
      <c r="ND11" s="3">
        <v>800</v>
      </c>
      <c r="NE11" s="3">
        <v>5.54</v>
      </c>
      <c r="NF11" s="3">
        <v>5</v>
      </c>
      <c r="NG11" s="3">
        <v>1.05</v>
      </c>
      <c r="NH11" s="3">
        <v>5</v>
      </c>
      <c r="NI11" s="3">
        <v>0.47</v>
      </c>
      <c r="NJ11" s="3">
        <v>14</v>
      </c>
      <c r="NK11" s="3" t="s">
        <v>212</v>
      </c>
      <c r="NL11" s="3">
        <v>800</v>
      </c>
      <c r="NM11" s="3">
        <v>7.09</v>
      </c>
      <c r="NN11" s="3">
        <v>5</v>
      </c>
      <c r="NO11" s="3">
        <v>0.89</v>
      </c>
      <c r="NP11" s="3">
        <v>5</v>
      </c>
      <c r="NQ11" s="3">
        <v>0.6</v>
      </c>
      <c r="NR11" s="3">
        <v>15</v>
      </c>
      <c r="NS11" s="3" t="s">
        <v>213</v>
      </c>
      <c r="NT11" s="3">
        <v>1300</v>
      </c>
      <c r="NU11" s="3">
        <v>5.52</v>
      </c>
      <c r="NV11" s="3">
        <v>5</v>
      </c>
      <c r="NW11" s="3">
        <v>2.33</v>
      </c>
      <c r="NX11" s="3">
        <v>5</v>
      </c>
      <c r="NY11" s="3">
        <v>0.54</v>
      </c>
      <c r="NZ11" s="3">
        <v>16</v>
      </c>
      <c r="OA11" s="3" t="s">
        <v>214</v>
      </c>
      <c r="OB11" s="3">
        <v>0</v>
      </c>
      <c r="OC11" s="3">
        <v>12.66</v>
      </c>
      <c r="OD11" s="3">
        <v>5</v>
      </c>
      <c r="OE11" s="3">
        <v>2.66</v>
      </c>
      <c r="OF11" s="3">
        <v>5</v>
      </c>
      <c r="OG11" s="3">
        <v>0.73</v>
      </c>
      <c r="OH11" s="3">
        <v>17</v>
      </c>
      <c r="OI11" s="3" t="s">
        <v>215</v>
      </c>
      <c r="OJ11" s="3">
        <v>1300</v>
      </c>
      <c r="OK11" s="3">
        <v>15.88</v>
      </c>
      <c r="OL11" s="3">
        <v>5</v>
      </c>
      <c r="OM11" s="3">
        <v>3.39</v>
      </c>
      <c r="ON11" s="3">
        <v>5</v>
      </c>
      <c r="OO11" s="3">
        <v>0.44</v>
      </c>
      <c r="OP11" s="3">
        <v>18</v>
      </c>
      <c r="OQ11" s="3" t="s">
        <v>216</v>
      </c>
      <c r="OR11" s="3">
        <v>800</v>
      </c>
      <c r="OS11" s="3">
        <v>3.16</v>
      </c>
      <c r="OT11" s="3">
        <v>5</v>
      </c>
      <c r="OU11" s="3">
        <v>4.5</v>
      </c>
      <c r="OV11" s="3">
        <v>5</v>
      </c>
      <c r="OW11" s="3">
        <v>0.56000000000000005</v>
      </c>
      <c r="OX11" s="3">
        <v>19</v>
      </c>
      <c r="OY11" s="3" t="s">
        <v>217</v>
      </c>
      <c r="OZ11" s="3">
        <v>800</v>
      </c>
      <c r="PA11" s="3">
        <v>6.26</v>
      </c>
      <c r="PB11" s="3">
        <v>5</v>
      </c>
      <c r="PC11" s="3">
        <v>1.06</v>
      </c>
      <c r="PD11" s="3">
        <v>5</v>
      </c>
      <c r="PE11" s="3">
        <v>0.46</v>
      </c>
      <c r="PF11" s="3">
        <v>20</v>
      </c>
      <c r="PG11" s="3" t="s">
        <v>218</v>
      </c>
      <c r="PH11" s="3">
        <v>1300</v>
      </c>
      <c r="PI11" s="3">
        <v>7.66</v>
      </c>
      <c r="PJ11" s="3">
        <v>5</v>
      </c>
      <c r="PK11" s="3">
        <v>1.85</v>
      </c>
      <c r="PL11" s="3">
        <v>5</v>
      </c>
      <c r="PM11" s="3">
        <v>0.45</v>
      </c>
      <c r="PN11" s="3">
        <v>21</v>
      </c>
      <c r="PO11" s="3" t="s">
        <v>219</v>
      </c>
      <c r="PP11" s="3">
        <v>1300</v>
      </c>
      <c r="PQ11" s="3">
        <v>4.1100000000000003</v>
      </c>
      <c r="PR11" s="3">
        <v>6</v>
      </c>
      <c r="PS11" s="3">
        <v>2.69</v>
      </c>
      <c r="PT11" s="3">
        <v>6</v>
      </c>
      <c r="PU11" s="3">
        <v>2.31</v>
      </c>
      <c r="PV11" s="3">
        <v>22</v>
      </c>
      <c r="PW11" s="3" t="s">
        <v>220</v>
      </c>
      <c r="PX11" s="3">
        <v>1300</v>
      </c>
      <c r="PY11" s="3">
        <v>5.93</v>
      </c>
      <c r="PZ11" s="3">
        <v>6</v>
      </c>
      <c r="QA11" s="3">
        <v>3.62</v>
      </c>
      <c r="QB11" s="3">
        <v>5</v>
      </c>
      <c r="QC11" s="3">
        <v>1.45</v>
      </c>
      <c r="QD11" s="3">
        <v>23</v>
      </c>
      <c r="QE11" s="3" t="s">
        <v>221</v>
      </c>
      <c r="QF11" s="3">
        <v>0</v>
      </c>
      <c r="QG11" s="3">
        <v>6.35</v>
      </c>
      <c r="QH11" s="3">
        <v>5</v>
      </c>
      <c r="QI11" s="3">
        <v>5.77</v>
      </c>
      <c r="QJ11" s="3">
        <v>4</v>
      </c>
      <c r="QK11" s="3">
        <v>2.9</v>
      </c>
      <c r="QL11" s="3">
        <v>24</v>
      </c>
      <c r="QM11" s="3" t="s">
        <v>222</v>
      </c>
      <c r="QN11" s="3">
        <v>0</v>
      </c>
      <c r="QO11" s="3">
        <v>13.3</v>
      </c>
      <c r="QP11" s="3">
        <v>5</v>
      </c>
      <c r="QQ11" s="3">
        <v>7.96</v>
      </c>
      <c r="QR11" s="3">
        <v>4</v>
      </c>
      <c r="QS11" s="3">
        <v>1.6</v>
      </c>
      <c r="QT11" s="3">
        <v>25</v>
      </c>
      <c r="QU11" s="3" t="s">
        <v>223</v>
      </c>
      <c r="QV11" s="3">
        <v>800</v>
      </c>
      <c r="QW11" s="3">
        <v>10.74</v>
      </c>
      <c r="QX11" s="3">
        <v>5</v>
      </c>
      <c r="QY11" s="3">
        <v>6.11</v>
      </c>
      <c r="QZ11" s="3">
        <v>5</v>
      </c>
      <c r="RA11" s="3">
        <v>0.59</v>
      </c>
      <c r="RB11" s="3">
        <v>26</v>
      </c>
      <c r="RC11" s="3" t="s">
        <v>224</v>
      </c>
      <c r="RD11" s="3">
        <v>1300</v>
      </c>
      <c r="RE11" s="3">
        <v>8.16</v>
      </c>
      <c r="RF11" s="3">
        <v>3</v>
      </c>
      <c r="RG11" s="3">
        <v>4.46</v>
      </c>
      <c r="RH11" s="3">
        <v>5</v>
      </c>
      <c r="RI11" s="3">
        <v>2.41</v>
      </c>
      <c r="RJ11" s="3">
        <v>27</v>
      </c>
      <c r="RK11" s="3" t="s">
        <v>225</v>
      </c>
      <c r="RL11" s="3">
        <v>0</v>
      </c>
      <c r="RM11" s="3">
        <v>10.14</v>
      </c>
      <c r="RN11" s="3">
        <v>5</v>
      </c>
      <c r="RO11" s="3">
        <v>6.31</v>
      </c>
      <c r="RP11" s="3">
        <v>5</v>
      </c>
      <c r="RQ11" s="3">
        <v>0.3</v>
      </c>
      <c r="RR11" s="3">
        <v>28</v>
      </c>
      <c r="RS11" s="3" t="s">
        <v>226</v>
      </c>
      <c r="RT11" s="3">
        <v>800</v>
      </c>
      <c r="RU11" s="3">
        <v>4.99</v>
      </c>
      <c r="RV11" s="3">
        <v>5</v>
      </c>
      <c r="RW11" s="3">
        <v>3.39</v>
      </c>
      <c r="RX11" s="3">
        <v>5</v>
      </c>
      <c r="RY11" s="3">
        <v>2.81</v>
      </c>
      <c r="RZ11" s="3">
        <v>29</v>
      </c>
      <c r="SA11" s="3" t="s">
        <v>227</v>
      </c>
      <c r="SB11" s="3">
        <v>1300</v>
      </c>
      <c r="SC11" s="3">
        <v>11.59</v>
      </c>
      <c r="SD11" s="3">
        <v>5</v>
      </c>
      <c r="SE11" s="3">
        <v>3.1</v>
      </c>
      <c r="SF11" s="3">
        <v>5</v>
      </c>
      <c r="SG11" s="3">
        <v>0.71</v>
      </c>
      <c r="SH11" s="3">
        <v>30</v>
      </c>
      <c r="SI11" s="3" t="s">
        <v>228</v>
      </c>
      <c r="SJ11" s="3">
        <v>1300</v>
      </c>
      <c r="SK11" s="3">
        <v>3.1</v>
      </c>
      <c r="SL11" s="3">
        <v>6</v>
      </c>
      <c r="SM11" s="3">
        <v>1.92</v>
      </c>
      <c r="SN11" s="3">
        <v>6</v>
      </c>
      <c r="SO11" s="3">
        <v>1.58</v>
      </c>
      <c r="SP11" s="3">
        <v>31</v>
      </c>
      <c r="SQ11" s="3" t="s">
        <v>229</v>
      </c>
      <c r="SR11" s="3">
        <v>800</v>
      </c>
      <c r="SS11" s="3">
        <v>9.4</v>
      </c>
      <c r="ST11" s="3">
        <v>5</v>
      </c>
      <c r="SU11" s="3">
        <v>1.38</v>
      </c>
      <c r="SV11" s="3">
        <v>5</v>
      </c>
      <c r="SW11" s="3">
        <v>0.56999999999999995</v>
      </c>
      <c r="SX11" s="3">
        <v>32</v>
      </c>
      <c r="SY11" s="3" t="s">
        <v>230</v>
      </c>
      <c r="SZ11" s="3">
        <v>800</v>
      </c>
      <c r="TA11" s="3">
        <v>4.75</v>
      </c>
      <c r="TB11" s="3">
        <v>5</v>
      </c>
      <c r="TC11" s="3">
        <v>5.62</v>
      </c>
      <c r="TD11" s="3">
        <v>5</v>
      </c>
      <c r="TE11" s="3">
        <v>2.09</v>
      </c>
      <c r="TF11" s="3">
        <v>33</v>
      </c>
      <c r="TG11" s="3" t="s">
        <v>231</v>
      </c>
      <c r="TH11" s="3">
        <v>1300</v>
      </c>
      <c r="TI11" s="3">
        <v>15.28</v>
      </c>
      <c r="TJ11" s="3">
        <v>5</v>
      </c>
      <c r="TK11" s="3">
        <v>3.15</v>
      </c>
      <c r="TL11" s="3">
        <v>5</v>
      </c>
      <c r="TM11" s="3">
        <v>0.8</v>
      </c>
      <c r="TN11" s="3">
        <v>34</v>
      </c>
      <c r="TO11" s="3" t="s">
        <v>232</v>
      </c>
      <c r="TP11" s="3">
        <v>800</v>
      </c>
      <c r="TQ11" s="3">
        <v>2.93</v>
      </c>
      <c r="TR11" s="3">
        <v>6</v>
      </c>
      <c r="TS11" s="3">
        <v>2.69</v>
      </c>
      <c r="TT11" s="3">
        <v>6</v>
      </c>
      <c r="TU11" s="3">
        <v>1.21</v>
      </c>
      <c r="TV11" s="3">
        <v>35</v>
      </c>
      <c r="TW11" s="3" t="s">
        <v>233</v>
      </c>
      <c r="TX11" s="3">
        <v>800</v>
      </c>
      <c r="TY11" s="3">
        <v>9.52</v>
      </c>
      <c r="TZ11" s="3">
        <v>5</v>
      </c>
      <c r="UA11" s="3">
        <v>9.85</v>
      </c>
      <c r="UB11" s="3">
        <v>5</v>
      </c>
      <c r="UC11" s="3">
        <v>0.71</v>
      </c>
      <c r="UD11" s="3">
        <v>36</v>
      </c>
      <c r="UE11" s="3" t="s">
        <v>234</v>
      </c>
      <c r="UF11" s="3">
        <v>1300</v>
      </c>
      <c r="UG11" s="3">
        <v>5.75</v>
      </c>
      <c r="UH11" s="3">
        <v>5</v>
      </c>
      <c r="UI11" s="3">
        <v>2.69</v>
      </c>
      <c r="UJ11" s="3">
        <v>5</v>
      </c>
      <c r="UK11" s="3">
        <v>1.19</v>
      </c>
      <c r="UL11" s="3">
        <v>37</v>
      </c>
      <c r="UM11" s="3" t="s">
        <v>235</v>
      </c>
      <c r="UN11" s="3">
        <v>800</v>
      </c>
      <c r="UO11" s="3">
        <v>14.33</v>
      </c>
      <c r="UP11" s="3">
        <v>5</v>
      </c>
      <c r="UQ11" s="3">
        <v>2.1</v>
      </c>
      <c r="UR11" s="3">
        <v>5</v>
      </c>
      <c r="US11" s="3">
        <v>0.52</v>
      </c>
      <c r="UT11" s="3">
        <v>38</v>
      </c>
      <c r="UU11" s="3" t="s">
        <v>236</v>
      </c>
      <c r="UV11" s="3">
        <v>0</v>
      </c>
      <c r="UW11" s="3">
        <v>6.23</v>
      </c>
      <c r="UX11" s="3">
        <v>5</v>
      </c>
      <c r="UY11" s="3">
        <v>1.65</v>
      </c>
      <c r="UZ11" s="3">
        <v>5</v>
      </c>
      <c r="VA11" s="3">
        <v>0.37</v>
      </c>
      <c r="VB11" s="3">
        <v>39</v>
      </c>
      <c r="VC11" s="3" t="s">
        <v>237</v>
      </c>
      <c r="VD11" s="3">
        <v>800</v>
      </c>
      <c r="VE11" s="3">
        <v>6.77</v>
      </c>
      <c r="VF11" s="3">
        <v>5</v>
      </c>
      <c r="VG11" s="3">
        <v>8.98</v>
      </c>
      <c r="VH11" s="3">
        <v>5</v>
      </c>
      <c r="VI11" s="3">
        <v>5.31</v>
      </c>
      <c r="VJ11" s="3">
        <v>40</v>
      </c>
      <c r="VK11" s="3" t="s">
        <v>238</v>
      </c>
      <c r="VL11" s="3">
        <v>1300</v>
      </c>
      <c r="VM11" s="3">
        <v>10.59</v>
      </c>
      <c r="VN11" s="3">
        <v>5</v>
      </c>
      <c r="VO11" s="3">
        <v>1.85</v>
      </c>
      <c r="VP11" s="3">
        <v>5</v>
      </c>
      <c r="VQ11" s="3">
        <v>5.33</v>
      </c>
      <c r="VR11" s="3">
        <v>41</v>
      </c>
      <c r="VS11" s="3" t="s">
        <v>239</v>
      </c>
      <c r="VT11" s="3">
        <v>800</v>
      </c>
      <c r="VU11" s="3">
        <v>6.35</v>
      </c>
      <c r="VV11" s="3">
        <v>6</v>
      </c>
      <c r="VW11" s="3">
        <v>4.43</v>
      </c>
      <c r="VX11" s="3">
        <v>5</v>
      </c>
      <c r="VY11" s="3">
        <v>3.59</v>
      </c>
      <c r="VZ11" s="28">
        <f t="shared" si="19"/>
        <v>872.47500000000002</v>
      </c>
      <c r="WA11" s="28">
        <f t="shared" si="20"/>
        <v>864.95</v>
      </c>
      <c r="WB11" s="28">
        <f t="shared" si="21"/>
        <v>880</v>
      </c>
      <c r="WC11" s="29">
        <f t="shared" si="22"/>
        <v>9.770999999999999</v>
      </c>
      <c r="WD11" s="29">
        <f t="shared" si="23"/>
        <v>11.0495</v>
      </c>
      <c r="WE11" s="29">
        <f t="shared" si="24"/>
        <v>8.4924999999999997</v>
      </c>
      <c r="WF11" s="29">
        <f t="shared" si="25"/>
        <v>5.0999999999999996</v>
      </c>
      <c r="WG11" s="30">
        <f t="shared" si="26"/>
        <v>4.8499999999999996</v>
      </c>
      <c r="WH11" s="29">
        <f t="shared" si="27"/>
        <v>5.35</v>
      </c>
      <c r="WI11" s="29">
        <f t="shared" si="28"/>
        <v>3.7927499999999994</v>
      </c>
      <c r="WJ11" s="30">
        <f t="shared" si="29"/>
        <v>3.5359999999999991</v>
      </c>
      <c r="WK11" s="29">
        <f t="shared" si="30"/>
        <v>4.0495000000000001</v>
      </c>
      <c r="WL11" s="29">
        <f t="shared" si="31"/>
        <v>5.0999999999999996</v>
      </c>
      <c r="WM11" s="30">
        <f t="shared" si="32"/>
        <v>4.9000000000000004</v>
      </c>
      <c r="WN11" s="29">
        <f t="shared" si="33"/>
        <v>5.3</v>
      </c>
      <c r="WO11" s="29">
        <f t="shared" si="34"/>
        <v>1.714</v>
      </c>
      <c r="WP11" s="30">
        <f t="shared" si="35"/>
        <v>1.4115000000000002</v>
      </c>
      <c r="WQ11" s="29">
        <f t="shared" si="36"/>
        <v>2.0164999999999997</v>
      </c>
      <c r="WR11" s="30">
        <f t="shared" si="37"/>
        <v>861.11111111111109</v>
      </c>
      <c r="WS11" s="30">
        <f t="shared" si="38"/>
        <v>881.77272727272725</v>
      </c>
      <c r="WT11" s="30">
        <f t="shared" si="39"/>
        <v>887.5</v>
      </c>
      <c r="WU11" s="30">
        <f t="shared" si="40"/>
        <v>849.91666666666663</v>
      </c>
      <c r="WV11" s="30">
        <f t="shared" si="41"/>
        <v>840</v>
      </c>
      <c r="WW11" s="30">
        <f t="shared" si="42"/>
        <v>920</v>
      </c>
      <c r="WX11" s="30">
        <f t="shared" si="43"/>
        <v>8.1816666666666649</v>
      </c>
      <c r="WY11" s="30">
        <f t="shared" si="44"/>
        <v>11.071363636363639</v>
      </c>
      <c r="WZ11" s="30">
        <f t="shared" si="45"/>
        <v>8.4612499999999997</v>
      </c>
      <c r="XA11" s="30">
        <f t="shared" si="46"/>
        <v>12.774999999999999</v>
      </c>
      <c r="XB11" s="30">
        <f t="shared" si="47"/>
        <v>7.9580000000000011</v>
      </c>
      <c r="XC11" s="30">
        <f t="shared" si="48"/>
        <v>9.0269999999999992</v>
      </c>
      <c r="XD11" s="30">
        <f t="shared" si="49"/>
        <v>5.2222222222222223</v>
      </c>
      <c r="XE11" s="30">
        <f t="shared" si="50"/>
        <v>5</v>
      </c>
      <c r="XF11" s="30">
        <f t="shared" si="51"/>
        <v>4.75</v>
      </c>
      <c r="XG11" s="30">
        <f t="shared" si="52"/>
        <v>4.916666666666667</v>
      </c>
      <c r="XH11" s="30">
        <f t="shared" si="53"/>
        <v>5.6</v>
      </c>
      <c r="XI11" s="30">
        <f t="shared" si="54"/>
        <v>5.0999999999999996</v>
      </c>
      <c r="XJ11" s="30">
        <f t="shared" si="55"/>
        <v>4.3733333333333331</v>
      </c>
      <c r="XK11" s="30">
        <f t="shared" si="56"/>
        <v>3.3177272727272724</v>
      </c>
      <c r="XL11" s="30">
        <f t="shared" si="57"/>
        <v>4.8025000000000002</v>
      </c>
      <c r="XM11" s="30">
        <f t="shared" si="58"/>
        <v>2.6916666666666669</v>
      </c>
      <c r="XN11" s="30">
        <f t="shared" si="59"/>
        <v>4.0299999999999994</v>
      </c>
      <c r="XO11" s="30">
        <f t="shared" si="60"/>
        <v>4.0690000000000008</v>
      </c>
      <c r="XP11" s="30">
        <f t="shared" si="61"/>
        <v>5.2777777777777777</v>
      </c>
      <c r="XQ11" s="30">
        <f t="shared" si="62"/>
        <v>4.9545454545454541</v>
      </c>
      <c r="XR11" s="30">
        <f t="shared" si="63"/>
        <v>4.75</v>
      </c>
      <c r="XS11" s="30">
        <f t="shared" si="64"/>
        <v>5</v>
      </c>
      <c r="XT11" s="30">
        <f t="shared" si="65"/>
        <v>5.7</v>
      </c>
      <c r="XU11" s="30">
        <f t="shared" si="66"/>
        <v>4.9000000000000004</v>
      </c>
      <c r="XV11" s="30">
        <f t="shared" si="67"/>
        <v>1.8533333333333333</v>
      </c>
      <c r="XW11" s="30">
        <f t="shared" si="68"/>
        <v>1.5999999999999999</v>
      </c>
      <c r="XX11" s="30">
        <f t="shared" si="69"/>
        <v>1.2825000000000002</v>
      </c>
      <c r="XY11" s="30">
        <f t="shared" si="70"/>
        <v>1.4974999999999998</v>
      </c>
      <c r="XZ11" s="30">
        <f t="shared" si="71"/>
        <v>2.31</v>
      </c>
      <c r="YA11" s="30">
        <f t="shared" si="72"/>
        <v>1.7230000000000001</v>
      </c>
      <c r="YB11" s="3">
        <v>4</v>
      </c>
      <c r="YC11" s="52">
        <v>0</v>
      </c>
      <c r="YD11" s="3">
        <v>1</v>
      </c>
      <c r="YE11" s="51">
        <v>0</v>
      </c>
      <c r="YF11" s="52">
        <v>0</v>
      </c>
      <c r="YG11" s="3">
        <v>3</v>
      </c>
      <c r="YH11" s="51">
        <v>4</v>
      </c>
      <c r="YI11" s="3">
        <v>2</v>
      </c>
      <c r="YJ11" s="52">
        <v>0</v>
      </c>
      <c r="YK11" s="51">
        <v>2</v>
      </c>
      <c r="YL11" s="52">
        <v>3</v>
      </c>
      <c r="YM11" s="52">
        <v>0</v>
      </c>
      <c r="YN11" s="52">
        <v>4</v>
      </c>
      <c r="YO11" s="52">
        <v>3</v>
      </c>
      <c r="YP11" s="51">
        <v>2</v>
      </c>
      <c r="YQ11" s="52">
        <v>0</v>
      </c>
      <c r="YR11" s="52">
        <v>3</v>
      </c>
      <c r="YS11" s="52">
        <v>1</v>
      </c>
      <c r="YT11" s="52">
        <v>0</v>
      </c>
      <c r="YU11" s="52">
        <v>2</v>
      </c>
      <c r="YV11" s="51">
        <v>3</v>
      </c>
      <c r="YW11" s="51">
        <v>4</v>
      </c>
      <c r="YX11" s="52">
        <v>3</v>
      </c>
      <c r="YY11" s="52">
        <v>0</v>
      </c>
      <c r="YZ11" s="51">
        <v>1</v>
      </c>
      <c r="ZA11" s="52">
        <f t="shared" si="80"/>
        <v>31</v>
      </c>
      <c r="ZB11" s="52">
        <f t="shared" si="81"/>
        <v>0</v>
      </c>
      <c r="ZC11" s="52">
        <f t="shared" si="82"/>
        <v>10</v>
      </c>
      <c r="ZD11" s="52">
        <f t="shared" si="76"/>
        <v>41</v>
      </c>
      <c r="ZE11" s="51">
        <v>0</v>
      </c>
      <c r="ZF11" s="3">
        <v>2</v>
      </c>
      <c r="ZG11" s="51">
        <v>4</v>
      </c>
      <c r="ZH11" s="3">
        <v>1</v>
      </c>
      <c r="ZI11" s="3">
        <v>4</v>
      </c>
      <c r="ZJ11" s="51">
        <v>4</v>
      </c>
      <c r="ZK11" s="51">
        <v>0</v>
      </c>
      <c r="ZL11" s="52">
        <v>2</v>
      </c>
      <c r="ZM11" s="3">
        <v>3</v>
      </c>
      <c r="ZN11" s="51">
        <v>4</v>
      </c>
      <c r="ZO11" s="52">
        <v>4</v>
      </c>
      <c r="ZP11" s="3">
        <v>2</v>
      </c>
      <c r="ZQ11" s="51">
        <v>0</v>
      </c>
      <c r="ZR11" s="51">
        <v>2</v>
      </c>
      <c r="ZS11" s="52">
        <v>3</v>
      </c>
      <c r="ZT11" s="51">
        <v>0</v>
      </c>
      <c r="ZU11" s="52">
        <v>0</v>
      </c>
      <c r="ZV11" s="52">
        <v>2</v>
      </c>
      <c r="ZW11" s="52">
        <v>3</v>
      </c>
      <c r="ZX11" s="52">
        <v>2</v>
      </c>
      <c r="ZY11" s="52">
        <v>4</v>
      </c>
      <c r="ZZ11" s="52">
        <v>3</v>
      </c>
      <c r="AAA11" s="51">
        <v>1</v>
      </c>
      <c r="AAB11" s="52">
        <v>0</v>
      </c>
      <c r="AAC11" s="52">
        <v>3</v>
      </c>
      <c r="AAD11" s="52">
        <v>4</v>
      </c>
      <c r="AAE11" s="51">
        <v>0</v>
      </c>
      <c r="AAF11" s="52">
        <v>0</v>
      </c>
      <c r="AAG11" s="52">
        <v>2</v>
      </c>
      <c r="AAH11" s="51">
        <v>1</v>
      </c>
      <c r="AAI11" s="51">
        <v>2</v>
      </c>
      <c r="AAJ11" s="52">
        <v>1</v>
      </c>
      <c r="AAK11" s="52">
        <v>0</v>
      </c>
      <c r="AAL11" s="52">
        <v>1</v>
      </c>
      <c r="AAM11" s="3">
        <v>4</v>
      </c>
      <c r="AAN11" s="51">
        <v>4</v>
      </c>
      <c r="AAO11" s="52">
        <v>0</v>
      </c>
      <c r="AAP11" s="51">
        <v>3</v>
      </c>
      <c r="AAQ11" s="52">
        <v>0</v>
      </c>
      <c r="AAR11" s="52">
        <v>2</v>
      </c>
      <c r="AAS11" s="52">
        <v>0</v>
      </c>
      <c r="AAT11" s="52">
        <v>0</v>
      </c>
      <c r="AAU11" s="52">
        <v>2</v>
      </c>
      <c r="AAV11" s="52">
        <v>3</v>
      </c>
      <c r="AAW11" s="51">
        <v>4</v>
      </c>
      <c r="AAX11" s="52">
        <v>2</v>
      </c>
      <c r="AAY11" s="52">
        <v>2</v>
      </c>
      <c r="AAZ11" s="51">
        <v>0</v>
      </c>
      <c r="ABA11" s="52">
        <v>0</v>
      </c>
      <c r="ABB11" s="51">
        <v>2</v>
      </c>
      <c r="ABC11" s="52">
        <v>4</v>
      </c>
      <c r="ABD11" s="52">
        <v>2</v>
      </c>
      <c r="ABE11" s="52">
        <v>0</v>
      </c>
      <c r="ABF11" s="52">
        <v>2</v>
      </c>
      <c r="ABG11" s="51">
        <v>1</v>
      </c>
      <c r="ABH11" s="52">
        <v>0</v>
      </c>
      <c r="ABI11" s="51">
        <v>1</v>
      </c>
      <c r="ABJ11" s="52">
        <v>3</v>
      </c>
      <c r="ABK11" s="51">
        <v>2</v>
      </c>
      <c r="ABL11" s="51"/>
      <c r="ABM11" s="3">
        <v>4</v>
      </c>
      <c r="ABN11" s="52">
        <v>0</v>
      </c>
      <c r="ABO11" s="3">
        <v>1</v>
      </c>
      <c r="ABP11" s="51">
        <v>0</v>
      </c>
      <c r="ABQ11" s="52">
        <v>0</v>
      </c>
      <c r="ABR11" s="3">
        <v>3</v>
      </c>
      <c r="ABS11" s="51">
        <v>4</v>
      </c>
      <c r="ABT11" s="3">
        <v>2</v>
      </c>
      <c r="ABU11" s="52">
        <v>0</v>
      </c>
      <c r="ABV11" s="51">
        <v>2</v>
      </c>
      <c r="ABW11" s="52">
        <v>3</v>
      </c>
      <c r="ABX11" s="52">
        <v>0</v>
      </c>
      <c r="ABY11" s="52">
        <v>4</v>
      </c>
      <c r="ABZ11" s="52">
        <v>3</v>
      </c>
      <c r="ACA11" s="51">
        <v>2</v>
      </c>
      <c r="ACB11" s="52">
        <v>0</v>
      </c>
      <c r="ACC11" s="52">
        <v>3</v>
      </c>
      <c r="ACD11" s="52">
        <v>1</v>
      </c>
      <c r="ACE11" s="52">
        <v>0</v>
      </c>
      <c r="ACF11" s="52">
        <v>2</v>
      </c>
      <c r="ACG11" s="51">
        <v>3</v>
      </c>
      <c r="ACH11" s="51">
        <v>4</v>
      </c>
      <c r="ACI11" s="52">
        <v>3</v>
      </c>
      <c r="ACJ11" s="52">
        <v>0</v>
      </c>
      <c r="ACK11" s="51">
        <v>1</v>
      </c>
    </row>
    <row r="12" spans="1:765">
      <c r="A12" s="20">
        <v>8</v>
      </c>
      <c r="C12">
        <v>1</v>
      </c>
      <c r="D12">
        <v>38</v>
      </c>
      <c r="E12">
        <v>4</v>
      </c>
      <c r="F12">
        <v>2</v>
      </c>
      <c r="G12">
        <v>0</v>
      </c>
      <c r="H12">
        <v>1</v>
      </c>
      <c r="I12">
        <v>0</v>
      </c>
      <c r="J12">
        <v>2</v>
      </c>
      <c r="K12">
        <v>1</v>
      </c>
      <c r="L12">
        <v>2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0</v>
      </c>
      <c r="T12">
        <v>0</v>
      </c>
      <c r="U12">
        <v>0</v>
      </c>
      <c r="V12">
        <f t="shared" si="3"/>
        <v>20</v>
      </c>
      <c r="W12">
        <v>2</v>
      </c>
      <c r="X12">
        <v>3</v>
      </c>
      <c r="Y12">
        <v>2</v>
      </c>
      <c r="Z12">
        <v>3</v>
      </c>
      <c r="AA12">
        <v>2</v>
      </c>
      <c r="AB12">
        <v>3</v>
      </c>
      <c r="AC12">
        <v>2</v>
      </c>
      <c r="AD12">
        <v>1</v>
      </c>
      <c r="AE12">
        <v>0</v>
      </c>
      <c r="AF12">
        <f t="shared" si="4"/>
        <v>18</v>
      </c>
      <c r="AG12">
        <v>1</v>
      </c>
      <c r="AH12">
        <v>2</v>
      </c>
      <c r="AI12">
        <v>2</v>
      </c>
      <c r="AJ12">
        <v>2</v>
      </c>
      <c r="AK12">
        <v>1</v>
      </c>
      <c r="AL12">
        <v>0</v>
      </c>
      <c r="AM12">
        <v>2</v>
      </c>
      <c r="AN12">
        <v>1</v>
      </c>
      <c r="AO12">
        <v>1</v>
      </c>
      <c r="AP12">
        <v>1</v>
      </c>
      <c r="AQ12">
        <v>0</v>
      </c>
      <c r="AR12">
        <v>2</v>
      </c>
      <c r="AS12">
        <v>2</v>
      </c>
      <c r="AT12">
        <v>2</v>
      </c>
      <c r="AU12">
        <v>2</v>
      </c>
      <c r="AV12" t="s">
        <v>636</v>
      </c>
      <c r="AW12">
        <v>3</v>
      </c>
      <c r="AX12">
        <v>0</v>
      </c>
      <c r="AY12" t="s">
        <v>635</v>
      </c>
      <c r="AZ12">
        <v>1</v>
      </c>
      <c r="BA12">
        <v>2</v>
      </c>
      <c r="BB12">
        <v>1</v>
      </c>
      <c r="BC12">
        <v>0</v>
      </c>
      <c r="BD12">
        <f t="shared" si="5"/>
        <v>28</v>
      </c>
      <c r="BE12">
        <v>3</v>
      </c>
      <c r="BF12">
        <v>3</v>
      </c>
      <c r="BG12">
        <v>2</v>
      </c>
      <c r="BH12">
        <v>2</v>
      </c>
      <c r="BI12">
        <v>1</v>
      </c>
      <c r="BJ12">
        <v>0</v>
      </c>
      <c r="BK12">
        <v>2</v>
      </c>
      <c r="BL12">
        <v>3</v>
      </c>
      <c r="BM12">
        <v>2</v>
      </c>
      <c r="BN12">
        <v>1</v>
      </c>
      <c r="BO12">
        <v>3</v>
      </c>
      <c r="BP12">
        <v>3</v>
      </c>
      <c r="BQ12">
        <v>2</v>
      </c>
      <c r="BR12">
        <v>1</v>
      </c>
      <c r="BS12">
        <v>2</v>
      </c>
      <c r="BT12">
        <v>2</v>
      </c>
      <c r="BU12">
        <v>1</v>
      </c>
      <c r="BV12">
        <v>2</v>
      </c>
      <c r="BW12">
        <v>3</v>
      </c>
      <c r="BX12">
        <v>3</v>
      </c>
      <c r="BY12">
        <v>2</v>
      </c>
      <c r="BZ12">
        <v>0</v>
      </c>
      <c r="CA12">
        <f t="shared" si="0"/>
        <v>20</v>
      </c>
      <c r="CB12">
        <f t="shared" si="1"/>
        <v>16</v>
      </c>
      <c r="CC12">
        <f t="shared" si="2"/>
        <v>7</v>
      </c>
      <c r="CD12">
        <f t="shared" si="6"/>
        <v>43</v>
      </c>
      <c r="CE12" s="21">
        <v>1</v>
      </c>
      <c r="CF12" s="21">
        <v>0</v>
      </c>
      <c r="CG12" s="21">
        <v>1</v>
      </c>
      <c r="CH12" s="21">
        <v>0</v>
      </c>
      <c r="CI12" s="21">
        <v>1</v>
      </c>
      <c r="CJ12" s="21">
        <v>0</v>
      </c>
      <c r="CK12" s="21">
        <v>1</v>
      </c>
      <c r="CL12" s="21">
        <v>1</v>
      </c>
      <c r="CM12" s="21">
        <v>1</v>
      </c>
      <c r="CN12" s="21">
        <v>0</v>
      </c>
      <c r="CO12" s="21">
        <v>1</v>
      </c>
      <c r="CP12" s="21">
        <v>1</v>
      </c>
      <c r="CQ12" s="21">
        <f t="shared" si="7"/>
        <v>9</v>
      </c>
      <c r="CR12" s="21">
        <v>2</v>
      </c>
      <c r="CS12" s="21">
        <v>3</v>
      </c>
      <c r="CT12" s="21">
        <v>3</v>
      </c>
      <c r="CU12" s="21">
        <v>2</v>
      </c>
      <c r="CV12" s="21">
        <v>2</v>
      </c>
      <c r="CW12" s="21">
        <v>2</v>
      </c>
      <c r="CX12" s="21">
        <v>1</v>
      </c>
      <c r="CY12" s="21">
        <v>4</v>
      </c>
      <c r="CZ12" s="21">
        <v>2</v>
      </c>
      <c r="DA12" s="21">
        <v>3</v>
      </c>
      <c r="DB12" s="21">
        <v>1</v>
      </c>
      <c r="DC12" s="21">
        <v>3</v>
      </c>
      <c r="DD12" s="21">
        <v>3</v>
      </c>
      <c r="DE12" s="21">
        <v>3</v>
      </c>
      <c r="DF12" s="21">
        <v>2</v>
      </c>
      <c r="DG12" s="21">
        <v>2</v>
      </c>
      <c r="DH12" s="21">
        <v>3</v>
      </c>
      <c r="DI12" s="21">
        <v>1</v>
      </c>
      <c r="DJ12" s="21">
        <v>4</v>
      </c>
      <c r="DK12" s="21">
        <v>4</v>
      </c>
      <c r="DL12" s="21">
        <f t="shared" si="8"/>
        <v>50</v>
      </c>
      <c r="DM12" s="21">
        <v>3</v>
      </c>
      <c r="DN12" s="21">
        <v>6</v>
      </c>
      <c r="DO12" s="21">
        <v>2</v>
      </c>
      <c r="DP12" s="21">
        <v>6</v>
      </c>
      <c r="DQ12" s="21">
        <v>4</v>
      </c>
      <c r="DR12" s="21">
        <v>4</v>
      </c>
      <c r="DS12" s="21">
        <f t="shared" si="9"/>
        <v>25</v>
      </c>
      <c r="DT12" s="21">
        <v>2</v>
      </c>
      <c r="DU12" s="21">
        <v>2</v>
      </c>
      <c r="DV12" s="21">
        <v>2</v>
      </c>
      <c r="DW12" s="21">
        <v>0</v>
      </c>
      <c r="DX12" s="21">
        <v>3</v>
      </c>
      <c r="DY12" s="21">
        <v>2</v>
      </c>
      <c r="DZ12" s="21">
        <f t="shared" si="10"/>
        <v>6</v>
      </c>
      <c r="EA12" s="21">
        <f t="shared" si="11"/>
        <v>5</v>
      </c>
      <c r="EB12" s="21">
        <f t="shared" si="12"/>
        <v>11</v>
      </c>
      <c r="EC12" s="21">
        <v>5</v>
      </c>
      <c r="ED12" s="21">
        <v>5</v>
      </c>
      <c r="EE12" s="21">
        <v>5</v>
      </c>
      <c r="EF12" s="21">
        <v>5</v>
      </c>
      <c r="EG12" s="21">
        <v>5</v>
      </c>
      <c r="EH12" s="21">
        <v>6</v>
      </c>
      <c r="EI12" s="21">
        <v>2</v>
      </c>
      <c r="EJ12" s="21">
        <v>4</v>
      </c>
      <c r="EK12" s="21">
        <v>5</v>
      </c>
      <c r="EL12" s="21">
        <v>5</v>
      </c>
      <c r="EM12" s="21">
        <v>1</v>
      </c>
      <c r="EN12" s="21">
        <v>5</v>
      </c>
      <c r="EO12" s="21">
        <f t="shared" si="13"/>
        <v>15</v>
      </c>
      <c r="EP12" s="21">
        <f t="shared" si="14"/>
        <v>18</v>
      </c>
      <c r="EQ12" s="21">
        <f t="shared" si="15"/>
        <v>20</v>
      </c>
      <c r="ER12" s="21">
        <f t="shared" si="16"/>
        <v>53</v>
      </c>
      <c r="ES12" s="21">
        <v>1</v>
      </c>
      <c r="ET12" s="21">
        <v>3</v>
      </c>
      <c r="EU12" s="21">
        <v>1</v>
      </c>
      <c r="EV12" s="21">
        <f t="shared" si="17"/>
        <v>5</v>
      </c>
      <c r="EW12" s="21">
        <v>3</v>
      </c>
      <c r="EX12" s="21">
        <v>1</v>
      </c>
      <c r="EY12" s="21">
        <v>0</v>
      </c>
      <c r="EZ12" s="21">
        <v>2</v>
      </c>
      <c r="FA12" s="21">
        <v>1</v>
      </c>
      <c r="FB12" s="21">
        <v>1</v>
      </c>
      <c r="FC12" s="21">
        <v>1</v>
      </c>
      <c r="FD12" s="21">
        <v>1</v>
      </c>
      <c r="FE12" s="21">
        <v>3</v>
      </c>
      <c r="FF12" s="21">
        <v>3</v>
      </c>
      <c r="FG12" s="21">
        <v>3</v>
      </c>
      <c r="FH12" s="21">
        <v>3</v>
      </c>
      <c r="FI12" s="21">
        <v>1</v>
      </c>
      <c r="FJ12" s="21">
        <v>3</v>
      </c>
      <c r="FK12" s="21">
        <v>2</v>
      </c>
      <c r="FL12" s="21">
        <v>2</v>
      </c>
      <c r="FM12" s="21">
        <v>1</v>
      </c>
      <c r="FN12" s="21">
        <v>3</v>
      </c>
      <c r="FO12" s="21">
        <v>2</v>
      </c>
      <c r="FP12" s="21">
        <v>1</v>
      </c>
      <c r="FQ12" s="21">
        <f t="shared" si="18"/>
        <v>37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3.08078365664635</v>
      </c>
      <c r="FX12">
        <v>0.13</v>
      </c>
      <c r="FY12">
        <v>0.22</v>
      </c>
      <c r="FZ12">
        <v>73</v>
      </c>
      <c r="GA12">
        <v>90</v>
      </c>
      <c r="GB12" s="7">
        <v>163</v>
      </c>
      <c r="GC12">
        <v>256</v>
      </c>
      <c r="GD12">
        <v>0</v>
      </c>
      <c r="GE12">
        <v>0.30000000000000004</v>
      </c>
      <c r="GF12">
        <v>0.1</v>
      </c>
      <c r="GG12">
        <v>0.2</v>
      </c>
      <c r="GH12">
        <v>3.5</v>
      </c>
      <c r="GI12">
        <v>441</v>
      </c>
      <c r="GJ12">
        <v>1764.8107</v>
      </c>
      <c r="GK12">
        <v>10218.285454999999</v>
      </c>
      <c r="GL12">
        <v>4608.9978300000002</v>
      </c>
      <c r="GM12">
        <v>40408.698929999999</v>
      </c>
      <c r="GN12">
        <v>121280.168649</v>
      </c>
      <c r="GO12">
        <v>8613.2417189999996</v>
      </c>
      <c r="GP12">
        <v>7567</v>
      </c>
      <c r="GQ12">
        <v>656242.52036600001</v>
      </c>
      <c r="GR12">
        <v>120173.155734</v>
      </c>
      <c r="GS12">
        <v>854.58747500000004</v>
      </c>
      <c r="GT12">
        <v>10675.201521000001</v>
      </c>
      <c r="GU12">
        <v>1184</v>
      </c>
      <c r="GV12">
        <v>37157.697102999999</v>
      </c>
      <c r="GW12">
        <v>48335.134290000002</v>
      </c>
      <c r="GX12">
        <v>111</v>
      </c>
      <c r="GY12">
        <v>643522.76509200002</v>
      </c>
      <c r="GZ12">
        <v>165246.36126999999</v>
      </c>
      <c r="HA12">
        <v>11107.309427</v>
      </c>
      <c r="HB12">
        <v>700636.72153099999</v>
      </c>
      <c r="HC12">
        <v>147784.57489399999</v>
      </c>
      <c r="HD12">
        <v>3674</v>
      </c>
      <c r="HE12">
        <v>303.32413400000002</v>
      </c>
      <c r="HF12">
        <v>42842.319070999998</v>
      </c>
      <c r="HG12">
        <v>52840.085976000002</v>
      </c>
      <c r="HH12">
        <v>9513.1719639999992</v>
      </c>
      <c r="HI12" t="s">
        <v>772</v>
      </c>
      <c r="HJ12">
        <v>574.19646699999998</v>
      </c>
      <c r="HK12">
        <v>1861.0097060000001</v>
      </c>
      <c r="HL12">
        <v>130</v>
      </c>
      <c r="HM12">
        <v>1048.6051460000001</v>
      </c>
      <c r="HN12">
        <v>12958.123106999999</v>
      </c>
      <c r="HO12">
        <v>1550</v>
      </c>
      <c r="HP12">
        <v>452.45222699999999</v>
      </c>
      <c r="HQ12">
        <v>385063.96833800001</v>
      </c>
      <c r="HR12">
        <v>90465.798735999997</v>
      </c>
      <c r="HS12">
        <v>7003.5919519999998</v>
      </c>
      <c r="HT12">
        <v>66222.319845000005</v>
      </c>
      <c r="HU12">
        <v>10601.459723</v>
      </c>
      <c r="HV12">
        <v>1864.165473</v>
      </c>
      <c r="HW12">
        <v>928.76010699999995</v>
      </c>
      <c r="HX12">
        <v>397</v>
      </c>
      <c r="HY12">
        <v>1898</v>
      </c>
      <c r="HZ12">
        <v>265</v>
      </c>
      <c r="IA12">
        <v>349</v>
      </c>
      <c r="IB12">
        <v>460</v>
      </c>
      <c r="IC12">
        <v>1019.2689360000001</v>
      </c>
      <c r="ID12">
        <v>55569.937628</v>
      </c>
      <c r="IE12">
        <v>6268.7777239999996</v>
      </c>
      <c r="IF12">
        <v>834.88384599999995</v>
      </c>
      <c r="IG12">
        <v>2419.8778090000001</v>
      </c>
      <c r="IH12">
        <v>2304.2636849999999</v>
      </c>
      <c r="II12">
        <v>203142.62966400001</v>
      </c>
      <c r="IJ12">
        <v>213880.59110699999</v>
      </c>
      <c r="IK12">
        <v>249840.57825200001</v>
      </c>
      <c r="IL12">
        <v>28</v>
      </c>
      <c r="IM12">
        <v>1587.9447009999999</v>
      </c>
      <c r="IN12">
        <v>45944.813975999998</v>
      </c>
      <c r="IO12">
        <v>743</v>
      </c>
      <c r="IP12">
        <v>60704.182110000002</v>
      </c>
      <c r="IQ12">
        <v>463</v>
      </c>
      <c r="IR12">
        <v>18226.814983</v>
      </c>
      <c r="IS12">
        <v>7436</v>
      </c>
      <c r="IT12">
        <v>997.840732</v>
      </c>
      <c r="IU12">
        <v>17849.419150999998</v>
      </c>
      <c r="IV12">
        <v>129673.973251</v>
      </c>
      <c r="IW12">
        <v>9504</v>
      </c>
      <c r="IX12">
        <v>8107.387119</v>
      </c>
      <c r="IY12">
        <v>4813.784721</v>
      </c>
      <c r="IZ12">
        <v>726.38016700000003</v>
      </c>
      <c r="JA12">
        <v>878</v>
      </c>
      <c r="JB12">
        <v>25515.231943999999</v>
      </c>
      <c r="JD12" s="3" t="s">
        <v>298</v>
      </c>
      <c r="JE12" s="62">
        <v>41997.442812499998</v>
      </c>
      <c r="JF12" s="3" t="s">
        <v>246</v>
      </c>
      <c r="JG12" s="3">
        <v>38</v>
      </c>
      <c r="JH12" s="3" t="s">
        <v>299</v>
      </c>
      <c r="JI12" s="3" t="s">
        <v>198</v>
      </c>
      <c r="JJ12" s="3">
        <v>1</v>
      </c>
      <c r="JK12" s="3" t="s">
        <v>199</v>
      </c>
      <c r="JL12" s="3">
        <v>1000</v>
      </c>
      <c r="JM12" s="3">
        <v>29.89</v>
      </c>
      <c r="JN12" s="3">
        <v>5</v>
      </c>
      <c r="JO12" s="3">
        <v>5.2</v>
      </c>
      <c r="JP12" s="3">
        <v>5</v>
      </c>
      <c r="JQ12" s="3">
        <v>2.84</v>
      </c>
      <c r="JR12" s="3">
        <v>2</v>
      </c>
      <c r="JS12" s="3" t="s">
        <v>200</v>
      </c>
      <c r="JT12" s="3">
        <v>1000</v>
      </c>
      <c r="JU12" s="3">
        <v>7.76</v>
      </c>
      <c r="JV12" s="3">
        <v>5</v>
      </c>
      <c r="JW12" s="3">
        <v>3.09</v>
      </c>
      <c r="JX12" s="3">
        <v>5</v>
      </c>
      <c r="JY12" s="3">
        <v>1.97</v>
      </c>
      <c r="JZ12" s="3">
        <v>3</v>
      </c>
      <c r="KA12" s="3" t="s">
        <v>201</v>
      </c>
      <c r="KB12" s="3">
        <v>1000</v>
      </c>
      <c r="KC12" s="3">
        <v>5.3</v>
      </c>
      <c r="KD12" s="3">
        <v>5</v>
      </c>
      <c r="KE12" s="3">
        <v>2.57</v>
      </c>
      <c r="KF12" s="3">
        <v>5</v>
      </c>
      <c r="KG12" s="3">
        <v>0.98</v>
      </c>
      <c r="KH12" s="3">
        <v>4</v>
      </c>
      <c r="KI12" s="3" t="s">
        <v>202</v>
      </c>
      <c r="KJ12" s="3">
        <v>1000</v>
      </c>
      <c r="KK12" s="3">
        <v>2.76</v>
      </c>
      <c r="KL12" s="3">
        <v>5</v>
      </c>
      <c r="KM12" s="3">
        <v>4.6100000000000003</v>
      </c>
      <c r="KN12" s="3">
        <v>5</v>
      </c>
      <c r="KO12" s="3">
        <v>1.05</v>
      </c>
      <c r="KP12" s="3">
        <v>5</v>
      </c>
      <c r="KQ12" s="3" t="s">
        <v>203</v>
      </c>
      <c r="KR12" s="3">
        <v>1000</v>
      </c>
      <c r="KS12" s="3">
        <v>2.75</v>
      </c>
      <c r="KT12" s="3">
        <v>5</v>
      </c>
      <c r="KU12" s="3">
        <v>1.8</v>
      </c>
      <c r="KV12" s="3">
        <v>5</v>
      </c>
      <c r="KW12" s="3">
        <v>1.57</v>
      </c>
      <c r="KX12" s="3">
        <v>6</v>
      </c>
      <c r="KY12" s="3" t="s">
        <v>204</v>
      </c>
      <c r="KZ12" s="3">
        <v>1000</v>
      </c>
      <c r="LA12" s="3">
        <v>2.0299999999999998</v>
      </c>
      <c r="LB12" s="3">
        <v>5</v>
      </c>
      <c r="LC12" s="3">
        <v>1.41</v>
      </c>
      <c r="LD12" s="3">
        <v>5</v>
      </c>
      <c r="LE12" s="3">
        <v>0.65</v>
      </c>
      <c r="LF12" s="3">
        <v>7</v>
      </c>
      <c r="LG12" s="3" t="s">
        <v>205</v>
      </c>
      <c r="LH12" s="3">
        <v>1000</v>
      </c>
      <c r="LI12" s="3">
        <v>2.44</v>
      </c>
      <c r="LJ12" s="3">
        <v>5</v>
      </c>
      <c r="LK12" s="3">
        <v>4.7</v>
      </c>
      <c r="LL12" s="3">
        <v>5</v>
      </c>
      <c r="LM12" s="3">
        <v>1.03</v>
      </c>
      <c r="LN12" s="3">
        <v>8</v>
      </c>
      <c r="LO12" s="3" t="s">
        <v>206</v>
      </c>
      <c r="LP12" s="3">
        <v>1000</v>
      </c>
      <c r="LQ12" s="3">
        <v>1.83</v>
      </c>
      <c r="LR12" s="3">
        <v>5</v>
      </c>
      <c r="LS12" s="3">
        <v>1.48</v>
      </c>
      <c r="LT12" s="3">
        <v>5</v>
      </c>
      <c r="LU12" s="3">
        <v>0.78</v>
      </c>
      <c r="LV12" s="3">
        <v>9</v>
      </c>
      <c r="LW12" s="3" t="s">
        <v>207</v>
      </c>
      <c r="LX12" s="3">
        <v>1000</v>
      </c>
      <c r="LY12" s="3">
        <v>1.44</v>
      </c>
      <c r="LZ12" s="3">
        <v>5</v>
      </c>
      <c r="MA12" s="3">
        <v>1.1399999999999999</v>
      </c>
      <c r="MB12" s="3">
        <v>5</v>
      </c>
      <c r="MC12" s="3">
        <v>0.76</v>
      </c>
      <c r="MD12" s="3">
        <v>10</v>
      </c>
      <c r="ME12" s="3" t="s">
        <v>208</v>
      </c>
      <c r="MF12" s="3">
        <v>1000</v>
      </c>
      <c r="MG12" s="3">
        <v>1.86</v>
      </c>
      <c r="MH12" s="3">
        <v>5</v>
      </c>
      <c r="MI12" s="3">
        <v>1.34</v>
      </c>
      <c r="MJ12" s="3">
        <v>5</v>
      </c>
      <c r="MK12" s="3">
        <v>0.87</v>
      </c>
      <c r="ML12" s="3">
        <v>11</v>
      </c>
      <c r="MM12" s="3" t="s">
        <v>209</v>
      </c>
      <c r="MN12" s="3">
        <v>1000</v>
      </c>
      <c r="MO12" s="3">
        <v>2.56</v>
      </c>
      <c r="MP12" s="3">
        <v>5</v>
      </c>
      <c r="MQ12" s="3">
        <v>1.42</v>
      </c>
      <c r="MR12" s="3">
        <v>5</v>
      </c>
      <c r="MS12" s="3">
        <v>0.78</v>
      </c>
      <c r="MT12" s="3">
        <v>12</v>
      </c>
      <c r="MU12" s="3" t="s">
        <v>210</v>
      </c>
      <c r="MV12" s="3">
        <v>1000</v>
      </c>
      <c r="MW12" s="3">
        <v>2.31</v>
      </c>
      <c r="MX12" s="3">
        <v>5</v>
      </c>
      <c r="MY12" s="3">
        <v>1.28</v>
      </c>
      <c r="MZ12" s="3">
        <v>5</v>
      </c>
      <c r="NA12" s="3">
        <v>0.69</v>
      </c>
      <c r="NB12" s="3">
        <v>13</v>
      </c>
      <c r="NC12" s="3" t="s">
        <v>211</v>
      </c>
      <c r="ND12" s="3">
        <v>1000</v>
      </c>
      <c r="NE12" s="3">
        <v>2.08</v>
      </c>
      <c r="NF12" s="3">
        <v>5</v>
      </c>
      <c r="NG12" s="3">
        <v>1.33</v>
      </c>
      <c r="NH12" s="3">
        <v>5</v>
      </c>
      <c r="NI12" s="3">
        <v>0.77</v>
      </c>
      <c r="NJ12" s="3">
        <v>14</v>
      </c>
      <c r="NK12" s="3" t="s">
        <v>212</v>
      </c>
      <c r="NL12" s="3">
        <v>1000</v>
      </c>
      <c r="NM12" s="3">
        <v>1.93</v>
      </c>
      <c r="NN12" s="3">
        <v>5</v>
      </c>
      <c r="NO12" s="3">
        <v>1.26</v>
      </c>
      <c r="NP12" s="3">
        <v>5</v>
      </c>
      <c r="NQ12" s="3">
        <v>0.8</v>
      </c>
      <c r="NR12" s="3">
        <v>15</v>
      </c>
      <c r="NS12" s="3" t="s">
        <v>213</v>
      </c>
      <c r="NT12" s="3">
        <v>1000</v>
      </c>
      <c r="NU12" s="3">
        <v>2.2599999999999998</v>
      </c>
      <c r="NV12" s="3">
        <v>5</v>
      </c>
      <c r="NW12" s="3">
        <v>1.25</v>
      </c>
      <c r="NX12" s="3">
        <v>5</v>
      </c>
      <c r="NY12" s="3">
        <v>0.83</v>
      </c>
      <c r="NZ12" s="3">
        <v>16</v>
      </c>
      <c r="OA12" s="3" t="s">
        <v>214</v>
      </c>
      <c r="OB12" s="3">
        <v>1000</v>
      </c>
      <c r="OC12" s="3">
        <v>2.4500000000000002</v>
      </c>
      <c r="OD12" s="3">
        <v>5</v>
      </c>
      <c r="OE12" s="3">
        <v>1.54</v>
      </c>
      <c r="OF12" s="3">
        <v>5</v>
      </c>
      <c r="OG12" s="3">
        <v>0.72</v>
      </c>
      <c r="OH12" s="3">
        <v>17</v>
      </c>
      <c r="OI12" s="3" t="s">
        <v>215</v>
      </c>
      <c r="OJ12" s="3">
        <v>1000</v>
      </c>
      <c r="OK12" s="3">
        <v>1.99</v>
      </c>
      <c r="OL12" s="3">
        <v>5</v>
      </c>
      <c r="OM12" s="3">
        <v>0.99</v>
      </c>
      <c r="ON12" s="3">
        <v>5</v>
      </c>
      <c r="OO12" s="3">
        <v>0.69</v>
      </c>
      <c r="OP12" s="3">
        <v>18</v>
      </c>
      <c r="OQ12" s="3" t="s">
        <v>216</v>
      </c>
      <c r="OR12" s="3">
        <v>1000</v>
      </c>
      <c r="OS12" s="3">
        <v>1.91</v>
      </c>
      <c r="OT12" s="3">
        <v>5</v>
      </c>
      <c r="OU12" s="3">
        <v>1.19</v>
      </c>
      <c r="OV12" s="3">
        <v>5</v>
      </c>
      <c r="OW12" s="3">
        <v>0.89</v>
      </c>
      <c r="OX12" s="3">
        <v>19</v>
      </c>
      <c r="OY12" s="3" t="s">
        <v>217</v>
      </c>
      <c r="OZ12" s="3">
        <v>1000</v>
      </c>
      <c r="PA12" s="3">
        <v>2.71</v>
      </c>
      <c r="PB12" s="3">
        <v>5</v>
      </c>
      <c r="PC12" s="3">
        <v>1.27</v>
      </c>
      <c r="PD12" s="3">
        <v>5</v>
      </c>
      <c r="PE12" s="3">
        <v>0.77</v>
      </c>
      <c r="PF12" s="3">
        <v>20</v>
      </c>
      <c r="PG12" s="3" t="s">
        <v>218</v>
      </c>
      <c r="PH12" s="3">
        <v>1000</v>
      </c>
      <c r="PI12" s="3">
        <v>1.95</v>
      </c>
      <c r="PJ12" s="3">
        <v>5</v>
      </c>
      <c r="PK12" s="3">
        <v>1.02</v>
      </c>
      <c r="PL12" s="3">
        <v>5</v>
      </c>
      <c r="PM12" s="3">
        <v>0.6</v>
      </c>
      <c r="PN12" s="3">
        <v>21</v>
      </c>
      <c r="PO12" s="3" t="s">
        <v>219</v>
      </c>
      <c r="PP12" s="3">
        <v>1000</v>
      </c>
      <c r="PQ12" s="3">
        <v>1.6</v>
      </c>
      <c r="PR12" s="3">
        <v>5</v>
      </c>
      <c r="PS12" s="3">
        <v>1.1399999999999999</v>
      </c>
      <c r="PT12" s="3">
        <v>5</v>
      </c>
      <c r="PU12" s="3">
        <v>0.56000000000000005</v>
      </c>
      <c r="PV12" s="3">
        <v>22</v>
      </c>
      <c r="PW12" s="3" t="s">
        <v>220</v>
      </c>
      <c r="PX12" s="3">
        <v>1000</v>
      </c>
      <c r="PY12" s="3">
        <v>1.89</v>
      </c>
      <c r="PZ12" s="3">
        <v>5</v>
      </c>
      <c r="QA12" s="3">
        <v>1.37</v>
      </c>
      <c r="QB12" s="3">
        <v>5</v>
      </c>
      <c r="QC12" s="3">
        <v>0.97</v>
      </c>
      <c r="QD12" s="3">
        <v>23</v>
      </c>
      <c r="QE12" s="3" t="s">
        <v>221</v>
      </c>
      <c r="QF12" s="3">
        <v>1000</v>
      </c>
      <c r="QG12" s="3">
        <v>2.3199999999999998</v>
      </c>
      <c r="QH12" s="3">
        <v>5</v>
      </c>
      <c r="QI12" s="3">
        <v>1.18</v>
      </c>
      <c r="QJ12" s="3">
        <v>5</v>
      </c>
      <c r="QK12" s="3">
        <v>0.75</v>
      </c>
      <c r="QL12" s="3">
        <v>24</v>
      </c>
      <c r="QM12" s="3" t="s">
        <v>222</v>
      </c>
      <c r="QN12" s="3">
        <v>1000</v>
      </c>
      <c r="QO12" s="3">
        <v>1.59</v>
      </c>
      <c r="QP12" s="3">
        <v>5</v>
      </c>
      <c r="QQ12" s="3">
        <v>1.49</v>
      </c>
      <c r="QR12" s="3">
        <v>5</v>
      </c>
      <c r="QS12" s="3">
        <v>0.69</v>
      </c>
      <c r="QT12" s="3">
        <v>25</v>
      </c>
      <c r="QU12" s="3" t="s">
        <v>223</v>
      </c>
      <c r="QV12" s="3">
        <v>1000</v>
      </c>
      <c r="QW12" s="3">
        <v>1.7</v>
      </c>
      <c r="QX12" s="3">
        <v>5</v>
      </c>
      <c r="QY12" s="3">
        <v>1.06</v>
      </c>
      <c r="QZ12" s="3">
        <v>5</v>
      </c>
      <c r="RA12" s="3">
        <v>0.59</v>
      </c>
      <c r="RB12" s="3">
        <v>26</v>
      </c>
      <c r="RC12" s="3" t="s">
        <v>224</v>
      </c>
      <c r="RD12" s="3">
        <v>1000</v>
      </c>
      <c r="RE12" s="3">
        <v>2.61</v>
      </c>
      <c r="RF12" s="3">
        <v>5</v>
      </c>
      <c r="RG12" s="3">
        <v>0.93</v>
      </c>
      <c r="RH12" s="3">
        <v>5</v>
      </c>
      <c r="RI12" s="3">
        <v>0.62</v>
      </c>
      <c r="RJ12" s="3">
        <v>27</v>
      </c>
      <c r="RK12" s="3" t="s">
        <v>225</v>
      </c>
      <c r="RL12" s="3">
        <v>1000</v>
      </c>
      <c r="RM12" s="3">
        <v>2.14</v>
      </c>
      <c r="RN12" s="3">
        <v>5</v>
      </c>
      <c r="RO12" s="3">
        <v>1.1599999999999999</v>
      </c>
      <c r="RP12" s="3">
        <v>5</v>
      </c>
      <c r="RQ12" s="3">
        <v>0.69</v>
      </c>
      <c r="RR12" s="3">
        <v>28</v>
      </c>
      <c r="RS12" s="3" t="s">
        <v>226</v>
      </c>
      <c r="RT12" s="3">
        <v>1000</v>
      </c>
      <c r="RU12" s="3">
        <v>2.04</v>
      </c>
      <c r="RV12" s="3">
        <v>5</v>
      </c>
      <c r="RW12" s="3">
        <v>1.05</v>
      </c>
      <c r="RX12" s="3">
        <v>5</v>
      </c>
      <c r="RY12" s="3">
        <v>0.5</v>
      </c>
      <c r="RZ12" s="3">
        <v>29</v>
      </c>
      <c r="SA12" s="3" t="s">
        <v>227</v>
      </c>
      <c r="SB12" s="3">
        <v>1000</v>
      </c>
      <c r="SC12" s="3">
        <v>1.94</v>
      </c>
      <c r="SD12" s="3">
        <v>5</v>
      </c>
      <c r="SE12" s="3">
        <v>1.23</v>
      </c>
      <c r="SF12" s="3">
        <v>5</v>
      </c>
      <c r="SG12" s="3">
        <v>0.61</v>
      </c>
      <c r="SH12" s="3">
        <v>30</v>
      </c>
      <c r="SI12" s="3" t="s">
        <v>228</v>
      </c>
      <c r="SJ12" s="3">
        <v>1000</v>
      </c>
      <c r="SK12" s="3">
        <v>2.13</v>
      </c>
      <c r="SL12" s="3">
        <v>5</v>
      </c>
      <c r="SM12" s="3">
        <v>1.17</v>
      </c>
      <c r="SN12" s="3">
        <v>5</v>
      </c>
      <c r="SO12" s="3">
        <v>0.71</v>
      </c>
      <c r="SP12" s="3">
        <v>31</v>
      </c>
      <c r="SQ12" s="3" t="s">
        <v>229</v>
      </c>
      <c r="SR12" s="3">
        <v>1000</v>
      </c>
      <c r="SS12" s="3">
        <v>1.73</v>
      </c>
      <c r="ST12" s="3">
        <v>5</v>
      </c>
      <c r="SU12" s="3">
        <v>1.0900000000000001</v>
      </c>
      <c r="SV12" s="3">
        <v>5</v>
      </c>
      <c r="SW12" s="3">
        <v>0.59</v>
      </c>
      <c r="SX12" s="3">
        <v>32</v>
      </c>
      <c r="SY12" s="3" t="s">
        <v>230</v>
      </c>
      <c r="SZ12" s="3">
        <v>1000</v>
      </c>
      <c r="TA12" s="3">
        <v>2.06</v>
      </c>
      <c r="TB12" s="3">
        <v>5</v>
      </c>
      <c r="TC12" s="3">
        <v>1.21</v>
      </c>
      <c r="TD12" s="3">
        <v>5</v>
      </c>
      <c r="TE12" s="3">
        <v>0.61</v>
      </c>
      <c r="TF12" s="3">
        <v>33</v>
      </c>
      <c r="TG12" s="3" t="s">
        <v>231</v>
      </c>
      <c r="TH12" s="3">
        <v>1000</v>
      </c>
      <c r="TI12" s="3">
        <v>2.66</v>
      </c>
      <c r="TJ12" s="3">
        <v>5</v>
      </c>
      <c r="TK12" s="3">
        <v>1.42</v>
      </c>
      <c r="TL12" s="3">
        <v>5</v>
      </c>
      <c r="TM12" s="3">
        <v>0.66</v>
      </c>
      <c r="TN12" s="3">
        <v>34</v>
      </c>
      <c r="TO12" s="3" t="s">
        <v>232</v>
      </c>
      <c r="TP12" s="3">
        <v>1000</v>
      </c>
      <c r="TQ12" s="3">
        <v>1.52</v>
      </c>
      <c r="TR12" s="3">
        <v>5</v>
      </c>
      <c r="TS12" s="3">
        <v>1.21</v>
      </c>
      <c r="TT12" s="3">
        <v>5</v>
      </c>
      <c r="TU12" s="3">
        <v>0.62</v>
      </c>
      <c r="TV12" s="3">
        <v>35</v>
      </c>
      <c r="TW12" s="3" t="s">
        <v>233</v>
      </c>
      <c r="TX12" s="3">
        <v>1000</v>
      </c>
      <c r="TY12" s="3">
        <v>1.49</v>
      </c>
      <c r="TZ12" s="3">
        <v>5</v>
      </c>
      <c r="UA12" s="3">
        <v>1.28</v>
      </c>
      <c r="UB12" s="3">
        <v>5</v>
      </c>
      <c r="UC12" s="3">
        <v>0.56000000000000005</v>
      </c>
      <c r="UD12" s="3">
        <v>36</v>
      </c>
      <c r="UE12" s="3" t="s">
        <v>234</v>
      </c>
      <c r="UF12" s="3">
        <v>1000</v>
      </c>
      <c r="UG12" s="3">
        <v>2</v>
      </c>
      <c r="UH12" s="3">
        <v>5</v>
      </c>
      <c r="UI12" s="3">
        <v>1.17</v>
      </c>
      <c r="UJ12" s="3">
        <v>5</v>
      </c>
      <c r="UK12" s="3">
        <v>0.66</v>
      </c>
      <c r="UL12" s="3">
        <v>37</v>
      </c>
      <c r="UM12" s="3" t="s">
        <v>235</v>
      </c>
      <c r="UN12" s="3">
        <v>1000</v>
      </c>
      <c r="UO12" s="3">
        <v>2.39</v>
      </c>
      <c r="UP12" s="3">
        <v>5</v>
      </c>
      <c r="UQ12" s="3">
        <v>1.45</v>
      </c>
      <c r="UR12" s="3">
        <v>5</v>
      </c>
      <c r="US12" s="3">
        <v>0.67</v>
      </c>
      <c r="UT12" s="3">
        <v>38</v>
      </c>
      <c r="UU12" s="3" t="s">
        <v>236</v>
      </c>
      <c r="UV12" s="3">
        <v>1000</v>
      </c>
      <c r="UW12" s="3">
        <v>2</v>
      </c>
      <c r="UX12" s="3">
        <v>5</v>
      </c>
      <c r="UY12" s="3">
        <v>1.22</v>
      </c>
      <c r="UZ12" s="3">
        <v>5</v>
      </c>
      <c r="VA12" s="3">
        <v>0.57999999999999996</v>
      </c>
      <c r="VB12" s="3">
        <v>39</v>
      </c>
      <c r="VC12" s="3" t="s">
        <v>237</v>
      </c>
      <c r="VD12" s="3">
        <v>1000</v>
      </c>
      <c r="VE12" s="3">
        <v>2.34</v>
      </c>
      <c r="VF12" s="3">
        <v>5</v>
      </c>
      <c r="VG12" s="3">
        <v>1.55</v>
      </c>
      <c r="VH12" s="3">
        <v>5</v>
      </c>
      <c r="VI12" s="3">
        <v>0.82</v>
      </c>
      <c r="VJ12" s="3">
        <v>40</v>
      </c>
      <c r="VK12" s="3" t="s">
        <v>238</v>
      </c>
      <c r="VL12" s="3">
        <v>1000</v>
      </c>
      <c r="VM12" s="3">
        <v>2.4700000000000002</v>
      </c>
      <c r="VN12" s="3">
        <v>5</v>
      </c>
      <c r="VO12" s="3">
        <v>1.1599999999999999</v>
      </c>
      <c r="VP12" s="3">
        <v>5</v>
      </c>
      <c r="VQ12" s="3">
        <v>0.77</v>
      </c>
      <c r="VR12" s="3">
        <v>41</v>
      </c>
      <c r="VS12" s="3" t="s">
        <v>239</v>
      </c>
      <c r="VT12" s="3">
        <v>1000</v>
      </c>
      <c r="VU12" s="3">
        <v>2.73</v>
      </c>
      <c r="VV12" s="3">
        <v>5</v>
      </c>
      <c r="VW12" s="3">
        <v>1.33</v>
      </c>
      <c r="VX12" s="3">
        <v>5</v>
      </c>
      <c r="VY12" s="3">
        <v>0.85</v>
      </c>
      <c r="VZ12" s="28">
        <f t="shared" si="19"/>
        <v>1000</v>
      </c>
      <c r="WA12" s="28">
        <f t="shared" si="20"/>
        <v>1000</v>
      </c>
      <c r="WB12" s="28">
        <f t="shared" si="21"/>
        <v>1000</v>
      </c>
      <c r="WC12" s="29">
        <f t="shared" si="22"/>
        <v>2.3417500000000002</v>
      </c>
      <c r="WD12" s="29">
        <f t="shared" si="23"/>
        <v>2.5019999999999998</v>
      </c>
      <c r="WE12" s="29">
        <f t="shared" si="24"/>
        <v>2.1814999999999993</v>
      </c>
      <c r="WF12" s="29">
        <f t="shared" si="25"/>
        <v>5</v>
      </c>
      <c r="WG12" s="30">
        <f t="shared" si="26"/>
        <v>5</v>
      </c>
      <c r="WH12" s="29">
        <f t="shared" si="27"/>
        <v>5</v>
      </c>
      <c r="WI12" s="29">
        <f t="shared" si="28"/>
        <v>1.514</v>
      </c>
      <c r="WJ12" s="30">
        <f t="shared" si="29"/>
        <v>1.514</v>
      </c>
      <c r="WK12" s="29">
        <f t="shared" si="30"/>
        <v>1.514</v>
      </c>
      <c r="WL12" s="29">
        <f t="shared" si="31"/>
        <v>5</v>
      </c>
      <c r="WM12" s="30">
        <f t="shared" si="32"/>
        <v>5</v>
      </c>
      <c r="WN12" s="29">
        <f t="shared" si="33"/>
        <v>5</v>
      </c>
      <c r="WO12" s="29">
        <f t="shared" si="34"/>
        <v>0.78200000000000014</v>
      </c>
      <c r="WP12" s="30">
        <f t="shared" si="35"/>
        <v>0.78099999999999992</v>
      </c>
      <c r="WQ12" s="29">
        <f t="shared" si="36"/>
        <v>0.78299999999999992</v>
      </c>
      <c r="WR12" s="30">
        <f t="shared" si="37"/>
        <v>1000</v>
      </c>
      <c r="WS12" s="30">
        <f t="shared" si="38"/>
        <v>1000</v>
      </c>
      <c r="WT12" s="30">
        <f t="shared" si="39"/>
        <v>1000</v>
      </c>
      <c r="WU12" s="30">
        <f t="shared" si="40"/>
        <v>1000</v>
      </c>
      <c r="WV12" s="30">
        <f t="shared" si="41"/>
        <v>1000</v>
      </c>
      <c r="WW12" s="30">
        <f t="shared" si="42"/>
        <v>1000</v>
      </c>
      <c r="WX12" s="30">
        <f t="shared" si="43"/>
        <v>2.1494444444444443</v>
      </c>
      <c r="WY12" s="30">
        <f t="shared" si="44"/>
        <v>2.4990909090909095</v>
      </c>
      <c r="WZ12" s="30">
        <f t="shared" si="45"/>
        <v>1.96</v>
      </c>
      <c r="XA12" s="30">
        <f t="shared" si="46"/>
        <v>2.8633333333333333</v>
      </c>
      <c r="XB12" s="30">
        <f t="shared" si="47"/>
        <v>2.3009999999999997</v>
      </c>
      <c r="XC12" s="30">
        <f t="shared" si="48"/>
        <v>2.0620000000000003</v>
      </c>
      <c r="XD12" s="30">
        <f t="shared" si="49"/>
        <v>5</v>
      </c>
      <c r="XE12" s="30">
        <f t="shared" si="50"/>
        <v>5</v>
      </c>
      <c r="XF12" s="30">
        <f t="shared" si="51"/>
        <v>5</v>
      </c>
      <c r="XG12" s="30">
        <f t="shared" si="52"/>
        <v>5</v>
      </c>
      <c r="XH12" s="30">
        <f t="shared" si="53"/>
        <v>5</v>
      </c>
      <c r="XI12" s="30">
        <f t="shared" si="54"/>
        <v>5</v>
      </c>
      <c r="XJ12" s="30">
        <f t="shared" si="55"/>
        <v>1.5272222222222223</v>
      </c>
      <c r="XK12" s="30">
        <f t="shared" si="56"/>
        <v>1.503181818181818</v>
      </c>
      <c r="XL12" s="30">
        <f t="shared" si="57"/>
        <v>1.6725000000000001</v>
      </c>
      <c r="XM12" s="30">
        <f t="shared" si="58"/>
        <v>1.4083333333333332</v>
      </c>
      <c r="XN12" s="30">
        <f t="shared" si="59"/>
        <v>1.411</v>
      </c>
      <c r="XO12" s="30">
        <f t="shared" si="60"/>
        <v>1.6170000000000002</v>
      </c>
      <c r="XP12" s="30">
        <f t="shared" si="61"/>
        <v>5</v>
      </c>
      <c r="XQ12" s="30">
        <f t="shared" si="62"/>
        <v>5</v>
      </c>
      <c r="XR12" s="30">
        <f t="shared" si="63"/>
        <v>5</v>
      </c>
      <c r="XS12" s="30">
        <f t="shared" si="64"/>
        <v>5</v>
      </c>
      <c r="XT12" s="30">
        <f t="shared" si="65"/>
        <v>5</v>
      </c>
      <c r="XU12" s="30">
        <f t="shared" si="66"/>
        <v>5</v>
      </c>
      <c r="XV12" s="30">
        <f t="shared" si="67"/>
        <v>0.7666666666666665</v>
      </c>
      <c r="XW12" s="30">
        <f t="shared" si="68"/>
        <v>0.79454545454545444</v>
      </c>
      <c r="XX12" s="30">
        <f t="shared" si="69"/>
        <v>0.72750000000000004</v>
      </c>
      <c r="XY12" s="30">
        <f t="shared" si="70"/>
        <v>0.81666666666666654</v>
      </c>
      <c r="XZ12" s="30">
        <f t="shared" si="71"/>
        <v>0.79799999999999993</v>
      </c>
      <c r="YA12" s="30">
        <f t="shared" si="72"/>
        <v>0.76800000000000002</v>
      </c>
      <c r="YB12" s="3">
        <v>3</v>
      </c>
      <c r="YC12" s="52">
        <v>4</v>
      </c>
      <c r="YD12" s="3">
        <v>3</v>
      </c>
      <c r="YE12" s="51">
        <v>0</v>
      </c>
      <c r="YF12" s="52">
        <v>3</v>
      </c>
      <c r="YG12" s="3">
        <v>2</v>
      </c>
      <c r="YH12" s="51">
        <v>3</v>
      </c>
      <c r="YI12" s="3">
        <v>2</v>
      </c>
      <c r="YJ12" s="52">
        <v>1</v>
      </c>
      <c r="YK12" s="51">
        <v>3</v>
      </c>
      <c r="YL12" s="52">
        <v>4</v>
      </c>
      <c r="YM12" s="52">
        <v>1</v>
      </c>
      <c r="YN12" s="52">
        <v>4</v>
      </c>
      <c r="YO12" s="52">
        <v>3</v>
      </c>
      <c r="YP12" s="51">
        <v>2</v>
      </c>
      <c r="YQ12" s="52">
        <v>0</v>
      </c>
      <c r="YR12" s="52">
        <v>2</v>
      </c>
      <c r="YS12" s="52">
        <v>3</v>
      </c>
      <c r="YT12" s="52">
        <v>1</v>
      </c>
      <c r="YU12" s="52">
        <v>2</v>
      </c>
      <c r="YV12" s="51">
        <v>1</v>
      </c>
      <c r="YW12" s="51">
        <v>0</v>
      </c>
      <c r="YX12" s="52">
        <v>2</v>
      </c>
      <c r="YY12" s="52">
        <v>3</v>
      </c>
      <c r="YZ12" s="51">
        <v>1</v>
      </c>
      <c r="ZA12" s="52">
        <f t="shared" si="80"/>
        <v>31</v>
      </c>
      <c r="ZB12" s="52">
        <f t="shared" si="81"/>
        <v>17</v>
      </c>
      <c r="ZC12" s="52">
        <f t="shared" si="82"/>
        <v>13</v>
      </c>
      <c r="ZD12" s="52">
        <f t="shared" si="76"/>
        <v>61</v>
      </c>
      <c r="ZE12" s="51">
        <v>0</v>
      </c>
      <c r="ZF12" s="3">
        <v>2</v>
      </c>
      <c r="ZG12" s="51">
        <v>1</v>
      </c>
      <c r="ZH12" s="3">
        <v>3</v>
      </c>
      <c r="ZI12" s="3">
        <v>3</v>
      </c>
      <c r="ZJ12" s="51">
        <v>3</v>
      </c>
      <c r="ZK12" s="51">
        <v>0</v>
      </c>
      <c r="ZL12" s="52">
        <v>4</v>
      </c>
      <c r="ZM12" s="3">
        <v>2</v>
      </c>
      <c r="ZN12" s="51">
        <v>0</v>
      </c>
      <c r="ZO12" s="52">
        <v>2</v>
      </c>
      <c r="ZP12" s="3">
        <v>2</v>
      </c>
      <c r="ZQ12" s="51">
        <v>0</v>
      </c>
      <c r="ZR12" s="51">
        <v>3</v>
      </c>
      <c r="ZS12" s="52">
        <v>4</v>
      </c>
      <c r="ZT12" s="51">
        <v>1</v>
      </c>
      <c r="ZU12" s="52">
        <v>4</v>
      </c>
      <c r="ZV12" s="52">
        <v>3</v>
      </c>
      <c r="ZW12" s="52">
        <v>3</v>
      </c>
      <c r="ZX12" s="52">
        <v>1</v>
      </c>
      <c r="ZY12" s="52">
        <v>4</v>
      </c>
      <c r="ZZ12" s="52">
        <v>4</v>
      </c>
      <c r="AAA12" s="51">
        <v>0</v>
      </c>
      <c r="AAB12" s="52">
        <v>3</v>
      </c>
      <c r="AAC12" s="52">
        <v>2</v>
      </c>
      <c r="AAD12" s="52">
        <v>4</v>
      </c>
      <c r="AAE12" s="51">
        <v>0</v>
      </c>
      <c r="AAF12" s="52">
        <v>4</v>
      </c>
      <c r="AAG12" s="52">
        <v>2</v>
      </c>
      <c r="AAH12" s="51">
        <v>0</v>
      </c>
      <c r="AAI12" s="51">
        <v>2</v>
      </c>
      <c r="AAJ12" s="52">
        <v>3</v>
      </c>
      <c r="AAK12" s="52">
        <v>4</v>
      </c>
      <c r="AAL12" s="52">
        <v>3</v>
      </c>
      <c r="AAM12" s="3">
        <v>4</v>
      </c>
      <c r="AAN12" s="51">
        <v>0</v>
      </c>
      <c r="AAO12" s="52">
        <v>1</v>
      </c>
      <c r="AAP12" s="51">
        <v>1</v>
      </c>
      <c r="AAQ12" s="52">
        <v>1</v>
      </c>
      <c r="AAR12" s="52">
        <v>2</v>
      </c>
      <c r="AAS12" s="52">
        <v>0</v>
      </c>
      <c r="AAT12" s="52">
        <v>1</v>
      </c>
      <c r="AAU12" s="52">
        <v>1</v>
      </c>
      <c r="AAV12" s="52">
        <v>4</v>
      </c>
      <c r="AAW12" s="51">
        <v>0</v>
      </c>
      <c r="AAX12" s="52">
        <v>2</v>
      </c>
      <c r="AAY12" s="52">
        <v>2</v>
      </c>
      <c r="AAZ12" s="51">
        <v>0</v>
      </c>
      <c r="ABA12" s="52">
        <v>3</v>
      </c>
      <c r="ABB12" s="51">
        <v>1</v>
      </c>
      <c r="ABC12" s="52">
        <v>2</v>
      </c>
      <c r="ABD12" s="52">
        <v>4</v>
      </c>
      <c r="ABE12" s="52">
        <v>3</v>
      </c>
      <c r="ABF12" s="52">
        <v>4</v>
      </c>
      <c r="ABG12" s="51">
        <v>1</v>
      </c>
      <c r="ABH12" s="52">
        <v>3</v>
      </c>
      <c r="ABI12" s="51">
        <v>0</v>
      </c>
      <c r="ABJ12" s="52">
        <v>2</v>
      </c>
      <c r="ABK12" s="51">
        <v>1</v>
      </c>
      <c r="ABL12" s="51"/>
      <c r="ABM12" s="3">
        <v>3</v>
      </c>
      <c r="ABN12" s="52">
        <v>4</v>
      </c>
      <c r="ABO12" s="3">
        <v>3</v>
      </c>
      <c r="ABP12" s="51">
        <v>0</v>
      </c>
      <c r="ABQ12" s="52">
        <v>3</v>
      </c>
      <c r="ABR12" s="3">
        <v>2</v>
      </c>
      <c r="ABS12" s="51">
        <v>3</v>
      </c>
      <c r="ABT12" s="3">
        <v>2</v>
      </c>
      <c r="ABU12" s="52">
        <v>1</v>
      </c>
      <c r="ABV12" s="51">
        <v>3</v>
      </c>
      <c r="ABW12" s="52">
        <v>4</v>
      </c>
      <c r="ABX12" s="52">
        <v>1</v>
      </c>
      <c r="ABY12" s="52">
        <v>4</v>
      </c>
      <c r="ABZ12" s="52">
        <v>3</v>
      </c>
      <c r="ACA12" s="51">
        <v>2</v>
      </c>
      <c r="ACB12" s="52">
        <v>0</v>
      </c>
      <c r="ACC12" s="52">
        <v>2</v>
      </c>
      <c r="ACD12" s="52">
        <v>3</v>
      </c>
      <c r="ACE12" s="52">
        <v>1</v>
      </c>
      <c r="ACF12" s="52">
        <v>2</v>
      </c>
      <c r="ACG12" s="51">
        <v>1</v>
      </c>
      <c r="ACH12" s="51">
        <v>0</v>
      </c>
      <c r="ACI12" s="52">
        <v>2</v>
      </c>
      <c r="ACJ12" s="52">
        <v>3</v>
      </c>
      <c r="ACK12" s="51">
        <v>1</v>
      </c>
    </row>
    <row r="13" spans="1:765">
      <c r="A13" s="20">
        <v>9</v>
      </c>
      <c r="C13">
        <v>2</v>
      </c>
      <c r="D13">
        <v>25</v>
      </c>
      <c r="E13">
        <v>3</v>
      </c>
      <c r="F13">
        <v>3</v>
      </c>
      <c r="G13">
        <v>2</v>
      </c>
      <c r="H13">
        <v>1</v>
      </c>
      <c r="I13">
        <v>2</v>
      </c>
      <c r="J13">
        <v>2</v>
      </c>
      <c r="K13">
        <v>2</v>
      </c>
      <c r="L13">
        <v>0</v>
      </c>
      <c r="M13">
        <v>2</v>
      </c>
      <c r="N13">
        <v>1</v>
      </c>
      <c r="O13">
        <v>1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f t="shared" si="3"/>
        <v>23</v>
      </c>
      <c r="W13">
        <v>0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f t="shared" si="4"/>
        <v>24</v>
      </c>
      <c r="AG13">
        <v>3</v>
      </c>
      <c r="AH13">
        <v>3</v>
      </c>
      <c r="AI13">
        <v>2</v>
      </c>
      <c r="AJ13">
        <v>3</v>
      </c>
      <c r="AK13">
        <v>2</v>
      </c>
      <c r="AL13">
        <v>2</v>
      </c>
      <c r="AM13">
        <v>3</v>
      </c>
      <c r="AN13">
        <v>3</v>
      </c>
      <c r="AO13">
        <v>1</v>
      </c>
      <c r="AP13">
        <v>2</v>
      </c>
      <c r="AQ13">
        <v>3</v>
      </c>
      <c r="AR13">
        <v>3</v>
      </c>
      <c r="AS13">
        <v>3</v>
      </c>
      <c r="AT13">
        <v>3</v>
      </c>
      <c r="AU13">
        <v>3</v>
      </c>
      <c r="AV13" t="s">
        <v>631</v>
      </c>
      <c r="AW13">
        <v>2</v>
      </c>
      <c r="AX13">
        <v>3</v>
      </c>
      <c r="AY13" t="s">
        <v>634</v>
      </c>
      <c r="AZ13">
        <v>2</v>
      </c>
      <c r="BA13">
        <v>3</v>
      </c>
      <c r="BB13">
        <v>3</v>
      </c>
      <c r="BC13">
        <v>2</v>
      </c>
      <c r="BD13">
        <f t="shared" si="5"/>
        <v>54</v>
      </c>
      <c r="BE13">
        <v>4</v>
      </c>
      <c r="BF13">
        <v>4</v>
      </c>
      <c r="BG13">
        <v>4</v>
      </c>
      <c r="BH13">
        <v>0</v>
      </c>
      <c r="BI13">
        <v>2</v>
      </c>
      <c r="BJ13">
        <v>4</v>
      </c>
      <c r="BK13">
        <v>4</v>
      </c>
      <c r="BL13">
        <v>0</v>
      </c>
      <c r="BM13">
        <v>0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f t="shared" si="0"/>
        <v>38</v>
      </c>
      <c r="CB13">
        <f t="shared" si="1"/>
        <v>20</v>
      </c>
      <c r="CC13">
        <f t="shared" si="2"/>
        <v>24</v>
      </c>
      <c r="CD13">
        <f t="shared" si="6"/>
        <v>82</v>
      </c>
      <c r="CE13" s="21">
        <v>1</v>
      </c>
      <c r="CF13" s="21">
        <v>0</v>
      </c>
      <c r="CG13" s="21">
        <v>1</v>
      </c>
      <c r="CH13" s="21">
        <v>1</v>
      </c>
      <c r="CI13" s="21">
        <v>0</v>
      </c>
      <c r="CJ13" s="21">
        <v>0</v>
      </c>
      <c r="CK13" s="21">
        <v>1</v>
      </c>
      <c r="CL13" s="21">
        <v>1</v>
      </c>
      <c r="CM13" s="21">
        <v>1</v>
      </c>
      <c r="CN13" s="21">
        <v>0</v>
      </c>
      <c r="CO13" s="21">
        <v>1</v>
      </c>
      <c r="CP13" s="21">
        <v>0</v>
      </c>
      <c r="CQ13" s="21">
        <f t="shared" si="7"/>
        <v>12</v>
      </c>
      <c r="CR13" s="21">
        <v>2</v>
      </c>
      <c r="CS13" s="21">
        <v>3</v>
      </c>
      <c r="CT13" s="21">
        <v>4</v>
      </c>
      <c r="CU13" s="21">
        <v>4</v>
      </c>
      <c r="CV13" s="21">
        <v>1</v>
      </c>
      <c r="CW13" s="21">
        <v>1</v>
      </c>
      <c r="CX13" s="21">
        <v>4</v>
      </c>
      <c r="CY13" s="21">
        <v>2</v>
      </c>
      <c r="CZ13" s="21">
        <v>1</v>
      </c>
      <c r="DA13" s="21">
        <v>1</v>
      </c>
      <c r="DB13" s="21">
        <v>3</v>
      </c>
      <c r="DC13" s="21">
        <v>4</v>
      </c>
      <c r="DD13" s="21">
        <v>4</v>
      </c>
      <c r="DE13" s="21">
        <v>4</v>
      </c>
      <c r="DF13" s="21">
        <v>2</v>
      </c>
      <c r="DG13" s="21">
        <v>1</v>
      </c>
      <c r="DH13" s="21">
        <v>2</v>
      </c>
      <c r="DI13" s="21">
        <v>3</v>
      </c>
      <c r="DJ13" s="21">
        <v>1</v>
      </c>
      <c r="DK13" s="21">
        <v>1</v>
      </c>
      <c r="DL13" s="21">
        <f t="shared" si="8"/>
        <v>68</v>
      </c>
      <c r="DM13" s="21">
        <v>1</v>
      </c>
      <c r="DN13" s="21">
        <v>6</v>
      </c>
      <c r="DO13" s="21">
        <v>1</v>
      </c>
      <c r="DP13" s="21">
        <v>1</v>
      </c>
      <c r="DQ13" s="21">
        <v>1</v>
      </c>
      <c r="DR13" s="21">
        <v>1</v>
      </c>
      <c r="DS13" s="21">
        <f t="shared" si="9"/>
        <v>11</v>
      </c>
      <c r="DT13" s="21">
        <v>0</v>
      </c>
      <c r="DU13" s="21">
        <v>1</v>
      </c>
      <c r="DV13" s="21">
        <v>1</v>
      </c>
      <c r="DW13" s="21">
        <v>2</v>
      </c>
      <c r="DX13" s="21">
        <v>0</v>
      </c>
      <c r="DY13" s="21">
        <v>0</v>
      </c>
      <c r="DZ13" s="21">
        <f t="shared" si="10"/>
        <v>2</v>
      </c>
      <c r="EA13" s="21">
        <f t="shared" si="11"/>
        <v>2</v>
      </c>
      <c r="EB13" s="21">
        <f t="shared" si="12"/>
        <v>4</v>
      </c>
      <c r="EC13" s="21">
        <v>1</v>
      </c>
      <c r="ED13" s="21">
        <v>1</v>
      </c>
      <c r="EE13" s="21">
        <v>5</v>
      </c>
      <c r="EF13" s="21">
        <v>5</v>
      </c>
      <c r="EG13" s="21">
        <v>4</v>
      </c>
      <c r="EH13" s="21">
        <v>1</v>
      </c>
      <c r="EI13" s="21">
        <v>1</v>
      </c>
      <c r="EJ13" s="21">
        <v>5</v>
      </c>
      <c r="EK13" s="21">
        <v>1</v>
      </c>
      <c r="EL13" s="21">
        <v>1</v>
      </c>
      <c r="EM13" s="21">
        <v>6</v>
      </c>
      <c r="EN13" s="21">
        <v>1</v>
      </c>
      <c r="EO13" s="21">
        <f t="shared" si="13"/>
        <v>21</v>
      </c>
      <c r="EP13" s="21">
        <f t="shared" si="14"/>
        <v>4</v>
      </c>
      <c r="EQ13" s="21">
        <f t="shared" si="15"/>
        <v>7</v>
      </c>
      <c r="ER13" s="21">
        <f t="shared" si="16"/>
        <v>32</v>
      </c>
      <c r="ES13" s="21">
        <v>3</v>
      </c>
      <c r="ET13" s="21">
        <v>4</v>
      </c>
      <c r="EU13" s="21">
        <v>4</v>
      </c>
      <c r="EV13" s="21">
        <f t="shared" si="17"/>
        <v>11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f t="shared" si="18"/>
        <v>0</v>
      </c>
      <c r="FR13">
        <v>0</v>
      </c>
      <c r="FS13">
        <v>0</v>
      </c>
      <c r="FT13">
        <v>0</v>
      </c>
      <c r="FU13">
        <v>1.0822968580383261</v>
      </c>
      <c r="FV13">
        <v>1.2416816471997536</v>
      </c>
      <c r="FW13">
        <v>23.625995657671663</v>
      </c>
      <c r="FX13">
        <v>0.1</v>
      </c>
      <c r="FY13">
        <v>0.15</v>
      </c>
      <c r="FZ13">
        <v>39</v>
      </c>
      <c r="GA13">
        <v>94</v>
      </c>
      <c r="GB13" s="7">
        <v>133</v>
      </c>
      <c r="GC13">
        <v>241</v>
      </c>
      <c r="GD13">
        <v>0</v>
      </c>
      <c r="GE13">
        <v>0.4</v>
      </c>
      <c r="GF13">
        <v>0.1</v>
      </c>
      <c r="GG13">
        <v>0.3</v>
      </c>
      <c r="GH13">
        <v>5.5</v>
      </c>
      <c r="GI13">
        <v>210</v>
      </c>
      <c r="GJ13">
        <v>2649.6390510000001</v>
      </c>
      <c r="GK13">
        <v>9693.0666060000003</v>
      </c>
      <c r="GL13">
        <v>5899.5637180000003</v>
      </c>
      <c r="GM13">
        <v>40175.854381999998</v>
      </c>
      <c r="GN13">
        <v>93889.148260999995</v>
      </c>
      <c r="GO13">
        <v>12263.464722999999</v>
      </c>
      <c r="GP13">
        <v>4873</v>
      </c>
      <c r="GQ13">
        <v>566331.80879200005</v>
      </c>
      <c r="GR13">
        <v>73570.963304999997</v>
      </c>
      <c r="GS13">
        <v>470</v>
      </c>
      <c r="GT13">
        <v>10613.391502</v>
      </c>
      <c r="GU13">
        <v>563</v>
      </c>
      <c r="GV13">
        <v>54655.421371999997</v>
      </c>
      <c r="GW13">
        <v>28300.237338999999</v>
      </c>
      <c r="GX13">
        <v>1018</v>
      </c>
      <c r="GY13">
        <v>425760.053778</v>
      </c>
      <c r="GZ13">
        <v>112379.634723</v>
      </c>
      <c r="HA13">
        <v>17862.531179000001</v>
      </c>
      <c r="HB13">
        <v>616960.81531500001</v>
      </c>
      <c r="HC13">
        <v>118002.013114</v>
      </c>
      <c r="HD13">
        <v>11158</v>
      </c>
      <c r="HE13">
        <v>848.87346100000002</v>
      </c>
      <c r="HF13">
        <v>47598.038285000002</v>
      </c>
      <c r="HG13">
        <v>46368.574158000003</v>
      </c>
      <c r="HH13">
        <v>7059.000078</v>
      </c>
      <c r="HI13" t="s">
        <v>772</v>
      </c>
      <c r="HJ13">
        <v>327</v>
      </c>
      <c r="HK13">
        <v>1281.845881</v>
      </c>
      <c r="HL13">
        <v>340</v>
      </c>
      <c r="HM13">
        <v>1868.2648260000001</v>
      </c>
      <c r="HN13">
        <v>12481.750488</v>
      </c>
      <c r="HO13">
        <v>2020</v>
      </c>
      <c r="HP13">
        <v>224.26966999999999</v>
      </c>
      <c r="HQ13">
        <v>338573.21332500002</v>
      </c>
      <c r="HR13">
        <v>101303.04806</v>
      </c>
      <c r="HS13">
        <v>5602.4755260000002</v>
      </c>
      <c r="HT13">
        <v>46915.483812999999</v>
      </c>
      <c r="HU13">
        <v>6994.3541269999996</v>
      </c>
      <c r="HV13">
        <v>1948</v>
      </c>
      <c r="HW13">
        <v>564.42331799999999</v>
      </c>
      <c r="HX13">
        <v>810</v>
      </c>
      <c r="HY13">
        <v>2341</v>
      </c>
      <c r="HZ13">
        <v>194.580015</v>
      </c>
      <c r="IA13">
        <v>652</v>
      </c>
      <c r="IB13">
        <v>397</v>
      </c>
      <c r="IC13">
        <v>509.64450199999999</v>
      </c>
      <c r="ID13">
        <v>24434.598531</v>
      </c>
      <c r="IE13">
        <v>7716.8225709999997</v>
      </c>
      <c r="IF13">
        <v>934.17436799999996</v>
      </c>
      <c r="IG13">
        <v>1990.8072870000001</v>
      </c>
      <c r="IH13">
        <v>2908.8753419999998</v>
      </c>
      <c r="II13">
        <v>199709.173801</v>
      </c>
      <c r="IJ13">
        <v>204645.16213700001</v>
      </c>
      <c r="IK13">
        <v>154576.84108499999</v>
      </c>
      <c r="IL13">
        <v>123</v>
      </c>
      <c r="IM13">
        <v>1225</v>
      </c>
      <c r="IN13">
        <v>60902.968471</v>
      </c>
      <c r="IO13">
        <v>243.08757800000001</v>
      </c>
      <c r="IP13">
        <v>72789.651618999997</v>
      </c>
      <c r="IQ13">
        <v>22</v>
      </c>
      <c r="IR13">
        <v>16949.949292000001</v>
      </c>
      <c r="IS13">
        <v>5109.3047820000002</v>
      </c>
      <c r="IT13">
        <v>1216.818229</v>
      </c>
      <c r="IU13">
        <v>15249.733686</v>
      </c>
      <c r="IV13">
        <v>132189.10104000001</v>
      </c>
      <c r="IW13">
        <v>11982</v>
      </c>
      <c r="IX13">
        <v>5617.3853959999997</v>
      </c>
      <c r="IY13">
        <v>6670.4820440000003</v>
      </c>
      <c r="IZ13">
        <v>650.06910200000004</v>
      </c>
      <c r="JA13">
        <v>972</v>
      </c>
      <c r="JB13">
        <v>29738.649356999998</v>
      </c>
      <c r="JD13" s="3" t="s">
        <v>300</v>
      </c>
      <c r="JE13" s="62">
        <v>41969.464143518519</v>
      </c>
      <c r="JF13" s="3" t="s">
        <v>196</v>
      </c>
      <c r="JG13" s="3">
        <v>25</v>
      </c>
      <c r="JH13" s="3" t="s">
        <v>301</v>
      </c>
      <c r="JI13" s="3" t="s">
        <v>198</v>
      </c>
      <c r="JJ13" s="3">
        <v>1</v>
      </c>
      <c r="JK13" s="3" t="s">
        <v>199</v>
      </c>
      <c r="JL13" s="3">
        <v>300</v>
      </c>
      <c r="JM13" s="3">
        <v>5.82</v>
      </c>
      <c r="JN13" s="3">
        <v>3</v>
      </c>
      <c r="JO13" s="3">
        <v>7.44</v>
      </c>
      <c r="JP13" s="3">
        <v>3</v>
      </c>
      <c r="JQ13" s="3">
        <v>1.93</v>
      </c>
      <c r="JR13" s="3">
        <v>2</v>
      </c>
      <c r="JS13" s="3" t="s">
        <v>200</v>
      </c>
      <c r="JT13" s="3">
        <v>400</v>
      </c>
      <c r="JU13" s="3">
        <v>8.27</v>
      </c>
      <c r="JV13" s="3">
        <v>5</v>
      </c>
      <c r="JW13" s="3">
        <v>1.89</v>
      </c>
      <c r="JX13" s="3">
        <v>6</v>
      </c>
      <c r="JY13" s="3">
        <v>1.64</v>
      </c>
      <c r="JZ13" s="3">
        <v>3</v>
      </c>
      <c r="KA13" s="3" t="s">
        <v>201</v>
      </c>
      <c r="KB13" s="3">
        <v>100</v>
      </c>
      <c r="KC13" s="3">
        <v>5.18</v>
      </c>
      <c r="KD13" s="3">
        <v>1</v>
      </c>
      <c r="KE13" s="3">
        <v>1.17</v>
      </c>
      <c r="KF13" s="3">
        <v>1</v>
      </c>
      <c r="KG13" s="3">
        <v>0.65</v>
      </c>
      <c r="KH13" s="3">
        <v>4</v>
      </c>
      <c r="KI13" s="3" t="s">
        <v>202</v>
      </c>
      <c r="KJ13" s="3">
        <v>300</v>
      </c>
      <c r="KK13" s="3">
        <v>3.93</v>
      </c>
      <c r="KL13" s="3">
        <v>6</v>
      </c>
      <c r="KM13" s="3">
        <v>2.12</v>
      </c>
      <c r="KN13" s="3">
        <v>6</v>
      </c>
      <c r="KO13" s="3">
        <v>0.59</v>
      </c>
      <c r="KP13" s="3">
        <v>5</v>
      </c>
      <c r="KQ13" s="3" t="s">
        <v>203</v>
      </c>
      <c r="KR13" s="3">
        <v>300</v>
      </c>
      <c r="KS13" s="3">
        <v>6.66</v>
      </c>
      <c r="KT13" s="3">
        <v>5</v>
      </c>
      <c r="KU13" s="3">
        <v>3.97</v>
      </c>
      <c r="KV13" s="3">
        <v>5</v>
      </c>
      <c r="KW13" s="3">
        <v>0.65</v>
      </c>
      <c r="KX13" s="3">
        <v>6</v>
      </c>
      <c r="KY13" s="3" t="s">
        <v>204</v>
      </c>
      <c r="KZ13" s="3">
        <v>0</v>
      </c>
      <c r="LA13" s="3">
        <v>1.78</v>
      </c>
      <c r="LB13" s="3">
        <v>0</v>
      </c>
      <c r="LC13" s="3">
        <v>3.67</v>
      </c>
      <c r="LD13" s="3">
        <v>0</v>
      </c>
      <c r="LE13" s="3">
        <v>0.4</v>
      </c>
      <c r="LF13" s="3">
        <v>7</v>
      </c>
      <c r="LG13" s="3" t="s">
        <v>205</v>
      </c>
      <c r="LH13" s="3">
        <v>100</v>
      </c>
      <c r="LI13" s="3">
        <v>2.0699999999999998</v>
      </c>
      <c r="LJ13" s="3">
        <v>2</v>
      </c>
      <c r="LK13" s="3">
        <v>1.59</v>
      </c>
      <c r="LL13" s="3">
        <v>2</v>
      </c>
      <c r="LM13" s="3">
        <v>0.83</v>
      </c>
      <c r="LN13" s="3">
        <v>8</v>
      </c>
      <c r="LO13" s="3" t="s">
        <v>206</v>
      </c>
      <c r="LP13" s="3">
        <v>200</v>
      </c>
      <c r="LQ13" s="3">
        <v>4.58</v>
      </c>
      <c r="LR13" s="3">
        <v>6</v>
      </c>
      <c r="LS13" s="3">
        <v>1.67</v>
      </c>
      <c r="LT13" s="3">
        <v>6</v>
      </c>
      <c r="LU13" s="3">
        <v>0.56999999999999995</v>
      </c>
      <c r="LV13" s="3">
        <v>9</v>
      </c>
      <c r="LW13" s="3" t="s">
        <v>207</v>
      </c>
      <c r="LX13" s="3">
        <v>0</v>
      </c>
      <c r="LY13" s="3">
        <v>2.21</v>
      </c>
      <c r="LZ13" s="3">
        <v>0</v>
      </c>
      <c r="MA13" s="3">
        <v>1.34</v>
      </c>
      <c r="MB13" s="3">
        <v>0</v>
      </c>
      <c r="MC13" s="3">
        <v>0.55000000000000004</v>
      </c>
      <c r="MD13" s="3">
        <v>10</v>
      </c>
      <c r="ME13" s="3" t="s">
        <v>208</v>
      </c>
      <c r="MF13" s="3">
        <v>0</v>
      </c>
      <c r="MG13" s="3">
        <v>3.16</v>
      </c>
      <c r="MH13" s="3">
        <v>3</v>
      </c>
      <c r="MI13" s="3">
        <v>2.29</v>
      </c>
      <c r="MJ13" s="3">
        <v>3</v>
      </c>
      <c r="MK13" s="3">
        <v>1.37</v>
      </c>
      <c r="ML13" s="3">
        <v>11</v>
      </c>
      <c r="MM13" s="3" t="s">
        <v>209</v>
      </c>
      <c r="MN13" s="3">
        <v>0</v>
      </c>
      <c r="MO13" s="3">
        <v>7.3</v>
      </c>
      <c r="MP13" s="3">
        <v>0</v>
      </c>
      <c r="MQ13" s="3">
        <v>9.61</v>
      </c>
      <c r="MR13" s="3">
        <v>2</v>
      </c>
      <c r="MS13" s="3">
        <v>3.9</v>
      </c>
      <c r="MT13" s="3">
        <v>12</v>
      </c>
      <c r="MU13" s="3" t="s">
        <v>210</v>
      </c>
      <c r="MV13" s="3">
        <v>0</v>
      </c>
      <c r="MW13" s="3">
        <v>7.52</v>
      </c>
      <c r="MX13" s="3">
        <v>0</v>
      </c>
      <c r="MY13" s="3">
        <v>2.79</v>
      </c>
      <c r="MZ13" s="3">
        <v>3</v>
      </c>
      <c r="NA13" s="3">
        <v>1.25</v>
      </c>
      <c r="NB13" s="3">
        <v>13</v>
      </c>
      <c r="NC13" s="3" t="s">
        <v>211</v>
      </c>
      <c r="ND13" s="3">
        <v>0</v>
      </c>
      <c r="NE13" s="3">
        <v>2.91</v>
      </c>
      <c r="NF13" s="3">
        <v>0</v>
      </c>
      <c r="NG13" s="3">
        <v>2.87</v>
      </c>
      <c r="NH13" s="3">
        <v>3</v>
      </c>
      <c r="NI13" s="3">
        <v>2.79</v>
      </c>
      <c r="NJ13" s="3">
        <v>14</v>
      </c>
      <c r="NK13" s="3" t="s">
        <v>212</v>
      </c>
      <c r="NL13" s="3">
        <v>0</v>
      </c>
      <c r="NM13" s="3">
        <v>2.16</v>
      </c>
      <c r="NN13" s="3">
        <v>0</v>
      </c>
      <c r="NO13" s="3">
        <v>0.45</v>
      </c>
      <c r="NP13" s="3">
        <v>0</v>
      </c>
      <c r="NQ13" s="3">
        <v>1.96</v>
      </c>
      <c r="NR13" s="3">
        <v>15</v>
      </c>
      <c r="NS13" s="3" t="s">
        <v>213</v>
      </c>
      <c r="NT13" s="3">
        <v>0</v>
      </c>
      <c r="NU13" s="3">
        <v>1.53</v>
      </c>
      <c r="NV13" s="3">
        <v>0</v>
      </c>
      <c r="NW13" s="3">
        <v>0.79</v>
      </c>
      <c r="NX13" s="3">
        <v>0</v>
      </c>
      <c r="NY13" s="3">
        <v>3.01</v>
      </c>
      <c r="NZ13" s="3">
        <v>16</v>
      </c>
      <c r="OA13" s="3" t="s">
        <v>214</v>
      </c>
      <c r="OB13" s="3">
        <v>0</v>
      </c>
      <c r="OC13" s="3">
        <v>2.3199999999999998</v>
      </c>
      <c r="OD13" s="3">
        <v>0</v>
      </c>
      <c r="OE13" s="3">
        <v>0.86</v>
      </c>
      <c r="OF13" s="3">
        <v>2</v>
      </c>
      <c r="OG13" s="3">
        <v>4.7300000000000004</v>
      </c>
      <c r="OH13" s="3">
        <v>17</v>
      </c>
      <c r="OI13" s="3" t="s">
        <v>215</v>
      </c>
      <c r="OJ13" s="3">
        <v>0</v>
      </c>
      <c r="OK13" s="3">
        <v>3.77</v>
      </c>
      <c r="OL13" s="3">
        <v>0</v>
      </c>
      <c r="OM13" s="3">
        <v>2.81</v>
      </c>
      <c r="ON13" s="3">
        <v>0</v>
      </c>
      <c r="OO13" s="3">
        <v>4.0999999999999996</v>
      </c>
      <c r="OP13" s="3">
        <v>18</v>
      </c>
      <c r="OQ13" s="3" t="s">
        <v>216</v>
      </c>
      <c r="OR13" s="3">
        <v>0</v>
      </c>
      <c r="OS13" s="3">
        <v>4.2</v>
      </c>
      <c r="OT13" s="3">
        <v>5</v>
      </c>
      <c r="OU13" s="3">
        <v>1.42</v>
      </c>
      <c r="OV13" s="3">
        <v>2</v>
      </c>
      <c r="OW13" s="3">
        <v>1.56</v>
      </c>
      <c r="OX13" s="3">
        <v>19</v>
      </c>
      <c r="OY13" s="3" t="s">
        <v>217</v>
      </c>
      <c r="OZ13" s="3">
        <v>0</v>
      </c>
      <c r="PA13" s="3">
        <v>2.84</v>
      </c>
      <c r="PB13" s="3">
        <v>2</v>
      </c>
      <c r="PC13" s="3">
        <v>8.23</v>
      </c>
      <c r="PD13" s="3">
        <v>4</v>
      </c>
      <c r="PE13" s="3">
        <v>1.55</v>
      </c>
      <c r="PF13" s="3">
        <v>20</v>
      </c>
      <c r="PG13" s="3" t="s">
        <v>218</v>
      </c>
      <c r="PH13" s="3">
        <v>0</v>
      </c>
      <c r="PI13" s="3">
        <v>1.46</v>
      </c>
      <c r="PJ13" s="3">
        <v>0</v>
      </c>
      <c r="PK13" s="3">
        <v>0.78</v>
      </c>
      <c r="PL13" s="3">
        <v>0</v>
      </c>
      <c r="PM13" s="3">
        <v>0.48</v>
      </c>
      <c r="PN13" s="3">
        <v>21</v>
      </c>
      <c r="PO13" s="3" t="s">
        <v>219</v>
      </c>
      <c r="PP13" s="3">
        <v>0</v>
      </c>
      <c r="PQ13" s="3">
        <v>2.4700000000000002</v>
      </c>
      <c r="PR13" s="3">
        <v>4</v>
      </c>
      <c r="PS13" s="3">
        <v>5.38</v>
      </c>
      <c r="PT13" s="3">
        <v>5</v>
      </c>
      <c r="PU13" s="3">
        <v>2.38</v>
      </c>
      <c r="PV13" s="3">
        <v>22</v>
      </c>
      <c r="PW13" s="3" t="s">
        <v>220</v>
      </c>
      <c r="PX13" s="3">
        <v>0</v>
      </c>
      <c r="PY13" s="3">
        <v>1.7</v>
      </c>
      <c r="PZ13" s="3">
        <v>0</v>
      </c>
      <c r="QA13" s="3">
        <v>0.32</v>
      </c>
      <c r="QB13" s="3">
        <v>4</v>
      </c>
      <c r="QC13" s="3">
        <v>0.77</v>
      </c>
      <c r="QD13" s="3">
        <v>23</v>
      </c>
      <c r="QE13" s="3" t="s">
        <v>221</v>
      </c>
      <c r="QF13" s="3">
        <v>200</v>
      </c>
      <c r="QG13" s="3">
        <v>3.91</v>
      </c>
      <c r="QH13" s="3">
        <v>0</v>
      </c>
      <c r="QI13" s="3">
        <v>2.77</v>
      </c>
      <c r="QJ13" s="3">
        <v>7</v>
      </c>
      <c r="QK13" s="3">
        <v>2.4700000000000002</v>
      </c>
      <c r="QL13" s="3">
        <v>24</v>
      </c>
      <c r="QM13" s="3" t="s">
        <v>222</v>
      </c>
      <c r="QN13" s="3">
        <v>0</v>
      </c>
      <c r="QO13" s="3">
        <v>1.47</v>
      </c>
      <c r="QP13" s="3">
        <v>0</v>
      </c>
      <c r="QQ13" s="3">
        <v>0.27</v>
      </c>
      <c r="QR13" s="3">
        <v>0</v>
      </c>
      <c r="QS13" s="3">
        <v>2.67</v>
      </c>
      <c r="QT13" s="3">
        <v>25</v>
      </c>
      <c r="QU13" s="3" t="s">
        <v>223</v>
      </c>
      <c r="QV13" s="3">
        <v>200</v>
      </c>
      <c r="QW13" s="3">
        <v>2.33</v>
      </c>
      <c r="QX13" s="3">
        <v>7</v>
      </c>
      <c r="QY13" s="3">
        <v>2.0499999999999998</v>
      </c>
      <c r="QZ13" s="3">
        <v>8</v>
      </c>
      <c r="RA13" s="3">
        <v>0.75</v>
      </c>
      <c r="RB13" s="3">
        <v>26</v>
      </c>
      <c r="RC13" s="3" t="s">
        <v>224</v>
      </c>
      <c r="RD13" s="3">
        <v>0</v>
      </c>
      <c r="RE13" s="3">
        <v>4.67</v>
      </c>
      <c r="RF13" s="3">
        <v>0</v>
      </c>
      <c r="RG13" s="3">
        <v>0.28999999999999998</v>
      </c>
      <c r="RH13" s="3">
        <v>3</v>
      </c>
      <c r="RI13" s="3">
        <v>1.0900000000000001</v>
      </c>
      <c r="RJ13" s="3">
        <v>27</v>
      </c>
      <c r="RK13" s="3" t="s">
        <v>225</v>
      </c>
      <c r="RL13" s="3">
        <v>100</v>
      </c>
      <c r="RM13" s="3">
        <v>3.03</v>
      </c>
      <c r="RN13" s="3">
        <v>5</v>
      </c>
      <c r="RO13" s="3">
        <v>6.96</v>
      </c>
      <c r="RP13" s="3">
        <v>5</v>
      </c>
      <c r="RQ13" s="3">
        <v>0.98</v>
      </c>
      <c r="RR13" s="3">
        <v>28</v>
      </c>
      <c r="RS13" s="3" t="s">
        <v>226</v>
      </c>
      <c r="RT13" s="3">
        <v>0</v>
      </c>
      <c r="RU13" s="3">
        <v>1.87</v>
      </c>
      <c r="RV13" s="3">
        <v>0</v>
      </c>
      <c r="RW13" s="3">
        <v>0.35</v>
      </c>
      <c r="RX13" s="3">
        <v>2</v>
      </c>
      <c r="RY13" s="3">
        <v>1</v>
      </c>
      <c r="RZ13" s="3">
        <v>29</v>
      </c>
      <c r="SA13" s="3" t="s">
        <v>227</v>
      </c>
      <c r="SB13" s="3">
        <v>0</v>
      </c>
      <c r="SC13" s="3">
        <v>1.23</v>
      </c>
      <c r="SD13" s="3">
        <v>0</v>
      </c>
      <c r="SE13" s="3">
        <v>0.39</v>
      </c>
      <c r="SF13" s="3">
        <v>0</v>
      </c>
      <c r="SG13" s="3">
        <v>0.53</v>
      </c>
      <c r="SH13" s="3">
        <v>30</v>
      </c>
      <c r="SI13" s="3" t="s">
        <v>228</v>
      </c>
      <c r="SJ13" s="3">
        <v>100</v>
      </c>
      <c r="SK13" s="3">
        <v>2.64</v>
      </c>
      <c r="SL13" s="3">
        <v>6</v>
      </c>
      <c r="SM13" s="3">
        <v>2.17</v>
      </c>
      <c r="SN13" s="3">
        <v>6</v>
      </c>
      <c r="SO13" s="3">
        <v>0.56999999999999995</v>
      </c>
      <c r="SP13" s="3">
        <v>31</v>
      </c>
      <c r="SQ13" s="3" t="s">
        <v>229</v>
      </c>
      <c r="SR13" s="3">
        <v>0</v>
      </c>
      <c r="SS13" s="3">
        <v>1.54</v>
      </c>
      <c r="ST13" s="3">
        <v>0</v>
      </c>
      <c r="SU13" s="3">
        <v>1.64</v>
      </c>
      <c r="SV13" s="3">
        <v>0</v>
      </c>
      <c r="SW13" s="3">
        <v>0.4</v>
      </c>
      <c r="SX13" s="3">
        <v>32</v>
      </c>
      <c r="SY13" s="3" t="s">
        <v>230</v>
      </c>
      <c r="SZ13" s="3">
        <v>0</v>
      </c>
      <c r="TA13" s="3">
        <v>1.94</v>
      </c>
      <c r="TB13" s="3">
        <v>0</v>
      </c>
      <c r="TC13" s="3">
        <v>0.34</v>
      </c>
      <c r="TD13" s="3">
        <v>0</v>
      </c>
      <c r="TE13" s="3">
        <v>0.56999999999999995</v>
      </c>
      <c r="TF13" s="3">
        <v>33</v>
      </c>
      <c r="TG13" s="3" t="s">
        <v>231</v>
      </c>
      <c r="TH13" s="3">
        <v>0</v>
      </c>
      <c r="TI13" s="3">
        <v>2.44</v>
      </c>
      <c r="TJ13" s="3">
        <v>0</v>
      </c>
      <c r="TK13" s="3">
        <v>0.33</v>
      </c>
      <c r="TL13" s="3">
        <v>0</v>
      </c>
      <c r="TM13" s="3">
        <v>0.33</v>
      </c>
      <c r="TN13" s="3">
        <v>34</v>
      </c>
      <c r="TO13" s="3" t="s">
        <v>232</v>
      </c>
      <c r="TP13" s="3">
        <v>0</v>
      </c>
      <c r="TQ13" s="3">
        <v>2.74</v>
      </c>
      <c r="TR13" s="3">
        <v>0</v>
      </c>
      <c r="TS13" s="3">
        <v>1.04</v>
      </c>
      <c r="TT13" s="3">
        <v>0</v>
      </c>
      <c r="TU13" s="3">
        <v>0.61</v>
      </c>
      <c r="TV13" s="3">
        <v>35</v>
      </c>
      <c r="TW13" s="3" t="s">
        <v>233</v>
      </c>
      <c r="TX13" s="3">
        <v>0</v>
      </c>
      <c r="TY13" s="3">
        <v>1.1299999999999999</v>
      </c>
      <c r="TZ13" s="3">
        <v>0</v>
      </c>
      <c r="UA13" s="3">
        <v>0.55000000000000004</v>
      </c>
      <c r="UB13" s="3">
        <v>0</v>
      </c>
      <c r="UC13" s="3">
        <v>1.19</v>
      </c>
      <c r="UD13" s="3">
        <v>36</v>
      </c>
      <c r="UE13" s="3" t="s">
        <v>234</v>
      </c>
      <c r="UF13" s="3">
        <v>0</v>
      </c>
      <c r="UG13" s="3">
        <v>3.6</v>
      </c>
      <c r="UH13" s="3">
        <v>0</v>
      </c>
      <c r="UI13" s="3">
        <v>0.42</v>
      </c>
      <c r="UJ13" s="3">
        <v>0</v>
      </c>
      <c r="UK13" s="3">
        <v>0.65</v>
      </c>
      <c r="UL13" s="3">
        <v>37</v>
      </c>
      <c r="UM13" s="3" t="s">
        <v>235</v>
      </c>
      <c r="UN13" s="3">
        <v>0</v>
      </c>
      <c r="UO13" s="3">
        <v>2.11</v>
      </c>
      <c r="UP13" s="3">
        <v>0</v>
      </c>
      <c r="UQ13" s="3">
        <v>1.31</v>
      </c>
      <c r="UR13" s="3">
        <v>3</v>
      </c>
      <c r="US13" s="3">
        <v>0.72</v>
      </c>
      <c r="UT13" s="3">
        <v>38</v>
      </c>
      <c r="UU13" s="3" t="s">
        <v>236</v>
      </c>
      <c r="UV13" s="3">
        <v>0</v>
      </c>
      <c r="UW13" s="3">
        <v>4.16</v>
      </c>
      <c r="UX13" s="3">
        <v>5</v>
      </c>
      <c r="UY13" s="3">
        <v>4.4800000000000004</v>
      </c>
      <c r="UZ13" s="3">
        <v>0</v>
      </c>
      <c r="VA13" s="3">
        <v>0.77</v>
      </c>
      <c r="VB13" s="3">
        <v>39</v>
      </c>
      <c r="VC13" s="3" t="s">
        <v>237</v>
      </c>
      <c r="VD13" s="3">
        <v>0</v>
      </c>
      <c r="VE13" s="3">
        <v>1.98</v>
      </c>
      <c r="VF13" s="3">
        <v>0</v>
      </c>
      <c r="VG13" s="3">
        <v>0.35</v>
      </c>
      <c r="VH13" s="3">
        <v>4</v>
      </c>
      <c r="VI13" s="3">
        <v>3.08</v>
      </c>
      <c r="VJ13" s="3">
        <v>40</v>
      </c>
      <c r="VK13" s="3" t="s">
        <v>238</v>
      </c>
      <c r="VL13" s="3">
        <v>0</v>
      </c>
      <c r="VM13" s="3">
        <v>2.2200000000000002</v>
      </c>
      <c r="VN13" s="3">
        <v>0</v>
      </c>
      <c r="VO13" s="3">
        <v>1.1200000000000001</v>
      </c>
      <c r="VP13" s="3">
        <v>1</v>
      </c>
      <c r="VQ13" s="3">
        <v>0.88</v>
      </c>
      <c r="VR13" s="3">
        <v>41</v>
      </c>
      <c r="VS13" s="3" t="s">
        <v>239</v>
      </c>
      <c r="VT13" s="3">
        <v>0</v>
      </c>
      <c r="VU13" s="3">
        <v>6.75</v>
      </c>
      <c r="VV13" s="3">
        <v>5</v>
      </c>
      <c r="VW13" s="3">
        <v>2.0299999999999998</v>
      </c>
      <c r="VX13" s="3">
        <v>2</v>
      </c>
      <c r="VY13" s="3">
        <v>2.11</v>
      </c>
      <c r="VZ13" s="28">
        <f t="shared" si="19"/>
        <v>50</v>
      </c>
      <c r="WA13" s="28">
        <f t="shared" si="20"/>
        <v>40</v>
      </c>
      <c r="WB13" s="28">
        <f t="shared" si="21"/>
        <v>60</v>
      </c>
      <c r="WC13" s="29">
        <f t="shared" si="22"/>
        <v>3.2444999999999995</v>
      </c>
      <c r="WD13" s="29">
        <f t="shared" si="23"/>
        <v>3.3490000000000002</v>
      </c>
      <c r="WE13" s="29">
        <f t="shared" si="24"/>
        <v>3.14</v>
      </c>
      <c r="WF13" s="29">
        <f t="shared" si="25"/>
        <v>1.675</v>
      </c>
      <c r="WG13" s="30">
        <f t="shared" si="26"/>
        <v>1.1499999999999999</v>
      </c>
      <c r="WH13" s="29">
        <f t="shared" si="27"/>
        <v>2.2000000000000002</v>
      </c>
      <c r="WI13" s="29">
        <f t="shared" si="28"/>
        <v>2.1220000000000008</v>
      </c>
      <c r="WJ13" s="30">
        <f t="shared" si="29"/>
        <v>2.2605</v>
      </c>
      <c r="WK13" s="29">
        <f t="shared" si="30"/>
        <v>1.9835000000000005</v>
      </c>
      <c r="WL13" s="29">
        <f t="shared" si="31"/>
        <v>2.375</v>
      </c>
      <c r="WM13" s="30">
        <f t="shared" si="32"/>
        <v>2.2000000000000002</v>
      </c>
      <c r="WN13" s="29">
        <f t="shared" si="33"/>
        <v>2.5499999999999998</v>
      </c>
      <c r="WO13" s="29">
        <f t="shared" si="34"/>
        <v>1.4275</v>
      </c>
      <c r="WP13" s="30">
        <f t="shared" si="35"/>
        <v>1.5079999999999998</v>
      </c>
      <c r="WQ13" s="29">
        <f t="shared" si="36"/>
        <v>1.3469999999999995</v>
      </c>
      <c r="WR13" s="30">
        <f t="shared" si="37"/>
        <v>55.555555555555557</v>
      </c>
      <c r="WS13" s="30">
        <f t="shared" si="38"/>
        <v>45.454545454545453</v>
      </c>
      <c r="WT13" s="30">
        <f t="shared" si="39"/>
        <v>12.5</v>
      </c>
      <c r="WU13" s="30">
        <f t="shared" si="40"/>
        <v>58.333333333333336</v>
      </c>
      <c r="WV13" s="30">
        <f t="shared" si="41"/>
        <v>90</v>
      </c>
      <c r="WW13" s="30">
        <f t="shared" si="42"/>
        <v>30</v>
      </c>
      <c r="WX13" s="30">
        <f t="shared" si="43"/>
        <v>3.1711111111111112</v>
      </c>
      <c r="WY13" s="30">
        <f t="shared" si="44"/>
        <v>3.3045454545454547</v>
      </c>
      <c r="WZ13" s="30">
        <f t="shared" si="45"/>
        <v>2.1212500000000003</v>
      </c>
      <c r="XA13" s="30">
        <f t="shared" si="46"/>
        <v>4.1674999999999995</v>
      </c>
      <c r="XB13" s="30">
        <f t="shared" si="47"/>
        <v>4.0110000000000001</v>
      </c>
      <c r="XC13" s="30">
        <f t="shared" si="48"/>
        <v>2.2690000000000001</v>
      </c>
      <c r="XD13" s="30">
        <f t="shared" si="49"/>
        <v>2.6666666666666665</v>
      </c>
      <c r="XE13" s="30">
        <f t="shared" si="50"/>
        <v>0.86363636363636365</v>
      </c>
      <c r="XF13" s="30">
        <f t="shared" si="51"/>
        <v>1.25</v>
      </c>
      <c r="XG13" s="30">
        <f t="shared" si="52"/>
        <v>1.0833333333333333</v>
      </c>
      <c r="XH13" s="30">
        <f t="shared" si="53"/>
        <v>3.8</v>
      </c>
      <c r="XI13" s="30">
        <f t="shared" si="54"/>
        <v>0.6</v>
      </c>
      <c r="XJ13" s="30">
        <f t="shared" si="55"/>
        <v>2.2844444444444445</v>
      </c>
      <c r="XK13" s="30">
        <f t="shared" si="56"/>
        <v>1.9890909090909097</v>
      </c>
      <c r="XL13" s="30">
        <f t="shared" si="57"/>
        <v>1.3787499999999999</v>
      </c>
      <c r="XM13" s="30">
        <f t="shared" si="58"/>
        <v>2.8483333333333327</v>
      </c>
      <c r="XN13" s="30">
        <f t="shared" si="59"/>
        <v>3.0090000000000003</v>
      </c>
      <c r="XO13" s="30">
        <f t="shared" si="60"/>
        <v>0.95799999999999996</v>
      </c>
      <c r="XP13" s="30">
        <f t="shared" si="61"/>
        <v>2.1666666666666665</v>
      </c>
      <c r="XQ13" s="30">
        <f t="shared" si="62"/>
        <v>2.5454545454545454</v>
      </c>
      <c r="XR13" s="30">
        <f t="shared" si="63"/>
        <v>0.875</v>
      </c>
      <c r="XS13" s="30">
        <f t="shared" si="64"/>
        <v>3.0833333333333335</v>
      </c>
      <c r="XT13" s="30">
        <f t="shared" si="65"/>
        <v>3.2</v>
      </c>
      <c r="XU13" s="30">
        <f t="shared" si="66"/>
        <v>1.9</v>
      </c>
      <c r="XV13" s="30">
        <f t="shared" si="67"/>
        <v>0.94166666666666665</v>
      </c>
      <c r="XW13" s="30">
        <f t="shared" si="68"/>
        <v>1.825</v>
      </c>
      <c r="XX13" s="30">
        <f t="shared" si="69"/>
        <v>0.86625000000000019</v>
      </c>
      <c r="XY13" s="30">
        <f t="shared" si="70"/>
        <v>1.9358333333333329</v>
      </c>
      <c r="XZ13" s="30">
        <f t="shared" si="71"/>
        <v>1.002</v>
      </c>
      <c r="YA13" s="30">
        <f t="shared" si="72"/>
        <v>1.6920000000000002</v>
      </c>
      <c r="YB13" s="3">
        <v>4</v>
      </c>
      <c r="YC13" s="52">
        <v>4</v>
      </c>
      <c r="YD13" s="3">
        <v>4</v>
      </c>
      <c r="YE13" s="51">
        <v>0</v>
      </c>
      <c r="YF13" s="52">
        <v>4</v>
      </c>
      <c r="YG13" s="3">
        <v>4</v>
      </c>
      <c r="YH13" s="51">
        <v>0</v>
      </c>
      <c r="YI13" s="3">
        <v>4</v>
      </c>
      <c r="YJ13" s="52">
        <v>4</v>
      </c>
      <c r="YK13" s="51">
        <v>2</v>
      </c>
      <c r="YL13" s="52">
        <v>4</v>
      </c>
      <c r="YM13" s="52">
        <v>1</v>
      </c>
      <c r="YN13" s="52">
        <v>4</v>
      </c>
      <c r="YO13" s="52">
        <v>4</v>
      </c>
      <c r="YP13" s="51">
        <v>0</v>
      </c>
      <c r="YQ13" s="52">
        <v>4</v>
      </c>
      <c r="YR13" s="52">
        <v>4</v>
      </c>
      <c r="YS13" s="52">
        <v>4</v>
      </c>
      <c r="YT13" s="52">
        <v>4</v>
      </c>
      <c r="YU13" s="52">
        <v>4</v>
      </c>
      <c r="YV13" s="51">
        <v>0</v>
      </c>
      <c r="YW13" s="51">
        <v>0</v>
      </c>
      <c r="YX13" s="52">
        <v>4</v>
      </c>
      <c r="YY13" s="52">
        <v>4</v>
      </c>
      <c r="YZ13" s="51">
        <v>0</v>
      </c>
      <c r="ZA13" s="52">
        <f t="shared" si="80"/>
        <v>44</v>
      </c>
      <c r="ZB13" s="52">
        <f t="shared" si="81"/>
        <v>29</v>
      </c>
      <c r="ZC13" s="52">
        <f t="shared" si="82"/>
        <v>22</v>
      </c>
      <c r="ZD13" s="52">
        <f t="shared" si="76"/>
        <v>95</v>
      </c>
      <c r="ZE13" s="51">
        <v>3</v>
      </c>
      <c r="ZF13" s="3">
        <v>3</v>
      </c>
      <c r="ZG13" s="51">
        <v>0</v>
      </c>
      <c r="ZH13" s="3">
        <v>4</v>
      </c>
      <c r="ZI13" s="3">
        <v>4</v>
      </c>
      <c r="ZJ13" s="51">
        <v>0</v>
      </c>
      <c r="ZK13" s="51">
        <v>0</v>
      </c>
      <c r="ZL13" s="52">
        <v>2</v>
      </c>
      <c r="ZM13" s="3">
        <v>4</v>
      </c>
      <c r="ZN13" s="51">
        <v>4</v>
      </c>
      <c r="ZO13" s="52">
        <v>4</v>
      </c>
      <c r="ZP13" s="3">
        <v>4</v>
      </c>
      <c r="ZQ13" s="51">
        <v>2</v>
      </c>
      <c r="ZR13" s="51">
        <v>2</v>
      </c>
      <c r="ZS13" s="52">
        <v>4</v>
      </c>
      <c r="ZT13" s="51">
        <v>0</v>
      </c>
      <c r="ZU13" s="52">
        <v>4</v>
      </c>
      <c r="ZV13" s="52">
        <v>4</v>
      </c>
      <c r="ZW13" s="52">
        <v>4</v>
      </c>
      <c r="ZX13" s="52">
        <v>4</v>
      </c>
      <c r="ZY13" s="52">
        <v>4</v>
      </c>
      <c r="ZZ13" s="52">
        <v>4</v>
      </c>
      <c r="AAA13" s="51">
        <v>0</v>
      </c>
      <c r="AAB13" s="52">
        <v>4</v>
      </c>
      <c r="AAC13" s="52">
        <v>4</v>
      </c>
      <c r="AAD13" s="52">
        <v>4</v>
      </c>
      <c r="AAE13" s="51">
        <v>0</v>
      </c>
      <c r="AAF13" s="52">
        <v>4</v>
      </c>
      <c r="AAG13" s="52">
        <v>4</v>
      </c>
      <c r="AAH13" s="51">
        <v>0</v>
      </c>
      <c r="AAI13" s="51">
        <v>0</v>
      </c>
      <c r="AAJ13" s="52">
        <v>4</v>
      </c>
      <c r="AAK13" s="52">
        <v>0</v>
      </c>
      <c r="AAL13" s="52">
        <v>4</v>
      </c>
      <c r="AAM13" s="3">
        <v>4</v>
      </c>
      <c r="AAN13" s="51">
        <v>0</v>
      </c>
      <c r="AAO13" s="52">
        <v>4</v>
      </c>
      <c r="AAP13" s="51">
        <v>0</v>
      </c>
      <c r="AAQ13" s="52">
        <v>1</v>
      </c>
      <c r="AAR13" s="52">
        <v>4</v>
      </c>
      <c r="AAS13" s="52">
        <v>4</v>
      </c>
      <c r="AAT13" s="52">
        <v>4</v>
      </c>
      <c r="AAU13" s="52">
        <v>4</v>
      </c>
      <c r="AAV13" s="52">
        <v>4</v>
      </c>
      <c r="AAW13" s="51">
        <v>0</v>
      </c>
      <c r="AAX13" s="52">
        <v>4</v>
      </c>
      <c r="AAY13" s="52">
        <v>4</v>
      </c>
      <c r="AAZ13" s="51">
        <v>0</v>
      </c>
      <c r="ABA13" s="52">
        <v>4</v>
      </c>
      <c r="ABB13" s="51">
        <v>0</v>
      </c>
      <c r="ABC13" s="52">
        <v>4</v>
      </c>
      <c r="ABD13" s="52">
        <v>4</v>
      </c>
      <c r="ABE13" s="52">
        <v>4</v>
      </c>
      <c r="ABF13" s="52">
        <v>4</v>
      </c>
      <c r="ABG13" s="51">
        <v>0</v>
      </c>
      <c r="ABH13" s="52">
        <v>0</v>
      </c>
      <c r="ABI13" s="51">
        <v>0</v>
      </c>
      <c r="ABJ13" s="52">
        <v>4</v>
      </c>
      <c r="ABK13" s="51">
        <v>0</v>
      </c>
      <c r="ABL13" s="51"/>
      <c r="ABM13" s="3">
        <v>4</v>
      </c>
      <c r="ABN13" s="52">
        <v>4</v>
      </c>
      <c r="ABO13" s="3">
        <v>4</v>
      </c>
      <c r="ABP13" s="51">
        <v>0</v>
      </c>
      <c r="ABQ13" s="52">
        <v>4</v>
      </c>
      <c r="ABR13" s="3">
        <v>4</v>
      </c>
      <c r="ABS13" s="51">
        <v>0</v>
      </c>
      <c r="ABT13" s="3">
        <v>4</v>
      </c>
      <c r="ABU13" s="52">
        <v>4</v>
      </c>
      <c r="ABV13" s="51">
        <v>2</v>
      </c>
      <c r="ABW13" s="52">
        <v>4</v>
      </c>
      <c r="ABX13" s="52">
        <v>1</v>
      </c>
      <c r="ABY13" s="52">
        <v>4</v>
      </c>
      <c r="ABZ13" s="52">
        <v>4</v>
      </c>
      <c r="ACA13" s="51">
        <v>0</v>
      </c>
      <c r="ACB13" s="52">
        <v>4</v>
      </c>
      <c r="ACC13" s="52">
        <v>4</v>
      </c>
      <c r="ACD13" s="52">
        <v>4</v>
      </c>
      <c r="ACE13" s="52">
        <v>4</v>
      </c>
      <c r="ACF13" s="52">
        <v>4</v>
      </c>
      <c r="ACG13" s="51">
        <v>0</v>
      </c>
      <c r="ACH13" s="51">
        <v>0</v>
      </c>
      <c r="ACI13" s="52">
        <v>4</v>
      </c>
      <c r="ACJ13" s="52">
        <v>4</v>
      </c>
      <c r="ACK13" s="51">
        <v>0</v>
      </c>
    </row>
    <row r="14" spans="1:765">
      <c r="A14" s="20">
        <v>10</v>
      </c>
      <c r="C14">
        <v>1</v>
      </c>
      <c r="D14">
        <v>40</v>
      </c>
      <c r="E14">
        <v>2</v>
      </c>
      <c r="F14">
        <v>2</v>
      </c>
      <c r="G14">
        <v>0</v>
      </c>
      <c r="H14">
        <v>0</v>
      </c>
      <c r="I14">
        <v>0</v>
      </c>
      <c r="J14">
        <v>2</v>
      </c>
      <c r="K14">
        <v>1</v>
      </c>
      <c r="L14">
        <v>2</v>
      </c>
      <c r="M14">
        <v>0</v>
      </c>
      <c r="N14">
        <v>1</v>
      </c>
      <c r="O14">
        <v>2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f t="shared" si="3"/>
        <v>15</v>
      </c>
      <c r="W14">
        <v>1</v>
      </c>
      <c r="X14">
        <v>2</v>
      </c>
      <c r="Y14">
        <v>3</v>
      </c>
      <c r="Z14">
        <v>1</v>
      </c>
      <c r="AA14">
        <v>1</v>
      </c>
      <c r="AB14">
        <v>3</v>
      </c>
      <c r="AC14">
        <v>1</v>
      </c>
      <c r="AD14">
        <v>0</v>
      </c>
      <c r="AE14">
        <v>1</v>
      </c>
      <c r="AF14">
        <f t="shared" si="4"/>
        <v>13</v>
      </c>
      <c r="AG14">
        <v>2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3</v>
      </c>
      <c r="AN14">
        <v>3</v>
      </c>
      <c r="AO14">
        <v>2</v>
      </c>
      <c r="AP14">
        <v>2</v>
      </c>
      <c r="AQ14">
        <v>2</v>
      </c>
      <c r="AR14">
        <v>0</v>
      </c>
      <c r="AS14">
        <v>1</v>
      </c>
      <c r="AT14">
        <v>2</v>
      </c>
      <c r="AU14">
        <v>2</v>
      </c>
      <c r="AV14" t="s">
        <v>635</v>
      </c>
      <c r="AW14">
        <v>1</v>
      </c>
      <c r="AX14">
        <v>0</v>
      </c>
      <c r="AY14">
        <v>0</v>
      </c>
      <c r="AZ14">
        <v>0</v>
      </c>
      <c r="BA14">
        <v>3</v>
      </c>
      <c r="BB14">
        <v>2</v>
      </c>
      <c r="BC14">
        <v>1</v>
      </c>
      <c r="BD14">
        <f t="shared" si="5"/>
        <v>35</v>
      </c>
      <c r="BE14">
        <v>4</v>
      </c>
      <c r="BF14">
        <v>4</v>
      </c>
      <c r="BG14">
        <v>1</v>
      </c>
      <c r="BH14">
        <v>2</v>
      </c>
      <c r="BI14">
        <v>0</v>
      </c>
      <c r="BJ14">
        <v>3</v>
      </c>
      <c r="BK14">
        <v>1</v>
      </c>
      <c r="BL14">
        <v>3</v>
      </c>
      <c r="BM14">
        <v>3</v>
      </c>
      <c r="BN14">
        <v>3</v>
      </c>
      <c r="BO14">
        <v>2</v>
      </c>
      <c r="BP14">
        <v>3</v>
      </c>
      <c r="BQ14">
        <v>0</v>
      </c>
      <c r="BR14">
        <v>2</v>
      </c>
      <c r="BS14">
        <v>1</v>
      </c>
      <c r="BT14">
        <v>3</v>
      </c>
      <c r="BU14">
        <v>1</v>
      </c>
      <c r="BV14">
        <v>1</v>
      </c>
      <c r="BW14">
        <v>2</v>
      </c>
      <c r="BX14">
        <v>3</v>
      </c>
      <c r="BY14">
        <v>0</v>
      </c>
      <c r="BZ14">
        <v>0</v>
      </c>
      <c r="CA14">
        <f t="shared" si="0"/>
        <v>9</v>
      </c>
      <c r="CB14">
        <f t="shared" si="1"/>
        <v>18</v>
      </c>
      <c r="CC14">
        <f t="shared" si="2"/>
        <v>13</v>
      </c>
      <c r="CD14">
        <f t="shared" si="6"/>
        <v>40</v>
      </c>
      <c r="CE14" s="21">
        <v>1</v>
      </c>
      <c r="CF14" s="21">
        <v>0</v>
      </c>
      <c r="CG14" s="21">
        <v>1</v>
      </c>
      <c r="CH14" s="21">
        <v>1</v>
      </c>
      <c r="CI14" s="21">
        <v>0</v>
      </c>
      <c r="CJ14" s="21">
        <v>0</v>
      </c>
      <c r="CK14" s="21">
        <v>1</v>
      </c>
      <c r="CL14" s="21">
        <v>1</v>
      </c>
      <c r="CM14" s="21">
        <v>1</v>
      </c>
      <c r="CN14" s="21">
        <v>0</v>
      </c>
      <c r="CO14" s="21">
        <v>0</v>
      </c>
      <c r="CP14" s="21">
        <v>1</v>
      </c>
      <c r="CQ14" s="21">
        <f t="shared" si="7"/>
        <v>10</v>
      </c>
      <c r="CR14" s="21">
        <v>3</v>
      </c>
      <c r="CS14" s="21">
        <v>3</v>
      </c>
      <c r="CT14" s="21">
        <v>1</v>
      </c>
      <c r="CU14" s="21">
        <v>3</v>
      </c>
      <c r="CV14" s="21">
        <v>3</v>
      </c>
      <c r="CW14" s="21">
        <v>2</v>
      </c>
      <c r="CX14" s="21">
        <v>2</v>
      </c>
      <c r="CY14" s="21">
        <v>2</v>
      </c>
      <c r="CZ14" s="21">
        <v>2</v>
      </c>
      <c r="DA14" s="21">
        <v>3</v>
      </c>
      <c r="DB14" s="21">
        <v>2</v>
      </c>
      <c r="DC14" s="21">
        <v>3</v>
      </c>
      <c r="DD14" s="21">
        <v>2</v>
      </c>
      <c r="DE14" s="21">
        <v>3</v>
      </c>
      <c r="DF14" s="21">
        <v>2</v>
      </c>
      <c r="DG14" s="21">
        <v>3</v>
      </c>
      <c r="DH14" s="21">
        <v>2</v>
      </c>
      <c r="DI14" s="21">
        <v>2</v>
      </c>
      <c r="DJ14" s="21">
        <v>3</v>
      </c>
      <c r="DK14" s="21">
        <v>4</v>
      </c>
      <c r="DL14" s="21">
        <f t="shared" si="8"/>
        <v>44</v>
      </c>
      <c r="DM14" s="21">
        <v>3</v>
      </c>
      <c r="DN14" s="21">
        <v>4</v>
      </c>
      <c r="DO14" s="21">
        <v>4</v>
      </c>
      <c r="DP14" s="21">
        <v>4</v>
      </c>
      <c r="DQ14" s="21">
        <v>4</v>
      </c>
      <c r="DR14" s="21">
        <v>4</v>
      </c>
      <c r="DS14" s="21">
        <f t="shared" si="9"/>
        <v>23</v>
      </c>
      <c r="DT14" s="21">
        <v>2</v>
      </c>
      <c r="DU14" s="21">
        <v>2</v>
      </c>
      <c r="DV14" s="21">
        <v>3</v>
      </c>
      <c r="DW14" s="21">
        <v>0</v>
      </c>
      <c r="DX14" s="21">
        <v>3</v>
      </c>
      <c r="DY14" s="21">
        <v>3</v>
      </c>
      <c r="DZ14" s="21">
        <f t="shared" si="10"/>
        <v>7</v>
      </c>
      <c r="EA14" s="21">
        <f t="shared" si="11"/>
        <v>6</v>
      </c>
      <c r="EB14" s="21">
        <f t="shared" si="12"/>
        <v>13</v>
      </c>
      <c r="EC14" s="21">
        <v>7</v>
      </c>
      <c r="ED14" s="21">
        <v>7</v>
      </c>
      <c r="EE14" s="21">
        <v>7</v>
      </c>
      <c r="EF14" s="21">
        <v>7</v>
      </c>
      <c r="EG14" s="21">
        <v>7</v>
      </c>
      <c r="EH14" s="21">
        <v>5</v>
      </c>
      <c r="EI14" s="21">
        <v>4</v>
      </c>
      <c r="EJ14" s="21">
        <v>6</v>
      </c>
      <c r="EK14" s="21">
        <v>5</v>
      </c>
      <c r="EL14" s="21">
        <v>7</v>
      </c>
      <c r="EM14" s="21">
        <v>5</v>
      </c>
      <c r="EN14" s="21">
        <v>5</v>
      </c>
      <c r="EO14" s="21">
        <f t="shared" si="13"/>
        <v>25</v>
      </c>
      <c r="EP14" s="21">
        <f t="shared" si="14"/>
        <v>19</v>
      </c>
      <c r="EQ14" s="21">
        <f t="shared" si="15"/>
        <v>28</v>
      </c>
      <c r="ER14" s="21">
        <f t="shared" si="16"/>
        <v>72</v>
      </c>
      <c r="ES14" s="21">
        <v>2</v>
      </c>
      <c r="ET14" s="21">
        <v>2</v>
      </c>
      <c r="EU14" s="21">
        <v>3</v>
      </c>
      <c r="EV14" s="21">
        <f t="shared" si="17"/>
        <v>7</v>
      </c>
      <c r="EW14" s="21">
        <v>4</v>
      </c>
      <c r="EX14" s="21">
        <v>4</v>
      </c>
      <c r="EY14" s="21">
        <v>2</v>
      </c>
      <c r="EZ14" s="21">
        <v>0</v>
      </c>
      <c r="FA14" s="21">
        <v>3</v>
      </c>
      <c r="FB14" s="21">
        <v>2</v>
      </c>
      <c r="FC14" s="21">
        <v>3</v>
      </c>
      <c r="FD14" s="21">
        <v>1</v>
      </c>
      <c r="FE14" s="21">
        <v>2</v>
      </c>
      <c r="FF14" s="21">
        <v>2</v>
      </c>
      <c r="FG14" s="21">
        <v>2</v>
      </c>
      <c r="FH14" s="21">
        <v>2</v>
      </c>
      <c r="FI14" s="21">
        <v>3</v>
      </c>
      <c r="FJ14" s="21">
        <v>3</v>
      </c>
      <c r="FK14" s="21">
        <v>1</v>
      </c>
      <c r="FL14" s="21">
        <v>3</v>
      </c>
      <c r="FM14" s="21">
        <v>2</v>
      </c>
      <c r="FN14" s="21">
        <v>3</v>
      </c>
      <c r="FO14" s="21">
        <v>1</v>
      </c>
      <c r="FP14" s="21">
        <v>1</v>
      </c>
      <c r="FQ14" s="21">
        <f t="shared" si="18"/>
        <v>44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15.299946680713745</v>
      </c>
      <c r="FX14">
        <v>0.12</v>
      </c>
      <c r="FY14">
        <v>0.19</v>
      </c>
      <c r="FZ14">
        <v>80</v>
      </c>
      <c r="GA14">
        <v>103</v>
      </c>
      <c r="GB14" s="7">
        <v>183</v>
      </c>
      <c r="GC14">
        <v>232</v>
      </c>
      <c r="GD14">
        <v>0</v>
      </c>
      <c r="GE14">
        <v>0.5</v>
      </c>
      <c r="GF14">
        <v>0.1</v>
      </c>
      <c r="GG14">
        <v>0.4</v>
      </c>
      <c r="GH14">
        <v>3.4</v>
      </c>
      <c r="GI14">
        <v>103</v>
      </c>
      <c r="GJ14">
        <v>2043.4119089999999</v>
      </c>
      <c r="GK14">
        <v>9800.4861509999992</v>
      </c>
      <c r="GL14">
        <v>12106.234909000001</v>
      </c>
      <c r="GM14">
        <v>71527.579154000006</v>
      </c>
      <c r="GN14">
        <v>78752.892301999993</v>
      </c>
      <c r="GO14">
        <v>13847.573403</v>
      </c>
      <c r="GP14">
        <v>6414.8453380000001</v>
      </c>
      <c r="GQ14">
        <v>701600.93510700006</v>
      </c>
      <c r="GR14">
        <v>93611.271502999996</v>
      </c>
      <c r="GS14">
        <v>1112.1995059999999</v>
      </c>
      <c r="GT14">
        <v>12684.670756</v>
      </c>
      <c r="GU14">
        <v>2298.9331809999999</v>
      </c>
      <c r="GV14">
        <v>58629.260549999999</v>
      </c>
      <c r="GW14">
        <v>43496.985430000001</v>
      </c>
      <c r="GX14">
        <v>723</v>
      </c>
      <c r="GY14">
        <v>396748.85523599997</v>
      </c>
      <c r="GZ14">
        <v>120357.65247</v>
      </c>
      <c r="HA14">
        <v>14774.524928999999</v>
      </c>
      <c r="HB14">
        <v>712167.07701600005</v>
      </c>
      <c r="HC14">
        <v>130992.684851</v>
      </c>
      <c r="HD14">
        <v>6737.8411230000002</v>
      </c>
      <c r="HE14">
        <v>652.81608100000005</v>
      </c>
      <c r="HF14">
        <v>76736.168833000003</v>
      </c>
      <c r="HG14">
        <v>44283.706238999999</v>
      </c>
      <c r="HH14">
        <v>5543.2357339999999</v>
      </c>
      <c r="HI14">
        <v>64</v>
      </c>
      <c r="HJ14">
        <v>554</v>
      </c>
      <c r="HK14">
        <v>1747.501771</v>
      </c>
      <c r="HL14">
        <v>66</v>
      </c>
      <c r="HM14">
        <v>2014.2130970000001</v>
      </c>
      <c r="HN14">
        <v>8123.8856159999996</v>
      </c>
      <c r="HO14">
        <v>3424</v>
      </c>
      <c r="HP14">
        <v>65</v>
      </c>
      <c r="HQ14">
        <v>327871.86125199997</v>
      </c>
      <c r="HR14">
        <v>109685.677021</v>
      </c>
      <c r="HS14">
        <v>8097.4815019999996</v>
      </c>
      <c r="HT14">
        <v>59983.776024999999</v>
      </c>
      <c r="HU14">
        <v>7347.5193550000004</v>
      </c>
      <c r="HV14">
        <v>1090</v>
      </c>
      <c r="HW14">
        <v>630.46306700000002</v>
      </c>
      <c r="HX14">
        <v>374</v>
      </c>
      <c r="HY14">
        <v>3064</v>
      </c>
      <c r="HZ14">
        <v>1317</v>
      </c>
      <c r="IA14">
        <v>414</v>
      </c>
      <c r="IB14">
        <v>603</v>
      </c>
      <c r="IC14">
        <v>543.378827</v>
      </c>
      <c r="ID14">
        <v>26903.693716999998</v>
      </c>
      <c r="IE14">
        <v>4886.4785620000002</v>
      </c>
      <c r="IF14" t="s">
        <v>772</v>
      </c>
      <c r="IG14">
        <v>885.41454399999998</v>
      </c>
      <c r="IH14">
        <v>2439.3213820000001</v>
      </c>
      <c r="II14">
        <v>181141.599716</v>
      </c>
      <c r="IJ14">
        <v>194802.57428</v>
      </c>
      <c r="IK14">
        <v>214579.46736099999</v>
      </c>
      <c r="IL14">
        <v>125</v>
      </c>
      <c r="IM14">
        <v>1030.3969030000001</v>
      </c>
      <c r="IN14">
        <v>187828.084252</v>
      </c>
      <c r="IO14">
        <v>494</v>
      </c>
      <c r="IP14">
        <v>67195.348918000003</v>
      </c>
      <c r="IQ14">
        <v>33.063862999999998</v>
      </c>
      <c r="IR14">
        <v>22289.734810999998</v>
      </c>
      <c r="IS14">
        <v>9133.8749310000003</v>
      </c>
      <c r="IT14">
        <v>963.84576900000002</v>
      </c>
      <c r="IU14">
        <v>17874.213531000001</v>
      </c>
      <c r="IV14">
        <v>144528.01491200001</v>
      </c>
      <c r="IW14">
        <v>7283</v>
      </c>
      <c r="IX14">
        <v>12269</v>
      </c>
      <c r="IY14">
        <v>6000.6171139999997</v>
      </c>
      <c r="IZ14">
        <v>849.40999299999999</v>
      </c>
      <c r="JA14">
        <v>572</v>
      </c>
      <c r="JB14">
        <v>35824.494080999997</v>
      </c>
      <c r="JD14" s="3" t="s">
        <v>302</v>
      </c>
      <c r="JE14" s="62">
        <v>42039.456620370373</v>
      </c>
      <c r="JF14" s="3" t="s">
        <v>246</v>
      </c>
      <c r="JG14" s="3">
        <v>40</v>
      </c>
      <c r="JH14" s="3" t="s">
        <v>303</v>
      </c>
      <c r="JI14" s="3" t="s">
        <v>198</v>
      </c>
      <c r="JJ14" s="3">
        <v>1</v>
      </c>
      <c r="JK14" s="3" t="s">
        <v>199</v>
      </c>
      <c r="JL14" s="3">
        <v>0</v>
      </c>
      <c r="JM14" s="3">
        <v>6.02</v>
      </c>
      <c r="JN14" s="3">
        <v>4</v>
      </c>
      <c r="JO14" s="3">
        <v>6.68</v>
      </c>
      <c r="JP14" s="3">
        <v>2</v>
      </c>
      <c r="JQ14" s="3">
        <v>5.16</v>
      </c>
      <c r="JR14" s="3">
        <v>2</v>
      </c>
      <c r="JS14" s="3" t="s">
        <v>200</v>
      </c>
      <c r="JT14" s="3">
        <v>0</v>
      </c>
      <c r="JU14" s="3">
        <v>5.22</v>
      </c>
      <c r="JV14" s="3">
        <v>2</v>
      </c>
      <c r="JW14" s="3">
        <v>4.8099999999999996</v>
      </c>
      <c r="JX14" s="3">
        <v>5</v>
      </c>
      <c r="JY14" s="3">
        <v>9.8000000000000007</v>
      </c>
      <c r="JZ14" s="3">
        <v>3</v>
      </c>
      <c r="KA14" s="3" t="s">
        <v>201</v>
      </c>
      <c r="KB14" s="3">
        <v>0</v>
      </c>
      <c r="KC14" s="3">
        <v>3.05</v>
      </c>
      <c r="KD14" s="3">
        <v>2</v>
      </c>
      <c r="KE14" s="3">
        <v>8.08</v>
      </c>
      <c r="KF14" s="3">
        <v>2</v>
      </c>
      <c r="KG14" s="3">
        <v>2.34</v>
      </c>
      <c r="KH14" s="3">
        <v>4</v>
      </c>
      <c r="KI14" s="3" t="s">
        <v>202</v>
      </c>
      <c r="KJ14" s="3">
        <v>100</v>
      </c>
      <c r="KK14" s="3">
        <v>5.93</v>
      </c>
      <c r="KL14" s="3">
        <v>2</v>
      </c>
      <c r="KM14" s="3">
        <v>6.12</v>
      </c>
      <c r="KN14" s="3">
        <v>4</v>
      </c>
      <c r="KO14" s="3">
        <v>2.93</v>
      </c>
      <c r="KP14" s="3">
        <v>5</v>
      </c>
      <c r="KQ14" s="3" t="s">
        <v>203</v>
      </c>
      <c r="KR14" s="3">
        <v>0</v>
      </c>
      <c r="KS14" s="3">
        <v>3.55</v>
      </c>
      <c r="KT14" s="3">
        <v>4</v>
      </c>
      <c r="KU14" s="3">
        <v>4.37</v>
      </c>
      <c r="KV14" s="3">
        <v>2</v>
      </c>
      <c r="KW14" s="3">
        <v>5.7</v>
      </c>
      <c r="KX14" s="3">
        <v>6</v>
      </c>
      <c r="KY14" s="3" t="s">
        <v>204</v>
      </c>
      <c r="KZ14" s="3">
        <v>0</v>
      </c>
      <c r="LA14" s="3">
        <v>2.4900000000000002</v>
      </c>
      <c r="LB14" s="3">
        <v>4</v>
      </c>
      <c r="LC14" s="3">
        <v>6.69</v>
      </c>
      <c r="LD14" s="3">
        <v>2</v>
      </c>
      <c r="LE14" s="3">
        <v>5.1100000000000003</v>
      </c>
      <c r="LF14" s="3">
        <v>7</v>
      </c>
      <c r="LG14" s="3" t="s">
        <v>205</v>
      </c>
      <c r="LH14" s="3">
        <v>0</v>
      </c>
      <c r="LI14" s="3">
        <v>2.84</v>
      </c>
      <c r="LJ14" s="3">
        <v>5</v>
      </c>
      <c r="LK14" s="3">
        <v>6.37</v>
      </c>
      <c r="LL14" s="3">
        <v>1</v>
      </c>
      <c r="LM14" s="3">
        <v>4.67</v>
      </c>
      <c r="LN14" s="3">
        <v>8</v>
      </c>
      <c r="LO14" s="3" t="s">
        <v>206</v>
      </c>
      <c r="LP14" s="3">
        <v>0</v>
      </c>
      <c r="LQ14" s="3">
        <v>2.6</v>
      </c>
      <c r="LR14" s="3">
        <v>1</v>
      </c>
      <c r="LS14" s="3">
        <v>7.94</v>
      </c>
      <c r="LT14" s="3">
        <v>1</v>
      </c>
      <c r="LU14" s="3">
        <v>3.03</v>
      </c>
      <c r="LV14" s="3">
        <v>9</v>
      </c>
      <c r="LW14" s="3" t="s">
        <v>207</v>
      </c>
      <c r="LX14" s="3">
        <v>0</v>
      </c>
      <c r="LY14" s="3">
        <v>2.2000000000000002</v>
      </c>
      <c r="LZ14" s="3">
        <v>2</v>
      </c>
      <c r="MA14" s="3">
        <v>4.09</v>
      </c>
      <c r="MB14" s="3">
        <v>1</v>
      </c>
      <c r="MC14" s="3">
        <v>5.09</v>
      </c>
      <c r="MD14" s="3">
        <v>10</v>
      </c>
      <c r="ME14" s="3" t="s">
        <v>208</v>
      </c>
      <c r="MF14" s="3">
        <v>0</v>
      </c>
      <c r="MG14" s="3">
        <v>2.2000000000000002</v>
      </c>
      <c r="MH14" s="3">
        <v>3</v>
      </c>
      <c r="MI14" s="3">
        <v>6.42</v>
      </c>
      <c r="MJ14" s="3">
        <v>2</v>
      </c>
      <c r="MK14" s="3">
        <v>2.89</v>
      </c>
      <c r="ML14" s="3">
        <v>11</v>
      </c>
      <c r="MM14" s="3" t="s">
        <v>209</v>
      </c>
      <c r="MN14" s="3">
        <v>0</v>
      </c>
      <c r="MO14" s="3">
        <v>2.82</v>
      </c>
      <c r="MP14" s="3">
        <v>1</v>
      </c>
      <c r="MQ14" s="3">
        <v>6.48</v>
      </c>
      <c r="MR14" s="3">
        <v>2</v>
      </c>
      <c r="MS14" s="3">
        <v>2.78</v>
      </c>
      <c r="MT14" s="3">
        <v>12</v>
      </c>
      <c r="MU14" s="3" t="s">
        <v>210</v>
      </c>
      <c r="MV14" s="3">
        <v>0</v>
      </c>
      <c r="MW14" s="3">
        <v>2.63</v>
      </c>
      <c r="MX14" s="3">
        <v>2</v>
      </c>
      <c r="MY14" s="3">
        <v>5.77</v>
      </c>
      <c r="MZ14" s="3">
        <v>2</v>
      </c>
      <c r="NA14" s="3">
        <v>3.22</v>
      </c>
      <c r="NB14" s="3">
        <v>13</v>
      </c>
      <c r="NC14" s="3" t="s">
        <v>211</v>
      </c>
      <c r="ND14" s="3">
        <v>0</v>
      </c>
      <c r="NE14" s="3">
        <v>2.52</v>
      </c>
      <c r="NF14" s="3">
        <v>2</v>
      </c>
      <c r="NG14" s="3">
        <v>4.54</v>
      </c>
      <c r="NH14" s="3">
        <v>3</v>
      </c>
      <c r="NI14" s="3">
        <v>4.34</v>
      </c>
      <c r="NJ14" s="3">
        <v>14</v>
      </c>
      <c r="NK14" s="3" t="s">
        <v>212</v>
      </c>
      <c r="NL14" s="3">
        <v>0</v>
      </c>
      <c r="NM14" s="3">
        <v>7.25</v>
      </c>
      <c r="NN14" s="3">
        <v>3</v>
      </c>
      <c r="NO14" s="3">
        <v>4.3600000000000003</v>
      </c>
      <c r="NP14" s="3">
        <v>3</v>
      </c>
      <c r="NQ14" s="3">
        <v>4.74</v>
      </c>
      <c r="NR14" s="3">
        <v>15</v>
      </c>
      <c r="NS14" s="3" t="s">
        <v>213</v>
      </c>
      <c r="NT14" s="3">
        <v>0</v>
      </c>
      <c r="NU14" s="3">
        <v>3.52</v>
      </c>
      <c r="NV14" s="3">
        <v>2</v>
      </c>
      <c r="NW14" s="3">
        <v>10.94</v>
      </c>
      <c r="NX14" s="3">
        <v>1</v>
      </c>
      <c r="NY14" s="3">
        <v>5.18</v>
      </c>
      <c r="NZ14" s="3">
        <v>16</v>
      </c>
      <c r="OA14" s="3" t="s">
        <v>214</v>
      </c>
      <c r="OB14" s="3">
        <v>0</v>
      </c>
      <c r="OC14" s="3">
        <v>3.12</v>
      </c>
      <c r="OD14" s="3">
        <v>1</v>
      </c>
      <c r="OE14" s="3">
        <v>1.69</v>
      </c>
      <c r="OF14" s="3">
        <v>3</v>
      </c>
      <c r="OG14" s="3">
        <v>2.57</v>
      </c>
      <c r="OH14" s="3">
        <v>17</v>
      </c>
      <c r="OI14" s="3" t="s">
        <v>215</v>
      </c>
      <c r="OJ14" s="3">
        <v>0</v>
      </c>
      <c r="OK14" s="3">
        <v>5.71</v>
      </c>
      <c r="OL14" s="3">
        <v>2</v>
      </c>
      <c r="OM14" s="3">
        <v>3.7</v>
      </c>
      <c r="ON14" s="3">
        <v>3</v>
      </c>
      <c r="OO14" s="3">
        <v>5.84</v>
      </c>
      <c r="OP14" s="3">
        <v>18</v>
      </c>
      <c r="OQ14" s="3" t="s">
        <v>216</v>
      </c>
      <c r="OR14" s="3">
        <v>0</v>
      </c>
      <c r="OS14" s="3">
        <v>3.13</v>
      </c>
      <c r="OT14" s="3">
        <v>2</v>
      </c>
      <c r="OU14" s="3">
        <v>3.83</v>
      </c>
      <c r="OV14" s="3">
        <v>1</v>
      </c>
      <c r="OW14" s="3">
        <v>1.1200000000000001</v>
      </c>
      <c r="OX14" s="3">
        <v>19</v>
      </c>
      <c r="OY14" s="3" t="s">
        <v>217</v>
      </c>
      <c r="OZ14" s="3">
        <v>0</v>
      </c>
      <c r="PA14" s="3">
        <v>2.44</v>
      </c>
      <c r="PB14" s="3">
        <v>3</v>
      </c>
      <c r="PC14" s="3">
        <v>6.29</v>
      </c>
      <c r="PD14" s="3">
        <v>3</v>
      </c>
      <c r="PE14" s="3">
        <v>3.26</v>
      </c>
      <c r="PF14" s="3">
        <v>20</v>
      </c>
      <c r="PG14" s="3" t="s">
        <v>218</v>
      </c>
      <c r="PH14" s="3">
        <v>0</v>
      </c>
      <c r="PI14" s="3">
        <v>2.37</v>
      </c>
      <c r="PJ14" s="3">
        <v>2</v>
      </c>
      <c r="PK14" s="3">
        <v>7.5</v>
      </c>
      <c r="PL14" s="3">
        <v>1</v>
      </c>
      <c r="PM14" s="3">
        <v>1.81</v>
      </c>
      <c r="PN14" s="3">
        <v>21</v>
      </c>
      <c r="PO14" s="3" t="s">
        <v>219</v>
      </c>
      <c r="PP14" s="3">
        <v>0</v>
      </c>
      <c r="PQ14" s="3">
        <v>5.0199999999999996</v>
      </c>
      <c r="PR14" s="3">
        <v>3</v>
      </c>
      <c r="PS14" s="3">
        <v>3.26</v>
      </c>
      <c r="PT14" s="3">
        <v>2</v>
      </c>
      <c r="PU14" s="3">
        <v>2.88</v>
      </c>
      <c r="PV14" s="3">
        <v>22</v>
      </c>
      <c r="PW14" s="3" t="s">
        <v>220</v>
      </c>
      <c r="PX14" s="3">
        <v>0</v>
      </c>
      <c r="PY14" s="3">
        <v>4.66</v>
      </c>
      <c r="PZ14" s="3">
        <v>2</v>
      </c>
      <c r="QA14" s="3">
        <v>3.3</v>
      </c>
      <c r="QB14" s="3">
        <v>3</v>
      </c>
      <c r="QC14" s="3">
        <v>3.58</v>
      </c>
      <c r="QD14" s="3">
        <v>23</v>
      </c>
      <c r="QE14" s="3" t="s">
        <v>221</v>
      </c>
      <c r="QF14" s="3">
        <v>100</v>
      </c>
      <c r="QG14" s="3">
        <v>11.31</v>
      </c>
      <c r="QH14" s="3">
        <v>3</v>
      </c>
      <c r="QI14" s="3">
        <v>6.72</v>
      </c>
      <c r="QJ14" s="3">
        <v>3</v>
      </c>
      <c r="QK14" s="3">
        <v>5.64</v>
      </c>
      <c r="QL14" s="3">
        <v>24</v>
      </c>
      <c r="QM14" s="3" t="s">
        <v>222</v>
      </c>
      <c r="QN14" s="3">
        <v>0</v>
      </c>
      <c r="QO14" s="3">
        <v>1.99</v>
      </c>
      <c r="QP14" s="3">
        <v>1</v>
      </c>
      <c r="QQ14" s="3">
        <v>2.74</v>
      </c>
      <c r="QR14" s="3">
        <v>1</v>
      </c>
      <c r="QS14" s="3">
        <v>1.22</v>
      </c>
      <c r="QT14" s="3">
        <v>25</v>
      </c>
      <c r="QU14" s="3" t="s">
        <v>223</v>
      </c>
      <c r="QV14" s="3">
        <v>0</v>
      </c>
      <c r="QW14" s="3">
        <v>2.4500000000000002</v>
      </c>
      <c r="QX14" s="3">
        <v>3</v>
      </c>
      <c r="QY14" s="3">
        <v>8.0500000000000007</v>
      </c>
      <c r="QZ14" s="3">
        <v>2</v>
      </c>
      <c r="RA14" s="3">
        <v>3.69</v>
      </c>
      <c r="RB14" s="3">
        <v>26</v>
      </c>
      <c r="RC14" s="3" t="s">
        <v>224</v>
      </c>
      <c r="RD14" s="3">
        <v>0</v>
      </c>
      <c r="RE14" s="3">
        <v>4.08</v>
      </c>
      <c r="RF14" s="3">
        <v>1</v>
      </c>
      <c r="RG14" s="3">
        <v>8.2100000000000009</v>
      </c>
      <c r="RH14" s="3">
        <v>3</v>
      </c>
      <c r="RI14" s="3">
        <v>2.69</v>
      </c>
      <c r="RJ14" s="3">
        <v>27</v>
      </c>
      <c r="RK14" s="3" t="s">
        <v>225</v>
      </c>
      <c r="RL14" s="3">
        <v>0</v>
      </c>
      <c r="RM14" s="3">
        <v>3.65</v>
      </c>
      <c r="RN14" s="3">
        <v>2</v>
      </c>
      <c r="RO14" s="3">
        <v>4.79</v>
      </c>
      <c r="RP14" s="3">
        <v>2</v>
      </c>
      <c r="RQ14" s="3">
        <v>4.37</v>
      </c>
      <c r="RR14" s="3">
        <v>28</v>
      </c>
      <c r="RS14" s="3" t="s">
        <v>226</v>
      </c>
      <c r="RT14" s="3">
        <v>0</v>
      </c>
      <c r="RU14" s="3">
        <v>5.67</v>
      </c>
      <c r="RV14" s="3">
        <v>1</v>
      </c>
      <c r="RW14" s="3">
        <v>2.4700000000000002</v>
      </c>
      <c r="RX14" s="3">
        <v>3</v>
      </c>
      <c r="RY14" s="3">
        <v>3.47</v>
      </c>
      <c r="RZ14" s="3">
        <v>29</v>
      </c>
      <c r="SA14" s="3" t="s">
        <v>227</v>
      </c>
      <c r="SB14" s="3">
        <v>0</v>
      </c>
      <c r="SC14" s="3">
        <v>2.69</v>
      </c>
      <c r="SD14" s="3">
        <v>3</v>
      </c>
      <c r="SE14" s="3">
        <v>6.06</v>
      </c>
      <c r="SF14" s="3">
        <v>1</v>
      </c>
      <c r="SG14" s="3">
        <v>4.1900000000000004</v>
      </c>
      <c r="SH14" s="3">
        <v>30</v>
      </c>
      <c r="SI14" s="3" t="s">
        <v>228</v>
      </c>
      <c r="SJ14" s="3">
        <v>100</v>
      </c>
      <c r="SK14" s="3">
        <v>9.39</v>
      </c>
      <c r="SL14" s="3">
        <v>3</v>
      </c>
      <c r="SM14" s="3">
        <v>2.13</v>
      </c>
      <c r="SN14" s="3">
        <v>3</v>
      </c>
      <c r="SO14" s="3">
        <v>4.29</v>
      </c>
      <c r="SP14" s="3">
        <v>31</v>
      </c>
      <c r="SQ14" s="3" t="s">
        <v>229</v>
      </c>
      <c r="SR14" s="3">
        <v>0</v>
      </c>
      <c r="SS14" s="3">
        <v>3.76</v>
      </c>
      <c r="ST14" s="3">
        <v>1</v>
      </c>
      <c r="SU14" s="3">
        <v>3.16</v>
      </c>
      <c r="SV14" s="3">
        <v>3</v>
      </c>
      <c r="SW14" s="3">
        <v>2.83</v>
      </c>
      <c r="SX14" s="3">
        <v>32</v>
      </c>
      <c r="SY14" s="3" t="s">
        <v>230</v>
      </c>
      <c r="SZ14" s="3">
        <v>0</v>
      </c>
      <c r="TA14" s="3">
        <v>2.33</v>
      </c>
      <c r="TB14" s="3">
        <v>3</v>
      </c>
      <c r="TC14" s="3">
        <v>5.62</v>
      </c>
      <c r="TD14" s="3">
        <v>2</v>
      </c>
      <c r="TE14" s="3">
        <v>2.89</v>
      </c>
      <c r="TF14" s="3">
        <v>33</v>
      </c>
      <c r="TG14" s="3" t="s">
        <v>231</v>
      </c>
      <c r="TH14" s="3">
        <v>0</v>
      </c>
      <c r="TI14" s="3">
        <v>2.54</v>
      </c>
      <c r="TJ14" s="3">
        <v>3</v>
      </c>
      <c r="TK14" s="3">
        <v>5.62</v>
      </c>
      <c r="TL14" s="3">
        <v>3</v>
      </c>
      <c r="TM14" s="3">
        <v>2.4500000000000002</v>
      </c>
      <c r="TN14" s="3">
        <v>34</v>
      </c>
      <c r="TO14" s="3" t="s">
        <v>232</v>
      </c>
      <c r="TP14" s="3">
        <v>0</v>
      </c>
      <c r="TQ14" s="3">
        <v>2.95</v>
      </c>
      <c r="TR14" s="3">
        <v>3</v>
      </c>
      <c r="TS14" s="3">
        <v>4.33</v>
      </c>
      <c r="TT14" s="3">
        <v>1</v>
      </c>
      <c r="TU14" s="3">
        <v>3.79</v>
      </c>
      <c r="TV14" s="3">
        <v>35</v>
      </c>
      <c r="TW14" s="3" t="s">
        <v>233</v>
      </c>
      <c r="TX14" s="3">
        <v>0</v>
      </c>
      <c r="TY14" s="3">
        <v>2.54</v>
      </c>
      <c r="TZ14" s="3">
        <v>2</v>
      </c>
      <c r="UA14" s="3">
        <v>2.77</v>
      </c>
      <c r="UB14" s="3">
        <v>1</v>
      </c>
      <c r="UC14" s="3">
        <v>1.65</v>
      </c>
      <c r="UD14" s="3">
        <v>36</v>
      </c>
      <c r="UE14" s="3" t="s">
        <v>234</v>
      </c>
      <c r="UF14" s="3">
        <v>0</v>
      </c>
      <c r="UG14" s="3">
        <v>2.34</v>
      </c>
      <c r="UH14" s="3">
        <v>1</v>
      </c>
      <c r="UI14" s="3">
        <v>5.08</v>
      </c>
      <c r="UJ14" s="3">
        <v>3</v>
      </c>
      <c r="UK14" s="3">
        <v>4</v>
      </c>
      <c r="UL14" s="3">
        <v>37</v>
      </c>
      <c r="UM14" s="3" t="s">
        <v>235</v>
      </c>
      <c r="UN14" s="3">
        <v>0</v>
      </c>
      <c r="UO14" s="3">
        <v>2.69</v>
      </c>
      <c r="UP14" s="3">
        <v>1</v>
      </c>
      <c r="UQ14" s="3">
        <v>3.77</v>
      </c>
      <c r="UR14" s="3">
        <v>3</v>
      </c>
      <c r="US14" s="3">
        <v>3.03</v>
      </c>
      <c r="UT14" s="3">
        <v>38</v>
      </c>
      <c r="UU14" s="3" t="s">
        <v>236</v>
      </c>
      <c r="UV14" s="3">
        <v>0</v>
      </c>
      <c r="UW14" s="3">
        <v>2.2000000000000002</v>
      </c>
      <c r="UX14" s="3">
        <v>4</v>
      </c>
      <c r="UY14" s="3">
        <v>2.91</v>
      </c>
      <c r="UZ14" s="3">
        <v>1</v>
      </c>
      <c r="VA14" s="3">
        <v>4.6500000000000004</v>
      </c>
      <c r="VB14" s="3">
        <v>39</v>
      </c>
      <c r="VC14" s="3" t="s">
        <v>237</v>
      </c>
      <c r="VD14" s="3">
        <v>0</v>
      </c>
      <c r="VE14" s="3">
        <v>2.09</v>
      </c>
      <c r="VF14" s="3">
        <v>2</v>
      </c>
      <c r="VG14" s="3">
        <v>6.11</v>
      </c>
      <c r="VH14" s="3">
        <v>2</v>
      </c>
      <c r="VI14" s="3">
        <v>2.4900000000000002</v>
      </c>
      <c r="VJ14" s="3">
        <v>40</v>
      </c>
      <c r="VK14" s="3" t="s">
        <v>238</v>
      </c>
      <c r="VL14" s="3">
        <v>0</v>
      </c>
      <c r="VM14" s="3">
        <v>2.5</v>
      </c>
      <c r="VN14" s="3">
        <v>1</v>
      </c>
      <c r="VO14" s="3">
        <v>1.46</v>
      </c>
      <c r="VP14" s="3">
        <v>3</v>
      </c>
      <c r="VQ14" s="3">
        <v>3.16</v>
      </c>
      <c r="VR14" s="3">
        <v>41</v>
      </c>
      <c r="VS14" s="3" t="s">
        <v>239</v>
      </c>
      <c r="VT14" s="3">
        <v>0</v>
      </c>
      <c r="VU14" s="3">
        <v>4.25</v>
      </c>
      <c r="VV14" s="3">
        <v>1</v>
      </c>
      <c r="VW14" s="3">
        <v>2.71</v>
      </c>
      <c r="VX14" s="3">
        <v>1</v>
      </c>
      <c r="VY14" s="3">
        <v>1.29</v>
      </c>
      <c r="VZ14" s="28">
        <f t="shared" si="19"/>
        <v>7.5</v>
      </c>
      <c r="WA14" s="28">
        <f t="shared" si="20"/>
        <v>10</v>
      </c>
      <c r="WB14" s="28">
        <f t="shared" si="21"/>
        <v>5</v>
      </c>
      <c r="WC14" s="29">
        <f t="shared" si="22"/>
        <v>3.6672500000000001</v>
      </c>
      <c r="WD14" s="29">
        <f t="shared" si="23"/>
        <v>3.7520000000000002</v>
      </c>
      <c r="WE14" s="29">
        <f t="shared" si="24"/>
        <v>3.5825000000000005</v>
      </c>
      <c r="WF14" s="29">
        <f t="shared" si="25"/>
        <v>2.2250000000000001</v>
      </c>
      <c r="WG14" s="30">
        <f t="shared" si="26"/>
        <v>2.35</v>
      </c>
      <c r="WH14" s="29">
        <f t="shared" si="27"/>
        <v>2.1</v>
      </c>
      <c r="WI14" s="29">
        <f t="shared" si="28"/>
        <v>5.0315000000000021</v>
      </c>
      <c r="WJ14" s="30">
        <f t="shared" si="29"/>
        <v>5.0954999999999995</v>
      </c>
      <c r="WK14" s="29">
        <f t="shared" si="30"/>
        <v>4.9674999999999994</v>
      </c>
      <c r="WL14" s="29">
        <f t="shared" si="31"/>
        <v>2.2000000000000002</v>
      </c>
      <c r="WM14" s="30">
        <f t="shared" si="32"/>
        <v>2.35</v>
      </c>
      <c r="WN14" s="29">
        <f t="shared" si="33"/>
        <v>2.0499999999999998</v>
      </c>
      <c r="WO14" s="29">
        <f t="shared" si="34"/>
        <v>3.6167500000000006</v>
      </c>
      <c r="WP14" s="30">
        <f t="shared" si="35"/>
        <v>3.6529999999999996</v>
      </c>
      <c r="WQ14" s="29">
        <f t="shared" si="36"/>
        <v>3.5804999999999993</v>
      </c>
      <c r="WR14" s="30">
        <f t="shared" si="37"/>
        <v>0</v>
      </c>
      <c r="WS14" s="30">
        <f t="shared" si="38"/>
        <v>13.636363636363637</v>
      </c>
      <c r="WT14" s="30">
        <f t="shared" si="39"/>
        <v>0</v>
      </c>
      <c r="WU14" s="30">
        <f t="shared" si="40"/>
        <v>16.666666666666668</v>
      </c>
      <c r="WV14" s="30">
        <f t="shared" si="41"/>
        <v>0</v>
      </c>
      <c r="WW14" s="30">
        <f t="shared" si="42"/>
        <v>10</v>
      </c>
      <c r="WX14" s="30">
        <f t="shared" si="43"/>
        <v>2.9172222222222222</v>
      </c>
      <c r="WY14" s="30">
        <f t="shared" si="44"/>
        <v>4.2809090909090912</v>
      </c>
      <c r="WZ14" s="30">
        <f t="shared" si="45"/>
        <v>2.57375</v>
      </c>
      <c r="XA14" s="30">
        <f t="shared" si="46"/>
        <v>4.5374999999999996</v>
      </c>
      <c r="XB14" s="30">
        <f t="shared" si="47"/>
        <v>3.1919999999999993</v>
      </c>
      <c r="XC14" s="30">
        <f t="shared" si="48"/>
        <v>3.9730000000000003</v>
      </c>
      <c r="XD14" s="30">
        <f t="shared" si="49"/>
        <v>2.7222222222222223</v>
      </c>
      <c r="XE14" s="30">
        <f t="shared" si="50"/>
        <v>1.8181818181818181</v>
      </c>
      <c r="XF14" s="30">
        <f t="shared" si="51"/>
        <v>3</v>
      </c>
      <c r="XG14" s="30">
        <f t="shared" si="52"/>
        <v>1.9166666666666667</v>
      </c>
      <c r="XH14" s="30">
        <f t="shared" si="53"/>
        <v>2.5</v>
      </c>
      <c r="XI14" s="30">
        <f t="shared" si="54"/>
        <v>1.7</v>
      </c>
      <c r="XJ14" s="30">
        <f t="shared" si="55"/>
        <v>5.3216666666666672</v>
      </c>
      <c r="XK14" s="30">
        <f t="shared" si="56"/>
        <v>4.7940909090909081</v>
      </c>
      <c r="XL14" s="30">
        <f t="shared" si="57"/>
        <v>5.6575000000000006</v>
      </c>
      <c r="XM14" s="30">
        <f t="shared" si="58"/>
        <v>4.7208333333333341</v>
      </c>
      <c r="XN14" s="30">
        <f t="shared" si="59"/>
        <v>5.0530000000000008</v>
      </c>
      <c r="XO14" s="30">
        <f t="shared" si="60"/>
        <v>4.8819999999999997</v>
      </c>
      <c r="XP14" s="30">
        <f t="shared" si="61"/>
        <v>1.4444444444444444</v>
      </c>
      <c r="XQ14" s="30">
        <f t="shared" si="62"/>
        <v>2.8181818181818183</v>
      </c>
      <c r="XR14" s="30">
        <f t="shared" si="63"/>
        <v>1.375</v>
      </c>
      <c r="XS14" s="30">
        <f t="shared" si="64"/>
        <v>3</v>
      </c>
      <c r="XT14" s="30">
        <f t="shared" si="65"/>
        <v>1.5</v>
      </c>
      <c r="XU14" s="30">
        <f t="shared" si="66"/>
        <v>2.6</v>
      </c>
      <c r="XV14" s="30">
        <f t="shared" si="67"/>
        <v>3.3977777777777773</v>
      </c>
      <c r="XW14" s="30">
        <f t="shared" si="68"/>
        <v>3.7959090909090905</v>
      </c>
      <c r="XX14" s="30">
        <f t="shared" si="69"/>
        <v>3.0412500000000002</v>
      </c>
      <c r="XY14" s="30">
        <f t="shared" si="70"/>
        <v>4.060833333333334</v>
      </c>
      <c r="XZ14" s="30">
        <f t="shared" si="71"/>
        <v>3.6829999999999998</v>
      </c>
      <c r="YA14" s="30">
        <f t="shared" si="72"/>
        <v>3.4779999999999993</v>
      </c>
      <c r="YB14" s="3">
        <v>3</v>
      </c>
      <c r="YC14" s="52">
        <v>0</v>
      </c>
      <c r="YD14" s="3">
        <v>0</v>
      </c>
      <c r="YE14" s="51">
        <v>0</v>
      </c>
      <c r="YF14" s="52">
        <v>3</v>
      </c>
      <c r="YG14" s="3">
        <v>3</v>
      </c>
      <c r="YH14" s="51">
        <v>4</v>
      </c>
      <c r="YI14" s="3">
        <v>1</v>
      </c>
      <c r="YJ14" s="52">
        <v>0</v>
      </c>
      <c r="YK14" s="51">
        <v>4</v>
      </c>
      <c r="YL14" s="52">
        <v>2</v>
      </c>
      <c r="YM14" s="52">
        <v>0</v>
      </c>
      <c r="YN14" s="52">
        <v>3</v>
      </c>
      <c r="YO14" s="52">
        <v>0</v>
      </c>
      <c r="YP14" s="51">
        <v>0</v>
      </c>
      <c r="YQ14" s="52">
        <v>0</v>
      </c>
      <c r="YR14" s="52">
        <v>0</v>
      </c>
      <c r="YS14" s="52">
        <v>3</v>
      </c>
      <c r="YT14" s="52">
        <v>3</v>
      </c>
      <c r="YU14" s="52">
        <v>3</v>
      </c>
      <c r="YV14" s="51">
        <v>4</v>
      </c>
      <c r="YW14" s="51">
        <v>1</v>
      </c>
      <c r="YX14" s="52">
        <v>3</v>
      </c>
      <c r="YY14" s="52">
        <v>1</v>
      </c>
      <c r="YZ14" s="51">
        <v>1</v>
      </c>
      <c r="ZA14" s="52">
        <f t="shared" si="80"/>
        <v>32</v>
      </c>
      <c r="ZB14" s="52">
        <f t="shared" si="81"/>
        <v>10</v>
      </c>
      <c r="ZC14" s="52">
        <f t="shared" si="82"/>
        <v>0</v>
      </c>
      <c r="ZD14" s="52">
        <f t="shared" si="76"/>
        <v>42</v>
      </c>
      <c r="ZE14" s="51">
        <v>1</v>
      </c>
      <c r="ZF14" s="3">
        <v>1</v>
      </c>
      <c r="ZG14" s="51">
        <v>1</v>
      </c>
      <c r="ZH14" s="3">
        <v>0</v>
      </c>
      <c r="ZI14" s="3">
        <v>3</v>
      </c>
      <c r="ZJ14" s="51">
        <v>4</v>
      </c>
      <c r="ZK14" s="51">
        <v>0</v>
      </c>
      <c r="ZL14" s="52">
        <v>3</v>
      </c>
      <c r="ZM14" s="3">
        <v>3</v>
      </c>
      <c r="ZN14" s="51">
        <v>1</v>
      </c>
      <c r="ZO14" s="52">
        <v>0</v>
      </c>
      <c r="ZP14" s="3">
        <v>1</v>
      </c>
      <c r="ZQ14" s="51">
        <v>1</v>
      </c>
      <c r="ZR14" s="51">
        <v>4</v>
      </c>
      <c r="ZS14" s="52">
        <v>2</v>
      </c>
      <c r="ZT14" s="51">
        <v>2</v>
      </c>
      <c r="ZU14" s="52">
        <v>0</v>
      </c>
      <c r="ZV14" s="52">
        <v>3</v>
      </c>
      <c r="ZW14" s="52">
        <v>0</v>
      </c>
      <c r="ZX14" s="52">
        <v>3</v>
      </c>
      <c r="ZY14" s="52">
        <v>3</v>
      </c>
      <c r="ZZ14" s="52">
        <v>3</v>
      </c>
      <c r="AAA14" s="51">
        <v>3</v>
      </c>
      <c r="AAB14" s="52">
        <v>3</v>
      </c>
      <c r="AAC14" s="52">
        <v>0</v>
      </c>
      <c r="AAD14" s="52">
        <v>3</v>
      </c>
      <c r="AAE14" s="51">
        <v>1</v>
      </c>
      <c r="AAF14" s="52">
        <v>3</v>
      </c>
      <c r="AAG14" s="52">
        <v>4</v>
      </c>
      <c r="AAH14" s="51">
        <v>0</v>
      </c>
      <c r="AAI14" s="51">
        <v>0</v>
      </c>
      <c r="AAJ14" s="52">
        <v>3</v>
      </c>
      <c r="AAK14" s="52">
        <v>0</v>
      </c>
      <c r="AAL14" s="52">
        <v>3</v>
      </c>
      <c r="AAM14" s="3">
        <v>1</v>
      </c>
      <c r="AAN14" s="51">
        <v>3</v>
      </c>
      <c r="AAO14" s="52">
        <v>0</v>
      </c>
      <c r="AAP14" s="51">
        <v>4</v>
      </c>
      <c r="AAQ14" s="52">
        <v>0</v>
      </c>
      <c r="AAR14" s="52">
        <v>3</v>
      </c>
      <c r="AAS14" s="52">
        <v>0</v>
      </c>
      <c r="AAT14" s="52">
        <v>3</v>
      </c>
      <c r="AAU14" s="52">
        <v>3</v>
      </c>
      <c r="AAV14" s="52">
        <v>2</v>
      </c>
      <c r="AAW14" s="51">
        <v>1</v>
      </c>
      <c r="AAX14" s="52">
        <v>2</v>
      </c>
      <c r="AAY14" s="52">
        <v>3</v>
      </c>
      <c r="AAZ14" s="51">
        <v>0</v>
      </c>
      <c r="ABA14" s="52">
        <v>3</v>
      </c>
      <c r="ABB14" s="51">
        <v>2</v>
      </c>
      <c r="ABC14" s="52">
        <v>1</v>
      </c>
      <c r="ABD14" s="52">
        <v>2</v>
      </c>
      <c r="ABE14" s="52">
        <v>1</v>
      </c>
      <c r="ABF14" s="52">
        <v>2</v>
      </c>
      <c r="ABG14" s="51">
        <v>1</v>
      </c>
      <c r="ABH14" s="52">
        <v>1</v>
      </c>
      <c r="ABI14" s="51">
        <v>1</v>
      </c>
      <c r="ABJ14" s="52">
        <v>3</v>
      </c>
      <c r="ABK14" s="51">
        <v>2</v>
      </c>
      <c r="ABL14" s="51"/>
      <c r="ABM14" s="3">
        <v>3</v>
      </c>
      <c r="ABN14" s="52">
        <v>0</v>
      </c>
      <c r="ABO14" s="3">
        <v>0</v>
      </c>
      <c r="ABP14" s="51">
        <v>0</v>
      </c>
      <c r="ABQ14" s="52">
        <v>3</v>
      </c>
      <c r="ABR14" s="3">
        <v>3</v>
      </c>
      <c r="ABS14" s="51">
        <v>4</v>
      </c>
      <c r="ABT14" s="3">
        <v>1</v>
      </c>
      <c r="ABU14" s="52">
        <v>0</v>
      </c>
      <c r="ABV14" s="51">
        <v>4</v>
      </c>
      <c r="ABW14" s="52">
        <v>2</v>
      </c>
      <c r="ABX14" s="52">
        <v>0</v>
      </c>
      <c r="ABY14" s="52">
        <v>3</v>
      </c>
      <c r="ABZ14" s="52">
        <v>0</v>
      </c>
      <c r="ACA14" s="51">
        <v>0</v>
      </c>
      <c r="ACB14" s="52">
        <v>0</v>
      </c>
      <c r="ACC14" s="52">
        <v>0</v>
      </c>
      <c r="ACD14" s="52">
        <v>3</v>
      </c>
      <c r="ACE14" s="52">
        <v>3</v>
      </c>
      <c r="ACF14" s="52">
        <v>3</v>
      </c>
      <c r="ACG14" s="51">
        <v>4</v>
      </c>
      <c r="ACH14" s="51">
        <v>1</v>
      </c>
      <c r="ACI14" s="52">
        <v>3</v>
      </c>
      <c r="ACJ14" s="52">
        <v>1</v>
      </c>
      <c r="ACK14" s="51">
        <v>1</v>
      </c>
    </row>
    <row r="15" spans="1:765">
      <c r="A15" s="20">
        <v>11</v>
      </c>
      <c r="C15">
        <v>1</v>
      </c>
      <c r="D15">
        <v>36</v>
      </c>
      <c r="E15">
        <v>3</v>
      </c>
      <c r="F15">
        <v>3</v>
      </c>
      <c r="G15">
        <v>2</v>
      </c>
      <c r="H15">
        <v>1</v>
      </c>
      <c r="I15">
        <v>0</v>
      </c>
      <c r="J15">
        <v>2</v>
      </c>
      <c r="K15">
        <v>2</v>
      </c>
      <c r="L15">
        <v>0</v>
      </c>
      <c r="M15">
        <v>1</v>
      </c>
      <c r="N15">
        <v>1</v>
      </c>
      <c r="O15">
        <v>1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f t="shared" si="3"/>
        <v>20</v>
      </c>
      <c r="W15">
        <v>2</v>
      </c>
      <c r="X15">
        <v>3</v>
      </c>
      <c r="Y15">
        <v>3</v>
      </c>
      <c r="Z15">
        <v>3</v>
      </c>
      <c r="AA15">
        <v>3</v>
      </c>
      <c r="AB15">
        <v>3</v>
      </c>
      <c r="AC15">
        <v>2</v>
      </c>
      <c r="AD15">
        <v>1</v>
      </c>
      <c r="AE15">
        <v>3</v>
      </c>
      <c r="AF15">
        <f t="shared" si="4"/>
        <v>23</v>
      </c>
      <c r="AG15">
        <v>2</v>
      </c>
      <c r="AH15">
        <v>2</v>
      </c>
      <c r="AI15">
        <v>0</v>
      </c>
      <c r="AJ15">
        <v>1</v>
      </c>
      <c r="AK15">
        <v>1</v>
      </c>
      <c r="AL15">
        <v>1</v>
      </c>
      <c r="AM15">
        <v>2</v>
      </c>
      <c r="AN15">
        <v>2</v>
      </c>
      <c r="AO15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 t="s">
        <v>635</v>
      </c>
      <c r="AW15">
        <v>1</v>
      </c>
      <c r="AX15">
        <v>3</v>
      </c>
      <c r="AY15" t="s">
        <v>633</v>
      </c>
      <c r="AZ15">
        <v>1</v>
      </c>
      <c r="BA15">
        <v>3</v>
      </c>
      <c r="BB15">
        <v>2</v>
      </c>
      <c r="BC15">
        <v>3</v>
      </c>
      <c r="BD15">
        <f t="shared" si="5"/>
        <v>37</v>
      </c>
      <c r="BE15">
        <v>3</v>
      </c>
      <c r="BF15">
        <v>3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4</v>
      </c>
      <c r="BM15">
        <v>2</v>
      </c>
      <c r="BN15">
        <v>3</v>
      </c>
      <c r="BO15">
        <v>2</v>
      </c>
      <c r="BP15">
        <v>1</v>
      </c>
      <c r="BQ15">
        <v>2</v>
      </c>
      <c r="BR15">
        <v>3</v>
      </c>
      <c r="BS15">
        <v>3</v>
      </c>
      <c r="BT15">
        <v>3</v>
      </c>
      <c r="BU15">
        <v>0</v>
      </c>
      <c r="BV15">
        <v>0</v>
      </c>
      <c r="BW15">
        <v>2</v>
      </c>
      <c r="BX15">
        <v>1</v>
      </c>
      <c r="BY15">
        <v>1</v>
      </c>
      <c r="BZ15">
        <v>0</v>
      </c>
      <c r="CA15">
        <f t="shared" si="0"/>
        <v>15</v>
      </c>
      <c r="CB15">
        <f t="shared" si="1"/>
        <v>16</v>
      </c>
      <c r="CC15">
        <f t="shared" si="2"/>
        <v>10</v>
      </c>
      <c r="CD15">
        <f t="shared" si="6"/>
        <v>41</v>
      </c>
      <c r="CE15" s="21">
        <v>1</v>
      </c>
      <c r="CF15" s="21">
        <v>0</v>
      </c>
      <c r="CG15" s="21">
        <v>1</v>
      </c>
      <c r="CH15" s="21">
        <v>1</v>
      </c>
      <c r="CI15" s="21">
        <v>0</v>
      </c>
      <c r="CJ15" s="21">
        <v>0</v>
      </c>
      <c r="CK15" s="21">
        <v>1</v>
      </c>
      <c r="CL15" s="21">
        <v>1</v>
      </c>
      <c r="CM15" s="21">
        <v>1</v>
      </c>
      <c r="CN15" s="21">
        <v>0</v>
      </c>
      <c r="CO15" s="21">
        <v>1</v>
      </c>
      <c r="CP15" s="21">
        <v>0</v>
      </c>
      <c r="CQ15" s="21">
        <f t="shared" si="7"/>
        <v>12</v>
      </c>
      <c r="CR15" s="21">
        <v>3</v>
      </c>
      <c r="CS15" s="21">
        <v>3</v>
      </c>
      <c r="CT15" s="21">
        <v>3</v>
      </c>
      <c r="CU15" s="21">
        <v>3</v>
      </c>
      <c r="CV15" s="21">
        <v>3</v>
      </c>
      <c r="CW15" s="21">
        <v>3</v>
      </c>
      <c r="CX15" s="21">
        <v>3</v>
      </c>
      <c r="CY15" s="21">
        <v>2</v>
      </c>
      <c r="CZ15" s="21">
        <v>2</v>
      </c>
      <c r="DA15" s="21">
        <v>3</v>
      </c>
      <c r="DB15" s="21">
        <v>3</v>
      </c>
      <c r="DC15" s="21">
        <v>3</v>
      </c>
      <c r="DD15" s="21">
        <v>3</v>
      </c>
      <c r="DE15" s="21">
        <v>3</v>
      </c>
      <c r="DF15" s="21">
        <v>3</v>
      </c>
      <c r="DG15" s="21">
        <v>3</v>
      </c>
      <c r="DH15" s="21">
        <v>2</v>
      </c>
      <c r="DI15" s="21">
        <v>3</v>
      </c>
      <c r="DJ15" s="21">
        <v>3</v>
      </c>
      <c r="DK15" s="21">
        <v>3</v>
      </c>
      <c r="DL15" s="21">
        <f t="shared" si="8"/>
        <v>49</v>
      </c>
      <c r="DM15" s="21">
        <v>4</v>
      </c>
      <c r="DN15" s="21">
        <v>6</v>
      </c>
      <c r="DO15" s="21">
        <v>4</v>
      </c>
      <c r="DP15" s="21">
        <v>4</v>
      </c>
      <c r="DQ15" s="21">
        <v>3</v>
      </c>
      <c r="DR15" s="21">
        <v>4</v>
      </c>
      <c r="DS15" s="21">
        <f t="shared" si="9"/>
        <v>25</v>
      </c>
      <c r="DT15" s="21">
        <v>4</v>
      </c>
      <c r="DU15" s="21">
        <v>2</v>
      </c>
      <c r="DV15" s="21">
        <v>2</v>
      </c>
      <c r="DW15" s="21">
        <v>2</v>
      </c>
      <c r="DX15" s="21">
        <v>1</v>
      </c>
      <c r="DY15" s="21">
        <v>1</v>
      </c>
      <c r="DZ15" s="21">
        <f t="shared" si="10"/>
        <v>8</v>
      </c>
      <c r="EA15" s="21">
        <f t="shared" si="11"/>
        <v>4</v>
      </c>
      <c r="EB15" s="21">
        <f t="shared" si="12"/>
        <v>12</v>
      </c>
      <c r="EC15" s="21">
        <v>5</v>
      </c>
      <c r="ED15" s="21">
        <v>5</v>
      </c>
      <c r="EE15" s="21">
        <v>5</v>
      </c>
      <c r="EF15" s="21">
        <v>5</v>
      </c>
      <c r="EG15" s="21">
        <v>5</v>
      </c>
      <c r="EH15" s="21">
        <v>5</v>
      </c>
      <c r="EI15" s="21">
        <v>4</v>
      </c>
      <c r="EJ15" s="21">
        <v>5</v>
      </c>
      <c r="EK15" s="21">
        <v>5</v>
      </c>
      <c r="EL15" s="21">
        <v>5</v>
      </c>
      <c r="EM15" s="21">
        <v>5</v>
      </c>
      <c r="EN15" s="21">
        <v>5</v>
      </c>
      <c r="EO15" s="21">
        <f t="shared" si="13"/>
        <v>20</v>
      </c>
      <c r="EP15" s="21">
        <f t="shared" si="14"/>
        <v>19</v>
      </c>
      <c r="EQ15" s="21">
        <f t="shared" si="15"/>
        <v>20</v>
      </c>
      <c r="ER15" s="21">
        <f t="shared" si="16"/>
        <v>59</v>
      </c>
      <c r="ES15" s="21">
        <v>1</v>
      </c>
      <c r="ET15" s="21">
        <v>2</v>
      </c>
      <c r="EU15" s="21">
        <v>1</v>
      </c>
      <c r="EV15" s="21">
        <f t="shared" si="17"/>
        <v>4</v>
      </c>
      <c r="EW15" s="21">
        <v>3</v>
      </c>
      <c r="EX15" s="21">
        <v>1</v>
      </c>
      <c r="EY15" s="21">
        <v>2</v>
      </c>
      <c r="EZ15" s="21">
        <v>1</v>
      </c>
      <c r="FA15" s="21">
        <v>1</v>
      </c>
      <c r="FB15" s="21">
        <v>0</v>
      </c>
      <c r="FC15" s="21">
        <v>1</v>
      </c>
      <c r="FD15" s="21">
        <v>0</v>
      </c>
      <c r="FE15" s="21">
        <v>1</v>
      </c>
      <c r="FF15" s="21">
        <v>1</v>
      </c>
      <c r="FG15" s="21">
        <v>2</v>
      </c>
      <c r="FH15" s="21">
        <v>2</v>
      </c>
      <c r="FI15" s="21">
        <v>1</v>
      </c>
      <c r="FJ15" s="21">
        <v>1</v>
      </c>
      <c r="FK15" s="21">
        <v>1</v>
      </c>
      <c r="FL15" s="21">
        <v>2</v>
      </c>
      <c r="FM15" s="21">
        <v>0</v>
      </c>
      <c r="FN15" s="21">
        <v>0</v>
      </c>
      <c r="FO15" s="21">
        <v>1</v>
      </c>
      <c r="FP15" s="21">
        <v>1</v>
      </c>
      <c r="FQ15" s="21">
        <f t="shared" si="18"/>
        <v>22</v>
      </c>
      <c r="FR15">
        <v>0</v>
      </c>
      <c r="FS15">
        <v>0.27438334622566041</v>
      </c>
      <c r="FT15">
        <v>0</v>
      </c>
      <c r="FU15">
        <v>1.4003902430220099</v>
      </c>
      <c r="FV15">
        <v>0.16267136574842489</v>
      </c>
      <c r="FW15">
        <v>4.8980053624088908</v>
      </c>
      <c r="FX15">
        <v>7.0000000000000007E-2</v>
      </c>
      <c r="FY15">
        <v>0.17</v>
      </c>
      <c r="FZ15">
        <v>101</v>
      </c>
      <c r="GA15">
        <v>88</v>
      </c>
      <c r="GB15" s="7">
        <v>189</v>
      </c>
      <c r="GC15">
        <v>417</v>
      </c>
      <c r="GD15">
        <v>3</v>
      </c>
      <c r="GE15">
        <v>0.4</v>
      </c>
      <c r="GF15">
        <v>0.1</v>
      </c>
      <c r="GG15">
        <v>0.3</v>
      </c>
      <c r="GH15">
        <v>4.8</v>
      </c>
      <c r="GI15">
        <v>746</v>
      </c>
      <c r="GJ15">
        <v>3716.284846</v>
      </c>
      <c r="GK15">
        <v>10356.3469</v>
      </c>
      <c r="GL15">
        <v>19381.108178999999</v>
      </c>
      <c r="GM15">
        <v>108029.026428</v>
      </c>
      <c r="GN15">
        <v>78250.750610000003</v>
      </c>
      <c r="GO15">
        <v>5476.6202409999996</v>
      </c>
      <c r="GP15">
        <v>6381</v>
      </c>
      <c r="GQ15">
        <v>390544.45329199999</v>
      </c>
      <c r="GR15">
        <v>126262.198523</v>
      </c>
      <c r="GS15">
        <v>475</v>
      </c>
      <c r="GT15">
        <v>7917.7430320000003</v>
      </c>
      <c r="GU15">
        <v>3573.6315610000001</v>
      </c>
      <c r="GV15">
        <v>56119.900460999997</v>
      </c>
      <c r="GW15">
        <v>50963.492102999997</v>
      </c>
      <c r="GX15">
        <v>1595</v>
      </c>
      <c r="GY15">
        <v>280773.77254600002</v>
      </c>
      <c r="GZ15">
        <v>117407.944099</v>
      </c>
      <c r="HA15">
        <v>12671.922241</v>
      </c>
      <c r="HB15">
        <v>434048.37524700002</v>
      </c>
      <c r="HC15">
        <v>123769.79941599999</v>
      </c>
      <c r="HD15">
        <v>6528.7686190000004</v>
      </c>
      <c r="HE15">
        <v>487.93589500000002</v>
      </c>
      <c r="HF15">
        <v>94387.295081999997</v>
      </c>
      <c r="HG15">
        <v>68556.915991999995</v>
      </c>
      <c r="HH15">
        <v>9239.2122419999996</v>
      </c>
      <c r="HI15">
        <v>111</v>
      </c>
      <c r="HJ15">
        <v>715</v>
      </c>
      <c r="HK15">
        <v>2409.2899440000001</v>
      </c>
      <c r="HL15">
        <v>113</v>
      </c>
      <c r="HM15">
        <v>987.21985199999995</v>
      </c>
      <c r="HN15">
        <v>12339.333094</v>
      </c>
      <c r="HO15">
        <v>3045</v>
      </c>
      <c r="HP15">
        <v>103.410782</v>
      </c>
      <c r="HQ15">
        <v>335267.19453899999</v>
      </c>
      <c r="HR15">
        <v>71268.064438000001</v>
      </c>
      <c r="HS15">
        <v>8131.6287080000002</v>
      </c>
      <c r="HT15">
        <v>34858.917712000002</v>
      </c>
      <c r="HU15">
        <v>5589.9559479999998</v>
      </c>
      <c r="HV15">
        <v>14937.911459999999</v>
      </c>
      <c r="HW15">
        <v>1006.006675</v>
      </c>
      <c r="HX15">
        <v>283</v>
      </c>
      <c r="HY15">
        <v>5511.3729389999999</v>
      </c>
      <c r="HZ15">
        <v>1690</v>
      </c>
      <c r="IA15">
        <v>474.36202900000001</v>
      </c>
      <c r="IB15">
        <v>1328</v>
      </c>
      <c r="IC15">
        <v>1312.7178100000001</v>
      </c>
      <c r="ID15">
        <v>29348.735514</v>
      </c>
      <c r="IE15">
        <v>11594.954245999999</v>
      </c>
      <c r="IF15">
        <v>4249.2768029999997</v>
      </c>
      <c r="IG15">
        <v>1354.605037</v>
      </c>
      <c r="IH15">
        <v>2420.4110089999999</v>
      </c>
      <c r="II15">
        <v>213196.08446400001</v>
      </c>
      <c r="IJ15">
        <v>218207.765702</v>
      </c>
      <c r="IK15">
        <v>203215.35557399999</v>
      </c>
      <c r="IL15">
        <v>183</v>
      </c>
      <c r="IM15">
        <v>1044.123765</v>
      </c>
      <c r="IN15">
        <v>144484.54466499999</v>
      </c>
      <c r="IO15">
        <v>741</v>
      </c>
      <c r="IP15">
        <v>58866.638720000003</v>
      </c>
      <c r="IQ15">
        <v>298.14330200000001</v>
      </c>
      <c r="IR15">
        <v>23649.974221</v>
      </c>
      <c r="IS15">
        <v>11552.259481999999</v>
      </c>
      <c r="IT15">
        <v>1144</v>
      </c>
      <c r="IU15">
        <v>14576.094654</v>
      </c>
      <c r="IV15">
        <v>199170.964989</v>
      </c>
      <c r="IW15">
        <v>10709.810998000001</v>
      </c>
      <c r="IX15">
        <v>11507.788517000001</v>
      </c>
      <c r="IY15">
        <v>4240.5478290000001</v>
      </c>
      <c r="IZ15">
        <v>628.72133299999996</v>
      </c>
      <c r="JA15">
        <v>854.326324</v>
      </c>
      <c r="JB15">
        <v>38765.028023999999</v>
      </c>
      <c r="JD15" s="3" t="s">
        <v>304</v>
      </c>
      <c r="JE15" s="62">
        <v>42151.469849537039</v>
      </c>
      <c r="JF15" s="3" t="s">
        <v>246</v>
      </c>
      <c r="JG15" s="3">
        <v>36</v>
      </c>
      <c r="JH15" s="3" t="s">
        <v>305</v>
      </c>
      <c r="JI15" s="3" t="s">
        <v>198</v>
      </c>
      <c r="JJ15" s="3">
        <v>1</v>
      </c>
      <c r="JK15" s="3" t="s">
        <v>199</v>
      </c>
      <c r="JL15" s="3">
        <v>100</v>
      </c>
      <c r="JM15" s="3">
        <v>14.73</v>
      </c>
      <c r="JN15" s="3">
        <v>3</v>
      </c>
      <c r="JO15" s="3">
        <v>10.119999999999999</v>
      </c>
      <c r="JP15" s="3">
        <v>3</v>
      </c>
      <c r="JQ15" s="3">
        <v>5.83</v>
      </c>
      <c r="JR15" s="3">
        <v>2</v>
      </c>
      <c r="JS15" s="3" t="s">
        <v>200</v>
      </c>
      <c r="JT15" s="3">
        <v>100</v>
      </c>
      <c r="JU15" s="3">
        <v>12.28</v>
      </c>
      <c r="JV15" s="3">
        <v>2</v>
      </c>
      <c r="JW15" s="3">
        <v>9.89</v>
      </c>
      <c r="JX15" s="3">
        <v>2</v>
      </c>
      <c r="JY15" s="3">
        <v>1.8</v>
      </c>
      <c r="JZ15" s="3">
        <v>3</v>
      </c>
      <c r="KA15" s="3" t="s">
        <v>201</v>
      </c>
      <c r="KB15" s="3">
        <v>100</v>
      </c>
      <c r="KC15" s="3">
        <v>23.81</v>
      </c>
      <c r="KD15" s="3">
        <v>5</v>
      </c>
      <c r="KE15" s="3">
        <v>9.8800000000000008</v>
      </c>
      <c r="KF15" s="3">
        <v>3</v>
      </c>
      <c r="KG15" s="3">
        <v>2.08</v>
      </c>
      <c r="KH15" s="3">
        <v>4</v>
      </c>
      <c r="KI15" s="3" t="s">
        <v>202</v>
      </c>
      <c r="KJ15" s="3">
        <v>200</v>
      </c>
      <c r="KK15" s="3">
        <v>4.97</v>
      </c>
      <c r="KL15" s="3">
        <v>1</v>
      </c>
      <c r="KM15" s="3">
        <v>2.46</v>
      </c>
      <c r="KN15" s="3">
        <v>3</v>
      </c>
      <c r="KO15" s="3">
        <v>3.93</v>
      </c>
      <c r="KP15" s="3">
        <v>5</v>
      </c>
      <c r="KQ15" s="3" t="s">
        <v>203</v>
      </c>
      <c r="KR15" s="3">
        <v>200</v>
      </c>
      <c r="KS15" s="3">
        <v>6.41</v>
      </c>
      <c r="KT15" s="3">
        <v>5</v>
      </c>
      <c r="KU15" s="3">
        <v>4.57</v>
      </c>
      <c r="KV15" s="3">
        <v>3</v>
      </c>
      <c r="KW15" s="3">
        <v>8.01</v>
      </c>
      <c r="KX15" s="3">
        <v>6</v>
      </c>
      <c r="KY15" s="3" t="s">
        <v>204</v>
      </c>
      <c r="KZ15" s="3">
        <v>200</v>
      </c>
      <c r="LA15" s="3">
        <v>10.98</v>
      </c>
      <c r="LB15" s="3">
        <v>3</v>
      </c>
      <c r="LC15" s="3">
        <v>4.72</v>
      </c>
      <c r="LD15" s="3">
        <v>3</v>
      </c>
      <c r="LE15" s="3">
        <v>1.67</v>
      </c>
      <c r="LF15" s="3">
        <v>7</v>
      </c>
      <c r="LG15" s="3" t="s">
        <v>205</v>
      </c>
      <c r="LH15" s="3">
        <v>200</v>
      </c>
      <c r="LI15" s="3">
        <v>4.01</v>
      </c>
      <c r="LJ15" s="3">
        <v>4</v>
      </c>
      <c r="LK15" s="3">
        <v>3.85</v>
      </c>
      <c r="LL15" s="3">
        <v>2</v>
      </c>
      <c r="LM15" s="3">
        <v>2.88</v>
      </c>
      <c r="LN15" s="3">
        <v>8</v>
      </c>
      <c r="LO15" s="3" t="s">
        <v>206</v>
      </c>
      <c r="LP15" s="3">
        <v>200</v>
      </c>
      <c r="LQ15" s="3">
        <v>3.05</v>
      </c>
      <c r="LR15" s="3">
        <v>5</v>
      </c>
      <c r="LS15" s="3">
        <v>4.25</v>
      </c>
      <c r="LT15" s="3">
        <v>3</v>
      </c>
      <c r="LU15" s="3">
        <v>3.34</v>
      </c>
      <c r="LV15" s="3">
        <v>9</v>
      </c>
      <c r="LW15" s="3" t="s">
        <v>207</v>
      </c>
      <c r="LX15" s="3">
        <v>100</v>
      </c>
      <c r="LY15" s="3">
        <v>4.75</v>
      </c>
      <c r="LZ15" s="3">
        <v>6</v>
      </c>
      <c r="MA15" s="3">
        <v>5.05</v>
      </c>
      <c r="MB15" s="3">
        <v>2</v>
      </c>
      <c r="MC15" s="3">
        <v>4.53</v>
      </c>
      <c r="MD15" s="3">
        <v>10</v>
      </c>
      <c r="ME15" s="3" t="s">
        <v>208</v>
      </c>
      <c r="MF15" s="3">
        <v>200</v>
      </c>
      <c r="MG15" s="3">
        <v>3.34</v>
      </c>
      <c r="MH15" s="3">
        <v>4</v>
      </c>
      <c r="MI15" s="3">
        <v>4.0199999999999996</v>
      </c>
      <c r="MJ15" s="3">
        <v>3</v>
      </c>
      <c r="MK15" s="3">
        <v>3</v>
      </c>
      <c r="ML15" s="3">
        <v>11</v>
      </c>
      <c r="MM15" s="3" t="s">
        <v>209</v>
      </c>
      <c r="MN15" s="3">
        <v>200</v>
      </c>
      <c r="MO15" s="3">
        <v>5.05</v>
      </c>
      <c r="MP15" s="3">
        <v>1</v>
      </c>
      <c r="MQ15" s="3">
        <v>7.33</v>
      </c>
      <c r="MR15" s="3">
        <v>3</v>
      </c>
      <c r="MS15" s="3">
        <v>4.6100000000000003</v>
      </c>
      <c r="MT15" s="3">
        <v>12</v>
      </c>
      <c r="MU15" s="3" t="s">
        <v>210</v>
      </c>
      <c r="MV15" s="3">
        <v>200</v>
      </c>
      <c r="MW15" s="3">
        <v>5.54</v>
      </c>
      <c r="MX15" s="3">
        <v>3</v>
      </c>
      <c r="MY15" s="3">
        <v>2.77</v>
      </c>
      <c r="MZ15" s="3">
        <v>3</v>
      </c>
      <c r="NA15" s="3">
        <v>2.64</v>
      </c>
      <c r="NB15" s="3">
        <v>13</v>
      </c>
      <c r="NC15" s="3" t="s">
        <v>211</v>
      </c>
      <c r="ND15" s="3">
        <v>200</v>
      </c>
      <c r="NE15" s="3">
        <v>4.03</v>
      </c>
      <c r="NF15" s="3">
        <v>4</v>
      </c>
      <c r="NG15" s="3">
        <v>4.97</v>
      </c>
      <c r="NH15" s="3">
        <v>4</v>
      </c>
      <c r="NI15" s="3">
        <v>3.21</v>
      </c>
      <c r="NJ15" s="3">
        <v>14</v>
      </c>
      <c r="NK15" s="3" t="s">
        <v>212</v>
      </c>
      <c r="NL15" s="3">
        <v>200</v>
      </c>
      <c r="NM15" s="3">
        <v>5.13</v>
      </c>
      <c r="NN15" s="3">
        <v>2</v>
      </c>
      <c r="NO15" s="3">
        <v>2.95</v>
      </c>
      <c r="NP15" s="3">
        <v>2</v>
      </c>
      <c r="NQ15" s="3">
        <v>3.85</v>
      </c>
      <c r="NR15" s="3">
        <v>15</v>
      </c>
      <c r="NS15" s="3" t="s">
        <v>213</v>
      </c>
      <c r="NT15" s="3">
        <v>100</v>
      </c>
      <c r="NU15" s="3">
        <v>2.81</v>
      </c>
      <c r="NV15" s="3">
        <v>1</v>
      </c>
      <c r="NW15" s="3">
        <v>3.3</v>
      </c>
      <c r="NX15" s="3">
        <v>2</v>
      </c>
      <c r="NY15" s="3">
        <v>4.55</v>
      </c>
      <c r="NZ15" s="3">
        <v>16</v>
      </c>
      <c r="OA15" s="3" t="s">
        <v>214</v>
      </c>
      <c r="OB15" s="3">
        <v>100</v>
      </c>
      <c r="OC15" s="3">
        <v>8.2200000000000006</v>
      </c>
      <c r="OD15" s="3">
        <v>3</v>
      </c>
      <c r="OE15" s="3">
        <v>3.53</v>
      </c>
      <c r="OF15" s="3">
        <v>2</v>
      </c>
      <c r="OG15" s="3">
        <v>2.17</v>
      </c>
      <c r="OH15" s="3">
        <v>17</v>
      </c>
      <c r="OI15" s="3" t="s">
        <v>215</v>
      </c>
      <c r="OJ15" s="3">
        <v>200</v>
      </c>
      <c r="OK15" s="3">
        <v>4.22</v>
      </c>
      <c r="OL15" s="3">
        <v>2</v>
      </c>
      <c r="OM15" s="3">
        <v>2.42</v>
      </c>
      <c r="ON15" s="3">
        <v>2</v>
      </c>
      <c r="OO15" s="3">
        <v>0.63</v>
      </c>
      <c r="OP15" s="3">
        <v>18</v>
      </c>
      <c r="OQ15" s="3" t="s">
        <v>216</v>
      </c>
      <c r="OR15" s="3">
        <v>100</v>
      </c>
      <c r="OS15" s="3">
        <v>4.41</v>
      </c>
      <c r="OT15" s="3">
        <v>3</v>
      </c>
      <c r="OU15" s="3">
        <v>2.85</v>
      </c>
      <c r="OV15" s="3">
        <v>1</v>
      </c>
      <c r="OW15" s="3">
        <v>1.29</v>
      </c>
      <c r="OX15" s="3">
        <v>19</v>
      </c>
      <c r="OY15" s="3" t="s">
        <v>217</v>
      </c>
      <c r="OZ15" s="3">
        <v>200</v>
      </c>
      <c r="PA15" s="3">
        <v>6.27</v>
      </c>
      <c r="PB15" s="3">
        <v>2</v>
      </c>
      <c r="PC15" s="3">
        <v>4.01</v>
      </c>
      <c r="PD15" s="3">
        <v>2</v>
      </c>
      <c r="PE15" s="3">
        <v>0.28999999999999998</v>
      </c>
      <c r="PF15" s="3">
        <v>20</v>
      </c>
      <c r="PG15" s="3" t="s">
        <v>218</v>
      </c>
      <c r="PH15" s="3">
        <v>200</v>
      </c>
      <c r="PI15" s="3">
        <v>2.62</v>
      </c>
      <c r="PJ15" s="3">
        <v>3</v>
      </c>
      <c r="PK15" s="3">
        <v>3.53</v>
      </c>
      <c r="PL15" s="3">
        <v>2</v>
      </c>
      <c r="PM15" s="3">
        <v>3.84</v>
      </c>
      <c r="PN15" s="3">
        <v>21</v>
      </c>
      <c r="PO15" s="3" t="s">
        <v>219</v>
      </c>
      <c r="PP15" s="3">
        <v>200</v>
      </c>
      <c r="PQ15" s="3">
        <v>3.44</v>
      </c>
      <c r="PR15" s="3">
        <v>5</v>
      </c>
      <c r="PS15" s="3">
        <v>1.82</v>
      </c>
      <c r="PT15" s="3">
        <v>3</v>
      </c>
      <c r="PU15" s="3">
        <v>1.91</v>
      </c>
      <c r="PV15" s="3">
        <v>22</v>
      </c>
      <c r="PW15" s="3" t="s">
        <v>220</v>
      </c>
      <c r="PX15" s="3">
        <v>100</v>
      </c>
      <c r="PY15" s="3">
        <v>4.25</v>
      </c>
      <c r="PZ15" s="3">
        <v>3</v>
      </c>
      <c r="QA15" s="3">
        <v>4.2</v>
      </c>
      <c r="QB15" s="3">
        <v>3</v>
      </c>
      <c r="QC15" s="3">
        <v>2.31</v>
      </c>
      <c r="QD15" s="3">
        <v>23</v>
      </c>
      <c r="QE15" s="3" t="s">
        <v>221</v>
      </c>
      <c r="QF15" s="3">
        <v>200</v>
      </c>
      <c r="QG15" s="3">
        <v>5.01</v>
      </c>
      <c r="QH15" s="3">
        <v>3</v>
      </c>
      <c r="QI15" s="3">
        <v>3.34</v>
      </c>
      <c r="QJ15" s="3">
        <v>3</v>
      </c>
      <c r="QK15" s="3">
        <v>1.05</v>
      </c>
      <c r="QL15" s="3">
        <v>24</v>
      </c>
      <c r="QM15" s="3" t="s">
        <v>222</v>
      </c>
      <c r="QN15" s="3">
        <v>100</v>
      </c>
      <c r="QO15" s="3">
        <v>5.12</v>
      </c>
      <c r="QP15" s="3">
        <v>1</v>
      </c>
      <c r="QQ15" s="3">
        <v>1.23</v>
      </c>
      <c r="QR15" s="3">
        <v>1</v>
      </c>
      <c r="QS15" s="3">
        <v>0.45</v>
      </c>
      <c r="QT15" s="3">
        <v>25</v>
      </c>
      <c r="QU15" s="3" t="s">
        <v>223</v>
      </c>
      <c r="QV15" s="3">
        <v>200</v>
      </c>
      <c r="QW15" s="3">
        <v>6.16</v>
      </c>
      <c r="QX15" s="3">
        <v>6</v>
      </c>
      <c r="QY15" s="3">
        <v>3.7</v>
      </c>
      <c r="QZ15" s="3">
        <v>3</v>
      </c>
      <c r="RA15" s="3">
        <v>2.81</v>
      </c>
      <c r="RB15" s="3">
        <v>26</v>
      </c>
      <c r="RC15" s="3" t="s">
        <v>224</v>
      </c>
      <c r="RD15" s="3">
        <v>100</v>
      </c>
      <c r="RE15" s="3">
        <v>2.66</v>
      </c>
      <c r="RF15" s="3">
        <v>3</v>
      </c>
      <c r="RG15" s="3">
        <v>1.73</v>
      </c>
      <c r="RH15" s="3">
        <v>3</v>
      </c>
      <c r="RI15" s="3">
        <v>0.41</v>
      </c>
      <c r="RJ15" s="3">
        <v>27</v>
      </c>
      <c r="RK15" s="3" t="s">
        <v>225</v>
      </c>
      <c r="RL15" s="3">
        <v>100</v>
      </c>
      <c r="RM15" s="3">
        <v>5.91</v>
      </c>
      <c r="RN15" s="3">
        <v>5</v>
      </c>
      <c r="RO15" s="3">
        <v>0.93</v>
      </c>
      <c r="RP15" s="3">
        <v>3</v>
      </c>
      <c r="RQ15" s="3">
        <v>1.0900000000000001</v>
      </c>
      <c r="RR15" s="3">
        <v>28</v>
      </c>
      <c r="RS15" s="3" t="s">
        <v>226</v>
      </c>
      <c r="RT15" s="3">
        <v>100</v>
      </c>
      <c r="RU15" s="3">
        <v>4.5599999999999996</v>
      </c>
      <c r="RV15" s="3">
        <v>4</v>
      </c>
      <c r="RW15" s="3">
        <v>3.6</v>
      </c>
      <c r="RX15" s="3">
        <v>4</v>
      </c>
      <c r="RY15" s="3">
        <v>0.25</v>
      </c>
      <c r="RZ15" s="3">
        <v>29</v>
      </c>
      <c r="SA15" s="3" t="s">
        <v>227</v>
      </c>
      <c r="SB15" s="3">
        <v>100</v>
      </c>
      <c r="SC15" s="3">
        <v>3.71</v>
      </c>
      <c r="SD15" s="3">
        <v>4</v>
      </c>
      <c r="SE15" s="3">
        <v>7.81</v>
      </c>
      <c r="SF15" s="3">
        <v>3</v>
      </c>
      <c r="SG15" s="3">
        <v>0.82</v>
      </c>
      <c r="SH15" s="3">
        <v>30</v>
      </c>
      <c r="SI15" s="3" t="s">
        <v>228</v>
      </c>
      <c r="SJ15" s="3">
        <v>100</v>
      </c>
      <c r="SK15" s="3">
        <v>3.37</v>
      </c>
      <c r="SL15" s="3">
        <v>3</v>
      </c>
      <c r="SM15" s="3">
        <v>5.42</v>
      </c>
      <c r="SN15" s="3">
        <v>3</v>
      </c>
      <c r="SO15" s="3">
        <v>0.42</v>
      </c>
      <c r="SP15" s="3">
        <v>31</v>
      </c>
      <c r="SQ15" s="3" t="s">
        <v>229</v>
      </c>
      <c r="SR15" s="3">
        <v>200</v>
      </c>
      <c r="SS15" s="3">
        <v>4.6100000000000003</v>
      </c>
      <c r="ST15" s="3">
        <v>3</v>
      </c>
      <c r="SU15" s="3">
        <v>4.54</v>
      </c>
      <c r="SV15" s="3">
        <v>3</v>
      </c>
      <c r="SW15" s="3">
        <v>2.44</v>
      </c>
      <c r="SX15" s="3">
        <v>32</v>
      </c>
      <c r="SY15" s="3" t="s">
        <v>230</v>
      </c>
      <c r="SZ15" s="3">
        <v>200</v>
      </c>
      <c r="TA15" s="3">
        <v>2.1</v>
      </c>
      <c r="TB15" s="3">
        <v>4</v>
      </c>
      <c r="TC15" s="3">
        <v>3.79</v>
      </c>
      <c r="TD15" s="3">
        <v>3</v>
      </c>
      <c r="TE15" s="3">
        <v>1.06</v>
      </c>
      <c r="TF15" s="3">
        <v>33</v>
      </c>
      <c r="TG15" s="3" t="s">
        <v>231</v>
      </c>
      <c r="TH15" s="3">
        <v>100</v>
      </c>
      <c r="TI15" s="3">
        <v>2.71</v>
      </c>
      <c r="TJ15" s="3">
        <v>3</v>
      </c>
      <c r="TK15" s="3">
        <v>1.93</v>
      </c>
      <c r="TL15" s="3">
        <v>2</v>
      </c>
      <c r="TM15" s="3">
        <v>0.92</v>
      </c>
      <c r="TN15" s="3">
        <v>34</v>
      </c>
      <c r="TO15" s="3" t="s">
        <v>232</v>
      </c>
      <c r="TP15" s="3">
        <v>200</v>
      </c>
      <c r="TQ15" s="3">
        <v>3.85</v>
      </c>
      <c r="TR15" s="3">
        <v>6</v>
      </c>
      <c r="TS15" s="3">
        <v>1.54</v>
      </c>
      <c r="TT15" s="3">
        <v>3</v>
      </c>
      <c r="TU15" s="3">
        <v>2.2999999999999998</v>
      </c>
      <c r="TV15" s="3">
        <v>35</v>
      </c>
      <c r="TW15" s="3" t="s">
        <v>233</v>
      </c>
      <c r="TX15" s="3">
        <v>100</v>
      </c>
      <c r="TY15" s="3">
        <v>2.21</v>
      </c>
      <c r="TZ15" s="3">
        <v>2</v>
      </c>
      <c r="UA15" s="3">
        <v>1.08</v>
      </c>
      <c r="UB15" s="3">
        <v>2</v>
      </c>
      <c r="UC15" s="3">
        <v>0.61</v>
      </c>
      <c r="UD15" s="3">
        <v>36</v>
      </c>
      <c r="UE15" s="3" t="s">
        <v>234</v>
      </c>
      <c r="UF15" s="3">
        <v>100</v>
      </c>
      <c r="UG15" s="3">
        <v>2.5499999999999998</v>
      </c>
      <c r="UH15" s="3">
        <v>2</v>
      </c>
      <c r="UI15" s="3">
        <v>2.44</v>
      </c>
      <c r="UJ15" s="3">
        <v>2</v>
      </c>
      <c r="UK15" s="3">
        <v>1.81</v>
      </c>
      <c r="UL15" s="3">
        <v>37</v>
      </c>
      <c r="UM15" s="3" t="s">
        <v>235</v>
      </c>
      <c r="UN15" s="3">
        <v>100</v>
      </c>
      <c r="UO15" s="3">
        <v>2.4</v>
      </c>
      <c r="UP15" s="3">
        <v>2</v>
      </c>
      <c r="UQ15" s="3">
        <v>0.93</v>
      </c>
      <c r="UR15" s="3">
        <v>2</v>
      </c>
      <c r="US15" s="3">
        <v>0.25</v>
      </c>
      <c r="UT15" s="3">
        <v>38</v>
      </c>
      <c r="UU15" s="3" t="s">
        <v>236</v>
      </c>
      <c r="UV15" s="3">
        <v>100</v>
      </c>
      <c r="UW15" s="3">
        <v>4.3099999999999996</v>
      </c>
      <c r="UX15" s="3">
        <v>6</v>
      </c>
      <c r="UY15" s="3">
        <v>1.03</v>
      </c>
      <c r="UZ15" s="3">
        <v>2</v>
      </c>
      <c r="VA15" s="3">
        <v>1.05</v>
      </c>
      <c r="VB15" s="3">
        <v>39</v>
      </c>
      <c r="VC15" s="3" t="s">
        <v>237</v>
      </c>
      <c r="VD15" s="3">
        <v>100</v>
      </c>
      <c r="VE15" s="3">
        <v>5.92</v>
      </c>
      <c r="VF15" s="3">
        <v>2</v>
      </c>
      <c r="VG15" s="3">
        <v>3.2</v>
      </c>
      <c r="VH15" s="3">
        <v>3</v>
      </c>
      <c r="VI15" s="3">
        <v>2.61</v>
      </c>
      <c r="VJ15" s="3">
        <v>40</v>
      </c>
      <c r="VK15" s="3" t="s">
        <v>238</v>
      </c>
      <c r="VL15" s="3">
        <v>100</v>
      </c>
      <c r="VM15" s="3">
        <v>2.75</v>
      </c>
      <c r="VN15" s="3">
        <v>1</v>
      </c>
      <c r="VO15" s="3">
        <v>4.01</v>
      </c>
      <c r="VP15" s="3">
        <v>1</v>
      </c>
      <c r="VQ15" s="3">
        <v>0.2</v>
      </c>
      <c r="VR15" s="3">
        <v>41</v>
      </c>
      <c r="VS15" s="3" t="s">
        <v>239</v>
      </c>
      <c r="VT15" s="3">
        <v>200</v>
      </c>
      <c r="VU15" s="3">
        <v>7.49</v>
      </c>
      <c r="VV15" s="3">
        <v>6</v>
      </c>
      <c r="VW15" s="3">
        <v>1.56</v>
      </c>
      <c r="VX15" s="3">
        <v>2</v>
      </c>
      <c r="VY15" s="3">
        <v>1.49</v>
      </c>
      <c r="VZ15" s="28">
        <f t="shared" si="19"/>
        <v>150</v>
      </c>
      <c r="WA15" s="28">
        <f t="shared" si="20"/>
        <v>150</v>
      </c>
      <c r="WB15" s="28">
        <f t="shared" si="21"/>
        <v>150</v>
      </c>
      <c r="WC15" s="29">
        <f t="shared" si="22"/>
        <v>5.1747500000000013</v>
      </c>
      <c r="WD15" s="29">
        <f t="shared" si="23"/>
        <v>4.6929999999999996</v>
      </c>
      <c r="WE15" s="29">
        <f t="shared" si="24"/>
        <v>5.6564999999999994</v>
      </c>
      <c r="WF15" s="29">
        <f t="shared" si="25"/>
        <v>3.3250000000000002</v>
      </c>
      <c r="WG15" s="30">
        <f t="shared" si="26"/>
        <v>2.75</v>
      </c>
      <c r="WH15" s="29">
        <f t="shared" si="27"/>
        <v>3.9</v>
      </c>
      <c r="WI15" s="29">
        <f t="shared" si="28"/>
        <v>3.6545000000000001</v>
      </c>
      <c r="WJ15" s="30">
        <f t="shared" si="29"/>
        <v>3.9480000000000013</v>
      </c>
      <c r="WK15" s="29">
        <f t="shared" si="30"/>
        <v>3.3609999999999998</v>
      </c>
      <c r="WL15" s="29">
        <f t="shared" si="31"/>
        <v>2.5249999999999999</v>
      </c>
      <c r="WM15" s="30">
        <f t="shared" si="32"/>
        <v>2.35</v>
      </c>
      <c r="WN15" s="29">
        <f t="shared" si="33"/>
        <v>2.7</v>
      </c>
      <c r="WO15" s="29">
        <f t="shared" si="34"/>
        <v>2.1145</v>
      </c>
      <c r="WP15" s="30">
        <f t="shared" si="35"/>
        <v>1.528</v>
      </c>
      <c r="WQ15" s="29">
        <f t="shared" si="36"/>
        <v>2.7010000000000001</v>
      </c>
      <c r="WR15" s="30">
        <f t="shared" si="37"/>
        <v>161.11111111111111</v>
      </c>
      <c r="WS15" s="30">
        <f t="shared" si="38"/>
        <v>140.90909090909091</v>
      </c>
      <c r="WT15" s="30">
        <f t="shared" si="39"/>
        <v>162.5</v>
      </c>
      <c r="WU15" s="30">
        <f t="shared" si="40"/>
        <v>141.66666666666666</v>
      </c>
      <c r="WV15" s="30">
        <f t="shared" si="41"/>
        <v>160</v>
      </c>
      <c r="WW15" s="30">
        <f t="shared" si="42"/>
        <v>140</v>
      </c>
      <c r="WX15" s="30">
        <f t="shared" si="43"/>
        <v>5.6977777777777758</v>
      </c>
      <c r="WY15" s="30">
        <f t="shared" si="44"/>
        <v>4.746818181818182</v>
      </c>
      <c r="WZ15" s="30">
        <f t="shared" si="45"/>
        <v>4.1725000000000003</v>
      </c>
      <c r="XA15" s="30">
        <f t="shared" si="46"/>
        <v>5.04</v>
      </c>
      <c r="XB15" s="30">
        <f t="shared" si="47"/>
        <v>6.9179999999999993</v>
      </c>
      <c r="XC15" s="30">
        <f t="shared" si="48"/>
        <v>4.3949999999999996</v>
      </c>
      <c r="XD15" s="30">
        <f t="shared" si="49"/>
        <v>4.5555555555555554</v>
      </c>
      <c r="XE15" s="30">
        <f t="shared" si="50"/>
        <v>2.3181818181818183</v>
      </c>
      <c r="XF15" s="30">
        <f t="shared" si="51"/>
        <v>3.375</v>
      </c>
      <c r="XG15" s="30">
        <f t="shared" si="52"/>
        <v>2.3333333333333335</v>
      </c>
      <c r="XH15" s="30">
        <f t="shared" si="53"/>
        <v>5.5</v>
      </c>
      <c r="XI15" s="30">
        <f t="shared" si="54"/>
        <v>2.2999999999999998</v>
      </c>
      <c r="XJ15" s="30">
        <f t="shared" si="55"/>
        <v>3.6655555555555557</v>
      </c>
      <c r="XK15" s="30">
        <f t="shared" si="56"/>
        <v>3.6454545454545464</v>
      </c>
      <c r="XL15" s="30">
        <f t="shared" si="57"/>
        <v>3.9562499999999998</v>
      </c>
      <c r="XM15" s="30">
        <f t="shared" si="58"/>
        <v>3.942499999999999</v>
      </c>
      <c r="XN15" s="30">
        <f t="shared" si="59"/>
        <v>3.4330000000000007</v>
      </c>
      <c r="XO15" s="30">
        <f t="shared" si="60"/>
        <v>3.2890000000000001</v>
      </c>
      <c r="XP15" s="30">
        <f t="shared" si="61"/>
        <v>2.5555555555555554</v>
      </c>
      <c r="XQ15" s="30">
        <f t="shared" si="62"/>
        <v>2.5</v>
      </c>
      <c r="XR15" s="30">
        <f t="shared" si="63"/>
        <v>2.375</v>
      </c>
      <c r="XS15" s="30">
        <f t="shared" si="64"/>
        <v>2.3333333333333335</v>
      </c>
      <c r="XT15" s="30">
        <f t="shared" si="65"/>
        <v>2.7</v>
      </c>
      <c r="XU15" s="30">
        <f t="shared" si="66"/>
        <v>2.7</v>
      </c>
      <c r="XV15" s="30">
        <f t="shared" si="67"/>
        <v>2.4322222222222223</v>
      </c>
      <c r="XW15" s="30">
        <f t="shared" si="68"/>
        <v>1.8545454545454552</v>
      </c>
      <c r="XX15" s="30">
        <f t="shared" si="69"/>
        <v>1.89625</v>
      </c>
      <c r="XY15" s="30">
        <f t="shared" si="70"/>
        <v>1.2825</v>
      </c>
      <c r="XZ15" s="30">
        <f t="shared" si="71"/>
        <v>2.8609999999999998</v>
      </c>
      <c r="YA15" s="30">
        <f t="shared" si="72"/>
        <v>2.5409999999999995</v>
      </c>
      <c r="YB15" s="3">
        <v>4</v>
      </c>
      <c r="YC15" s="52">
        <v>3</v>
      </c>
      <c r="YD15" s="3">
        <v>3</v>
      </c>
      <c r="YE15" s="51">
        <v>1</v>
      </c>
      <c r="YF15" s="52">
        <v>2</v>
      </c>
      <c r="YG15" s="3">
        <v>4</v>
      </c>
      <c r="YH15" s="51">
        <v>2</v>
      </c>
      <c r="YI15" s="54">
        <v>4</v>
      </c>
      <c r="YJ15" s="52">
        <v>1</v>
      </c>
      <c r="YK15" s="51">
        <v>1</v>
      </c>
      <c r="YL15" s="52">
        <v>3</v>
      </c>
      <c r="YM15" s="52">
        <v>1</v>
      </c>
      <c r="YN15" s="52">
        <v>3</v>
      </c>
      <c r="YO15" s="52">
        <v>3</v>
      </c>
      <c r="YP15" s="51">
        <v>1</v>
      </c>
      <c r="YQ15" s="52">
        <v>1</v>
      </c>
      <c r="YR15" s="52">
        <v>1</v>
      </c>
      <c r="YS15" s="52">
        <v>3</v>
      </c>
      <c r="YT15" s="52">
        <v>1</v>
      </c>
      <c r="YU15" s="52">
        <v>3</v>
      </c>
      <c r="YV15" s="51">
        <v>2</v>
      </c>
      <c r="YW15" s="51">
        <v>3</v>
      </c>
      <c r="YX15" s="52">
        <v>3</v>
      </c>
      <c r="YY15" s="52">
        <v>3</v>
      </c>
      <c r="YZ15" s="51">
        <v>1</v>
      </c>
      <c r="ZA15" s="52">
        <f t="shared" si="80"/>
        <v>36</v>
      </c>
      <c r="ZB15" s="52">
        <f t="shared" si="81"/>
        <v>13</v>
      </c>
      <c r="ZC15" s="52">
        <f t="shared" si="82"/>
        <v>14</v>
      </c>
      <c r="ZD15" s="52">
        <f t="shared" si="76"/>
        <v>63</v>
      </c>
      <c r="ZE15" s="51">
        <v>0</v>
      </c>
      <c r="ZF15" s="3">
        <v>3</v>
      </c>
      <c r="ZG15" s="51">
        <v>0</v>
      </c>
      <c r="ZH15" s="3">
        <v>3</v>
      </c>
      <c r="ZI15" s="3">
        <v>4</v>
      </c>
      <c r="ZJ15" s="51">
        <v>2</v>
      </c>
      <c r="ZK15" s="51">
        <v>1</v>
      </c>
      <c r="ZL15" s="52">
        <v>2</v>
      </c>
      <c r="ZM15" s="3">
        <v>4</v>
      </c>
      <c r="ZN15" s="51">
        <v>1</v>
      </c>
      <c r="ZO15" s="52">
        <v>1</v>
      </c>
      <c r="ZP15" s="54">
        <v>4</v>
      </c>
      <c r="ZQ15" s="51">
        <v>1</v>
      </c>
      <c r="ZR15" s="51">
        <v>1</v>
      </c>
      <c r="ZS15" s="52">
        <v>3</v>
      </c>
      <c r="ZT15" s="51">
        <v>2</v>
      </c>
      <c r="ZU15" s="52">
        <v>3</v>
      </c>
      <c r="ZV15" s="52">
        <v>3</v>
      </c>
      <c r="ZW15" s="52">
        <v>3</v>
      </c>
      <c r="ZX15" s="52">
        <v>3</v>
      </c>
      <c r="ZY15" s="52">
        <v>3</v>
      </c>
      <c r="ZZ15" s="52">
        <v>2</v>
      </c>
      <c r="AAA15" s="51">
        <v>2</v>
      </c>
      <c r="AAB15" s="52">
        <v>2</v>
      </c>
      <c r="AAC15" s="52">
        <v>1</v>
      </c>
      <c r="AAD15" s="52">
        <v>3</v>
      </c>
      <c r="AAE15" s="51">
        <v>1</v>
      </c>
      <c r="AAF15" s="52">
        <v>2</v>
      </c>
      <c r="AAG15" s="52">
        <v>2</v>
      </c>
      <c r="AAH15" s="51">
        <v>2</v>
      </c>
      <c r="AAI15" s="51">
        <v>1</v>
      </c>
      <c r="AAJ15" s="52">
        <v>2</v>
      </c>
      <c r="AAK15" s="52">
        <v>1</v>
      </c>
      <c r="AAL15" s="52">
        <v>3</v>
      </c>
      <c r="AAM15" s="3">
        <v>2</v>
      </c>
      <c r="AAN15" s="51">
        <v>2</v>
      </c>
      <c r="AAO15" s="52">
        <v>1</v>
      </c>
      <c r="AAP15" s="51">
        <v>2</v>
      </c>
      <c r="AAQ15" s="52">
        <v>1</v>
      </c>
      <c r="AAR15" s="52">
        <v>3</v>
      </c>
      <c r="AAS15" s="52">
        <v>1</v>
      </c>
      <c r="AAT15" s="52">
        <v>1</v>
      </c>
      <c r="AAU15" s="52">
        <v>2</v>
      </c>
      <c r="AAV15" s="52">
        <v>1</v>
      </c>
      <c r="AAW15" s="51">
        <v>3</v>
      </c>
      <c r="AAX15" s="52">
        <v>2</v>
      </c>
      <c r="AAY15" s="52">
        <v>2</v>
      </c>
      <c r="AAZ15" s="51">
        <v>0</v>
      </c>
      <c r="ABA15" s="52">
        <v>3</v>
      </c>
      <c r="ABB15" s="51">
        <v>0</v>
      </c>
      <c r="ABC15" s="52">
        <v>3</v>
      </c>
      <c r="ABD15" s="52">
        <v>3</v>
      </c>
      <c r="ABE15" s="52">
        <v>3</v>
      </c>
      <c r="ABF15" s="52">
        <v>3</v>
      </c>
      <c r="ABG15" s="51">
        <v>1</v>
      </c>
      <c r="ABH15" s="52">
        <v>2</v>
      </c>
      <c r="ABI15" s="51">
        <v>0</v>
      </c>
      <c r="ABJ15" s="52">
        <v>3</v>
      </c>
      <c r="ABK15" s="51">
        <v>1</v>
      </c>
      <c r="ABL15" s="51"/>
      <c r="ABM15" s="3">
        <v>4</v>
      </c>
      <c r="ABN15" s="52">
        <v>3</v>
      </c>
      <c r="ABO15" s="3">
        <v>3</v>
      </c>
      <c r="ABP15" s="51">
        <v>1</v>
      </c>
      <c r="ABQ15" s="52">
        <v>2</v>
      </c>
      <c r="ABR15" s="3">
        <v>4</v>
      </c>
      <c r="ABS15" s="51">
        <v>2</v>
      </c>
      <c r="ABT15" s="54">
        <v>4</v>
      </c>
      <c r="ABU15" s="52">
        <v>1</v>
      </c>
      <c r="ABV15" s="51">
        <v>1</v>
      </c>
      <c r="ABW15" s="52">
        <v>3</v>
      </c>
      <c r="ABX15" s="52">
        <v>1</v>
      </c>
      <c r="ABY15" s="52">
        <v>3</v>
      </c>
      <c r="ABZ15" s="52">
        <v>3</v>
      </c>
      <c r="ACA15" s="51">
        <v>1</v>
      </c>
      <c r="ACB15" s="52">
        <v>1</v>
      </c>
      <c r="ACC15" s="52">
        <v>1</v>
      </c>
      <c r="ACD15" s="52">
        <v>3</v>
      </c>
      <c r="ACE15" s="52">
        <v>1</v>
      </c>
      <c r="ACF15" s="52">
        <v>3</v>
      </c>
      <c r="ACG15" s="51">
        <v>2</v>
      </c>
      <c r="ACH15" s="51">
        <v>3</v>
      </c>
      <c r="ACI15" s="52">
        <v>3</v>
      </c>
      <c r="ACJ15" s="52">
        <v>3</v>
      </c>
      <c r="ACK15" s="51">
        <v>1</v>
      </c>
    </row>
    <row r="16" spans="1:765">
      <c r="A16" s="20">
        <v>12</v>
      </c>
      <c r="C16">
        <v>2</v>
      </c>
      <c r="D16">
        <v>27</v>
      </c>
      <c r="E16">
        <v>3</v>
      </c>
      <c r="F16">
        <v>3</v>
      </c>
      <c r="G16">
        <v>2</v>
      </c>
      <c r="H16">
        <v>1</v>
      </c>
      <c r="I16">
        <v>0</v>
      </c>
      <c r="J16">
        <v>2</v>
      </c>
      <c r="K16">
        <v>2</v>
      </c>
      <c r="L16">
        <v>2</v>
      </c>
      <c r="M16">
        <v>1</v>
      </c>
      <c r="N16">
        <v>2</v>
      </c>
      <c r="O16">
        <v>0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f t="shared" si="3"/>
        <v>22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2</v>
      </c>
      <c r="AD16">
        <v>3</v>
      </c>
      <c r="AE16">
        <v>0</v>
      </c>
      <c r="AF16">
        <f t="shared" si="4"/>
        <v>23</v>
      </c>
      <c r="AG16">
        <v>2</v>
      </c>
      <c r="AH16">
        <v>2</v>
      </c>
      <c r="AI16">
        <v>2</v>
      </c>
      <c r="AJ16">
        <v>2</v>
      </c>
      <c r="AK16">
        <v>3</v>
      </c>
      <c r="AL16">
        <v>3</v>
      </c>
      <c r="AM16">
        <v>1</v>
      </c>
      <c r="AN16">
        <v>3</v>
      </c>
      <c r="AO16">
        <v>0</v>
      </c>
      <c r="AP16">
        <v>2</v>
      </c>
      <c r="AQ16">
        <v>3</v>
      </c>
      <c r="AR16">
        <v>3</v>
      </c>
      <c r="AS16">
        <v>2</v>
      </c>
      <c r="AT16">
        <v>2</v>
      </c>
      <c r="AU16">
        <v>3</v>
      </c>
      <c r="AV16" t="s">
        <v>636</v>
      </c>
      <c r="AW16">
        <v>3</v>
      </c>
      <c r="AX16">
        <v>2</v>
      </c>
      <c r="AY16" t="s">
        <v>634</v>
      </c>
      <c r="AZ16">
        <v>2</v>
      </c>
      <c r="BA16">
        <v>2</v>
      </c>
      <c r="BB16">
        <v>3</v>
      </c>
      <c r="BC16">
        <v>3</v>
      </c>
      <c r="BD16">
        <f t="shared" si="5"/>
        <v>48</v>
      </c>
      <c r="BE16">
        <v>2</v>
      </c>
      <c r="BF16">
        <v>3</v>
      </c>
      <c r="BG16">
        <v>1</v>
      </c>
      <c r="BH16">
        <v>3</v>
      </c>
      <c r="BI16">
        <v>1</v>
      </c>
      <c r="BJ16">
        <v>2</v>
      </c>
      <c r="BK16">
        <v>1</v>
      </c>
      <c r="BL16">
        <v>1</v>
      </c>
      <c r="BM16">
        <v>2</v>
      </c>
      <c r="BN16">
        <v>0</v>
      </c>
      <c r="BO16">
        <v>4</v>
      </c>
      <c r="BP16">
        <v>3</v>
      </c>
      <c r="BQ16">
        <v>3</v>
      </c>
      <c r="BR16">
        <v>1</v>
      </c>
      <c r="BS16">
        <v>3</v>
      </c>
      <c r="BT16">
        <v>3</v>
      </c>
      <c r="BU16">
        <v>3</v>
      </c>
      <c r="BV16">
        <v>1</v>
      </c>
      <c r="BW16">
        <v>4</v>
      </c>
      <c r="BX16">
        <v>4</v>
      </c>
      <c r="BY16">
        <v>3</v>
      </c>
      <c r="BZ16">
        <v>0</v>
      </c>
      <c r="CA16">
        <f t="shared" si="0"/>
        <v>25</v>
      </c>
      <c r="CB16">
        <f t="shared" si="1"/>
        <v>15</v>
      </c>
      <c r="CC16">
        <f t="shared" si="2"/>
        <v>6</v>
      </c>
      <c r="CD16">
        <f t="shared" si="6"/>
        <v>46</v>
      </c>
      <c r="CE16" s="21">
        <v>1</v>
      </c>
      <c r="CF16" s="21">
        <v>0</v>
      </c>
      <c r="CG16" s="21">
        <v>1</v>
      </c>
      <c r="CH16" s="21">
        <v>0</v>
      </c>
      <c r="CI16" s="21">
        <v>0</v>
      </c>
      <c r="CJ16" s="21">
        <v>0</v>
      </c>
      <c r="CK16" s="21">
        <v>1</v>
      </c>
      <c r="CL16" s="21">
        <v>1</v>
      </c>
      <c r="CM16" s="21">
        <v>1</v>
      </c>
      <c r="CN16" s="21">
        <v>1</v>
      </c>
      <c r="CO16" s="21">
        <v>1</v>
      </c>
      <c r="CP16" s="21">
        <v>1</v>
      </c>
      <c r="CQ16" s="21">
        <f t="shared" si="7"/>
        <v>9</v>
      </c>
      <c r="CR16" s="21">
        <v>3</v>
      </c>
      <c r="CS16" s="21">
        <v>4</v>
      </c>
      <c r="CT16" s="21">
        <v>3</v>
      </c>
      <c r="CU16" s="21">
        <v>3</v>
      </c>
      <c r="CV16" s="21">
        <v>3</v>
      </c>
      <c r="CW16" s="21">
        <v>4</v>
      </c>
      <c r="CX16" s="21">
        <v>1</v>
      </c>
      <c r="CY16" s="21">
        <v>2</v>
      </c>
      <c r="CZ16" s="21">
        <v>2</v>
      </c>
      <c r="DA16" s="21">
        <v>3</v>
      </c>
      <c r="DB16" s="21">
        <v>1</v>
      </c>
      <c r="DC16" s="21">
        <v>3</v>
      </c>
      <c r="DD16" s="21">
        <v>1</v>
      </c>
      <c r="DE16" s="21">
        <v>1</v>
      </c>
      <c r="DF16" s="21">
        <v>3</v>
      </c>
      <c r="DG16" s="21">
        <v>4</v>
      </c>
      <c r="DH16" s="21">
        <v>2</v>
      </c>
      <c r="DI16" s="21">
        <v>3</v>
      </c>
      <c r="DJ16" s="21">
        <v>3</v>
      </c>
      <c r="DK16" s="21">
        <v>3</v>
      </c>
      <c r="DL16" s="21">
        <f t="shared" si="8"/>
        <v>40</v>
      </c>
      <c r="DM16" s="21">
        <v>4</v>
      </c>
      <c r="DN16" s="21">
        <v>6</v>
      </c>
      <c r="DO16" s="21">
        <v>5</v>
      </c>
      <c r="DP16" s="21">
        <v>4</v>
      </c>
      <c r="DQ16" s="21">
        <v>4</v>
      </c>
      <c r="DR16" s="21">
        <v>4</v>
      </c>
      <c r="DS16" s="21">
        <f t="shared" si="9"/>
        <v>27</v>
      </c>
      <c r="DT16" s="21">
        <v>3</v>
      </c>
      <c r="DU16" s="21">
        <v>3</v>
      </c>
      <c r="DV16" s="21">
        <v>4</v>
      </c>
      <c r="DW16" s="21">
        <v>0</v>
      </c>
      <c r="DX16" s="21">
        <v>0</v>
      </c>
      <c r="DY16" s="21">
        <v>0</v>
      </c>
      <c r="DZ16" s="21">
        <f t="shared" si="10"/>
        <v>10</v>
      </c>
      <c r="EA16" s="21">
        <f t="shared" si="11"/>
        <v>0</v>
      </c>
      <c r="EB16" s="21">
        <f t="shared" si="12"/>
        <v>10</v>
      </c>
      <c r="EC16" s="21">
        <v>6</v>
      </c>
      <c r="ED16" s="21">
        <v>6</v>
      </c>
      <c r="EE16" s="21">
        <v>7</v>
      </c>
      <c r="EF16" s="21">
        <v>7</v>
      </c>
      <c r="EG16" s="21">
        <v>5</v>
      </c>
      <c r="EH16" s="21">
        <v>5</v>
      </c>
      <c r="EI16" s="21">
        <v>3</v>
      </c>
      <c r="EJ16" s="21">
        <v>3</v>
      </c>
      <c r="EK16" s="21">
        <v>4</v>
      </c>
      <c r="EL16" s="21">
        <v>5</v>
      </c>
      <c r="EM16" s="21">
        <v>5</v>
      </c>
      <c r="EN16" s="21">
        <v>4</v>
      </c>
      <c r="EO16" s="21">
        <f t="shared" si="13"/>
        <v>22</v>
      </c>
      <c r="EP16" s="21">
        <f t="shared" si="14"/>
        <v>16</v>
      </c>
      <c r="EQ16" s="21">
        <f t="shared" si="15"/>
        <v>22</v>
      </c>
      <c r="ER16" s="21">
        <f t="shared" si="16"/>
        <v>60</v>
      </c>
      <c r="ES16" s="21">
        <v>4</v>
      </c>
      <c r="ET16" s="21">
        <v>4</v>
      </c>
      <c r="EU16" s="21">
        <v>4</v>
      </c>
      <c r="EV16" s="21">
        <f t="shared" si="17"/>
        <v>12</v>
      </c>
      <c r="EW16" s="21">
        <v>3</v>
      </c>
      <c r="EX16" s="21">
        <v>3</v>
      </c>
      <c r="EY16" s="21">
        <v>3</v>
      </c>
      <c r="EZ16" s="21">
        <v>2</v>
      </c>
      <c r="FA16" s="21">
        <v>2</v>
      </c>
      <c r="FB16" s="21">
        <v>0</v>
      </c>
      <c r="FC16" s="21">
        <v>3</v>
      </c>
      <c r="FD16" s="21">
        <v>1</v>
      </c>
      <c r="FE16" s="21">
        <v>0</v>
      </c>
      <c r="FF16" s="21">
        <v>2</v>
      </c>
      <c r="FG16" s="21">
        <v>0</v>
      </c>
      <c r="FH16" s="21">
        <v>0</v>
      </c>
      <c r="FI16" s="21">
        <v>0</v>
      </c>
      <c r="FJ16" s="21">
        <v>1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f t="shared" si="18"/>
        <v>20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2.1870433802015539</v>
      </c>
      <c r="FX16">
        <v>0.13</v>
      </c>
      <c r="FY16">
        <v>0.27</v>
      </c>
      <c r="FZ16">
        <v>63</v>
      </c>
      <c r="GA16">
        <v>159</v>
      </c>
      <c r="GB16" s="7">
        <v>222</v>
      </c>
      <c r="GC16">
        <v>169</v>
      </c>
      <c r="GD16">
        <v>0</v>
      </c>
      <c r="GE16">
        <v>0.5</v>
      </c>
      <c r="GF16">
        <v>0.2</v>
      </c>
      <c r="GG16">
        <v>0.3</v>
      </c>
      <c r="GH16">
        <v>6.9</v>
      </c>
      <c r="GI16">
        <v>362</v>
      </c>
      <c r="GJ16">
        <v>7625.2503360000001</v>
      </c>
      <c r="GK16">
        <v>4402.1669419999998</v>
      </c>
      <c r="GL16">
        <v>6454.5233490000001</v>
      </c>
      <c r="GM16">
        <v>38033.319672999998</v>
      </c>
      <c r="GN16">
        <v>86823.989535999994</v>
      </c>
      <c r="GO16">
        <v>12649.390556</v>
      </c>
      <c r="GP16">
        <v>6356.0504460000002</v>
      </c>
      <c r="GQ16">
        <v>358227.22402099997</v>
      </c>
      <c r="GR16">
        <v>56078.159426999999</v>
      </c>
      <c r="GS16">
        <v>385.62952300000001</v>
      </c>
      <c r="GT16">
        <v>7961.996564</v>
      </c>
      <c r="GU16">
        <v>875</v>
      </c>
      <c r="GV16">
        <v>52192.886725999997</v>
      </c>
      <c r="GW16">
        <v>24189.271331</v>
      </c>
      <c r="GX16">
        <v>1325</v>
      </c>
      <c r="GY16">
        <v>345544.320847</v>
      </c>
      <c r="GZ16">
        <v>118408.256343</v>
      </c>
      <c r="HA16">
        <v>16398.016404999998</v>
      </c>
      <c r="HB16">
        <v>362975.53383899998</v>
      </c>
      <c r="HC16">
        <v>107832.58315599999</v>
      </c>
      <c r="HD16">
        <v>8253.4326849999998</v>
      </c>
      <c r="HE16">
        <v>663.06973000000005</v>
      </c>
      <c r="HF16">
        <v>44637.970939999999</v>
      </c>
      <c r="HG16">
        <v>81246.293361000004</v>
      </c>
      <c r="HH16">
        <v>6309.3454170000005</v>
      </c>
      <c r="HI16">
        <v>228</v>
      </c>
      <c r="HJ16">
        <v>590.624731</v>
      </c>
      <c r="HK16">
        <v>1728.8587199999999</v>
      </c>
      <c r="HL16">
        <v>112</v>
      </c>
      <c r="HM16">
        <v>892.38911299999995</v>
      </c>
      <c r="HN16">
        <v>12070.132323</v>
      </c>
      <c r="HO16">
        <v>3111</v>
      </c>
      <c r="HP16">
        <v>282</v>
      </c>
      <c r="HQ16">
        <v>343006.28982499999</v>
      </c>
      <c r="HR16">
        <v>93719.098809999996</v>
      </c>
      <c r="HS16">
        <v>7515.9055390000003</v>
      </c>
      <c r="HT16">
        <v>83123.148319999993</v>
      </c>
      <c r="HU16">
        <v>6604.0268839999999</v>
      </c>
      <c r="HV16">
        <v>1673</v>
      </c>
      <c r="HW16">
        <v>841.42925600000001</v>
      </c>
      <c r="HX16">
        <v>229</v>
      </c>
      <c r="HY16">
        <v>2258</v>
      </c>
      <c r="HZ16">
        <v>438</v>
      </c>
      <c r="IA16">
        <v>500</v>
      </c>
      <c r="IB16">
        <v>203.35690399999999</v>
      </c>
      <c r="IC16">
        <v>783.66612799999996</v>
      </c>
      <c r="ID16">
        <v>24930.851445</v>
      </c>
      <c r="IE16">
        <v>6850.9686099999999</v>
      </c>
      <c r="IF16">
        <v>3198.5057470000002</v>
      </c>
      <c r="IG16">
        <v>2341.4948469999999</v>
      </c>
      <c r="IH16">
        <v>3459.9386850000001</v>
      </c>
      <c r="II16">
        <v>164072.29772500001</v>
      </c>
      <c r="IJ16">
        <v>199366.90762899999</v>
      </c>
      <c r="IK16">
        <v>194096.53004000001</v>
      </c>
      <c r="IL16">
        <v>61</v>
      </c>
      <c r="IM16">
        <v>1246</v>
      </c>
      <c r="IN16">
        <v>56675.587281</v>
      </c>
      <c r="IO16">
        <v>450</v>
      </c>
      <c r="IP16">
        <v>76848.421012000006</v>
      </c>
      <c r="IQ16">
        <v>248</v>
      </c>
      <c r="IR16">
        <v>19425.327187999999</v>
      </c>
      <c r="IS16">
        <v>5021.1649120000002</v>
      </c>
      <c r="IT16">
        <v>1251.829344</v>
      </c>
      <c r="IU16">
        <v>12598.958097000001</v>
      </c>
      <c r="IV16">
        <v>132580.33223100001</v>
      </c>
      <c r="IW16">
        <v>11387.845555</v>
      </c>
      <c r="IX16">
        <v>4856.2970500000001</v>
      </c>
      <c r="IY16">
        <v>5808.3774110000004</v>
      </c>
      <c r="IZ16">
        <v>843.43395999999996</v>
      </c>
      <c r="JA16">
        <v>1337.4241529999999</v>
      </c>
      <c r="JB16">
        <v>31922.680181</v>
      </c>
      <c r="JD16" s="3" t="s">
        <v>306</v>
      </c>
      <c r="JE16" s="62">
        <v>42193.434386574074</v>
      </c>
      <c r="JF16" s="3" t="s">
        <v>196</v>
      </c>
      <c r="JG16" s="3">
        <v>27</v>
      </c>
      <c r="JH16" s="3" t="s">
        <v>307</v>
      </c>
      <c r="JI16" s="3" t="s">
        <v>198</v>
      </c>
      <c r="JJ16" s="3">
        <v>1</v>
      </c>
      <c r="JK16" s="3" t="s">
        <v>199</v>
      </c>
      <c r="JL16" s="3">
        <v>400</v>
      </c>
      <c r="JM16" s="3">
        <v>5.16</v>
      </c>
      <c r="JN16" s="3">
        <v>4</v>
      </c>
      <c r="JO16" s="3">
        <v>4.07</v>
      </c>
      <c r="JP16" s="3">
        <v>4</v>
      </c>
      <c r="JQ16" s="3">
        <v>2.98</v>
      </c>
      <c r="JR16" s="3">
        <v>2</v>
      </c>
      <c r="JS16" s="3" t="s">
        <v>200</v>
      </c>
      <c r="JT16" s="3">
        <v>1000</v>
      </c>
      <c r="JU16" s="3">
        <v>4.18</v>
      </c>
      <c r="JV16" s="3">
        <v>4</v>
      </c>
      <c r="JW16" s="3">
        <v>3.01</v>
      </c>
      <c r="JX16" s="3">
        <v>6</v>
      </c>
      <c r="JY16" s="3">
        <v>4.43</v>
      </c>
      <c r="JZ16" s="3">
        <v>3</v>
      </c>
      <c r="KA16" s="3" t="s">
        <v>201</v>
      </c>
      <c r="KB16" s="3">
        <v>1000</v>
      </c>
      <c r="KC16" s="3">
        <v>4.37</v>
      </c>
      <c r="KD16" s="3">
        <v>3</v>
      </c>
      <c r="KE16" s="3">
        <v>3.6</v>
      </c>
      <c r="KF16" s="3">
        <v>4</v>
      </c>
      <c r="KG16" s="3">
        <v>2.2000000000000002</v>
      </c>
      <c r="KH16" s="3">
        <v>4</v>
      </c>
      <c r="KI16" s="3" t="s">
        <v>202</v>
      </c>
      <c r="KJ16" s="3">
        <v>500</v>
      </c>
      <c r="KK16" s="3">
        <v>6.17</v>
      </c>
      <c r="KL16" s="3">
        <v>1</v>
      </c>
      <c r="KM16" s="3">
        <v>1.21</v>
      </c>
      <c r="KN16" s="3">
        <v>4</v>
      </c>
      <c r="KO16" s="3">
        <v>3.28</v>
      </c>
      <c r="KP16" s="3">
        <v>5</v>
      </c>
      <c r="KQ16" s="3" t="s">
        <v>203</v>
      </c>
      <c r="KR16" s="3">
        <v>500</v>
      </c>
      <c r="KS16" s="3">
        <v>5.37</v>
      </c>
      <c r="KT16" s="3">
        <v>3</v>
      </c>
      <c r="KU16" s="3">
        <v>3.36</v>
      </c>
      <c r="KV16" s="3">
        <v>3</v>
      </c>
      <c r="KW16" s="3">
        <v>4</v>
      </c>
      <c r="KX16" s="3">
        <v>6</v>
      </c>
      <c r="KY16" s="3" t="s">
        <v>204</v>
      </c>
      <c r="KZ16" s="3">
        <v>900</v>
      </c>
      <c r="LA16" s="3">
        <v>5.32</v>
      </c>
      <c r="LB16" s="3">
        <v>2</v>
      </c>
      <c r="LC16" s="3">
        <v>2.46</v>
      </c>
      <c r="LD16" s="3">
        <v>3</v>
      </c>
      <c r="LE16" s="3">
        <v>3.62</v>
      </c>
      <c r="LF16" s="3">
        <v>7</v>
      </c>
      <c r="LG16" s="3" t="s">
        <v>205</v>
      </c>
      <c r="LH16" s="3">
        <v>1000</v>
      </c>
      <c r="LI16" s="3">
        <v>5.13</v>
      </c>
      <c r="LJ16" s="3">
        <v>6</v>
      </c>
      <c r="LK16" s="3">
        <v>0.98</v>
      </c>
      <c r="LL16" s="3">
        <v>5</v>
      </c>
      <c r="LM16" s="3">
        <v>1.51</v>
      </c>
      <c r="LN16" s="3">
        <v>8</v>
      </c>
      <c r="LO16" s="3" t="s">
        <v>206</v>
      </c>
      <c r="LP16" s="3">
        <v>900</v>
      </c>
      <c r="LQ16" s="3">
        <v>4.29</v>
      </c>
      <c r="LR16" s="3">
        <v>3</v>
      </c>
      <c r="LS16" s="3">
        <v>1.8</v>
      </c>
      <c r="LT16" s="3">
        <v>4</v>
      </c>
      <c r="LU16" s="3">
        <v>2.75</v>
      </c>
      <c r="LV16" s="3">
        <v>9</v>
      </c>
      <c r="LW16" s="3" t="s">
        <v>207</v>
      </c>
      <c r="LX16" s="3">
        <v>0</v>
      </c>
      <c r="LY16" s="3">
        <v>2.2799999999999998</v>
      </c>
      <c r="LZ16" s="3">
        <v>0</v>
      </c>
      <c r="MA16" s="3">
        <v>2.14</v>
      </c>
      <c r="MB16" s="3">
        <v>0</v>
      </c>
      <c r="MC16" s="3">
        <v>0.92</v>
      </c>
      <c r="MD16" s="3">
        <v>10</v>
      </c>
      <c r="ME16" s="3" t="s">
        <v>208</v>
      </c>
      <c r="MF16" s="3">
        <v>700</v>
      </c>
      <c r="MG16" s="3">
        <v>7.76</v>
      </c>
      <c r="MH16" s="3">
        <v>4</v>
      </c>
      <c r="MI16" s="3">
        <v>2.91</v>
      </c>
      <c r="MJ16" s="3">
        <v>5</v>
      </c>
      <c r="MK16" s="3">
        <v>2.21</v>
      </c>
      <c r="ML16" s="3">
        <v>11</v>
      </c>
      <c r="MM16" s="3" t="s">
        <v>209</v>
      </c>
      <c r="MN16" s="3">
        <v>800</v>
      </c>
      <c r="MO16" s="3">
        <v>6.78</v>
      </c>
      <c r="MP16" s="3">
        <v>3</v>
      </c>
      <c r="MQ16" s="3">
        <v>1.64</v>
      </c>
      <c r="MR16" s="3">
        <v>4</v>
      </c>
      <c r="MS16" s="3">
        <v>2.13</v>
      </c>
      <c r="MT16" s="3">
        <v>12</v>
      </c>
      <c r="MU16" s="3" t="s">
        <v>210</v>
      </c>
      <c r="MV16" s="3">
        <v>1100</v>
      </c>
      <c r="MW16" s="3">
        <v>3.69</v>
      </c>
      <c r="MX16" s="3">
        <v>3</v>
      </c>
      <c r="MY16" s="3">
        <v>3.93</v>
      </c>
      <c r="MZ16" s="3">
        <v>5</v>
      </c>
      <c r="NA16" s="3">
        <v>1.62</v>
      </c>
      <c r="NB16" s="3">
        <v>13</v>
      </c>
      <c r="NC16" s="3" t="s">
        <v>211</v>
      </c>
      <c r="ND16" s="3">
        <v>200</v>
      </c>
      <c r="NE16" s="3">
        <v>2.97</v>
      </c>
      <c r="NF16" s="3">
        <v>1</v>
      </c>
      <c r="NG16" s="3">
        <v>2.5</v>
      </c>
      <c r="NH16" s="3">
        <v>2</v>
      </c>
      <c r="NI16" s="3">
        <v>1.85</v>
      </c>
      <c r="NJ16" s="3">
        <v>14</v>
      </c>
      <c r="NK16" s="3" t="s">
        <v>212</v>
      </c>
      <c r="NL16" s="3">
        <v>0</v>
      </c>
      <c r="NM16" s="3">
        <v>2.12</v>
      </c>
      <c r="NN16" s="3">
        <v>0</v>
      </c>
      <c r="NO16" s="3">
        <v>0.47</v>
      </c>
      <c r="NP16" s="3">
        <v>0</v>
      </c>
      <c r="NQ16" s="3">
        <v>0.42</v>
      </c>
      <c r="NR16" s="3">
        <v>15</v>
      </c>
      <c r="NS16" s="3" t="s">
        <v>213</v>
      </c>
      <c r="NT16" s="3">
        <v>0</v>
      </c>
      <c r="NU16" s="3">
        <v>1.49</v>
      </c>
      <c r="NV16" s="3">
        <v>0</v>
      </c>
      <c r="NW16" s="3">
        <v>0.45</v>
      </c>
      <c r="NX16" s="3">
        <v>0</v>
      </c>
      <c r="NY16" s="3">
        <v>0.55000000000000004</v>
      </c>
      <c r="NZ16" s="3">
        <v>16</v>
      </c>
      <c r="OA16" s="3" t="s">
        <v>214</v>
      </c>
      <c r="OB16" s="3">
        <v>400</v>
      </c>
      <c r="OC16" s="3">
        <v>3.25</v>
      </c>
      <c r="OD16" s="3">
        <v>2</v>
      </c>
      <c r="OE16" s="3">
        <v>1.54</v>
      </c>
      <c r="OF16" s="3">
        <v>1</v>
      </c>
      <c r="OG16" s="3">
        <v>0.79</v>
      </c>
      <c r="OH16" s="3">
        <v>17</v>
      </c>
      <c r="OI16" s="3" t="s">
        <v>215</v>
      </c>
      <c r="OJ16" s="3">
        <v>200</v>
      </c>
      <c r="OK16" s="3">
        <v>2.54</v>
      </c>
      <c r="OL16" s="3">
        <v>1</v>
      </c>
      <c r="OM16" s="3">
        <v>0.56000000000000005</v>
      </c>
      <c r="ON16" s="3">
        <v>0</v>
      </c>
      <c r="OO16" s="3">
        <v>0.68</v>
      </c>
      <c r="OP16" s="3">
        <v>18</v>
      </c>
      <c r="OQ16" s="3" t="s">
        <v>216</v>
      </c>
      <c r="OR16" s="3">
        <v>200</v>
      </c>
      <c r="OS16" s="3">
        <v>5.24</v>
      </c>
      <c r="OT16" s="3">
        <v>2</v>
      </c>
      <c r="OU16" s="3">
        <v>1.89</v>
      </c>
      <c r="OV16" s="3">
        <v>2</v>
      </c>
      <c r="OW16" s="3">
        <v>2.04</v>
      </c>
      <c r="OX16" s="3">
        <v>19</v>
      </c>
      <c r="OY16" s="3" t="s">
        <v>217</v>
      </c>
      <c r="OZ16" s="3">
        <v>0</v>
      </c>
      <c r="PA16" s="3">
        <v>3.12</v>
      </c>
      <c r="PB16" s="3">
        <v>0</v>
      </c>
      <c r="PC16" s="3">
        <v>0.37</v>
      </c>
      <c r="PD16" s="3">
        <v>0</v>
      </c>
      <c r="PE16" s="3">
        <v>0.21</v>
      </c>
      <c r="PF16" s="3">
        <v>20</v>
      </c>
      <c r="PG16" s="3" t="s">
        <v>218</v>
      </c>
      <c r="PH16" s="3">
        <v>400</v>
      </c>
      <c r="PI16" s="3">
        <v>11.15</v>
      </c>
      <c r="PJ16" s="3">
        <v>1</v>
      </c>
      <c r="PK16" s="3">
        <v>1.28</v>
      </c>
      <c r="PL16" s="3">
        <v>2</v>
      </c>
      <c r="PM16" s="3">
        <v>1.49</v>
      </c>
      <c r="PN16" s="3">
        <v>21</v>
      </c>
      <c r="PO16" s="3" t="s">
        <v>219</v>
      </c>
      <c r="PP16" s="3">
        <v>900</v>
      </c>
      <c r="PQ16" s="3">
        <v>2.36</v>
      </c>
      <c r="PR16" s="3">
        <v>3</v>
      </c>
      <c r="PS16" s="3">
        <v>2.21</v>
      </c>
      <c r="PT16" s="3">
        <v>5</v>
      </c>
      <c r="PU16" s="3">
        <v>4.29</v>
      </c>
      <c r="PV16" s="3">
        <v>22</v>
      </c>
      <c r="PW16" s="3" t="s">
        <v>220</v>
      </c>
      <c r="PX16" s="3">
        <v>700</v>
      </c>
      <c r="PY16" s="3">
        <v>2.0699999999999998</v>
      </c>
      <c r="PZ16" s="3">
        <v>2</v>
      </c>
      <c r="QA16" s="3">
        <v>1.21</v>
      </c>
      <c r="QB16" s="3">
        <v>4</v>
      </c>
      <c r="QC16" s="3">
        <v>0.73</v>
      </c>
      <c r="QD16" s="3">
        <v>23</v>
      </c>
      <c r="QE16" s="3" t="s">
        <v>221</v>
      </c>
      <c r="QF16" s="3">
        <v>200</v>
      </c>
      <c r="QG16" s="3">
        <v>3.4</v>
      </c>
      <c r="QH16" s="3">
        <v>1</v>
      </c>
      <c r="QI16" s="3">
        <v>0.54</v>
      </c>
      <c r="QJ16" s="3">
        <v>1</v>
      </c>
      <c r="QK16" s="3">
        <v>0.21</v>
      </c>
      <c r="QL16" s="3">
        <v>24</v>
      </c>
      <c r="QM16" s="3" t="s">
        <v>222</v>
      </c>
      <c r="QN16" s="3">
        <v>1000</v>
      </c>
      <c r="QO16" s="3">
        <v>7.88</v>
      </c>
      <c r="QP16" s="3">
        <v>1</v>
      </c>
      <c r="QQ16" s="3">
        <v>1.29</v>
      </c>
      <c r="QR16" s="3">
        <v>4</v>
      </c>
      <c r="QS16" s="3">
        <v>1.44</v>
      </c>
      <c r="QT16" s="3">
        <v>25</v>
      </c>
      <c r="QU16" s="3" t="s">
        <v>223</v>
      </c>
      <c r="QV16" s="3">
        <v>0</v>
      </c>
      <c r="QW16" s="3">
        <v>2.59</v>
      </c>
      <c r="QX16" s="3">
        <v>0</v>
      </c>
      <c r="QY16" s="3">
        <v>2.17</v>
      </c>
      <c r="QZ16" s="3">
        <v>0</v>
      </c>
      <c r="RA16" s="3">
        <v>0.3</v>
      </c>
      <c r="RB16" s="3">
        <v>26</v>
      </c>
      <c r="RC16" s="3" t="s">
        <v>224</v>
      </c>
      <c r="RD16" s="3">
        <v>0</v>
      </c>
      <c r="RE16" s="3">
        <v>3.21</v>
      </c>
      <c r="RF16" s="3">
        <v>0</v>
      </c>
      <c r="RG16" s="3">
        <v>1.07</v>
      </c>
      <c r="RH16" s="3">
        <v>0</v>
      </c>
      <c r="RI16" s="3">
        <v>0.48</v>
      </c>
      <c r="RJ16" s="3">
        <v>27</v>
      </c>
      <c r="RK16" s="3" t="s">
        <v>225</v>
      </c>
      <c r="RL16" s="3">
        <v>600</v>
      </c>
      <c r="RM16" s="3">
        <v>5.16</v>
      </c>
      <c r="RN16" s="3">
        <v>1</v>
      </c>
      <c r="RO16" s="3">
        <v>0.71</v>
      </c>
      <c r="RP16" s="3">
        <v>3</v>
      </c>
      <c r="RQ16" s="3">
        <v>0.85</v>
      </c>
      <c r="RR16" s="3">
        <v>28</v>
      </c>
      <c r="RS16" s="3" t="s">
        <v>226</v>
      </c>
      <c r="RT16" s="3">
        <v>1300</v>
      </c>
      <c r="RU16" s="3">
        <v>5.45</v>
      </c>
      <c r="RV16" s="3">
        <v>1</v>
      </c>
      <c r="RW16" s="3">
        <v>1.49</v>
      </c>
      <c r="RX16" s="3">
        <v>6</v>
      </c>
      <c r="RY16" s="3">
        <v>3.63</v>
      </c>
      <c r="RZ16" s="3">
        <v>29</v>
      </c>
      <c r="SA16" s="3" t="s">
        <v>227</v>
      </c>
      <c r="SB16" s="3">
        <v>0</v>
      </c>
      <c r="SC16" s="3">
        <v>1.97</v>
      </c>
      <c r="SD16" s="3">
        <v>0</v>
      </c>
      <c r="SE16" s="3">
        <v>0.24</v>
      </c>
      <c r="SF16" s="3">
        <v>0</v>
      </c>
      <c r="SG16" s="3">
        <v>0.25</v>
      </c>
      <c r="SH16" s="3">
        <v>30</v>
      </c>
      <c r="SI16" s="3" t="s">
        <v>228</v>
      </c>
      <c r="SJ16" s="3">
        <v>1300</v>
      </c>
      <c r="SK16" s="3">
        <v>2.4</v>
      </c>
      <c r="SL16" s="3">
        <v>3</v>
      </c>
      <c r="SM16" s="3">
        <v>2.27</v>
      </c>
      <c r="SN16" s="3">
        <v>9</v>
      </c>
      <c r="SO16" s="3">
        <v>1.21</v>
      </c>
      <c r="SP16" s="3">
        <v>31</v>
      </c>
      <c r="SQ16" s="3" t="s">
        <v>229</v>
      </c>
      <c r="SR16" s="3">
        <v>0</v>
      </c>
      <c r="SS16" s="3">
        <v>2.33</v>
      </c>
      <c r="ST16" s="3">
        <v>0</v>
      </c>
      <c r="SU16" s="3">
        <v>0.66</v>
      </c>
      <c r="SV16" s="3">
        <v>0</v>
      </c>
      <c r="SW16" s="3">
        <v>0.56999999999999995</v>
      </c>
      <c r="SX16" s="3">
        <v>32</v>
      </c>
      <c r="SY16" s="3" t="s">
        <v>230</v>
      </c>
      <c r="SZ16" s="3">
        <v>600</v>
      </c>
      <c r="TA16" s="3">
        <v>1.88</v>
      </c>
      <c r="TB16" s="3">
        <v>2</v>
      </c>
      <c r="TC16" s="3">
        <v>1.47</v>
      </c>
      <c r="TD16" s="3">
        <v>2</v>
      </c>
      <c r="TE16" s="3">
        <v>1.03</v>
      </c>
      <c r="TF16" s="3">
        <v>33</v>
      </c>
      <c r="TG16" s="3" t="s">
        <v>231</v>
      </c>
      <c r="TH16" s="3">
        <v>900</v>
      </c>
      <c r="TI16" s="3">
        <v>5.01</v>
      </c>
      <c r="TJ16" s="3">
        <v>1</v>
      </c>
      <c r="TK16" s="3">
        <v>1.03</v>
      </c>
      <c r="TL16" s="3">
        <v>2</v>
      </c>
      <c r="TM16" s="3">
        <v>0.87</v>
      </c>
      <c r="TN16" s="3">
        <v>34</v>
      </c>
      <c r="TO16" s="3" t="s">
        <v>232</v>
      </c>
      <c r="TP16" s="3">
        <v>500</v>
      </c>
      <c r="TQ16" s="3">
        <v>1.83</v>
      </c>
      <c r="TR16" s="3">
        <v>2</v>
      </c>
      <c r="TS16" s="3">
        <v>0.89</v>
      </c>
      <c r="TT16" s="3">
        <v>1</v>
      </c>
      <c r="TU16" s="3">
        <v>0.77</v>
      </c>
      <c r="TV16" s="3">
        <v>35</v>
      </c>
      <c r="TW16" s="3" t="s">
        <v>233</v>
      </c>
      <c r="TX16" s="3">
        <v>300</v>
      </c>
      <c r="TY16" s="3">
        <v>4.49</v>
      </c>
      <c r="TZ16" s="3">
        <v>2</v>
      </c>
      <c r="UA16" s="3">
        <v>0.69</v>
      </c>
      <c r="UB16" s="3">
        <v>2</v>
      </c>
      <c r="UC16" s="3">
        <v>1.23</v>
      </c>
      <c r="UD16" s="3">
        <v>36</v>
      </c>
      <c r="UE16" s="3" t="s">
        <v>234</v>
      </c>
      <c r="UF16" s="3">
        <v>700</v>
      </c>
      <c r="UG16" s="3">
        <v>2.3199999999999998</v>
      </c>
      <c r="UH16" s="3">
        <v>3</v>
      </c>
      <c r="UI16" s="3">
        <v>0.74</v>
      </c>
      <c r="UJ16" s="3">
        <v>3</v>
      </c>
      <c r="UK16" s="3">
        <v>3.45</v>
      </c>
      <c r="UL16" s="3">
        <v>37</v>
      </c>
      <c r="UM16" s="3" t="s">
        <v>235</v>
      </c>
      <c r="UN16" s="3">
        <v>1000</v>
      </c>
      <c r="UO16" s="3">
        <v>3.14</v>
      </c>
      <c r="UP16" s="3">
        <v>1</v>
      </c>
      <c r="UQ16" s="3">
        <v>3.4</v>
      </c>
      <c r="UR16" s="3">
        <v>4</v>
      </c>
      <c r="US16" s="3">
        <v>3.05</v>
      </c>
      <c r="UT16" s="3">
        <v>38</v>
      </c>
      <c r="UU16" s="3" t="s">
        <v>236</v>
      </c>
      <c r="UV16" s="3">
        <v>0</v>
      </c>
      <c r="UW16" s="3">
        <v>3.22</v>
      </c>
      <c r="UX16" s="3">
        <v>0</v>
      </c>
      <c r="UY16" s="3">
        <v>0.37</v>
      </c>
      <c r="UZ16" s="3">
        <v>0</v>
      </c>
      <c r="VA16" s="3">
        <v>0.28000000000000003</v>
      </c>
      <c r="VB16" s="3">
        <v>39</v>
      </c>
      <c r="VC16" s="3" t="s">
        <v>237</v>
      </c>
      <c r="VD16" s="3">
        <v>0</v>
      </c>
      <c r="VE16" s="3">
        <v>3.8</v>
      </c>
      <c r="VF16" s="3">
        <v>0</v>
      </c>
      <c r="VG16" s="3">
        <v>0.26</v>
      </c>
      <c r="VH16" s="3">
        <v>0</v>
      </c>
      <c r="VI16" s="3">
        <v>0.22</v>
      </c>
      <c r="VJ16" s="3">
        <v>40</v>
      </c>
      <c r="VK16" s="3" t="s">
        <v>238</v>
      </c>
      <c r="VL16" s="3">
        <v>0</v>
      </c>
      <c r="VM16" s="3">
        <v>2.99</v>
      </c>
      <c r="VN16" s="3">
        <v>0</v>
      </c>
      <c r="VO16" s="3">
        <v>0.39</v>
      </c>
      <c r="VP16" s="3">
        <v>0</v>
      </c>
      <c r="VQ16" s="3">
        <v>0.86</v>
      </c>
      <c r="VR16" s="3">
        <v>41</v>
      </c>
      <c r="VS16" s="3" t="s">
        <v>239</v>
      </c>
      <c r="VT16" s="3">
        <v>600</v>
      </c>
      <c r="VU16" s="3">
        <v>7.45</v>
      </c>
      <c r="VV16" s="3">
        <v>2</v>
      </c>
      <c r="VW16" s="3">
        <v>2.65</v>
      </c>
      <c r="VX16" s="3">
        <v>2</v>
      </c>
      <c r="VY16" s="3">
        <v>2.66</v>
      </c>
      <c r="VZ16" s="28">
        <f t="shared" si="19"/>
        <v>510</v>
      </c>
      <c r="WA16" s="28">
        <f t="shared" si="20"/>
        <v>550</v>
      </c>
      <c r="WB16" s="28">
        <f t="shared" si="21"/>
        <v>470</v>
      </c>
      <c r="WC16" s="29">
        <f t="shared" si="22"/>
        <v>4.0542499999999997</v>
      </c>
      <c r="WD16" s="29">
        <f t="shared" si="23"/>
        <v>4.3324999999999996</v>
      </c>
      <c r="WE16" s="29">
        <f t="shared" si="24"/>
        <v>3.7759999999999998</v>
      </c>
      <c r="WF16" s="29">
        <f t="shared" si="25"/>
        <v>1.6</v>
      </c>
      <c r="WG16" s="30">
        <f t="shared" si="26"/>
        <v>1.9</v>
      </c>
      <c r="WH16" s="29">
        <f t="shared" si="27"/>
        <v>1.3</v>
      </c>
      <c r="WI16" s="29">
        <f t="shared" si="28"/>
        <v>1.5462500000000001</v>
      </c>
      <c r="WJ16" s="30">
        <f t="shared" si="29"/>
        <v>1.5834999999999999</v>
      </c>
      <c r="WK16" s="29">
        <f t="shared" si="30"/>
        <v>1.5090000000000001</v>
      </c>
      <c r="WL16" s="29">
        <f t="shared" si="31"/>
        <v>2.4500000000000002</v>
      </c>
      <c r="WM16" s="30">
        <f t="shared" si="32"/>
        <v>2.65</v>
      </c>
      <c r="WN16" s="29">
        <f t="shared" si="33"/>
        <v>2.25</v>
      </c>
      <c r="WO16" s="29">
        <f t="shared" si="34"/>
        <v>1.627</v>
      </c>
      <c r="WP16" s="30">
        <f t="shared" si="35"/>
        <v>1.496</v>
      </c>
      <c r="WQ16" s="29">
        <f t="shared" si="36"/>
        <v>1.7580000000000005</v>
      </c>
      <c r="WR16" s="30">
        <f t="shared" si="37"/>
        <v>505.55555555555554</v>
      </c>
      <c r="WS16" s="30">
        <f t="shared" si="38"/>
        <v>513.63636363636363</v>
      </c>
      <c r="WT16" s="30">
        <f t="shared" si="39"/>
        <v>512.5</v>
      </c>
      <c r="WU16" s="30">
        <f t="shared" si="40"/>
        <v>575</v>
      </c>
      <c r="WV16" s="30">
        <f t="shared" si="41"/>
        <v>500</v>
      </c>
      <c r="WW16" s="30">
        <f t="shared" si="42"/>
        <v>440</v>
      </c>
      <c r="WX16" s="30">
        <f t="shared" si="43"/>
        <v>4.5477777777777773</v>
      </c>
      <c r="WY16" s="30">
        <f t="shared" si="44"/>
        <v>3.650454545454545</v>
      </c>
      <c r="WZ16" s="30">
        <f t="shared" si="45"/>
        <v>5.3675000000000006</v>
      </c>
      <c r="XA16" s="30">
        <f t="shared" si="46"/>
        <v>3.6425000000000001</v>
      </c>
      <c r="XB16" s="30">
        <f t="shared" si="47"/>
        <v>3.8920000000000003</v>
      </c>
      <c r="XC16" s="30">
        <f t="shared" si="48"/>
        <v>3.66</v>
      </c>
      <c r="XD16" s="30">
        <f t="shared" si="49"/>
        <v>2</v>
      </c>
      <c r="XE16" s="30">
        <f t="shared" si="50"/>
        <v>1.2727272727272727</v>
      </c>
      <c r="XF16" s="30">
        <f t="shared" si="51"/>
        <v>2.375</v>
      </c>
      <c r="XG16" s="30">
        <f t="shared" si="52"/>
        <v>1.5833333333333333</v>
      </c>
      <c r="XH16" s="30">
        <f t="shared" si="53"/>
        <v>1.7</v>
      </c>
      <c r="XI16" s="30">
        <f t="shared" si="54"/>
        <v>0.9</v>
      </c>
      <c r="XJ16" s="30">
        <f t="shared" si="55"/>
        <v>1.7677777777777779</v>
      </c>
      <c r="XK16" s="30">
        <f t="shared" si="56"/>
        <v>1.365</v>
      </c>
      <c r="XL16" s="30">
        <f t="shared" si="57"/>
        <v>1.49</v>
      </c>
      <c r="XM16" s="30">
        <f t="shared" si="58"/>
        <v>1.6458333333333333</v>
      </c>
      <c r="XN16" s="30">
        <f t="shared" si="59"/>
        <v>1.9899999999999998</v>
      </c>
      <c r="XO16" s="30">
        <f t="shared" si="60"/>
        <v>1.028</v>
      </c>
      <c r="XP16" s="30">
        <f t="shared" si="61"/>
        <v>2.3888888888888888</v>
      </c>
      <c r="XQ16" s="30">
        <f t="shared" si="62"/>
        <v>2.5</v>
      </c>
      <c r="XR16" s="30">
        <f t="shared" si="63"/>
        <v>2.625</v>
      </c>
      <c r="XS16" s="30">
        <f t="shared" si="64"/>
        <v>2.6666666666666665</v>
      </c>
      <c r="XT16" s="30">
        <f t="shared" si="65"/>
        <v>2.2000000000000002</v>
      </c>
      <c r="XU16" s="30">
        <f t="shared" si="66"/>
        <v>2.2999999999999998</v>
      </c>
      <c r="XV16" s="30">
        <f t="shared" si="67"/>
        <v>1.8000000000000003</v>
      </c>
      <c r="XW16" s="30">
        <f t="shared" si="68"/>
        <v>1.4854545454545458</v>
      </c>
      <c r="XX16" s="30">
        <f t="shared" si="69"/>
        <v>1.6724999999999999</v>
      </c>
      <c r="XY16" s="30">
        <f t="shared" si="70"/>
        <v>1.3783333333333332</v>
      </c>
      <c r="XZ16" s="30">
        <f t="shared" si="71"/>
        <v>1.9020000000000004</v>
      </c>
      <c r="YA16" s="30">
        <f t="shared" si="72"/>
        <v>1.6139999999999997</v>
      </c>
      <c r="YB16" s="3">
        <v>1</v>
      </c>
      <c r="YC16" s="52">
        <v>3</v>
      </c>
      <c r="YD16" s="3">
        <v>1</v>
      </c>
      <c r="YE16" s="51">
        <v>1</v>
      </c>
      <c r="YF16" s="52">
        <v>3</v>
      </c>
      <c r="YG16" s="3">
        <v>3</v>
      </c>
      <c r="YH16" s="51">
        <v>4</v>
      </c>
      <c r="YI16" s="3">
        <v>2</v>
      </c>
      <c r="YJ16" s="52">
        <v>3</v>
      </c>
      <c r="YK16" s="51">
        <v>4</v>
      </c>
      <c r="YL16" s="52">
        <v>3</v>
      </c>
      <c r="YM16" s="52">
        <v>1</v>
      </c>
      <c r="YN16" s="52">
        <v>2</v>
      </c>
      <c r="YO16" s="52">
        <v>3</v>
      </c>
      <c r="YP16" s="51">
        <v>2</v>
      </c>
      <c r="YQ16" s="52">
        <v>2</v>
      </c>
      <c r="YR16" s="52">
        <v>1</v>
      </c>
      <c r="YS16" s="52">
        <v>3</v>
      </c>
      <c r="YT16" s="52">
        <v>1</v>
      </c>
      <c r="YU16" s="52">
        <v>2</v>
      </c>
      <c r="YV16" s="51">
        <v>3</v>
      </c>
      <c r="YW16" s="51">
        <v>3</v>
      </c>
      <c r="YX16" s="52">
        <v>1</v>
      </c>
      <c r="YY16" s="52">
        <v>2</v>
      </c>
      <c r="YZ16" s="51">
        <v>1</v>
      </c>
      <c r="ZA16" s="52">
        <f t="shared" si="80"/>
        <v>25</v>
      </c>
      <c r="ZB16" s="52">
        <f t="shared" si="81"/>
        <v>16</v>
      </c>
      <c r="ZC16" s="52">
        <f t="shared" si="82"/>
        <v>6</v>
      </c>
      <c r="ZD16" s="52">
        <f t="shared" si="76"/>
        <v>47</v>
      </c>
      <c r="ZE16" s="51">
        <v>1</v>
      </c>
      <c r="ZF16" s="3">
        <v>2</v>
      </c>
      <c r="ZG16" s="51">
        <v>1</v>
      </c>
      <c r="ZH16" s="3">
        <v>1</v>
      </c>
      <c r="ZI16" s="3">
        <v>1</v>
      </c>
      <c r="ZJ16" s="51">
        <v>4</v>
      </c>
      <c r="ZK16" s="51">
        <v>1</v>
      </c>
      <c r="ZL16" s="52">
        <v>2</v>
      </c>
      <c r="ZM16" s="3">
        <v>3</v>
      </c>
      <c r="ZN16" s="51">
        <v>4</v>
      </c>
      <c r="ZO16" s="52">
        <v>3</v>
      </c>
      <c r="ZP16" s="3">
        <v>2</v>
      </c>
      <c r="ZQ16" s="51">
        <v>4</v>
      </c>
      <c r="ZR16" s="51">
        <v>4</v>
      </c>
      <c r="ZS16" s="52">
        <v>3</v>
      </c>
      <c r="ZT16" s="51">
        <v>3</v>
      </c>
      <c r="ZU16" s="52">
        <v>3</v>
      </c>
      <c r="ZV16" s="52">
        <v>3</v>
      </c>
      <c r="ZW16" s="52">
        <v>3</v>
      </c>
      <c r="ZX16" s="52">
        <v>2</v>
      </c>
      <c r="ZY16" s="52">
        <v>2</v>
      </c>
      <c r="ZZ16" s="52">
        <v>2</v>
      </c>
      <c r="AAA16" s="51">
        <v>3</v>
      </c>
      <c r="AAB16" s="52">
        <v>3</v>
      </c>
      <c r="AAC16" s="52">
        <v>1</v>
      </c>
      <c r="AAD16" s="52">
        <v>2</v>
      </c>
      <c r="AAE16" s="51">
        <v>2</v>
      </c>
      <c r="AAF16" s="52">
        <v>1</v>
      </c>
      <c r="AAG16" s="52">
        <v>4</v>
      </c>
      <c r="AAH16" s="51">
        <v>1</v>
      </c>
      <c r="AAI16" s="51">
        <v>2</v>
      </c>
      <c r="AAJ16" s="52">
        <v>2</v>
      </c>
      <c r="AAK16" s="52">
        <v>2</v>
      </c>
      <c r="AAL16" s="52">
        <v>3</v>
      </c>
      <c r="AAM16" s="3">
        <v>2</v>
      </c>
      <c r="AAN16" s="51">
        <v>2</v>
      </c>
      <c r="AAO16" s="52">
        <v>3</v>
      </c>
      <c r="AAP16" s="51">
        <v>3</v>
      </c>
      <c r="AAQ16" s="52">
        <v>1</v>
      </c>
      <c r="AAR16" s="52">
        <v>2</v>
      </c>
      <c r="AAS16" s="52">
        <v>2</v>
      </c>
      <c r="AAT16" s="52">
        <v>1</v>
      </c>
      <c r="AAU16" s="52">
        <v>3</v>
      </c>
      <c r="AAV16" s="52">
        <v>3</v>
      </c>
      <c r="AAW16" s="51">
        <v>3</v>
      </c>
      <c r="AAX16" s="52">
        <v>3</v>
      </c>
      <c r="AAY16" s="52">
        <v>2</v>
      </c>
      <c r="AAZ16" s="51">
        <v>2</v>
      </c>
      <c r="ABA16" s="52">
        <v>1</v>
      </c>
      <c r="ABB16" s="51">
        <v>1</v>
      </c>
      <c r="ABC16" s="52">
        <v>1</v>
      </c>
      <c r="ABD16" s="52">
        <v>3</v>
      </c>
      <c r="ABE16" s="52">
        <v>2</v>
      </c>
      <c r="ABF16" s="52">
        <v>2</v>
      </c>
      <c r="ABG16" s="51">
        <v>1</v>
      </c>
      <c r="ABH16" s="52">
        <v>2</v>
      </c>
      <c r="ABI16" s="51">
        <v>1</v>
      </c>
      <c r="ABJ16" s="52">
        <v>1</v>
      </c>
      <c r="ABK16" s="51">
        <v>3</v>
      </c>
      <c r="ABL16" s="51"/>
      <c r="ABM16" s="3">
        <v>1</v>
      </c>
      <c r="ABN16" s="52">
        <v>3</v>
      </c>
      <c r="ABO16" s="3">
        <v>1</v>
      </c>
      <c r="ABP16" s="51">
        <v>1</v>
      </c>
      <c r="ABQ16" s="52">
        <v>3</v>
      </c>
      <c r="ABR16" s="3">
        <v>3</v>
      </c>
      <c r="ABS16" s="51">
        <v>4</v>
      </c>
      <c r="ABT16" s="3">
        <v>2</v>
      </c>
      <c r="ABU16" s="52">
        <v>3</v>
      </c>
      <c r="ABV16" s="51">
        <v>4</v>
      </c>
      <c r="ABW16" s="52">
        <v>3</v>
      </c>
      <c r="ABX16" s="52">
        <v>1</v>
      </c>
      <c r="ABY16" s="52">
        <v>2</v>
      </c>
      <c r="ABZ16" s="52">
        <v>3</v>
      </c>
      <c r="ACA16" s="51">
        <v>2</v>
      </c>
      <c r="ACB16" s="52">
        <v>2</v>
      </c>
      <c r="ACC16" s="52">
        <v>1</v>
      </c>
      <c r="ACD16" s="52">
        <v>3</v>
      </c>
      <c r="ACE16" s="52">
        <v>1</v>
      </c>
      <c r="ACF16" s="52">
        <v>2</v>
      </c>
      <c r="ACG16" s="51">
        <v>3</v>
      </c>
      <c r="ACH16" s="51">
        <v>3</v>
      </c>
      <c r="ACI16" s="52">
        <v>1</v>
      </c>
      <c r="ACJ16" s="52">
        <v>2</v>
      </c>
      <c r="ACK16" s="51">
        <v>1</v>
      </c>
    </row>
    <row r="17" spans="1:765">
      <c r="A17" s="20">
        <v>13</v>
      </c>
      <c r="C17">
        <v>1</v>
      </c>
      <c r="D17">
        <v>19</v>
      </c>
      <c r="E17">
        <v>3</v>
      </c>
      <c r="F17">
        <v>1</v>
      </c>
      <c r="G17">
        <v>0</v>
      </c>
      <c r="H17">
        <v>1</v>
      </c>
      <c r="I17">
        <v>1</v>
      </c>
      <c r="J17">
        <v>2</v>
      </c>
      <c r="K17">
        <v>2</v>
      </c>
      <c r="L17">
        <v>0</v>
      </c>
      <c r="M17">
        <v>1</v>
      </c>
      <c r="N17">
        <v>2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f t="shared" si="3"/>
        <v>16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2</v>
      </c>
      <c r="AD17">
        <v>1</v>
      </c>
      <c r="AE17">
        <v>1</v>
      </c>
      <c r="AF17">
        <f t="shared" si="4"/>
        <v>22</v>
      </c>
      <c r="AG17">
        <v>2</v>
      </c>
      <c r="AH17">
        <v>2</v>
      </c>
      <c r="AI17">
        <v>2</v>
      </c>
      <c r="AJ17">
        <v>2</v>
      </c>
      <c r="AK17">
        <v>1</v>
      </c>
      <c r="AL17">
        <v>2</v>
      </c>
      <c r="AM17">
        <v>2</v>
      </c>
      <c r="AN17">
        <v>3</v>
      </c>
      <c r="AO17">
        <v>0</v>
      </c>
      <c r="AP17">
        <v>2</v>
      </c>
      <c r="AQ17">
        <v>1</v>
      </c>
      <c r="AR17">
        <v>2</v>
      </c>
      <c r="AS17">
        <v>1</v>
      </c>
      <c r="AT17">
        <v>2</v>
      </c>
      <c r="AU17">
        <v>1</v>
      </c>
      <c r="AV17" t="s">
        <v>635</v>
      </c>
      <c r="AW17">
        <v>1</v>
      </c>
      <c r="AX17">
        <v>0</v>
      </c>
      <c r="AY17" t="s">
        <v>633</v>
      </c>
      <c r="AZ17">
        <v>1</v>
      </c>
      <c r="BA17">
        <v>1</v>
      </c>
      <c r="BB17">
        <v>1</v>
      </c>
      <c r="BC17">
        <v>0</v>
      </c>
      <c r="BD17">
        <f t="shared" si="5"/>
        <v>29</v>
      </c>
      <c r="BE17">
        <v>3</v>
      </c>
      <c r="BF17">
        <v>3</v>
      </c>
      <c r="BG17">
        <v>2</v>
      </c>
      <c r="BH17">
        <v>1</v>
      </c>
      <c r="BI17">
        <v>2</v>
      </c>
      <c r="BJ17">
        <v>2</v>
      </c>
      <c r="BK17">
        <v>2</v>
      </c>
      <c r="BL17">
        <v>1</v>
      </c>
      <c r="BM17">
        <v>2</v>
      </c>
      <c r="BN17">
        <v>2</v>
      </c>
      <c r="BO17">
        <v>3</v>
      </c>
      <c r="BP17">
        <v>4</v>
      </c>
      <c r="BQ17">
        <v>1</v>
      </c>
      <c r="BR17">
        <v>1</v>
      </c>
      <c r="BS17">
        <v>3</v>
      </c>
      <c r="BT17">
        <v>3</v>
      </c>
      <c r="BU17">
        <v>2</v>
      </c>
      <c r="BV17">
        <v>3</v>
      </c>
      <c r="BW17">
        <v>3</v>
      </c>
      <c r="BX17">
        <v>3</v>
      </c>
      <c r="BY17">
        <v>2</v>
      </c>
      <c r="BZ17">
        <v>1</v>
      </c>
      <c r="CA17">
        <f t="shared" si="0"/>
        <v>22</v>
      </c>
      <c r="CB17">
        <f t="shared" si="1"/>
        <v>17</v>
      </c>
      <c r="CC17">
        <f t="shared" si="2"/>
        <v>12</v>
      </c>
      <c r="CD17">
        <f t="shared" si="6"/>
        <v>51</v>
      </c>
      <c r="CE17" s="21">
        <v>0</v>
      </c>
      <c r="CF17" s="21">
        <v>0</v>
      </c>
      <c r="CG17" s="21">
        <v>0</v>
      </c>
      <c r="CH17" s="21">
        <v>1</v>
      </c>
      <c r="CI17" s="21">
        <v>0</v>
      </c>
      <c r="CJ17" s="21">
        <v>0</v>
      </c>
      <c r="CK17" s="21">
        <v>1</v>
      </c>
      <c r="CL17" s="21">
        <v>1</v>
      </c>
      <c r="CM17" s="21">
        <v>1</v>
      </c>
      <c r="CN17" s="21">
        <v>1</v>
      </c>
      <c r="CO17" s="21">
        <v>0</v>
      </c>
      <c r="CP17" s="21">
        <v>0</v>
      </c>
      <c r="CQ17" s="21">
        <f t="shared" si="7"/>
        <v>8</v>
      </c>
      <c r="CR17" s="21">
        <v>3</v>
      </c>
      <c r="CS17" s="21">
        <v>3</v>
      </c>
      <c r="CT17" s="21">
        <v>3</v>
      </c>
      <c r="CU17" s="21">
        <v>3</v>
      </c>
      <c r="CV17" s="21">
        <v>3</v>
      </c>
      <c r="CW17" s="21">
        <v>2</v>
      </c>
      <c r="CX17" s="21">
        <v>3</v>
      </c>
      <c r="CY17" s="21">
        <v>3</v>
      </c>
      <c r="CZ17" s="21">
        <v>2</v>
      </c>
      <c r="DA17" s="21">
        <v>3</v>
      </c>
      <c r="DB17" s="21">
        <v>2</v>
      </c>
      <c r="DC17" s="21">
        <v>3</v>
      </c>
      <c r="DD17" s="21">
        <v>3</v>
      </c>
      <c r="DE17" s="21">
        <v>3</v>
      </c>
      <c r="DF17" s="21">
        <v>3</v>
      </c>
      <c r="DG17" s="21">
        <v>3</v>
      </c>
      <c r="DH17" s="21">
        <v>4</v>
      </c>
      <c r="DI17" s="21">
        <v>3</v>
      </c>
      <c r="DJ17" s="21">
        <v>3</v>
      </c>
      <c r="DK17" s="21">
        <v>2</v>
      </c>
      <c r="DL17" s="21">
        <f t="shared" si="8"/>
        <v>53</v>
      </c>
      <c r="DM17" s="21">
        <v>3</v>
      </c>
      <c r="DN17" s="21">
        <v>5</v>
      </c>
      <c r="DO17" s="21">
        <v>4</v>
      </c>
      <c r="DP17" s="21">
        <v>3</v>
      </c>
      <c r="DQ17" s="21">
        <v>4</v>
      </c>
      <c r="DR17" s="21">
        <v>3</v>
      </c>
      <c r="DS17" s="21">
        <f t="shared" si="9"/>
        <v>22</v>
      </c>
      <c r="DT17" s="21">
        <v>4</v>
      </c>
      <c r="DU17" s="21">
        <v>2</v>
      </c>
      <c r="DV17" s="21">
        <v>1</v>
      </c>
      <c r="DW17" s="21">
        <v>0</v>
      </c>
      <c r="DX17" s="21">
        <v>4</v>
      </c>
      <c r="DY17" s="21">
        <v>3</v>
      </c>
      <c r="DZ17" s="21">
        <f t="shared" si="10"/>
        <v>7</v>
      </c>
      <c r="EA17" s="21">
        <f t="shared" si="11"/>
        <v>7</v>
      </c>
      <c r="EB17" s="21">
        <f t="shared" si="12"/>
        <v>14</v>
      </c>
      <c r="EC17" s="21">
        <v>4</v>
      </c>
      <c r="ED17" s="21">
        <v>5</v>
      </c>
      <c r="EE17" s="21">
        <v>4</v>
      </c>
      <c r="EF17" s="21">
        <v>3</v>
      </c>
      <c r="EG17" s="21">
        <v>3</v>
      </c>
      <c r="EH17" s="21">
        <v>4</v>
      </c>
      <c r="EI17" s="21">
        <v>4</v>
      </c>
      <c r="EJ17" s="21">
        <v>3</v>
      </c>
      <c r="EK17" s="21">
        <v>5</v>
      </c>
      <c r="EL17" s="21">
        <v>3</v>
      </c>
      <c r="EM17" s="21">
        <v>3</v>
      </c>
      <c r="EN17" s="21">
        <v>3</v>
      </c>
      <c r="EO17" s="21">
        <f t="shared" si="13"/>
        <v>13</v>
      </c>
      <c r="EP17" s="21">
        <f t="shared" si="14"/>
        <v>16</v>
      </c>
      <c r="EQ17" s="21">
        <f t="shared" si="15"/>
        <v>15</v>
      </c>
      <c r="ER17" s="21">
        <f t="shared" si="16"/>
        <v>44</v>
      </c>
      <c r="ES17" s="21">
        <v>2</v>
      </c>
      <c r="ET17" s="21">
        <v>3</v>
      </c>
      <c r="EU17" s="21">
        <v>3</v>
      </c>
      <c r="EV17" s="21">
        <f t="shared" si="17"/>
        <v>8</v>
      </c>
      <c r="EW17" s="21">
        <v>3</v>
      </c>
      <c r="EX17" s="21">
        <v>3</v>
      </c>
      <c r="EY17" s="21">
        <v>2</v>
      </c>
      <c r="EZ17" s="21">
        <v>2</v>
      </c>
      <c r="FA17" s="21">
        <v>2</v>
      </c>
      <c r="FB17" s="21">
        <v>3</v>
      </c>
      <c r="FC17" s="21">
        <v>3</v>
      </c>
      <c r="FD17" s="21">
        <v>3</v>
      </c>
      <c r="FE17" s="21">
        <v>3</v>
      </c>
      <c r="FF17" s="21">
        <v>2</v>
      </c>
      <c r="FG17" s="21">
        <v>3</v>
      </c>
      <c r="FH17" s="21">
        <v>4</v>
      </c>
      <c r="FI17" s="21">
        <v>3</v>
      </c>
      <c r="FJ17" s="21">
        <v>2</v>
      </c>
      <c r="FK17" s="21">
        <v>3</v>
      </c>
      <c r="FL17" s="21">
        <v>2</v>
      </c>
      <c r="FM17" s="21">
        <v>3</v>
      </c>
      <c r="FN17" s="21">
        <v>2</v>
      </c>
      <c r="FO17" s="21">
        <v>2</v>
      </c>
      <c r="FP17" s="21">
        <v>1</v>
      </c>
      <c r="FQ17" s="21">
        <f t="shared" si="18"/>
        <v>51</v>
      </c>
      <c r="FR17">
        <v>0</v>
      </c>
      <c r="FS17">
        <v>0</v>
      </c>
      <c r="FT17">
        <v>0</v>
      </c>
      <c r="FU17">
        <v>0.91511754675149515</v>
      </c>
      <c r="FV17">
        <v>4.3410803000861256</v>
      </c>
      <c r="FW17">
        <v>18.244391512057565</v>
      </c>
      <c r="FX17">
        <v>0.09</v>
      </c>
      <c r="FY17">
        <v>0.17</v>
      </c>
      <c r="FZ17">
        <v>72</v>
      </c>
      <c r="GA17">
        <v>113</v>
      </c>
      <c r="GB17" s="7">
        <v>185</v>
      </c>
      <c r="GC17">
        <v>315</v>
      </c>
      <c r="GD17">
        <v>0</v>
      </c>
      <c r="GE17">
        <v>0.7</v>
      </c>
      <c r="GF17">
        <v>0.2</v>
      </c>
      <c r="GG17">
        <v>0.5</v>
      </c>
      <c r="GH17">
        <v>5.7</v>
      </c>
      <c r="GI17">
        <v>482</v>
      </c>
      <c r="GJ17">
        <v>4395.9695609999999</v>
      </c>
      <c r="GK17">
        <v>6313.1636189999999</v>
      </c>
      <c r="GL17">
        <v>10452.900137000001</v>
      </c>
      <c r="GM17">
        <v>63592.469697</v>
      </c>
      <c r="GN17">
        <v>76555.995651000005</v>
      </c>
      <c r="GO17">
        <v>13243.34447</v>
      </c>
      <c r="GP17">
        <v>4644.1648539999997</v>
      </c>
      <c r="GQ17">
        <v>527537.82156299998</v>
      </c>
      <c r="GR17">
        <v>62072.182525999997</v>
      </c>
      <c r="GS17">
        <v>702.38330499999995</v>
      </c>
      <c r="GT17">
        <v>13790.270184999999</v>
      </c>
      <c r="GU17">
        <v>992.551106</v>
      </c>
      <c r="GV17">
        <v>52787.806634</v>
      </c>
      <c r="GW17">
        <v>43194.556576000003</v>
      </c>
      <c r="GX17">
        <v>1142</v>
      </c>
      <c r="GY17">
        <v>275739.82378500002</v>
      </c>
      <c r="GZ17">
        <v>139065.78793600001</v>
      </c>
      <c r="HA17">
        <v>18508.215602</v>
      </c>
      <c r="HB17">
        <v>607329.42971299996</v>
      </c>
      <c r="HC17">
        <v>123701.46359100001</v>
      </c>
      <c r="HD17">
        <v>11957.297033999999</v>
      </c>
      <c r="HE17">
        <v>1026.3589589999999</v>
      </c>
      <c r="HF17">
        <v>52290.367563</v>
      </c>
      <c r="HG17">
        <v>83776.706843000007</v>
      </c>
      <c r="HH17">
        <v>6995.6545299999998</v>
      </c>
      <c r="HI17" t="s">
        <v>772</v>
      </c>
      <c r="HJ17">
        <v>564</v>
      </c>
      <c r="HK17">
        <v>1986.1580240000001</v>
      </c>
      <c r="HL17">
        <v>226</v>
      </c>
      <c r="HM17">
        <v>788.42305699999997</v>
      </c>
      <c r="HN17">
        <v>11502.803395000001</v>
      </c>
      <c r="HO17">
        <v>3018</v>
      </c>
      <c r="HP17">
        <v>348.23632300000003</v>
      </c>
      <c r="HQ17">
        <v>496332.09033699997</v>
      </c>
      <c r="HR17">
        <v>85987.381712999995</v>
      </c>
      <c r="HS17">
        <v>13405.216888000001</v>
      </c>
      <c r="HT17">
        <v>41297.636562</v>
      </c>
      <c r="HU17">
        <v>7727.5452260000002</v>
      </c>
      <c r="HV17">
        <v>3111.1818859999998</v>
      </c>
      <c r="HW17">
        <v>683.22712899999999</v>
      </c>
      <c r="HX17">
        <v>73</v>
      </c>
      <c r="HY17">
        <v>2740</v>
      </c>
      <c r="HZ17">
        <v>383</v>
      </c>
      <c r="IA17">
        <v>154</v>
      </c>
      <c r="IB17">
        <v>378.185406</v>
      </c>
      <c r="IC17">
        <v>735.97622799999999</v>
      </c>
      <c r="ID17">
        <v>29049.942318000001</v>
      </c>
      <c r="IE17">
        <v>6829.9421130000001</v>
      </c>
      <c r="IF17">
        <v>2283.0413709999998</v>
      </c>
      <c r="IG17">
        <v>2048.3580649999999</v>
      </c>
      <c r="IH17">
        <v>3418.8294190000001</v>
      </c>
      <c r="II17">
        <v>233916.466621</v>
      </c>
      <c r="IJ17">
        <v>267062.844744</v>
      </c>
      <c r="IK17">
        <v>243136.92806400001</v>
      </c>
      <c r="IL17">
        <v>372.635605</v>
      </c>
      <c r="IM17">
        <v>1538</v>
      </c>
      <c r="IN17">
        <v>162147.131555</v>
      </c>
      <c r="IO17">
        <v>812</v>
      </c>
      <c r="IP17">
        <v>67753.536158999996</v>
      </c>
      <c r="IQ17">
        <v>425</v>
      </c>
      <c r="IR17">
        <v>21628.034779000001</v>
      </c>
      <c r="IS17">
        <v>10920.50721</v>
      </c>
      <c r="IT17">
        <v>1139.4336229999999</v>
      </c>
      <c r="IU17">
        <v>14546.756197000001</v>
      </c>
      <c r="IV17">
        <v>150673.94875099999</v>
      </c>
      <c r="IW17">
        <v>12689</v>
      </c>
      <c r="IX17">
        <v>9769.5993390000003</v>
      </c>
      <c r="IY17">
        <v>3893.3023459999999</v>
      </c>
      <c r="IZ17">
        <v>1510</v>
      </c>
      <c r="JA17">
        <v>498</v>
      </c>
      <c r="JB17">
        <v>33689.162678000001</v>
      </c>
      <c r="JD17" s="3" t="s">
        <v>308</v>
      </c>
      <c r="JE17" s="62">
        <v>42193.481030092589</v>
      </c>
      <c r="JF17" s="3" t="s">
        <v>246</v>
      </c>
      <c r="JG17" s="3">
        <v>19</v>
      </c>
      <c r="JH17" s="3" t="s">
        <v>309</v>
      </c>
      <c r="JI17" s="3" t="s">
        <v>198</v>
      </c>
      <c r="JJ17" s="3">
        <v>1</v>
      </c>
      <c r="JK17" s="3" t="s">
        <v>199</v>
      </c>
      <c r="JL17" s="3">
        <v>100</v>
      </c>
      <c r="JM17" s="3">
        <v>10.97</v>
      </c>
      <c r="JN17" s="3">
        <v>2</v>
      </c>
      <c r="JO17" s="3">
        <v>6.29</v>
      </c>
      <c r="JP17" s="3">
        <v>2</v>
      </c>
      <c r="JQ17" s="3">
        <v>3.01</v>
      </c>
      <c r="JR17" s="3">
        <v>2</v>
      </c>
      <c r="JS17" s="3" t="s">
        <v>200</v>
      </c>
      <c r="JT17" s="3">
        <v>100</v>
      </c>
      <c r="JU17" s="3">
        <v>6.88</v>
      </c>
      <c r="JV17" s="3">
        <v>1</v>
      </c>
      <c r="JW17" s="3">
        <v>4.6399999999999997</v>
      </c>
      <c r="JX17" s="3">
        <v>1</v>
      </c>
      <c r="JY17" s="3">
        <v>1.78</v>
      </c>
      <c r="JZ17" s="3">
        <v>3</v>
      </c>
      <c r="KA17" s="3" t="s">
        <v>201</v>
      </c>
      <c r="KB17" s="3">
        <v>0</v>
      </c>
      <c r="KC17" s="3">
        <v>4.12</v>
      </c>
      <c r="KD17" s="3">
        <v>2</v>
      </c>
      <c r="KE17" s="3">
        <v>1.65</v>
      </c>
      <c r="KF17" s="3">
        <v>0</v>
      </c>
      <c r="KG17" s="3">
        <v>2.85</v>
      </c>
      <c r="KH17" s="3">
        <v>4</v>
      </c>
      <c r="KI17" s="3" t="s">
        <v>202</v>
      </c>
      <c r="KJ17" s="3">
        <v>100</v>
      </c>
      <c r="KK17" s="3">
        <v>2.97</v>
      </c>
      <c r="KL17" s="3">
        <v>0</v>
      </c>
      <c r="KM17" s="3">
        <v>4.7300000000000004</v>
      </c>
      <c r="KN17" s="3">
        <v>1</v>
      </c>
      <c r="KO17" s="3">
        <v>4.13</v>
      </c>
      <c r="KP17" s="3">
        <v>5</v>
      </c>
      <c r="KQ17" s="3" t="s">
        <v>203</v>
      </c>
      <c r="KR17" s="3">
        <v>100</v>
      </c>
      <c r="KS17" s="3">
        <v>2.97</v>
      </c>
      <c r="KT17" s="3">
        <v>2</v>
      </c>
      <c r="KU17" s="3">
        <v>1.73</v>
      </c>
      <c r="KV17" s="3">
        <v>2</v>
      </c>
      <c r="KW17" s="3">
        <v>1.59</v>
      </c>
      <c r="KX17" s="3">
        <v>6</v>
      </c>
      <c r="KY17" s="3" t="s">
        <v>204</v>
      </c>
      <c r="KZ17" s="3">
        <v>100</v>
      </c>
      <c r="LA17" s="3">
        <v>4.3499999999999996</v>
      </c>
      <c r="LB17" s="3">
        <v>2</v>
      </c>
      <c r="LC17" s="3">
        <v>1.92</v>
      </c>
      <c r="LD17" s="3">
        <v>0</v>
      </c>
      <c r="LE17" s="3">
        <v>2</v>
      </c>
      <c r="LF17" s="3">
        <v>7</v>
      </c>
      <c r="LG17" s="3" t="s">
        <v>205</v>
      </c>
      <c r="LH17" s="3">
        <v>100</v>
      </c>
      <c r="LI17" s="3">
        <v>4.1500000000000004</v>
      </c>
      <c r="LJ17" s="3">
        <v>1</v>
      </c>
      <c r="LK17" s="3">
        <v>0.91</v>
      </c>
      <c r="LL17" s="3">
        <v>1</v>
      </c>
      <c r="LM17" s="3">
        <v>0.65</v>
      </c>
      <c r="LN17" s="3">
        <v>8</v>
      </c>
      <c r="LO17" s="3" t="s">
        <v>206</v>
      </c>
      <c r="LP17" s="3">
        <v>200</v>
      </c>
      <c r="LQ17" s="3">
        <v>3.68</v>
      </c>
      <c r="LR17" s="3">
        <v>2</v>
      </c>
      <c r="LS17" s="3">
        <v>4.63</v>
      </c>
      <c r="LT17" s="3">
        <v>2</v>
      </c>
      <c r="LU17" s="3">
        <v>4.51</v>
      </c>
      <c r="LV17" s="3">
        <v>9</v>
      </c>
      <c r="LW17" s="3" t="s">
        <v>207</v>
      </c>
      <c r="LX17" s="3">
        <v>100</v>
      </c>
      <c r="LY17" s="3">
        <v>5.57</v>
      </c>
      <c r="LZ17" s="3">
        <v>1</v>
      </c>
      <c r="MA17" s="3">
        <v>1.77</v>
      </c>
      <c r="MB17" s="3">
        <v>1</v>
      </c>
      <c r="MC17" s="3">
        <v>0.95</v>
      </c>
      <c r="MD17" s="3">
        <v>10</v>
      </c>
      <c r="ME17" s="3" t="s">
        <v>208</v>
      </c>
      <c r="MF17" s="3">
        <v>100</v>
      </c>
      <c r="MG17" s="3">
        <v>2.46</v>
      </c>
      <c r="MH17" s="3">
        <v>1</v>
      </c>
      <c r="MI17" s="3">
        <v>2.37</v>
      </c>
      <c r="MJ17" s="3">
        <v>1</v>
      </c>
      <c r="MK17" s="3">
        <v>0.81</v>
      </c>
      <c r="ML17" s="3">
        <v>11</v>
      </c>
      <c r="MM17" s="3" t="s">
        <v>209</v>
      </c>
      <c r="MN17" s="3">
        <v>0</v>
      </c>
      <c r="MO17" s="3">
        <v>4.17</v>
      </c>
      <c r="MP17" s="3">
        <v>0</v>
      </c>
      <c r="MQ17" s="3">
        <v>0.79</v>
      </c>
      <c r="MR17" s="3">
        <v>0</v>
      </c>
      <c r="MS17" s="3">
        <v>0.45</v>
      </c>
      <c r="MT17" s="3">
        <v>12</v>
      </c>
      <c r="MU17" s="3" t="s">
        <v>210</v>
      </c>
      <c r="MV17" s="3">
        <v>100</v>
      </c>
      <c r="MW17" s="3">
        <v>4.3</v>
      </c>
      <c r="MX17" s="3">
        <v>1</v>
      </c>
      <c r="MY17" s="3">
        <v>0.75</v>
      </c>
      <c r="MZ17" s="3">
        <v>0</v>
      </c>
      <c r="NA17" s="3">
        <v>0.81</v>
      </c>
      <c r="NB17" s="3">
        <v>13</v>
      </c>
      <c r="NC17" s="3" t="s">
        <v>211</v>
      </c>
      <c r="ND17" s="3">
        <v>200</v>
      </c>
      <c r="NE17" s="3">
        <v>2.81</v>
      </c>
      <c r="NF17" s="3">
        <v>2</v>
      </c>
      <c r="NG17" s="3">
        <v>1.33</v>
      </c>
      <c r="NH17" s="3">
        <v>2</v>
      </c>
      <c r="NI17" s="3">
        <v>2.4500000000000002</v>
      </c>
      <c r="NJ17" s="3">
        <v>14</v>
      </c>
      <c r="NK17" s="3" t="s">
        <v>212</v>
      </c>
      <c r="NL17" s="3">
        <v>100</v>
      </c>
      <c r="NM17" s="3">
        <v>5.89</v>
      </c>
      <c r="NN17" s="3">
        <v>1</v>
      </c>
      <c r="NO17" s="3">
        <v>1.05</v>
      </c>
      <c r="NP17" s="3">
        <v>0</v>
      </c>
      <c r="NQ17" s="3">
        <v>0.77</v>
      </c>
      <c r="NR17" s="3">
        <v>15</v>
      </c>
      <c r="NS17" s="3" t="s">
        <v>213</v>
      </c>
      <c r="NT17" s="3">
        <v>200</v>
      </c>
      <c r="NU17" s="3">
        <v>5.0599999999999996</v>
      </c>
      <c r="NV17" s="3">
        <v>1</v>
      </c>
      <c r="NW17" s="3">
        <v>0.69</v>
      </c>
      <c r="NX17" s="3">
        <v>1</v>
      </c>
      <c r="NY17" s="3">
        <v>0.51</v>
      </c>
      <c r="NZ17" s="3">
        <v>16</v>
      </c>
      <c r="OA17" s="3" t="s">
        <v>214</v>
      </c>
      <c r="OB17" s="3">
        <v>100</v>
      </c>
      <c r="OC17" s="3">
        <v>2.61</v>
      </c>
      <c r="OD17" s="3">
        <v>0</v>
      </c>
      <c r="OE17" s="3">
        <v>0.96</v>
      </c>
      <c r="OF17" s="3">
        <v>1</v>
      </c>
      <c r="OG17" s="3">
        <v>0.98</v>
      </c>
      <c r="OH17" s="3">
        <v>17</v>
      </c>
      <c r="OI17" s="3" t="s">
        <v>215</v>
      </c>
      <c r="OJ17" s="3">
        <v>0</v>
      </c>
      <c r="OK17" s="3">
        <v>3.11</v>
      </c>
      <c r="OL17" s="3">
        <v>0</v>
      </c>
      <c r="OM17" s="3">
        <v>2.13</v>
      </c>
      <c r="ON17" s="3">
        <v>0</v>
      </c>
      <c r="OO17" s="3">
        <v>2.61</v>
      </c>
      <c r="OP17" s="3">
        <v>18</v>
      </c>
      <c r="OQ17" s="3" t="s">
        <v>216</v>
      </c>
      <c r="OR17" s="3">
        <v>0</v>
      </c>
      <c r="OS17" s="3">
        <v>1.9</v>
      </c>
      <c r="OT17" s="3">
        <v>0</v>
      </c>
      <c r="OU17" s="3">
        <v>1.96</v>
      </c>
      <c r="OV17" s="3">
        <v>1</v>
      </c>
      <c r="OW17" s="3">
        <v>0.98</v>
      </c>
      <c r="OX17" s="3">
        <v>19</v>
      </c>
      <c r="OY17" s="3" t="s">
        <v>217</v>
      </c>
      <c r="OZ17" s="3">
        <v>100</v>
      </c>
      <c r="PA17" s="3">
        <v>5.41</v>
      </c>
      <c r="PB17" s="3">
        <v>1</v>
      </c>
      <c r="PC17" s="3">
        <v>1.45</v>
      </c>
      <c r="PD17" s="3">
        <v>1</v>
      </c>
      <c r="PE17" s="3">
        <v>4.01</v>
      </c>
      <c r="PF17" s="3">
        <v>20</v>
      </c>
      <c r="PG17" s="3" t="s">
        <v>218</v>
      </c>
      <c r="PH17" s="3">
        <v>100</v>
      </c>
      <c r="PI17" s="3">
        <v>2.42</v>
      </c>
      <c r="PJ17" s="3">
        <v>1</v>
      </c>
      <c r="PK17" s="3">
        <v>1.65</v>
      </c>
      <c r="PL17" s="3">
        <v>1</v>
      </c>
      <c r="PM17" s="3">
        <v>0.85</v>
      </c>
      <c r="PN17" s="3">
        <v>21</v>
      </c>
      <c r="PO17" s="3" t="s">
        <v>219</v>
      </c>
      <c r="PP17" s="3">
        <v>200</v>
      </c>
      <c r="PQ17" s="3">
        <v>1.82</v>
      </c>
      <c r="PR17" s="3">
        <v>2</v>
      </c>
      <c r="PS17" s="3">
        <v>1.37</v>
      </c>
      <c r="PT17" s="3">
        <v>2</v>
      </c>
      <c r="PU17" s="3">
        <v>0.85</v>
      </c>
      <c r="PV17" s="3">
        <v>22</v>
      </c>
      <c r="PW17" s="3" t="s">
        <v>220</v>
      </c>
      <c r="PX17" s="3">
        <v>200</v>
      </c>
      <c r="PY17" s="3">
        <v>2.13</v>
      </c>
      <c r="PZ17" s="3">
        <v>2</v>
      </c>
      <c r="QA17" s="3">
        <v>1.24</v>
      </c>
      <c r="QB17" s="3">
        <v>1</v>
      </c>
      <c r="QC17" s="3">
        <v>2.2000000000000002</v>
      </c>
      <c r="QD17" s="3">
        <v>23</v>
      </c>
      <c r="QE17" s="3" t="s">
        <v>221</v>
      </c>
      <c r="QF17" s="3">
        <v>100</v>
      </c>
      <c r="QG17" s="3">
        <v>4.47</v>
      </c>
      <c r="QH17" s="3">
        <v>2</v>
      </c>
      <c r="QI17" s="3">
        <v>1.28</v>
      </c>
      <c r="QJ17" s="3">
        <v>1</v>
      </c>
      <c r="QK17" s="3">
        <v>0.78</v>
      </c>
      <c r="QL17" s="3">
        <v>24</v>
      </c>
      <c r="QM17" s="3" t="s">
        <v>222</v>
      </c>
      <c r="QN17" s="3">
        <v>100</v>
      </c>
      <c r="QO17" s="3">
        <v>1.95</v>
      </c>
      <c r="QP17" s="3">
        <v>2</v>
      </c>
      <c r="QQ17" s="3">
        <v>1.02</v>
      </c>
      <c r="QR17" s="3">
        <v>1</v>
      </c>
      <c r="QS17" s="3">
        <v>1.05</v>
      </c>
      <c r="QT17" s="3">
        <v>25</v>
      </c>
      <c r="QU17" s="3" t="s">
        <v>223</v>
      </c>
      <c r="QV17" s="3">
        <v>100</v>
      </c>
      <c r="QW17" s="3">
        <v>2.65</v>
      </c>
      <c r="QX17" s="3">
        <v>1</v>
      </c>
      <c r="QY17" s="3">
        <v>0.81</v>
      </c>
      <c r="QZ17" s="3">
        <v>1</v>
      </c>
      <c r="RA17" s="3">
        <v>0.65</v>
      </c>
      <c r="RB17" s="3">
        <v>26</v>
      </c>
      <c r="RC17" s="3" t="s">
        <v>224</v>
      </c>
      <c r="RD17" s="3">
        <v>100</v>
      </c>
      <c r="RE17" s="3">
        <v>2.68</v>
      </c>
      <c r="RF17" s="3">
        <v>1</v>
      </c>
      <c r="RG17" s="3">
        <v>1.21</v>
      </c>
      <c r="RH17" s="3">
        <v>0</v>
      </c>
      <c r="RI17" s="3">
        <v>2.4900000000000002</v>
      </c>
      <c r="RJ17" s="3">
        <v>27</v>
      </c>
      <c r="RK17" s="3" t="s">
        <v>225</v>
      </c>
      <c r="RL17" s="3">
        <v>100</v>
      </c>
      <c r="RM17" s="3">
        <v>3.71</v>
      </c>
      <c r="RN17" s="3">
        <v>2</v>
      </c>
      <c r="RO17" s="3">
        <v>3.76</v>
      </c>
      <c r="RP17" s="3">
        <v>1</v>
      </c>
      <c r="RQ17" s="3">
        <v>1.29</v>
      </c>
      <c r="RR17" s="3">
        <v>28</v>
      </c>
      <c r="RS17" s="3" t="s">
        <v>226</v>
      </c>
      <c r="RT17" s="3">
        <v>100</v>
      </c>
      <c r="RU17" s="3">
        <v>4.3499999999999996</v>
      </c>
      <c r="RV17" s="3">
        <v>1</v>
      </c>
      <c r="RW17" s="3">
        <v>3.68</v>
      </c>
      <c r="RX17" s="3">
        <v>1</v>
      </c>
      <c r="RY17" s="3">
        <v>0.61</v>
      </c>
      <c r="RZ17" s="3">
        <v>29</v>
      </c>
      <c r="SA17" s="3" t="s">
        <v>227</v>
      </c>
      <c r="SB17" s="3">
        <v>100</v>
      </c>
      <c r="SC17" s="3">
        <v>2.81</v>
      </c>
      <c r="SD17" s="3">
        <v>1</v>
      </c>
      <c r="SE17" s="3">
        <v>1.0900000000000001</v>
      </c>
      <c r="SF17" s="3">
        <v>1</v>
      </c>
      <c r="SG17" s="3">
        <v>0.73</v>
      </c>
      <c r="SH17" s="3">
        <v>30</v>
      </c>
      <c r="SI17" s="3" t="s">
        <v>228</v>
      </c>
      <c r="SJ17" s="3">
        <v>100</v>
      </c>
      <c r="SK17" s="3">
        <v>2.2000000000000002</v>
      </c>
      <c r="SL17" s="3">
        <v>1</v>
      </c>
      <c r="SM17" s="3">
        <v>1.46</v>
      </c>
      <c r="SN17" s="3">
        <v>2</v>
      </c>
      <c r="SO17" s="3">
        <v>1.33</v>
      </c>
      <c r="SP17" s="3">
        <v>31</v>
      </c>
      <c r="SQ17" s="3" t="s">
        <v>229</v>
      </c>
      <c r="SR17" s="3">
        <v>100</v>
      </c>
      <c r="SS17" s="3">
        <v>6.91</v>
      </c>
      <c r="ST17" s="3">
        <v>1</v>
      </c>
      <c r="SU17" s="3">
        <v>2.29</v>
      </c>
      <c r="SV17" s="3">
        <v>2</v>
      </c>
      <c r="SW17" s="3">
        <v>0.88</v>
      </c>
      <c r="SX17" s="3">
        <v>32</v>
      </c>
      <c r="SY17" s="3" t="s">
        <v>230</v>
      </c>
      <c r="SZ17" s="3">
        <v>100</v>
      </c>
      <c r="TA17" s="3">
        <v>3.19</v>
      </c>
      <c r="TB17" s="3">
        <v>1</v>
      </c>
      <c r="TC17" s="3">
        <v>1.67</v>
      </c>
      <c r="TD17" s="3">
        <v>2</v>
      </c>
      <c r="TE17" s="3">
        <v>0.84</v>
      </c>
      <c r="TF17" s="3">
        <v>33</v>
      </c>
      <c r="TG17" s="3" t="s">
        <v>231</v>
      </c>
      <c r="TH17" s="3">
        <v>100</v>
      </c>
      <c r="TI17" s="3">
        <v>3.27</v>
      </c>
      <c r="TJ17" s="3">
        <v>1</v>
      </c>
      <c r="TK17" s="3">
        <v>0.66</v>
      </c>
      <c r="TL17" s="3">
        <v>1</v>
      </c>
      <c r="TM17" s="3">
        <v>0.49</v>
      </c>
      <c r="TN17" s="3">
        <v>34</v>
      </c>
      <c r="TO17" s="3" t="s">
        <v>232</v>
      </c>
      <c r="TP17" s="3">
        <v>200</v>
      </c>
      <c r="TQ17" s="3">
        <v>2.08</v>
      </c>
      <c r="TR17" s="3">
        <v>2</v>
      </c>
      <c r="TS17" s="3">
        <v>1.25</v>
      </c>
      <c r="TT17" s="3">
        <v>1</v>
      </c>
      <c r="TU17" s="3">
        <v>1.99</v>
      </c>
      <c r="TV17" s="3">
        <v>35</v>
      </c>
      <c r="TW17" s="3" t="s">
        <v>233</v>
      </c>
      <c r="TX17" s="3">
        <v>100</v>
      </c>
      <c r="TY17" s="3">
        <v>1.49</v>
      </c>
      <c r="TZ17" s="3">
        <v>1</v>
      </c>
      <c r="UA17" s="3">
        <v>2.11</v>
      </c>
      <c r="UB17" s="3">
        <v>1</v>
      </c>
      <c r="UC17" s="3">
        <v>1.21</v>
      </c>
      <c r="UD17" s="3">
        <v>36</v>
      </c>
      <c r="UE17" s="3" t="s">
        <v>234</v>
      </c>
      <c r="UF17" s="3">
        <v>100</v>
      </c>
      <c r="UG17" s="3">
        <v>6.61</v>
      </c>
      <c r="UH17" s="3">
        <v>2</v>
      </c>
      <c r="UI17" s="3">
        <v>1.08</v>
      </c>
      <c r="UJ17" s="3">
        <v>2</v>
      </c>
      <c r="UK17" s="3">
        <v>0.77</v>
      </c>
      <c r="UL17" s="3">
        <v>37</v>
      </c>
      <c r="UM17" s="3" t="s">
        <v>235</v>
      </c>
      <c r="UN17" s="3">
        <v>100</v>
      </c>
      <c r="UO17" s="3">
        <v>3.21</v>
      </c>
      <c r="UP17" s="3">
        <v>1</v>
      </c>
      <c r="UQ17" s="3">
        <v>1.1499999999999999</v>
      </c>
      <c r="UR17" s="3">
        <v>1</v>
      </c>
      <c r="US17" s="3">
        <v>1.61</v>
      </c>
      <c r="UT17" s="3">
        <v>38</v>
      </c>
      <c r="UU17" s="3" t="s">
        <v>236</v>
      </c>
      <c r="UV17" s="3">
        <v>200</v>
      </c>
      <c r="UW17" s="3">
        <v>1.91</v>
      </c>
      <c r="UX17" s="3">
        <v>2</v>
      </c>
      <c r="UY17" s="3">
        <v>1.47</v>
      </c>
      <c r="UZ17" s="3">
        <v>1</v>
      </c>
      <c r="VA17" s="3">
        <v>2.21</v>
      </c>
      <c r="VB17" s="3">
        <v>39</v>
      </c>
      <c r="VC17" s="3" t="s">
        <v>237</v>
      </c>
      <c r="VD17" s="3">
        <v>100</v>
      </c>
      <c r="VE17" s="3">
        <v>1.85</v>
      </c>
      <c r="VF17" s="3">
        <v>1</v>
      </c>
      <c r="VG17" s="3">
        <v>1.23</v>
      </c>
      <c r="VH17" s="3">
        <v>1</v>
      </c>
      <c r="VI17" s="3">
        <v>0.43</v>
      </c>
      <c r="VJ17" s="3">
        <v>40</v>
      </c>
      <c r="VK17" s="3" t="s">
        <v>238</v>
      </c>
      <c r="VL17" s="3">
        <v>100</v>
      </c>
      <c r="VM17" s="3">
        <v>3.4</v>
      </c>
      <c r="VN17" s="3">
        <v>1</v>
      </c>
      <c r="VO17" s="3">
        <v>2.73</v>
      </c>
      <c r="VP17" s="3">
        <v>0</v>
      </c>
      <c r="VQ17" s="3">
        <v>1.05</v>
      </c>
      <c r="VR17" s="3">
        <v>41</v>
      </c>
      <c r="VS17" s="3" t="s">
        <v>239</v>
      </c>
      <c r="VT17" s="3">
        <v>100</v>
      </c>
      <c r="VU17" s="3">
        <v>3.87</v>
      </c>
      <c r="VV17" s="3">
        <v>2</v>
      </c>
      <c r="VW17" s="3">
        <v>2.2400000000000002</v>
      </c>
      <c r="VX17" s="3">
        <v>1</v>
      </c>
      <c r="VY17" s="3">
        <v>1.51</v>
      </c>
      <c r="VZ17" s="28">
        <f t="shared" si="19"/>
        <v>107.5</v>
      </c>
      <c r="WA17" s="28">
        <f t="shared" si="20"/>
        <v>85</v>
      </c>
      <c r="WB17" s="28">
        <f t="shared" si="21"/>
        <v>130</v>
      </c>
      <c r="WC17" s="29">
        <f t="shared" si="22"/>
        <v>3.5347499999999998</v>
      </c>
      <c r="WD17" s="29">
        <f t="shared" si="23"/>
        <v>3.4240000000000008</v>
      </c>
      <c r="WE17" s="29">
        <f t="shared" si="24"/>
        <v>3.6454999999999997</v>
      </c>
      <c r="WF17" s="29">
        <f t="shared" si="25"/>
        <v>1.2250000000000001</v>
      </c>
      <c r="WG17" s="30">
        <f t="shared" si="26"/>
        <v>0.9</v>
      </c>
      <c r="WH17" s="29">
        <f t="shared" si="27"/>
        <v>1.55</v>
      </c>
      <c r="WI17" s="29">
        <f t="shared" si="28"/>
        <v>1.7977500000000002</v>
      </c>
      <c r="WJ17" s="30">
        <f t="shared" si="29"/>
        <v>1.6445000000000001</v>
      </c>
      <c r="WK17" s="29">
        <f t="shared" si="30"/>
        <v>1.9509999999999998</v>
      </c>
      <c r="WL17" s="29">
        <f t="shared" si="31"/>
        <v>1</v>
      </c>
      <c r="WM17" s="30">
        <f t="shared" si="32"/>
        <v>0.8</v>
      </c>
      <c r="WN17" s="29">
        <f t="shared" si="33"/>
        <v>1.2</v>
      </c>
      <c r="WO17" s="29">
        <f t="shared" si="34"/>
        <v>1.4665000000000001</v>
      </c>
      <c r="WP17" s="30">
        <f t="shared" si="35"/>
        <v>1.3230000000000002</v>
      </c>
      <c r="WQ17" s="29">
        <f t="shared" si="36"/>
        <v>1.6099999999999999</v>
      </c>
      <c r="WR17" s="30">
        <f t="shared" si="37"/>
        <v>111.11111111111111</v>
      </c>
      <c r="WS17" s="30">
        <f t="shared" si="38"/>
        <v>104.54545454545455</v>
      </c>
      <c r="WT17" s="30">
        <f t="shared" si="39"/>
        <v>87.5</v>
      </c>
      <c r="WU17" s="30">
        <f t="shared" si="40"/>
        <v>83.333333333333329</v>
      </c>
      <c r="WV17" s="30">
        <f t="shared" si="41"/>
        <v>130</v>
      </c>
      <c r="WW17" s="30">
        <f t="shared" si="42"/>
        <v>130</v>
      </c>
      <c r="WX17" s="30">
        <f t="shared" si="43"/>
        <v>3.0638888888888882</v>
      </c>
      <c r="WY17" s="30">
        <f t="shared" si="44"/>
        <v>3.92</v>
      </c>
      <c r="WZ17" s="30">
        <f t="shared" si="45"/>
        <v>2.8462499999999999</v>
      </c>
      <c r="XA17" s="30">
        <f t="shared" si="46"/>
        <v>3.8091666666666675</v>
      </c>
      <c r="XB17" s="30">
        <f t="shared" si="47"/>
        <v>3.2380000000000004</v>
      </c>
      <c r="XC17" s="30">
        <f t="shared" si="48"/>
        <v>4.052999999999999</v>
      </c>
      <c r="XD17" s="30">
        <f t="shared" si="49"/>
        <v>1.4444444444444444</v>
      </c>
      <c r="XE17" s="30">
        <f t="shared" si="50"/>
        <v>1.0454545454545454</v>
      </c>
      <c r="XF17" s="30">
        <f t="shared" si="51"/>
        <v>1</v>
      </c>
      <c r="XG17" s="30">
        <f t="shared" si="52"/>
        <v>0.83333333333333337</v>
      </c>
      <c r="XH17" s="30">
        <f t="shared" si="53"/>
        <v>1.8</v>
      </c>
      <c r="XI17" s="30">
        <f t="shared" si="54"/>
        <v>1.3</v>
      </c>
      <c r="XJ17" s="30">
        <f t="shared" si="55"/>
        <v>1.9088888888888889</v>
      </c>
      <c r="XK17" s="30">
        <f t="shared" si="56"/>
        <v>1.7068181818181813</v>
      </c>
      <c r="XL17" s="30">
        <f t="shared" si="57"/>
        <v>1.71</v>
      </c>
      <c r="XM17" s="30">
        <f t="shared" si="58"/>
        <v>1.6008333333333331</v>
      </c>
      <c r="XN17" s="30">
        <f t="shared" si="59"/>
        <v>2.0680000000000001</v>
      </c>
      <c r="XO17" s="30">
        <f t="shared" si="60"/>
        <v>1.8340000000000001</v>
      </c>
      <c r="XP17" s="30">
        <f t="shared" si="61"/>
        <v>1.1111111111111112</v>
      </c>
      <c r="XQ17" s="30">
        <f t="shared" si="62"/>
        <v>0.90909090909090906</v>
      </c>
      <c r="XR17" s="30">
        <f t="shared" si="63"/>
        <v>1</v>
      </c>
      <c r="XS17" s="30">
        <f t="shared" si="64"/>
        <v>0.66666666666666663</v>
      </c>
      <c r="XT17" s="30">
        <f t="shared" si="65"/>
        <v>1.2</v>
      </c>
      <c r="XU17" s="30">
        <f t="shared" si="66"/>
        <v>1.2</v>
      </c>
      <c r="XV17" s="30">
        <f t="shared" si="67"/>
        <v>1.4705555555555556</v>
      </c>
      <c r="XW17" s="30">
        <f t="shared" si="68"/>
        <v>1.4631818181818181</v>
      </c>
      <c r="XX17" s="30">
        <f t="shared" si="69"/>
        <v>1.00875</v>
      </c>
      <c r="XY17" s="30">
        <f t="shared" si="70"/>
        <v>1.5325</v>
      </c>
      <c r="XZ17" s="30">
        <f t="shared" si="71"/>
        <v>1.8399999999999999</v>
      </c>
      <c r="YA17" s="30">
        <f t="shared" si="72"/>
        <v>1.38</v>
      </c>
      <c r="YB17" s="3">
        <v>2</v>
      </c>
      <c r="YC17" s="52">
        <v>2</v>
      </c>
      <c r="YD17" s="3">
        <v>2</v>
      </c>
      <c r="YE17" s="51">
        <v>1</v>
      </c>
      <c r="YF17" s="52">
        <v>3</v>
      </c>
      <c r="YG17" s="3">
        <v>2</v>
      </c>
      <c r="YH17" s="51">
        <v>3</v>
      </c>
      <c r="YI17" s="3">
        <v>2</v>
      </c>
      <c r="YJ17" s="52">
        <v>3</v>
      </c>
      <c r="YK17" s="51">
        <v>3</v>
      </c>
      <c r="YL17" s="52">
        <v>3</v>
      </c>
      <c r="YM17" s="52">
        <v>1</v>
      </c>
      <c r="YN17" s="52">
        <v>3</v>
      </c>
      <c r="YO17" s="52">
        <v>2</v>
      </c>
      <c r="YP17" s="51">
        <v>2</v>
      </c>
      <c r="YQ17" s="52">
        <v>3</v>
      </c>
      <c r="YR17" s="52">
        <v>2</v>
      </c>
      <c r="YS17" s="52">
        <v>3</v>
      </c>
      <c r="YT17" s="52">
        <v>3</v>
      </c>
      <c r="YU17" s="52">
        <v>2</v>
      </c>
      <c r="YV17" s="51">
        <v>1</v>
      </c>
      <c r="YW17" s="51">
        <v>1</v>
      </c>
      <c r="YX17" s="52">
        <v>2</v>
      </c>
      <c r="YY17" s="52">
        <v>1</v>
      </c>
      <c r="YZ17" s="51">
        <v>2</v>
      </c>
      <c r="ZA17" s="52">
        <f t="shared" si="80"/>
        <v>26</v>
      </c>
      <c r="ZB17" s="52">
        <f t="shared" si="81"/>
        <v>19</v>
      </c>
      <c r="ZC17" s="52">
        <f t="shared" si="82"/>
        <v>11</v>
      </c>
      <c r="ZD17" s="52">
        <f t="shared" si="76"/>
        <v>56</v>
      </c>
      <c r="ZE17" s="51">
        <v>1</v>
      </c>
      <c r="ZF17" s="3">
        <v>1</v>
      </c>
      <c r="ZG17" s="51">
        <v>1</v>
      </c>
      <c r="ZH17" s="3">
        <v>2</v>
      </c>
      <c r="ZI17" s="3">
        <v>2</v>
      </c>
      <c r="ZJ17" s="51">
        <v>3</v>
      </c>
      <c r="ZK17" s="51">
        <v>1</v>
      </c>
      <c r="ZL17" s="52">
        <v>3</v>
      </c>
      <c r="ZM17" s="3">
        <v>2</v>
      </c>
      <c r="ZN17" s="51">
        <v>1</v>
      </c>
      <c r="ZO17" s="52">
        <v>2</v>
      </c>
      <c r="ZP17" s="3">
        <v>2</v>
      </c>
      <c r="ZQ17" s="51">
        <v>1</v>
      </c>
      <c r="ZR17" s="51">
        <v>3</v>
      </c>
      <c r="ZS17" s="52">
        <v>3</v>
      </c>
      <c r="ZT17" s="51">
        <v>2</v>
      </c>
      <c r="ZU17" s="52">
        <v>2</v>
      </c>
      <c r="ZV17" s="52">
        <v>2</v>
      </c>
      <c r="ZW17" s="52">
        <v>2</v>
      </c>
      <c r="ZX17" s="52">
        <v>3</v>
      </c>
      <c r="ZY17" s="52">
        <v>3</v>
      </c>
      <c r="ZZ17" s="52">
        <v>2</v>
      </c>
      <c r="AAA17" s="51">
        <v>2</v>
      </c>
      <c r="AAB17" s="52">
        <v>3</v>
      </c>
      <c r="AAC17" s="52">
        <v>2</v>
      </c>
      <c r="AAD17" s="52">
        <v>3</v>
      </c>
      <c r="AAE17" s="51">
        <v>2</v>
      </c>
      <c r="AAF17" s="52">
        <v>4</v>
      </c>
      <c r="AAG17" s="52">
        <v>2</v>
      </c>
      <c r="AAH17" s="51">
        <v>2</v>
      </c>
      <c r="AAI17" s="51">
        <v>2</v>
      </c>
      <c r="AAJ17" s="52">
        <v>3</v>
      </c>
      <c r="AAK17" s="52">
        <v>2</v>
      </c>
      <c r="AAL17" s="52">
        <v>3</v>
      </c>
      <c r="AAM17" s="3">
        <v>2</v>
      </c>
      <c r="AAN17" s="51">
        <v>1</v>
      </c>
      <c r="AAO17" s="52">
        <v>3</v>
      </c>
      <c r="AAP17" s="51">
        <v>1</v>
      </c>
      <c r="AAQ17" s="52">
        <v>1</v>
      </c>
      <c r="AAR17" s="52">
        <v>2</v>
      </c>
      <c r="AAS17" s="52">
        <v>3</v>
      </c>
      <c r="AAT17" s="52">
        <v>3</v>
      </c>
      <c r="AAU17" s="52">
        <v>2</v>
      </c>
      <c r="AAV17" s="52">
        <v>3</v>
      </c>
      <c r="AAW17" s="51">
        <v>1</v>
      </c>
      <c r="AAX17" s="52">
        <v>3</v>
      </c>
      <c r="AAY17" s="52">
        <v>1</v>
      </c>
      <c r="AAZ17" s="51">
        <v>2</v>
      </c>
      <c r="ABA17" s="52">
        <v>2</v>
      </c>
      <c r="ABB17" s="51">
        <v>1</v>
      </c>
      <c r="ABC17" s="52">
        <v>3</v>
      </c>
      <c r="ABD17" s="52">
        <v>2</v>
      </c>
      <c r="ABE17" s="52">
        <v>1</v>
      </c>
      <c r="ABF17" s="52">
        <v>2</v>
      </c>
      <c r="ABG17" s="51">
        <v>2</v>
      </c>
      <c r="ABH17" s="52">
        <v>1</v>
      </c>
      <c r="ABI17" s="51">
        <v>1</v>
      </c>
      <c r="ABJ17" s="52">
        <v>2</v>
      </c>
      <c r="ABK17" s="51">
        <v>1</v>
      </c>
      <c r="ABL17" s="51"/>
      <c r="ABM17" s="3">
        <v>2</v>
      </c>
      <c r="ABN17" s="52">
        <v>2</v>
      </c>
      <c r="ABO17" s="3">
        <v>2</v>
      </c>
      <c r="ABP17" s="51">
        <v>1</v>
      </c>
      <c r="ABQ17" s="52">
        <v>3</v>
      </c>
      <c r="ABR17" s="3">
        <v>2</v>
      </c>
      <c r="ABS17" s="51">
        <v>3</v>
      </c>
      <c r="ABT17" s="3">
        <v>2</v>
      </c>
      <c r="ABU17" s="52">
        <v>3</v>
      </c>
      <c r="ABV17" s="51">
        <v>3</v>
      </c>
      <c r="ABW17" s="52">
        <v>3</v>
      </c>
      <c r="ABX17" s="52">
        <v>1</v>
      </c>
      <c r="ABY17" s="52">
        <v>3</v>
      </c>
      <c r="ABZ17" s="52">
        <v>2</v>
      </c>
      <c r="ACA17" s="51">
        <v>2</v>
      </c>
      <c r="ACB17" s="52">
        <v>3</v>
      </c>
      <c r="ACC17" s="52">
        <v>2</v>
      </c>
      <c r="ACD17" s="52">
        <v>3</v>
      </c>
      <c r="ACE17" s="52">
        <v>3</v>
      </c>
      <c r="ACF17" s="52">
        <v>2</v>
      </c>
      <c r="ACG17" s="51">
        <v>1</v>
      </c>
      <c r="ACH17" s="51">
        <v>1</v>
      </c>
      <c r="ACI17" s="52">
        <v>2</v>
      </c>
      <c r="ACJ17" s="52">
        <v>1</v>
      </c>
      <c r="ACK17" s="51">
        <v>2</v>
      </c>
    </row>
    <row r="18" spans="1:765">
      <c r="A18" s="20">
        <v>14</v>
      </c>
      <c r="C18">
        <v>1</v>
      </c>
      <c r="D18">
        <v>23</v>
      </c>
      <c r="E18">
        <v>3</v>
      </c>
      <c r="F18">
        <v>3</v>
      </c>
      <c r="G18">
        <v>1</v>
      </c>
      <c r="H18">
        <v>1</v>
      </c>
      <c r="I18">
        <v>2</v>
      </c>
      <c r="J18">
        <v>0</v>
      </c>
      <c r="K18">
        <v>2</v>
      </c>
      <c r="L18">
        <v>2</v>
      </c>
      <c r="M18">
        <v>2</v>
      </c>
      <c r="N18">
        <v>2</v>
      </c>
      <c r="O18">
        <v>1</v>
      </c>
      <c r="P18">
        <v>2</v>
      </c>
      <c r="Q18">
        <v>1</v>
      </c>
      <c r="R18">
        <v>1</v>
      </c>
      <c r="S18">
        <v>0</v>
      </c>
      <c r="T18">
        <v>1</v>
      </c>
      <c r="U18">
        <v>0</v>
      </c>
      <c r="V18">
        <f t="shared" si="3"/>
        <v>24</v>
      </c>
      <c r="W18">
        <v>3</v>
      </c>
      <c r="X18">
        <v>3</v>
      </c>
      <c r="Y18">
        <v>3</v>
      </c>
      <c r="Z18">
        <v>3</v>
      </c>
      <c r="AA18">
        <v>2</v>
      </c>
      <c r="AB18">
        <v>3</v>
      </c>
      <c r="AC18">
        <v>3</v>
      </c>
      <c r="AD18">
        <v>1</v>
      </c>
      <c r="AE18">
        <v>2</v>
      </c>
      <c r="AF18">
        <f t="shared" si="4"/>
        <v>23</v>
      </c>
      <c r="AG18">
        <v>2</v>
      </c>
      <c r="AH18">
        <v>1</v>
      </c>
      <c r="AI18">
        <v>2</v>
      </c>
      <c r="AJ18">
        <v>2</v>
      </c>
      <c r="AK18">
        <v>0</v>
      </c>
      <c r="AL18">
        <v>1</v>
      </c>
      <c r="AM18">
        <v>3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2</v>
      </c>
      <c r="AU18">
        <v>2</v>
      </c>
      <c r="AV18" t="s">
        <v>631</v>
      </c>
      <c r="AW18">
        <v>2</v>
      </c>
      <c r="AX18">
        <v>2</v>
      </c>
      <c r="AY18" t="s">
        <v>633</v>
      </c>
      <c r="AZ18">
        <v>1</v>
      </c>
      <c r="BA18">
        <v>2</v>
      </c>
      <c r="BB18">
        <v>2</v>
      </c>
      <c r="BC18">
        <v>3</v>
      </c>
      <c r="BD18">
        <f t="shared" si="5"/>
        <v>38</v>
      </c>
      <c r="BE18">
        <v>3</v>
      </c>
      <c r="BF18">
        <v>4</v>
      </c>
      <c r="BG18">
        <v>3</v>
      </c>
      <c r="BH18">
        <v>3</v>
      </c>
      <c r="BI18">
        <v>1</v>
      </c>
      <c r="BJ18">
        <v>1</v>
      </c>
      <c r="BK18">
        <v>0</v>
      </c>
      <c r="BL18">
        <v>4</v>
      </c>
      <c r="BM18">
        <v>4</v>
      </c>
      <c r="BN18">
        <v>1</v>
      </c>
      <c r="BO18">
        <v>1</v>
      </c>
      <c r="BP18">
        <v>2</v>
      </c>
      <c r="BQ18">
        <v>0</v>
      </c>
      <c r="BR18">
        <v>0</v>
      </c>
      <c r="BS18">
        <v>1</v>
      </c>
      <c r="BT18">
        <v>4</v>
      </c>
      <c r="BU18">
        <v>1</v>
      </c>
      <c r="BV18">
        <v>3</v>
      </c>
      <c r="BW18">
        <v>1</v>
      </c>
      <c r="BX18">
        <v>1</v>
      </c>
      <c r="BY18">
        <v>1</v>
      </c>
      <c r="BZ18">
        <v>1</v>
      </c>
      <c r="CA18">
        <f t="shared" si="0"/>
        <v>9</v>
      </c>
      <c r="CB18">
        <f t="shared" si="1"/>
        <v>16</v>
      </c>
      <c r="CC18">
        <f t="shared" si="2"/>
        <v>9</v>
      </c>
      <c r="CD18">
        <f t="shared" si="6"/>
        <v>34</v>
      </c>
      <c r="CE18" s="21">
        <v>0</v>
      </c>
      <c r="CF18" s="21">
        <v>1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1</v>
      </c>
      <c r="CM18" s="21">
        <v>1</v>
      </c>
      <c r="CN18" s="21">
        <v>1</v>
      </c>
      <c r="CO18" s="21">
        <v>0</v>
      </c>
      <c r="CP18" s="21">
        <v>1</v>
      </c>
      <c r="CQ18" s="21">
        <f t="shared" si="7"/>
        <v>4</v>
      </c>
      <c r="CR18" s="21">
        <v>4</v>
      </c>
      <c r="CS18" s="21">
        <v>3</v>
      </c>
      <c r="CT18" s="21">
        <v>2</v>
      </c>
      <c r="CU18" s="21">
        <v>4</v>
      </c>
      <c r="CV18" s="21">
        <v>3</v>
      </c>
      <c r="CW18" s="21">
        <v>2</v>
      </c>
      <c r="CX18" s="21">
        <v>2</v>
      </c>
      <c r="CY18" s="21">
        <v>3</v>
      </c>
      <c r="CZ18" s="21">
        <v>4</v>
      </c>
      <c r="DA18" s="21">
        <v>3</v>
      </c>
      <c r="DB18" s="21">
        <v>1</v>
      </c>
      <c r="DC18" s="21">
        <v>3</v>
      </c>
      <c r="DD18" s="21">
        <v>3</v>
      </c>
      <c r="DE18" s="21">
        <v>4</v>
      </c>
      <c r="DF18" s="21">
        <v>3</v>
      </c>
      <c r="DG18" s="21">
        <v>2</v>
      </c>
      <c r="DH18" s="21">
        <v>1</v>
      </c>
      <c r="DI18" s="21">
        <v>4</v>
      </c>
      <c r="DJ18" s="21">
        <v>2</v>
      </c>
      <c r="DK18" s="21">
        <v>2</v>
      </c>
      <c r="DL18" s="21">
        <f t="shared" si="8"/>
        <v>47</v>
      </c>
      <c r="DM18" s="21">
        <v>5</v>
      </c>
      <c r="DN18" s="21">
        <v>5</v>
      </c>
      <c r="DO18" s="21">
        <v>3</v>
      </c>
      <c r="DP18" s="21">
        <v>4</v>
      </c>
      <c r="DQ18" s="21">
        <v>5</v>
      </c>
      <c r="DR18" s="21">
        <v>6</v>
      </c>
      <c r="DS18" s="21">
        <f t="shared" si="9"/>
        <v>28</v>
      </c>
      <c r="DT18" s="21">
        <v>3</v>
      </c>
      <c r="DU18" s="21">
        <v>3</v>
      </c>
      <c r="DV18" s="21">
        <v>1</v>
      </c>
      <c r="DW18" s="21">
        <v>5</v>
      </c>
      <c r="DX18" s="21">
        <v>5</v>
      </c>
      <c r="DY18" s="21">
        <v>2</v>
      </c>
      <c r="DZ18" s="21">
        <f t="shared" si="10"/>
        <v>7</v>
      </c>
      <c r="EA18" s="21">
        <f t="shared" si="11"/>
        <v>12</v>
      </c>
      <c r="EB18" s="21">
        <f t="shared" si="12"/>
        <v>19</v>
      </c>
      <c r="EC18" s="21">
        <v>3</v>
      </c>
      <c r="ED18" s="21">
        <v>2</v>
      </c>
      <c r="EE18" s="21">
        <v>4</v>
      </c>
      <c r="EF18" s="21">
        <v>6</v>
      </c>
      <c r="EG18" s="21">
        <v>5</v>
      </c>
      <c r="EH18" s="21">
        <v>5</v>
      </c>
      <c r="EI18" s="21">
        <v>2</v>
      </c>
      <c r="EJ18" s="21">
        <v>4</v>
      </c>
      <c r="EK18" s="21">
        <v>5</v>
      </c>
      <c r="EL18" s="21">
        <v>7</v>
      </c>
      <c r="EM18" s="21">
        <v>6</v>
      </c>
      <c r="EN18" s="21">
        <v>2</v>
      </c>
      <c r="EO18" s="21">
        <f t="shared" si="13"/>
        <v>20</v>
      </c>
      <c r="EP18" s="21">
        <f t="shared" si="14"/>
        <v>14</v>
      </c>
      <c r="EQ18" s="21">
        <f t="shared" si="15"/>
        <v>17</v>
      </c>
      <c r="ER18" s="21">
        <f t="shared" si="16"/>
        <v>51</v>
      </c>
      <c r="ES18" s="21">
        <v>3</v>
      </c>
      <c r="ET18" s="21">
        <v>2</v>
      </c>
      <c r="EU18" s="21">
        <v>3</v>
      </c>
      <c r="EV18" s="21">
        <f t="shared" si="17"/>
        <v>8</v>
      </c>
      <c r="EW18" s="21">
        <v>4</v>
      </c>
      <c r="EX18" s="21">
        <v>2</v>
      </c>
      <c r="EY18" s="21">
        <v>2</v>
      </c>
      <c r="EZ18" s="21">
        <v>3</v>
      </c>
      <c r="FA18" s="21">
        <v>0</v>
      </c>
      <c r="FB18" s="21">
        <v>1</v>
      </c>
      <c r="FC18" s="21">
        <v>3</v>
      </c>
      <c r="FD18" s="21">
        <v>1</v>
      </c>
      <c r="FE18" s="21">
        <v>0</v>
      </c>
      <c r="FF18" s="21">
        <v>4</v>
      </c>
      <c r="FG18" s="21">
        <v>2</v>
      </c>
      <c r="FH18" s="21">
        <v>3</v>
      </c>
      <c r="FI18" s="21">
        <v>1</v>
      </c>
      <c r="FJ18" s="21">
        <v>2</v>
      </c>
      <c r="FK18" s="21">
        <v>0</v>
      </c>
      <c r="FL18" s="21">
        <v>0</v>
      </c>
      <c r="FM18" s="21">
        <v>0</v>
      </c>
      <c r="FN18" s="21">
        <v>1</v>
      </c>
      <c r="FO18" s="21">
        <v>1</v>
      </c>
      <c r="FP18" s="21">
        <v>3</v>
      </c>
      <c r="FQ18" s="21">
        <f t="shared" si="18"/>
        <v>33</v>
      </c>
      <c r="FR18">
        <v>0</v>
      </c>
      <c r="FS18">
        <v>0.11733092620304131</v>
      </c>
      <c r="FT18">
        <v>0</v>
      </c>
      <c r="FU18">
        <v>0.82827960842902826</v>
      </c>
      <c r="FV18">
        <v>0.21890904885330276</v>
      </c>
      <c r="FW18">
        <v>2.2496096143628797</v>
      </c>
      <c r="FX18">
        <v>0.1</v>
      </c>
      <c r="FY18">
        <v>0.28000000000000003</v>
      </c>
      <c r="FZ18">
        <v>76</v>
      </c>
      <c r="GA18">
        <v>113</v>
      </c>
      <c r="GB18" s="7">
        <v>189</v>
      </c>
      <c r="GC18">
        <v>207</v>
      </c>
      <c r="GD18">
        <v>0</v>
      </c>
      <c r="GE18">
        <v>0.9</v>
      </c>
      <c r="GF18">
        <v>0.3</v>
      </c>
      <c r="GG18">
        <v>0.6</v>
      </c>
      <c r="GH18">
        <v>5.0999999999999996</v>
      </c>
      <c r="GI18">
        <v>140</v>
      </c>
      <c r="GJ18">
        <v>2286.9745280000002</v>
      </c>
      <c r="GK18">
        <v>5884.2009850000004</v>
      </c>
      <c r="GL18">
        <v>11793.967578</v>
      </c>
      <c r="GM18">
        <v>61083.061497000002</v>
      </c>
      <c r="GN18">
        <v>87014.253354999993</v>
      </c>
      <c r="GO18">
        <v>6045.8841279999997</v>
      </c>
      <c r="GP18">
        <v>5685.5663839999997</v>
      </c>
      <c r="GQ18">
        <v>480981.699525</v>
      </c>
      <c r="GR18">
        <v>85318.517502999995</v>
      </c>
      <c r="GS18">
        <v>1086.164229</v>
      </c>
      <c r="GT18">
        <v>7998.1190260000003</v>
      </c>
      <c r="GU18">
        <v>2227.8134770000001</v>
      </c>
      <c r="GV18">
        <v>69070.627752</v>
      </c>
      <c r="GW18">
        <v>43893.430852999998</v>
      </c>
      <c r="GX18">
        <v>128</v>
      </c>
      <c r="GY18">
        <v>406957.11176699999</v>
      </c>
      <c r="GZ18">
        <v>130848.087384</v>
      </c>
      <c r="HA18">
        <v>11363.859473</v>
      </c>
      <c r="HB18">
        <v>530688.48642199999</v>
      </c>
      <c r="HC18">
        <v>130751.840663</v>
      </c>
      <c r="HD18">
        <v>7043</v>
      </c>
      <c r="HE18">
        <v>489.13843200000002</v>
      </c>
      <c r="HF18">
        <v>84804.544523999997</v>
      </c>
      <c r="HG18">
        <v>73264.591748999999</v>
      </c>
      <c r="HH18">
        <v>5790.8864640000002</v>
      </c>
      <c r="HI18">
        <v>130</v>
      </c>
      <c r="HJ18">
        <v>551.945561</v>
      </c>
      <c r="HK18">
        <v>1779.03775</v>
      </c>
      <c r="HL18">
        <v>112</v>
      </c>
      <c r="HM18">
        <v>1355.0379989999999</v>
      </c>
      <c r="HN18">
        <v>10114.400482999999</v>
      </c>
      <c r="HO18">
        <v>1998</v>
      </c>
      <c r="HP18">
        <v>34</v>
      </c>
      <c r="HQ18">
        <v>299653.10090299998</v>
      </c>
      <c r="HR18">
        <v>103900.31302099999</v>
      </c>
      <c r="HS18">
        <v>10544.536891</v>
      </c>
      <c r="HT18">
        <v>56938.807266000003</v>
      </c>
      <c r="HU18">
        <v>5484.3253199999999</v>
      </c>
      <c r="HV18">
        <v>1654</v>
      </c>
      <c r="HW18">
        <v>773.74294399999997</v>
      </c>
      <c r="HX18">
        <v>326</v>
      </c>
      <c r="HY18">
        <v>3416.8600339999998</v>
      </c>
      <c r="HZ18">
        <v>565.608743</v>
      </c>
      <c r="IA18">
        <v>165</v>
      </c>
      <c r="IB18">
        <v>319</v>
      </c>
      <c r="IC18">
        <v>1464.3678689999999</v>
      </c>
      <c r="ID18">
        <v>23466.755155999999</v>
      </c>
      <c r="IE18">
        <v>6472.0234360000004</v>
      </c>
      <c r="IF18">
        <v>3738.6872490000001</v>
      </c>
      <c r="IG18">
        <v>1323.111778</v>
      </c>
      <c r="IH18">
        <v>2569.4856930000001</v>
      </c>
      <c r="II18">
        <v>139380.46156900001</v>
      </c>
      <c r="IJ18">
        <v>159486.827361</v>
      </c>
      <c r="IK18">
        <v>157177.11290800001</v>
      </c>
      <c r="IL18">
        <v>128</v>
      </c>
      <c r="IM18">
        <v>1217.2194340000001</v>
      </c>
      <c r="IN18">
        <v>66820.366150000002</v>
      </c>
      <c r="IO18">
        <v>366</v>
      </c>
      <c r="IP18">
        <v>54410.559526999998</v>
      </c>
      <c r="IQ18">
        <v>100.312</v>
      </c>
      <c r="IR18">
        <v>19440.083675000002</v>
      </c>
      <c r="IS18">
        <v>5416.4221809999999</v>
      </c>
      <c r="IT18">
        <v>543</v>
      </c>
      <c r="IU18">
        <v>11604.623046999999</v>
      </c>
      <c r="IV18">
        <v>135478.72069700001</v>
      </c>
      <c r="IW18">
        <v>9088</v>
      </c>
      <c r="IX18">
        <v>5284.6494380000004</v>
      </c>
      <c r="IY18">
        <v>6508.1076210000001</v>
      </c>
      <c r="IZ18">
        <v>647.62792100000001</v>
      </c>
      <c r="JA18">
        <v>1149.6407650000001</v>
      </c>
      <c r="JB18">
        <v>31494.123449999999</v>
      </c>
      <c r="JD18" s="3" t="s">
        <v>310</v>
      </c>
      <c r="JE18" s="62">
        <v>42207.444074074076</v>
      </c>
      <c r="JF18" s="3" t="s">
        <v>246</v>
      </c>
      <c r="JG18" s="3">
        <v>23</v>
      </c>
      <c r="JH18" s="3" t="s">
        <v>311</v>
      </c>
      <c r="JI18" s="3" t="s">
        <v>198</v>
      </c>
      <c r="JJ18" s="3">
        <v>1</v>
      </c>
      <c r="JK18" s="3" t="s">
        <v>199</v>
      </c>
      <c r="JL18" s="3">
        <v>200</v>
      </c>
      <c r="JM18" s="3">
        <v>9.59</v>
      </c>
      <c r="JN18" s="3">
        <v>3</v>
      </c>
      <c r="JO18" s="3">
        <v>5.36</v>
      </c>
      <c r="JP18" s="3">
        <v>2</v>
      </c>
      <c r="JQ18" s="3">
        <v>4.6900000000000004</v>
      </c>
      <c r="JR18" s="3">
        <v>2</v>
      </c>
      <c r="JS18" s="3" t="s">
        <v>200</v>
      </c>
      <c r="JT18" s="3">
        <v>800</v>
      </c>
      <c r="JU18" s="3">
        <v>10.33</v>
      </c>
      <c r="JV18" s="3">
        <v>3</v>
      </c>
      <c r="JW18" s="3">
        <v>10.97</v>
      </c>
      <c r="JX18" s="3">
        <v>5</v>
      </c>
      <c r="JY18" s="3">
        <v>6.49</v>
      </c>
      <c r="JZ18" s="3">
        <v>3</v>
      </c>
      <c r="KA18" s="3" t="s">
        <v>201</v>
      </c>
      <c r="KB18" s="3">
        <v>200</v>
      </c>
      <c r="KC18" s="3">
        <v>9.6999999999999993</v>
      </c>
      <c r="KD18" s="3">
        <v>1</v>
      </c>
      <c r="KE18" s="3">
        <v>5.21</v>
      </c>
      <c r="KF18" s="3">
        <v>1</v>
      </c>
      <c r="KG18" s="3">
        <v>4.6100000000000003</v>
      </c>
      <c r="KH18" s="3">
        <v>4</v>
      </c>
      <c r="KI18" s="3" t="s">
        <v>202</v>
      </c>
      <c r="KJ18" s="3">
        <v>700</v>
      </c>
      <c r="KK18" s="3">
        <v>11.38</v>
      </c>
      <c r="KL18" s="3">
        <v>4</v>
      </c>
      <c r="KM18" s="3">
        <v>5.78</v>
      </c>
      <c r="KN18" s="3">
        <v>5</v>
      </c>
      <c r="KO18" s="3">
        <v>7.7</v>
      </c>
      <c r="KP18" s="3">
        <v>5</v>
      </c>
      <c r="KQ18" s="3" t="s">
        <v>203</v>
      </c>
      <c r="KR18" s="3">
        <v>500</v>
      </c>
      <c r="KS18" s="3">
        <v>7.64</v>
      </c>
      <c r="KT18" s="3">
        <v>5</v>
      </c>
      <c r="KU18" s="3">
        <v>7.97</v>
      </c>
      <c r="KV18" s="3">
        <v>4</v>
      </c>
      <c r="KW18" s="3">
        <v>3.52</v>
      </c>
      <c r="KX18" s="3">
        <v>6</v>
      </c>
      <c r="KY18" s="3" t="s">
        <v>204</v>
      </c>
      <c r="KZ18" s="3">
        <v>400</v>
      </c>
      <c r="LA18" s="3">
        <v>10.18</v>
      </c>
      <c r="LB18" s="3">
        <v>2</v>
      </c>
      <c r="LC18" s="3">
        <v>4.17</v>
      </c>
      <c r="LD18" s="3">
        <v>1</v>
      </c>
      <c r="LE18" s="3">
        <v>5.04</v>
      </c>
      <c r="LF18" s="3">
        <v>7</v>
      </c>
      <c r="LG18" s="3" t="s">
        <v>205</v>
      </c>
      <c r="LH18" s="3">
        <v>300</v>
      </c>
      <c r="LI18" s="3">
        <v>10.6</v>
      </c>
      <c r="LJ18" s="3">
        <v>1</v>
      </c>
      <c r="LK18" s="3">
        <v>6.05</v>
      </c>
      <c r="LL18" s="3">
        <v>2</v>
      </c>
      <c r="LM18" s="3">
        <v>4.32</v>
      </c>
      <c r="LN18" s="3">
        <v>8</v>
      </c>
      <c r="LO18" s="3" t="s">
        <v>206</v>
      </c>
      <c r="LP18" s="3">
        <v>900</v>
      </c>
      <c r="LQ18" s="3">
        <v>7.9</v>
      </c>
      <c r="LR18" s="3">
        <v>5</v>
      </c>
      <c r="LS18" s="3">
        <v>3.82</v>
      </c>
      <c r="LT18" s="3">
        <v>5</v>
      </c>
      <c r="LU18" s="3">
        <v>3.67</v>
      </c>
      <c r="LV18" s="3">
        <v>9</v>
      </c>
      <c r="LW18" s="3" t="s">
        <v>207</v>
      </c>
      <c r="LX18" s="3">
        <v>500</v>
      </c>
      <c r="LY18" s="3">
        <v>7.09</v>
      </c>
      <c r="LZ18" s="3">
        <v>3</v>
      </c>
      <c r="MA18" s="3">
        <v>5.62</v>
      </c>
      <c r="MB18" s="3">
        <v>4</v>
      </c>
      <c r="MC18" s="3">
        <v>3.67</v>
      </c>
      <c r="MD18" s="3">
        <v>10</v>
      </c>
      <c r="ME18" s="3" t="s">
        <v>208</v>
      </c>
      <c r="MF18" s="3">
        <v>100</v>
      </c>
      <c r="MG18" s="3">
        <v>6.36</v>
      </c>
      <c r="MH18" s="3">
        <v>2</v>
      </c>
      <c r="MI18" s="3">
        <v>7.05</v>
      </c>
      <c r="MJ18" s="3">
        <v>2</v>
      </c>
      <c r="MK18" s="3">
        <v>6.05</v>
      </c>
      <c r="ML18" s="3">
        <v>11</v>
      </c>
      <c r="MM18" s="3" t="s">
        <v>209</v>
      </c>
      <c r="MN18" s="3">
        <v>600</v>
      </c>
      <c r="MO18" s="3">
        <v>10.130000000000001</v>
      </c>
      <c r="MP18" s="3">
        <v>3</v>
      </c>
      <c r="MQ18" s="3">
        <v>5.9</v>
      </c>
      <c r="MR18" s="3">
        <v>4</v>
      </c>
      <c r="MS18" s="3">
        <v>5.17</v>
      </c>
      <c r="MT18" s="3">
        <v>12</v>
      </c>
      <c r="MU18" s="3" t="s">
        <v>210</v>
      </c>
      <c r="MV18" s="3">
        <v>800</v>
      </c>
      <c r="MW18" s="3">
        <v>10.79</v>
      </c>
      <c r="MX18" s="3">
        <v>4</v>
      </c>
      <c r="MY18" s="3">
        <v>7.47</v>
      </c>
      <c r="MZ18" s="3">
        <v>4</v>
      </c>
      <c r="NA18" s="3">
        <v>5.27</v>
      </c>
      <c r="NB18" s="3">
        <v>13</v>
      </c>
      <c r="NC18" s="3" t="s">
        <v>211</v>
      </c>
      <c r="ND18" s="3">
        <v>300</v>
      </c>
      <c r="NE18" s="3">
        <v>5.2</v>
      </c>
      <c r="NF18" s="3">
        <v>2</v>
      </c>
      <c r="NG18" s="3">
        <v>5.41</v>
      </c>
      <c r="NH18" s="3">
        <v>1</v>
      </c>
      <c r="NI18" s="3">
        <v>2.4900000000000002</v>
      </c>
      <c r="NJ18" s="3">
        <v>14</v>
      </c>
      <c r="NK18" s="3" t="s">
        <v>212</v>
      </c>
      <c r="NL18" s="3">
        <v>400</v>
      </c>
      <c r="NM18" s="3">
        <v>7.53</v>
      </c>
      <c r="NN18" s="3">
        <v>2</v>
      </c>
      <c r="NO18" s="3">
        <v>5.13</v>
      </c>
      <c r="NP18" s="3">
        <v>2</v>
      </c>
      <c r="NQ18" s="3">
        <v>2.4900000000000002</v>
      </c>
      <c r="NR18" s="3">
        <v>15</v>
      </c>
      <c r="NS18" s="3" t="s">
        <v>213</v>
      </c>
      <c r="NT18" s="3">
        <v>600</v>
      </c>
      <c r="NU18" s="3">
        <v>6.17</v>
      </c>
      <c r="NV18" s="3">
        <v>4</v>
      </c>
      <c r="NW18" s="3">
        <v>4.55</v>
      </c>
      <c r="NX18" s="3">
        <v>4</v>
      </c>
      <c r="NY18" s="3">
        <v>5.1100000000000003</v>
      </c>
      <c r="NZ18" s="3">
        <v>16</v>
      </c>
      <c r="OA18" s="3" t="s">
        <v>214</v>
      </c>
      <c r="OB18" s="3">
        <v>800</v>
      </c>
      <c r="OC18" s="3">
        <v>7.91</v>
      </c>
      <c r="OD18" s="3">
        <v>4</v>
      </c>
      <c r="OE18" s="3">
        <v>4.83</v>
      </c>
      <c r="OF18" s="3">
        <v>2</v>
      </c>
      <c r="OG18" s="3">
        <v>4.0599999999999996</v>
      </c>
      <c r="OH18" s="3">
        <v>17</v>
      </c>
      <c r="OI18" s="3" t="s">
        <v>215</v>
      </c>
      <c r="OJ18" s="3">
        <v>600</v>
      </c>
      <c r="OK18" s="3">
        <v>8.5399999999999991</v>
      </c>
      <c r="OL18" s="3">
        <v>4</v>
      </c>
      <c r="OM18" s="3">
        <v>5.91</v>
      </c>
      <c r="ON18" s="3">
        <v>3</v>
      </c>
      <c r="OO18" s="3">
        <v>5.32</v>
      </c>
      <c r="OP18" s="3">
        <v>18</v>
      </c>
      <c r="OQ18" s="3" t="s">
        <v>216</v>
      </c>
      <c r="OR18" s="3">
        <v>700</v>
      </c>
      <c r="OS18" s="3">
        <v>10.19</v>
      </c>
      <c r="OT18" s="3">
        <v>3</v>
      </c>
      <c r="OU18" s="3">
        <v>7.25</v>
      </c>
      <c r="OV18" s="3">
        <v>4</v>
      </c>
      <c r="OW18" s="3">
        <v>4.84</v>
      </c>
      <c r="OX18" s="3">
        <v>19</v>
      </c>
      <c r="OY18" s="3" t="s">
        <v>217</v>
      </c>
      <c r="OZ18" s="3">
        <v>300</v>
      </c>
      <c r="PA18" s="3">
        <v>8.93</v>
      </c>
      <c r="PB18" s="3">
        <v>3</v>
      </c>
      <c r="PC18" s="3">
        <v>9.43</v>
      </c>
      <c r="PD18" s="3">
        <v>3</v>
      </c>
      <c r="PE18" s="3">
        <v>6.09</v>
      </c>
      <c r="PF18" s="3">
        <v>20</v>
      </c>
      <c r="PG18" s="3" t="s">
        <v>218</v>
      </c>
      <c r="PH18" s="3">
        <v>500</v>
      </c>
      <c r="PI18" s="3">
        <v>8.6300000000000008</v>
      </c>
      <c r="PJ18" s="3">
        <v>4</v>
      </c>
      <c r="PK18" s="3">
        <v>7.69</v>
      </c>
      <c r="PL18" s="3">
        <v>4</v>
      </c>
      <c r="PM18" s="3">
        <v>5.17</v>
      </c>
      <c r="PN18" s="3">
        <v>21</v>
      </c>
      <c r="PO18" s="3" t="s">
        <v>219</v>
      </c>
      <c r="PP18" s="3">
        <v>800</v>
      </c>
      <c r="PQ18" s="3">
        <v>9.1300000000000008</v>
      </c>
      <c r="PR18" s="3">
        <v>5</v>
      </c>
      <c r="PS18" s="3">
        <v>7.62</v>
      </c>
      <c r="PT18" s="3">
        <v>5</v>
      </c>
      <c r="PU18" s="3">
        <v>4.26</v>
      </c>
      <c r="PV18" s="3">
        <v>22</v>
      </c>
      <c r="PW18" s="3" t="s">
        <v>220</v>
      </c>
      <c r="PX18" s="3">
        <v>400</v>
      </c>
      <c r="PY18" s="3">
        <v>6.14</v>
      </c>
      <c r="PZ18" s="3">
        <v>4</v>
      </c>
      <c r="QA18" s="3">
        <v>4.75</v>
      </c>
      <c r="QB18" s="3">
        <v>3</v>
      </c>
      <c r="QC18" s="3">
        <v>5.36</v>
      </c>
      <c r="QD18" s="3">
        <v>23</v>
      </c>
      <c r="QE18" s="3" t="s">
        <v>221</v>
      </c>
      <c r="QF18" s="3">
        <v>800</v>
      </c>
      <c r="QG18" s="3">
        <v>10.59</v>
      </c>
      <c r="QH18" s="3">
        <v>5</v>
      </c>
      <c r="QI18" s="3">
        <v>5.58</v>
      </c>
      <c r="QJ18" s="3">
        <v>5</v>
      </c>
      <c r="QK18" s="3">
        <v>4.9400000000000004</v>
      </c>
      <c r="QL18" s="3">
        <v>24</v>
      </c>
      <c r="QM18" s="3" t="s">
        <v>222</v>
      </c>
      <c r="QN18" s="3">
        <v>200</v>
      </c>
      <c r="QO18" s="3">
        <v>4.99</v>
      </c>
      <c r="QP18" s="3">
        <v>2</v>
      </c>
      <c r="QQ18" s="3">
        <v>4.0199999999999996</v>
      </c>
      <c r="QR18" s="3">
        <v>2</v>
      </c>
      <c r="QS18" s="3">
        <v>6.37</v>
      </c>
      <c r="QT18" s="3">
        <v>25</v>
      </c>
      <c r="QU18" s="3" t="s">
        <v>223</v>
      </c>
      <c r="QV18" s="3">
        <v>400</v>
      </c>
      <c r="QW18" s="3">
        <v>7.23</v>
      </c>
      <c r="QX18" s="3">
        <v>3</v>
      </c>
      <c r="QY18" s="3">
        <v>6.61</v>
      </c>
      <c r="QZ18" s="3">
        <v>2</v>
      </c>
      <c r="RA18" s="3">
        <v>4.0599999999999996</v>
      </c>
      <c r="RB18" s="3">
        <v>26</v>
      </c>
      <c r="RC18" s="3" t="s">
        <v>224</v>
      </c>
      <c r="RD18" s="3">
        <v>500</v>
      </c>
      <c r="RE18" s="3">
        <v>9.42</v>
      </c>
      <c r="RF18" s="3">
        <v>3</v>
      </c>
      <c r="RG18" s="3">
        <v>3.36</v>
      </c>
      <c r="RH18" s="3">
        <v>3</v>
      </c>
      <c r="RI18" s="3">
        <v>4.8499999999999996</v>
      </c>
      <c r="RJ18" s="3">
        <v>27</v>
      </c>
      <c r="RK18" s="3" t="s">
        <v>225</v>
      </c>
      <c r="RL18" s="3">
        <v>600</v>
      </c>
      <c r="RM18" s="3">
        <v>8.08</v>
      </c>
      <c r="RN18" s="3">
        <v>4</v>
      </c>
      <c r="RO18" s="3">
        <v>3.08</v>
      </c>
      <c r="RP18" s="3">
        <v>5</v>
      </c>
      <c r="RQ18" s="3">
        <v>5.87</v>
      </c>
      <c r="RR18" s="3">
        <v>28</v>
      </c>
      <c r="RS18" s="3" t="s">
        <v>226</v>
      </c>
      <c r="RT18" s="3">
        <v>300</v>
      </c>
      <c r="RU18" s="3">
        <v>8.1199999999999992</v>
      </c>
      <c r="RV18" s="3">
        <v>3</v>
      </c>
      <c r="RW18" s="3">
        <v>5.51</v>
      </c>
      <c r="RX18" s="3">
        <v>2</v>
      </c>
      <c r="RY18" s="3">
        <v>7.81</v>
      </c>
      <c r="RZ18" s="3">
        <v>29</v>
      </c>
      <c r="SA18" s="3" t="s">
        <v>227</v>
      </c>
      <c r="SB18" s="3">
        <v>800</v>
      </c>
      <c r="SC18" s="3">
        <v>14.07</v>
      </c>
      <c r="SD18" s="3">
        <v>4</v>
      </c>
      <c r="SE18" s="3">
        <v>3.5</v>
      </c>
      <c r="SF18" s="3">
        <v>5</v>
      </c>
      <c r="SG18" s="3">
        <v>4.7300000000000004</v>
      </c>
      <c r="SH18" s="3">
        <v>30</v>
      </c>
      <c r="SI18" s="3" t="s">
        <v>228</v>
      </c>
      <c r="SJ18" s="3">
        <v>400</v>
      </c>
      <c r="SK18" s="3">
        <v>11.99</v>
      </c>
      <c r="SL18" s="3">
        <v>3</v>
      </c>
      <c r="SM18" s="3">
        <v>2.65</v>
      </c>
      <c r="SN18" s="3">
        <v>2</v>
      </c>
      <c r="SO18" s="3">
        <v>6.37</v>
      </c>
      <c r="SP18" s="3">
        <v>31</v>
      </c>
      <c r="SQ18" s="3" t="s">
        <v>229</v>
      </c>
      <c r="SR18" s="3">
        <v>500</v>
      </c>
      <c r="SS18" s="3">
        <v>5.64</v>
      </c>
      <c r="ST18" s="3">
        <v>3</v>
      </c>
      <c r="SU18" s="3">
        <v>4.43</v>
      </c>
      <c r="SV18" s="3">
        <v>3</v>
      </c>
      <c r="SW18" s="3">
        <v>5.51</v>
      </c>
      <c r="SX18" s="3">
        <v>32</v>
      </c>
      <c r="SY18" s="3" t="s">
        <v>230</v>
      </c>
      <c r="SZ18" s="3">
        <v>400</v>
      </c>
      <c r="TA18" s="3">
        <v>8.39</v>
      </c>
      <c r="TB18" s="3">
        <v>4</v>
      </c>
      <c r="TC18" s="3">
        <v>4.53</v>
      </c>
      <c r="TD18" s="3">
        <v>3</v>
      </c>
      <c r="TE18" s="3">
        <v>4.01</v>
      </c>
      <c r="TF18" s="3">
        <v>33</v>
      </c>
      <c r="TG18" s="3" t="s">
        <v>231</v>
      </c>
      <c r="TH18" s="3">
        <v>600</v>
      </c>
      <c r="TI18" s="3">
        <v>8.48</v>
      </c>
      <c r="TJ18" s="3">
        <v>4</v>
      </c>
      <c r="TK18" s="3">
        <v>8.1199999999999992</v>
      </c>
      <c r="TL18" s="3">
        <v>3</v>
      </c>
      <c r="TM18" s="3">
        <v>9.1199999999999992</v>
      </c>
      <c r="TN18" s="3">
        <v>34</v>
      </c>
      <c r="TO18" s="3" t="s">
        <v>232</v>
      </c>
      <c r="TP18" s="3">
        <v>700</v>
      </c>
      <c r="TQ18" s="3">
        <v>12.17</v>
      </c>
      <c r="TR18" s="3">
        <v>4</v>
      </c>
      <c r="TS18" s="3">
        <v>9.74</v>
      </c>
      <c r="TT18" s="3">
        <v>4</v>
      </c>
      <c r="TU18" s="3">
        <v>9.8699999999999992</v>
      </c>
      <c r="TV18" s="3">
        <v>35</v>
      </c>
      <c r="TW18" s="3" t="s">
        <v>233</v>
      </c>
      <c r="TX18" s="3">
        <v>200</v>
      </c>
      <c r="TY18" s="3">
        <v>9.1300000000000008</v>
      </c>
      <c r="TZ18" s="3">
        <v>2</v>
      </c>
      <c r="UA18" s="3">
        <v>6.41</v>
      </c>
      <c r="UB18" s="3">
        <v>1</v>
      </c>
      <c r="UC18" s="3">
        <v>4.8</v>
      </c>
      <c r="UD18" s="3">
        <v>36</v>
      </c>
      <c r="UE18" s="3" t="s">
        <v>234</v>
      </c>
      <c r="UF18" s="3">
        <v>900</v>
      </c>
      <c r="UG18" s="3">
        <v>8.16</v>
      </c>
      <c r="UH18" s="3">
        <v>5</v>
      </c>
      <c r="UI18" s="3">
        <v>4.1100000000000003</v>
      </c>
      <c r="UJ18" s="3">
        <v>5</v>
      </c>
      <c r="UK18" s="3">
        <v>9.73</v>
      </c>
      <c r="UL18" s="3">
        <v>37</v>
      </c>
      <c r="UM18" s="3" t="s">
        <v>235</v>
      </c>
      <c r="UN18" s="3">
        <v>300</v>
      </c>
      <c r="UO18" s="3">
        <v>5.16</v>
      </c>
      <c r="UP18" s="3">
        <v>3</v>
      </c>
      <c r="UQ18" s="3">
        <v>6.4</v>
      </c>
      <c r="UR18" s="3">
        <v>3</v>
      </c>
      <c r="US18" s="3">
        <v>4.0599999999999996</v>
      </c>
      <c r="UT18" s="3">
        <v>38</v>
      </c>
      <c r="UU18" s="3" t="s">
        <v>236</v>
      </c>
      <c r="UV18" s="3">
        <v>600</v>
      </c>
      <c r="UW18" s="3">
        <v>6.19</v>
      </c>
      <c r="UX18" s="3">
        <v>5</v>
      </c>
      <c r="UY18" s="3">
        <v>9.5299999999999994</v>
      </c>
      <c r="UZ18" s="3">
        <v>3</v>
      </c>
      <c r="VA18" s="3">
        <v>7.65</v>
      </c>
      <c r="VB18" s="3">
        <v>39</v>
      </c>
      <c r="VC18" s="3" t="s">
        <v>237</v>
      </c>
      <c r="VD18" s="3">
        <v>200</v>
      </c>
      <c r="VE18" s="3">
        <v>6.6</v>
      </c>
      <c r="VF18" s="3">
        <v>1</v>
      </c>
      <c r="VG18" s="3">
        <v>5.46</v>
      </c>
      <c r="VH18" s="3">
        <v>1</v>
      </c>
      <c r="VI18" s="3">
        <v>2.59</v>
      </c>
      <c r="VJ18" s="3">
        <v>40</v>
      </c>
      <c r="VK18" s="3" t="s">
        <v>238</v>
      </c>
      <c r="VL18" s="3">
        <v>500</v>
      </c>
      <c r="VM18" s="3">
        <v>7.64</v>
      </c>
      <c r="VN18" s="3">
        <v>2</v>
      </c>
      <c r="VO18" s="3">
        <v>9.56</v>
      </c>
      <c r="VP18" s="3">
        <v>3</v>
      </c>
      <c r="VQ18" s="3">
        <v>5.13</v>
      </c>
      <c r="VR18" s="3">
        <v>41</v>
      </c>
      <c r="VS18" s="3" t="s">
        <v>239</v>
      </c>
      <c r="VT18" s="3">
        <v>600</v>
      </c>
      <c r="VU18" s="3">
        <v>9.61</v>
      </c>
      <c r="VV18" s="3">
        <v>4</v>
      </c>
      <c r="VW18" s="3">
        <v>5.22</v>
      </c>
      <c r="VX18" s="3">
        <v>5</v>
      </c>
      <c r="VY18" s="3">
        <v>8.8000000000000007</v>
      </c>
      <c r="VZ18" s="28">
        <f t="shared" si="19"/>
        <v>517.5</v>
      </c>
      <c r="WA18" s="28">
        <f t="shared" si="20"/>
        <v>520</v>
      </c>
      <c r="WB18" s="28">
        <f t="shared" si="21"/>
        <v>515</v>
      </c>
      <c r="WC18" s="29">
        <f t="shared" si="22"/>
        <v>8.553250000000002</v>
      </c>
      <c r="WD18" s="29">
        <f t="shared" si="23"/>
        <v>9.3729999999999993</v>
      </c>
      <c r="WE18" s="29">
        <f t="shared" si="24"/>
        <v>7.7335000000000012</v>
      </c>
      <c r="WF18" s="29">
        <f t="shared" si="25"/>
        <v>3.3</v>
      </c>
      <c r="WG18" s="30">
        <f t="shared" si="26"/>
        <v>3.15</v>
      </c>
      <c r="WH18" s="29">
        <f t="shared" si="27"/>
        <v>3.45</v>
      </c>
      <c r="WI18" s="29">
        <f t="shared" si="28"/>
        <v>6.0100000000000025</v>
      </c>
      <c r="WJ18" s="30">
        <f t="shared" si="29"/>
        <v>6.3415000000000008</v>
      </c>
      <c r="WK18" s="29">
        <f t="shared" si="30"/>
        <v>5.6784999999999988</v>
      </c>
      <c r="WL18" s="29">
        <f t="shared" si="31"/>
        <v>3.2</v>
      </c>
      <c r="WM18" s="30">
        <f t="shared" si="32"/>
        <v>3.1</v>
      </c>
      <c r="WN18" s="29">
        <f t="shared" si="33"/>
        <v>3.3</v>
      </c>
      <c r="WO18" s="29">
        <f t="shared" si="34"/>
        <v>5.4242500000000007</v>
      </c>
      <c r="WP18" s="30">
        <f t="shared" si="35"/>
        <v>5.291500000000001</v>
      </c>
      <c r="WQ18" s="29">
        <f t="shared" si="36"/>
        <v>5.5570000000000004</v>
      </c>
      <c r="WR18" s="30">
        <f t="shared" si="37"/>
        <v>511.11111111111109</v>
      </c>
      <c r="WS18" s="30">
        <f t="shared" si="38"/>
        <v>522.72727272727275</v>
      </c>
      <c r="WT18" s="30">
        <f t="shared" si="39"/>
        <v>425</v>
      </c>
      <c r="WU18" s="30">
        <f t="shared" si="40"/>
        <v>583.33333333333337</v>
      </c>
      <c r="WV18" s="30">
        <f t="shared" si="41"/>
        <v>580</v>
      </c>
      <c r="WW18" s="30">
        <f t="shared" si="42"/>
        <v>450</v>
      </c>
      <c r="WX18" s="30">
        <f t="shared" si="43"/>
        <v>9.0161111111111083</v>
      </c>
      <c r="WY18" s="30">
        <f t="shared" si="44"/>
        <v>8.1745454545454539</v>
      </c>
      <c r="WZ18" s="30">
        <f t="shared" si="45"/>
        <v>9.6937499999999996</v>
      </c>
      <c r="XA18" s="30">
        <f t="shared" si="46"/>
        <v>9.1591666666666658</v>
      </c>
      <c r="XB18" s="30">
        <f t="shared" si="47"/>
        <v>8.4740000000000002</v>
      </c>
      <c r="XC18" s="30">
        <f t="shared" si="48"/>
        <v>6.9929999999999994</v>
      </c>
      <c r="XD18" s="30">
        <f t="shared" si="49"/>
        <v>3.3888888888888888</v>
      </c>
      <c r="XE18" s="30">
        <f t="shared" si="50"/>
        <v>3.2272727272727271</v>
      </c>
      <c r="XF18" s="30">
        <f t="shared" si="51"/>
        <v>2.75</v>
      </c>
      <c r="XG18" s="30">
        <f t="shared" si="52"/>
        <v>3.4166666666666665</v>
      </c>
      <c r="XH18" s="30">
        <f t="shared" si="53"/>
        <v>3.9</v>
      </c>
      <c r="XI18" s="30">
        <f t="shared" si="54"/>
        <v>3</v>
      </c>
      <c r="XJ18" s="30">
        <f t="shared" si="55"/>
        <v>6.1705555555555556</v>
      </c>
      <c r="XK18" s="30">
        <f t="shared" si="56"/>
        <v>5.8786363636363639</v>
      </c>
      <c r="XL18" s="30">
        <f t="shared" si="57"/>
        <v>5.8312500000000007</v>
      </c>
      <c r="XM18" s="30">
        <f t="shared" si="58"/>
        <v>6.6816666666666675</v>
      </c>
      <c r="XN18" s="30">
        <f t="shared" si="59"/>
        <v>6.4420000000000002</v>
      </c>
      <c r="XO18" s="30">
        <f t="shared" si="60"/>
        <v>4.915</v>
      </c>
      <c r="XP18" s="30">
        <f t="shared" si="61"/>
        <v>3.3333333333333335</v>
      </c>
      <c r="XQ18" s="30">
        <f t="shared" si="62"/>
        <v>3.0909090909090908</v>
      </c>
      <c r="XR18" s="30">
        <f t="shared" si="63"/>
        <v>2.75</v>
      </c>
      <c r="XS18" s="30">
        <f t="shared" si="64"/>
        <v>3.3333333333333335</v>
      </c>
      <c r="XT18" s="30">
        <f t="shared" si="65"/>
        <v>3.8</v>
      </c>
      <c r="XU18" s="30">
        <f t="shared" si="66"/>
        <v>2.8</v>
      </c>
      <c r="XV18" s="30">
        <f t="shared" si="67"/>
        <v>5.2744444444444447</v>
      </c>
      <c r="XW18" s="30">
        <f t="shared" si="68"/>
        <v>5.5468181818181828</v>
      </c>
      <c r="XX18" s="30">
        <f t="shared" si="69"/>
        <v>4.87</v>
      </c>
      <c r="XY18" s="30">
        <f t="shared" si="70"/>
        <v>5.5724999999999989</v>
      </c>
      <c r="XZ18" s="30">
        <f t="shared" si="71"/>
        <v>5.5980000000000008</v>
      </c>
      <c r="YA18" s="30">
        <f t="shared" si="72"/>
        <v>5.5160000000000009</v>
      </c>
      <c r="YB18" s="3">
        <v>2</v>
      </c>
      <c r="YC18" s="52">
        <v>1</v>
      </c>
      <c r="YD18" s="3">
        <v>3</v>
      </c>
      <c r="YE18" s="51">
        <v>4</v>
      </c>
      <c r="YF18" s="52">
        <v>1</v>
      </c>
      <c r="YG18" s="3">
        <v>1</v>
      </c>
      <c r="YH18" s="51">
        <v>3</v>
      </c>
      <c r="YI18" s="3">
        <v>1</v>
      </c>
      <c r="YJ18" s="52">
        <v>1</v>
      </c>
      <c r="YK18" s="51">
        <v>1</v>
      </c>
      <c r="YL18" s="52">
        <v>0</v>
      </c>
      <c r="YM18" s="52">
        <v>1</v>
      </c>
      <c r="YN18" s="52">
        <v>0</v>
      </c>
      <c r="YO18" s="52">
        <v>4</v>
      </c>
      <c r="YP18" s="51">
        <v>4</v>
      </c>
      <c r="YQ18" s="52">
        <v>0</v>
      </c>
      <c r="YR18" s="52">
        <v>1</v>
      </c>
      <c r="YS18" s="52">
        <v>1</v>
      </c>
      <c r="YT18" s="52">
        <v>1</v>
      </c>
      <c r="YU18" s="52">
        <v>1</v>
      </c>
      <c r="YV18" s="51">
        <v>0</v>
      </c>
      <c r="YW18" s="51">
        <v>3</v>
      </c>
      <c r="YX18" s="52">
        <v>0</v>
      </c>
      <c r="YY18" s="52">
        <v>0</v>
      </c>
      <c r="YZ18" s="51">
        <v>3</v>
      </c>
      <c r="ZA18" s="52">
        <f t="shared" si="80"/>
        <v>7</v>
      </c>
      <c r="ZB18" s="52">
        <f t="shared" si="81"/>
        <v>6</v>
      </c>
      <c r="ZC18" s="52">
        <f t="shared" si="82"/>
        <v>16</v>
      </c>
      <c r="ZD18" s="52">
        <f t="shared" si="76"/>
        <v>29</v>
      </c>
      <c r="ZE18" s="51">
        <v>3</v>
      </c>
      <c r="ZF18" s="3">
        <v>1</v>
      </c>
      <c r="ZG18" s="51">
        <v>1</v>
      </c>
      <c r="ZH18" s="3">
        <v>3</v>
      </c>
      <c r="ZI18" s="3">
        <v>2</v>
      </c>
      <c r="ZJ18" s="51">
        <v>3</v>
      </c>
      <c r="ZK18" s="51">
        <v>4</v>
      </c>
      <c r="ZL18" s="52">
        <v>4</v>
      </c>
      <c r="ZM18" s="3">
        <v>1</v>
      </c>
      <c r="ZN18" s="51">
        <v>4</v>
      </c>
      <c r="ZO18" s="52">
        <v>3</v>
      </c>
      <c r="ZP18" s="3">
        <v>1</v>
      </c>
      <c r="ZQ18" s="51">
        <v>3</v>
      </c>
      <c r="ZR18" s="51">
        <v>1</v>
      </c>
      <c r="ZS18" s="52">
        <v>0</v>
      </c>
      <c r="ZT18" s="51">
        <v>3</v>
      </c>
      <c r="ZU18" s="52">
        <v>1</v>
      </c>
      <c r="ZV18" s="52">
        <v>4</v>
      </c>
      <c r="ZW18" s="52">
        <v>4</v>
      </c>
      <c r="ZX18" s="52">
        <v>3</v>
      </c>
      <c r="ZY18" s="52">
        <v>3</v>
      </c>
      <c r="ZZ18" s="52">
        <v>2</v>
      </c>
      <c r="AAA18" s="51">
        <v>2</v>
      </c>
      <c r="AAB18" s="52">
        <v>1</v>
      </c>
      <c r="AAC18" s="52">
        <v>1</v>
      </c>
      <c r="AAD18" s="52">
        <v>0</v>
      </c>
      <c r="AAE18" s="51">
        <v>1</v>
      </c>
      <c r="AAF18" s="52">
        <v>1</v>
      </c>
      <c r="AAG18" s="52">
        <v>3</v>
      </c>
      <c r="AAH18" s="51">
        <v>3</v>
      </c>
      <c r="AAI18" s="51">
        <v>4</v>
      </c>
      <c r="AAJ18" s="52">
        <v>3</v>
      </c>
      <c r="AAK18" s="52">
        <v>4</v>
      </c>
      <c r="AAL18" s="52">
        <v>1</v>
      </c>
      <c r="AAM18" s="3">
        <v>2</v>
      </c>
      <c r="AAN18" s="51">
        <v>3</v>
      </c>
      <c r="AAO18" s="52">
        <v>1</v>
      </c>
      <c r="AAP18" s="51">
        <v>0</v>
      </c>
      <c r="AAQ18" s="52">
        <v>1</v>
      </c>
      <c r="AAR18" s="52">
        <v>1</v>
      </c>
      <c r="AAS18" s="52">
        <v>0</v>
      </c>
      <c r="AAT18" s="52">
        <v>1</v>
      </c>
      <c r="AAU18" s="52">
        <v>2</v>
      </c>
      <c r="AAV18" s="52">
        <v>3</v>
      </c>
      <c r="AAW18" s="51">
        <v>3</v>
      </c>
      <c r="AAX18" s="52">
        <v>0</v>
      </c>
      <c r="AAY18" s="52">
        <v>1</v>
      </c>
      <c r="AAZ18" s="51">
        <v>3</v>
      </c>
      <c r="ABA18" s="52">
        <v>0</v>
      </c>
      <c r="ABB18" s="51">
        <v>3</v>
      </c>
      <c r="ABC18" s="52">
        <v>1</v>
      </c>
      <c r="ABD18" s="52">
        <v>3</v>
      </c>
      <c r="ABE18" s="52">
        <v>0</v>
      </c>
      <c r="ABF18" s="52">
        <v>4</v>
      </c>
      <c r="ABG18" s="51">
        <v>3</v>
      </c>
      <c r="ABH18" s="52">
        <v>1</v>
      </c>
      <c r="ABI18" s="51">
        <v>3</v>
      </c>
      <c r="ABJ18" s="52">
        <v>0</v>
      </c>
      <c r="ABK18" s="51">
        <v>2</v>
      </c>
      <c r="ABL18" s="51"/>
      <c r="ABM18" s="3">
        <v>2</v>
      </c>
      <c r="ABN18" s="52">
        <v>1</v>
      </c>
      <c r="ABO18" s="3">
        <v>3</v>
      </c>
      <c r="ABP18" s="51">
        <v>4</v>
      </c>
      <c r="ABQ18" s="52">
        <v>1</v>
      </c>
      <c r="ABR18" s="3">
        <v>1</v>
      </c>
      <c r="ABS18" s="51">
        <v>3</v>
      </c>
      <c r="ABT18" s="3">
        <v>1</v>
      </c>
      <c r="ABU18" s="52">
        <v>1</v>
      </c>
      <c r="ABV18" s="51">
        <v>1</v>
      </c>
      <c r="ABW18" s="52">
        <v>0</v>
      </c>
      <c r="ABX18" s="52">
        <v>1</v>
      </c>
      <c r="ABY18" s="52">
        <v>0</v>
      </c>
      <c r="ABZ18" s="52">
        <v>4</v>
      </c>
      <c r="ACA18" s="51">
        <v>4</v>
      </c>
      <c r="ACB18" s="52">
        <v>0</v>
      </c>
      <c r="ACC18" s="52">
        <v>1</v>
      </c>
      <c r="ACD18" s="52">
        <v>1</v>
      </c>
      <c r="ACE18" s="52">
        <v>1</v>
      </c>
      <c r="ACF18" s="52">
        <v>1</v>
      </c>
      <c r="ACG18" s="51">
        <v>0</v>
      </c>
      <c r="ACH18" s="51">
        <v>3</v>
      </c>
      <c r="ACI18" s="52">
        <v>0</v>
      </c>
      <c r="ACJ18" s="52">
        <v>0</v>
      </c>
      <c r="ACK18" s="51">
        <v>3</v>
      </c>
    </row>
    <row r="19" spans="1:765">
      <c r="A19" s="20">
        <v>15</v>
      </c>
      <c r="C19">
        <v>2</v>
      </c>
      <c r="D19">
        <v>39</v>
      </c>
      <c r="E19">
        <v>2</v>
      </c>
      <c r="F19">
        <v>2</v>
      </c>
      <c r="G19">
        <v>1</v>
      </c>
      <c r="H19">
        <v>1</v>
      </c>
      <c r="I19">
        <v>0</v>
      </c>
      <c r="J19">
        <v>0</v>
      </c>
      <c r="K19">
        <v>2</v>
      </c>
      <c r="L19">
        <v>2</v>
      </c>
      <c r="M19">
        <v>2</v>
      </c>
      <c r="N19">
        <v>0</v>
      </c>
      <c r="O19">
        <v>0</v>
      </c>
      <c r="P19">
        <v>2</v>
      </c>
      <c r="Q19">
        <v>1</v>
      </c>
      <c r="R19">
        <v>0</v>
      </c>
      <c r="S19">
        <v>0</v>
      </c>
      <c r="T19">
        <v>0</v>
      </c>
      <c r="U19">
        <v>0</v>
      </c>
      <c r="V19">
        <f t="shared" si="3"/>
        <v>15</v>
      </c>
      <c r="W19">
        <v>3</v>
      </c>
      <c r="X19">
        <v>3</v>
      </c>
      <c r="Y19">
        <v>2</v>
      </c>
      <c r="Z19">
        <v>3</v>
      </c>
      <c r="AA19">
        <v>2</v>
      </c>
      <c r="AB19">
        <v>1</v>
      </c>
      <c r="AC19">
        <v>2</v>
      </c>
      <c r="AD19">
        <v>0</v>
      </c>
      <c r="AE19">
        <v>0</v>
      </c>
      <c r="AF19">
        <f t="shared" si="4"/>
        <v>16</v>
      </c>
      <c r="AG19">
        <v>2</v>
      </c>
      <c r="AH19">
        <v>2</v>
      </c>
      <c r="AI19">
        <v>2</v>
      </c>
      <c r="AJ19">
        <v>2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2</v>
      </c>
      <c r="AT19">
        <v>1</v>
      </c>
      <c r="AU19">
        <v>2</v>
      </c>
      <c r="AV19" t="s">
        <v>636</v>
      </c>
      <c r="AW19">
        <v>3</v>
      </c>
      <c r="AX19">
        <v>1</v>
      </c>
      <c r="AY19" t="s">
        <v>633</v>
      </c>
      <c r="AZ19">
        <v>1</v>
      </c>
      <c r="BA19">
        <v>1</v>
      </c>
      <c r="BB19">
        <v>2</v>
      </c>
      <c r="BC19">
        <v>1</v>
      </c>
      <c r="BD19">
        <f t="shared" si="5"/>
        <v>28</v>
      </c>
      <c r="BE19">
        <v>1</v>
      </c>
      <c r="BF19">
        <v>3</v>
      </c>
      <c r="BG19">
        <v>1</v>
      </c>
      <c r="BH19">
        <v>3</v>
      </c>
      <c r="BI19">
        <v>1</v>
      </c>
      <c r="BJ19">
        <v>0</v>
      </c>
      <c r="BK19">
        <v>1</v>
      </c>
      <c r="BL19">
        <v>1</v>
      </c>
      <c r="BM19">
        <v>3</v>
      </c>
      <c r="BN19">
        <v>1</v>
      </c>
      <c r="BO19">
        <v>1</v>
      </c>
      <c r="BP19">
        <v>1</v>
      </c>
      <c r="BQ19">
        <v>0</v>
      </c>
      <c r="BR19">
        <v>2</v>
      </c>
      <c r="BS19">
        <v>3</v>
      </c>
      <c r="BT19">
        <v>3</v>
      </c>
      <c r="BU19">
        <v>1</v>
      </c>
      <c r="BV19">
        <v>0</v>
      </c>
      <c r="BW19">
        <v>3</v>
      </c>
      <c r="BX19">
        <v>3</v>
      </c>
      <c r="BY19">
        <v>3</v>
      </c>
      <c r="BZ19">
        <v>0</v>
      </c>
      <c r="CA19">
        <f t="shared" si="0"/>
        <v>15</v>
      </c>
      <c r="CB19">
        <f t="shared" si="1"/>
        <v>12</v>
      </c>
      <c r="CC19">
        <f t="shared" si="2"/>
        <v>4</v>
      </c>
      <c r="CD19">
        <f t="shared" si="6"/>
        <v>31</v>
      </c>
      <c r="CE19" s="21">
        <v>0</v>
      </c>
      <c r="CF19" s="21">
        <v>0</v>
      </c>
      <c r="CG19" s="21">
        <v>0</v>
      </c>
      <c r="CH19" s="21">
        <v>1</v>
      </c>
      <c r="CI19" s="21">
        <v>0</v>
      </c>
      <c r="CJ19" s="21">
        <v>1</v>
      </c>
      <c r="CK19" s="21">
        <v>1</v>
      </c>
      <c r="CL19" s="21">
        <v>1</v>
      </c>
      <c r="CM19" s="21">
        <v>0</v>
      </c>
      <c r="CN19" s="21">
        <v>0</v>
      </c>
      <c r="CO19" s="21">
        <v>1</v>
      </c>
      <c r="CP19" s="21">
        <v>1</v>
      </c>
      <c r="CQ19" s="21">
        <f t="shared" si="7"/>
        <v>7</v>
      </c>
      <c r="CR19" s="21">
        <v>3</v>
      </c>
      <c r="CS19" s="21">
        <v>2</v>
      </c>
      <c r="CT19" s="21">
        <v>2</v>
      </c>
      <c r="CU19" s="21">
        <v>3</v>
      </c>
      <c r="CV19" s="21">
        <v>2</v>
      </c>
      <c r="CW19" s="21">
        <v>3</v>
      </c>
      <c r="CX19" s="21">
        <v>2</v>
      </c>
      <c r="CY19" s="21">
        <v>3</v>
      </c>
      <c r="CZ19" s="21">
        <v>2</v>
      </c>
      <c r="DA19" s="21">
        <v>3</v>
      </c>
      <c r="DB19" s="21">
        <v>2</v>
      </c>
      <c r="DC19" s="21">
        <v>2</v>
      </c>
      <c r="DD19" s="21">
        <v>2</v>
      </c>
      <c r="DE19" s="21">
        <v>2</v>
      </c>
      <c r="DF19" s="21">
        <v>3</v>
      </c>
      <c r="DG19" s="21">
        <v>3</v>
      </c>
      <c r="DH19" s="21">
        <v>2</v>
      </c>
      <c r="DI19" s="21">
        <v>2</v>
      </c>
      <c r="DJ19" s="21">
        <v>2</v>
      </c>
      <c r="DK19" s="21">
        <v>3</v>
      </c>
      <c r="DL19" s="21">
        <f t="shared" si="8"/>
        <v>44</v>
      </c>
      <c r="DM19" s="21">
        <v>3</v>
      </c>
      <c r="DN19" s="21">
        <v>5</v>
      </c>
      <c r="DO19" s="21">
        <v>3</v>
      </c>
      <c r="DP19" s="21">
        <v>3</v>
      </c>
      <c r="DQ19" s="21">
        <v>3</v>
      </c>
      <c r="DR19" s="21">
        <v>5</v>
      </c>
      <c r="DS19" s="21">
        <f t="shared" si="9"/>
        <v>22</v>
      </c>
      <c r="DT19" s="21">
        <v>1</v>
      </c>
      <c r="DU19" s="21">
        <v>2</v>
      </c>
      <c r="DV19" s="21">
        <v>3</v>
      </c>
      <c r="DW19" s="21">
        <v>0</v>
      </c>
      <c r="DX19" s="21">
        <v>2</v>
      </c>
      <c r="DY19" s="21">
        <v>1</v>
      </c>
      <c r="DZ19" s="21">
        <f t="shared" si="10"/>
        <v>6</v>
      </c>
      <c r="EA19" s="21">
        <f t="shared" si="11"/>
        <v>3</v>
      </c>
      <c r="EB19" s="21">
        <f t="shared" si="12"/>
        <v>9</v>
      </c>
      <c r="EC19" s="21">
        <v>5</v>
      </c>
      <c r="ED19" s="21">
        <v>5</v>
      </c>
      <c r="EE19" s="21">
        <v>5</v>
      </c>
      <c r="EF19" s="21">
        <v>5</v>
      </c>
      <c r="EG19" s="21">
        <v>5</v>
      </c>
      <c r="EH19" s="21">
        <v>5</v>
      </c>
      <c r="EI19" s="21">
        <v>5</v>
      </c>
      <c r="EJ19" s="21">
        <v>5</v>
      </c>
      <c r="EK19" s="21">
        <v>5</v>
      </c>
      <c r="EL19" s="21">
        <v>5</v>
      </c>
      <c r="EM19" s="21">
        <v>5</v>
      </c>
      <c r="EN19" s="21">
        <v>3</v>
      </c>
      <c r="EO19" s="21">
        <f t="shared" si="13"/>
        <v>20</v>
      </c>
      <c r="EP19" s="21">
        <f t="shared" si="14"/>
        <v>18</v>
      </c>
      <c r="EQ19" s="21">
        <f t="shared" si="15"/>
        <v>20</v>
      </c>
      <c r="ER19" s="21">
        <f t="shared" si="16"/>
        <v>58</v>
      </c>
      <c r="ES19" s="21">
        <v>0</v>
      </c>
      <c r="ET19" s="21">
        <v>0</v>
      </c>
      <c r="EU19" s="21">
        <v>0</v>
      </c>
      <c r="EV19" s="21">
        <f t="shared" si="17"/>
        <v>0</v>
      </c>
      <c r="EW19" s="21">
        <v>3</v>
      </c>
      <c r="EX19" s="21">
        <v>3</v>
      </c>
      <c r="EY19" s="21">
        <v>2</v>
      </c>
      <c r="EZ19" s="21">
        <v>2</v>
      </c>
      <c r="FA19" s="21">
        <v>2</v>
      </c>
      <c r="FB19" s="21">
        <v>2</v>
      </c>
      <c r="FC19" s="21">
        <v>2</v>
      </c>
      <c r="FD19" s="21">
        <v>1</v>
      </c>
      <c r="FE19" s="21">
        <v>2</v>
      </c>
      <c r="FF19" s="21">
        <v>1</v>
      </c>
      <c r="FG19" s="21">
        <v>1</v>
      </c>
      <c r="FH19" s="21">
        <v>3</v>
      </c>
      <c r="FI19" s="21">
        <v>2</v>
      </c>
      <c r="FJ19" s="21">
        <v>3</v>
      </c>
      <c r="FK19" s="21">
        <v>2</v>
      </c>
      <c r="FL19" s="21">
        <v>2</v>
      </c>
      <c r="FM19" s="21">
        <v>2</v>
      </c>
      <c r="FN19" s="21">
        <v>1</v>
      </c>
      <c r="FO19" s="21">
        <v>1</v>
      </c>
      <c r="FP19" s="21">
        <v>1</v>
      </c>
      <c r="FQ19" s="21">
        <f t="shared" si="18"/>
        <v>38</v>
      </c>
      <c r="FR19">
        <v>0</v>
      </c>
      <c r="FS19">
        <v>0</v>
      </c>
      <c r="FT19">
        <v>1.7065900223106212</v>
      </c>
      <c r="FU19">
        <v>3.5776627517194024</v>
      </c>
      <c r="FV19">
        <v>1.546724745543028</v>
      </c>
      <c r="FW19">
        <v>6.9978428822021943</v>
      </c>
      <c r="FX19">
        <v>7.0000000000000007E-2</v>
      </c>
      <c r="FY19">
        <v>0.21</v>
      </c>
      <c r="FZ19">
        <v>56</v>
      </c>
      <c r="GA19">
        <v>152</v>
      </c>
      <c r="GB19" s="7">
        <v>208</v>
      </c>
      <c r="GC19">
        <v>216</v>
      </c>
      <c r="GD19">
        <v>0</v>
      </c>
      <c r="GE19">
        <v>1</v>
      </c>
      <c r="GF19">
        <v>0.3</v>
      </c>
      <c r="GG19">
        <v>0.7</v>
      </c>
      <c r="GH19">
        <v>5.8</v>
      </c>
      <c r="GI19">
        <v>228</v>
      </c>
      <c r="GJ19">
        <v>6216.9910470000004</v>
      </c>
      <c r="GK19">
        <v>13334.844536000001</v>
      </c>
      <c r="GL19">
        <v>5225.7861469999998</v>
      </c>
      <c r="GM19">
        <v>43854.772777999999</v>
      </c>
      <c r="GN19">
        <v>123630.77138999999</v>
      </c>
      <c r="GO19">
        <v>9667.1967000000004</v>
      </c>
      <c r="GP19">
        <v>6360</v>
      </c>
      <c r="GQ19">
        <v>706040.97281800001</v>
      </c>
      <c r="GR19">
        <v>84574.877865999995</v>
      </c>
      <c r="GS19">
        <v>1184.1439230000001</v>
      </c>
      <c r="GT19">
        <v>16259.631534</v>
      </c>
      <c r="GU19">
        <v>1244.3503929999999</v>
      </c>
      <c r="GV19">
        <v>60977.937830000003</v>
      </c>
      <c r="GW19">
        <v>31469.840626000001</v>
      </c>
      <c r="GX19">
        <v>1071</v>
      </c>
      <c r="GY19">
        <v>402742.76396900002</v>
      </c>
      <c r="GZ19">
        <v>136836.378192</v>
      </c>
      <c r="HA19">
        <v>22067.883299000001</v>
      </c>
      <c r="HB19">
        <v>776191.71453100001</v>
      </c>
      <c r="HC19">
        <v>161979.63508099999</v>
      </c>
      <c r="HD19">
        <v>10419.832780999999</v>
      </c>
      <c r="HE19">
        <v>330.81279000000001</v>
      </c>
      <c r="HF19">
        <v>30270.147714999999</v>
      </c>
      <c r="HG19">
        <v>40138.486448000003</v>
      </c>
      <c r="HH19">
        <v>5227.0328680000002</v>
      </c>
      <c r="HI19">
        <v>133</v>
      </c>
      <c r="HJ19">
        <v>326</v>
      </c>
      <c r="HK19">
        <v>2794.5518670000001</v>
      </c>
      <c r="HL19">
        <v>310</v>
      </c>
      <c r="HM19">
        <v>1153.34058</v>
      </c>
      <c r="HN19">
        <v>14033.064764999999</v>
      </c>
      <c r="HO19">
        <v>4574</v>
      </c>
      <c r="HP19">
        <v>112</v>
      </c>
      <c r="HQ19">
        <v>434021.324608</v>
      </c>
      <c r="HR19">
        <v>109612.23621800001</v>
      </c>
      <c r="HS19">
        <v>5244.8914359999999</v>
      </c>
      <c r="HT19">
        <v>87663.872543999998</v>
      </c>
      <c r="HU19">
        <v>10625.059053999999</v>
      </c>
      <c r="HV19">
        <v>1273.8211369999999</v>
      </c>
      <c r="HW19">
        <v>801.77651400000002</v>
      </c>
      <c r="HX19">
        <v>318</v>
      </c>
      <c r="HY19">
        <v>3264</v>
      </c>
      <c r="HZ19">
        <v>792</v>
      </c>
      <c r="IA19">
        <v>293</v>
      </c>
      <c r="IB19">
        <v>515.75667899999996</v>
      </c>
      <c r="IC19">
        <v>914</v>
      </c>
      <c r="ID19">
        <v>33593.826931000003</v>
      </c>
      <c r="IE19">
        <v>4628.797082</v>
      </c>
      <c r="IF19" t="s">
        <v>772</v>
      </c>
      <c r="IG19">
        <v>2687.5668369999999</v>
      </c>
      <c r="IH19">
        <v>2901.5491149999998</v>
      </c>
      <c r="II19">
        <v>204982.32854399999</v>
      </c>
      <c r="IJ19">
        <v>248435.70418100001</v>
      </c>
      <c r="IK19">
        <v>223174.95452100001</v>
      </c>
      <c r="IL19">
        <v>189.275069</v>
      </c>
      <c r="IM19">
        <v>1529.5389720000001</v>
      </c>
      <c r="IN19">
        <v>125703.47842699999</v>
      </c>
      <c r="IO19">
        <v>533.039894</v>
      </c>
      <c r="IP19">
        <v>91874.959879000002</v>
      </c>
      <c r="IQ19">
        <v>686.67218700000001</v>
      </c>
      <c r="IR19">
        <v>20990.342124999999</v>
      </c>
      <c r="IS19">
        <v>6352</v>
      </c>
      <c r="IT19">
        <v>1522.235641</v>
      </c>
      <c r="IU19">
        <v>12802.937427000001</v>
      </c>
      <c r="IV19">
        <v>146993.26464499999</v>
      </c>
      <c r="IW19">
        <v>15070.557338000001</v>
      </c>
      <c r="IX19">
        <v>6341</v>
      </c>
      <c r="IY19">
        <v>5448.2252369999997</v>
      </c>
      <c r="IZ19">
        <v>655.29576199999997</v>
      </c>
      <c r="JA19">
        <v>1469</v>
      </c>
      <c r="JB19">
        <v>39414.848422000003</v>
      </c>
      <c r="JD19" s="3" t="s">
        <v>312</v>
      </c>
      <c r="JE19" s="62">
        <v>42214.480370370373</v>
      </c>
      <c r="JF19" s="3" t="s">
        <v>196</v>
      </c>
      <c r="JG19" s="3">
        <v>39</v>
      </c>
      <c r="JH19" s="3" t="s">
        <v>313</v>
      </c>
      <c r="JI19" s="3" t="s">
        <v>198</v>
      </c>
      <c r="JJ19" s="3">
        <v>1</v>
      </c>
      <c r="JK19" s="3" t="s">
        <v>199</v>
      </c>
      <c r="JL19" s="3">
        <v>500</v>
      </c>
      <c r="JM19" s="3">
        <v>12.65</v>
      </c>
      <c r="JN19" s="3">
        <v>3</v>
      </c>
      <c r="JO19" s="3">
        <v>8.48</v>
      </c>
      <c r="JP19" s="3">
        <v>5</v>
      </c>
      <c r="JQ19" s="3">
        <v>11.86</v>
      </c>
      <c r="JR19" s="3">
        <v>2</v>
      </c>
      <c r="JS19" s="3" t="s">
        <v>200</v>
      </c>
      <c r="JT19" s="3">
        <v>1000</v>
      </c>
      <c r="JU19" s="3">
        <v>6.8</v>
      </c>
      <c r="JV19" s="3">
        <v>5</v>
      </c>
      <c r="JW19" s="3">
        <v>2.89</v>
      </c>
      <c r="JX19" s="3">
        <v>6</v>
      </c>
      <c r="JY19" s="3">
        <v>3.78</v>
      </c>
      <c r="JZ19" s="3">
        <v>3</v>
      </c>
      <c r="KA19" s="3" t="s">
        <v>201</v>
      </c>
      <c r="KB19" s="3">
        <v>700</v>
      </c>
      <c r="KC19" s="3">
        <v>12.16</v>
      </c>
      <c r="KD19" s="3">
        <v>4</v>
      </c>
      <c r="KE19" s="3">
        <v>3.89</v>
      </c>
      <c r="KF19" s="3">
        <v>4</v>
      </c>
      <c r="KG19" s="3">
        <v>2.35</v>
      </c>
      <c r="KH19" s="3">
        <v>4</v>
      </c>
      <c r="KI19" s="3" t="s">
        <v>202</v>
      </c>
      <c r="KJ19" s="3">
        <v>400</v>
      </c>
      <c r="KK19" s="3">
        <v>12.43</v>
      </c>
      <c r="KL19" s="3">
        <v>4</v>
      </c>
      <c r="KM19" s="3">
        <v>3.95</v>
      </c>
      <c r="KN19" s="3">
        <v>4</v>
      </c>
      <c r="KO19" s="3">
        <v>2.88</v>
      </c>
      <c r="KP19" s="3">
        <v>5</v>
      </c>
      <c r="KQ19" s="3" t="s">
        <v>203</v>
      </c>
      <c r="KR19" s="3">
        <v>800</v>
      </c>
      <c r="KS19" s="3">
        <v>7.2</v>
      </c>
      <c r="KT19" s="3">
        <v>5</v>
      </c>
      <c r="KU19" s="3">
        <v>2.79</v>
      </c>
      <c r="KV19" s="3">
        <v>5</v>
      </c>
      <c r="KW19" s="3">
        <v>3.09</v>
      </c>
      <c r="KX19" s="3">
        <v>6</v>
      </c>
      <c r="KY19" s="3" t="s">
        <v>204</v>
      </c>
      <c r="KZ19" s="3">
        <v>700</v>
      </c>
      <c r="LA19" s="3">
        <v>7.39</v>
      </c>
      <c r="LB19" s="3">
        <v>3</v>
      </c>
      <c r="LC19" s="3">
        <v>6.23</v>
      </c>
      <c r="LD19" s="3">
        <v>4</v>
      </c>
      <c r="LE19" s="3">
        <v>2.09</v>
      </c>
      <c r="LF19" s="3">
        <v>7</v>
      </c>
      <c r="LG19" s="3" t="s">
        <v>205</v>
      </c>
      <c r="LH19" s="3">
        <v>800</v>
      </c>
      <c r="LI19" s="3">
        <v>5.26</v>
      </c>
      <c r="LJ19" s="3">
        <v>4</v>
      </c>
      <c r="LK19" s="3">
        <v>3.45</v>
      </c>
      <c r="LL19" s="3">
        <v>5</v>
      </c>
      <c r="LM19" s="3">
        <v>3.74</v>
      </c>
      <c r="LN19" s="3">
        <v>8</v>
      </c>
      <c r="LO19" s="3" t="s">
        <v>206</v>
      </c>
      <c r="LP19" s="3">
        <v>600</v>
      </c>
      <c r="LQ19" s="3">
        <v>5.59</v>
      </c>
      <c r="LR19" s="3">
        <v>4</v>
      </c>
      <c r="LS19" s="3">
        <v>2.99</v>
      </c>
      <c r="LT19" s="3">
        <v>4</v>
      </c>
      <c r="LU19" s="3">
        <v>8.49</v>
      </c>
      <c r="LV19" s="3">
        <v>9</v>
      </c>
      <c r="LW19" s="3" t="s">
        <v>207</v>
      </c>
      <c r="LX19" s="3">
        <v>500</v>
      </c>
      <c r="LY19" s="3">
        <v>7.52</v>
      </c>
      <c r="LZ19" s="3">
        <v>3</v>
      </c>
      <c r="MA19" s="3">
        <v>5.55</v>
      </c>
      <c r="MB19" s="3">
        <v>3</v>
      </c>
      <c r="MC19" s="3">
        <v>3.49</v>
      </c>
      <c r="MD19" s="3">
        <v>10</v>
      </c>
      <c r="ME19" s="3" t="s">
        <v>208</v>
      </c>
      <c r="MF19" s="3">
        <v>500</v>
      </c>
      <c r="MG19" s="3">
        <v>5.47</v>
      </c>
      <c r="MH19" s="3">
        <v>3</v>
      </c>
      <c r="MI19" s="3">
        <v>6.41</v>
      </c>
      <c r="MJ19" s="3">
        <v>3</v>
      </c>
      <c r="MK19" s="3">
        <v>8.9700000000000006</v>
      </c>
      <c r="ML19" s="3">
        <v>11</v>
      </c>
      <c r="MM19" s="3" t="s">
        <v>209</v>
      </c>
      <c r="MN19" s="3">
        <v>500</v>
      </c>
      <c r="MO19" s="3">
        <v>6.68</v>
      </c>
      <c r="MP19" s="3">
        <v>3</v>
      </c>
      <c r="MQ19" s="3">
        <v>4.32</v>
      </c>
      <c r="MR19" s="3">
        <v>4</v>
      </c>
      <c r="MS19" s="3">
        <v>2.27</v>
      </c>
      <c r="MT19" s="3">
        <v>12</v>
      </c>
      <c r="MU19" s="3" t="s">
        <v>210</v>
      </c>
      <c r="MV19" s="3">
        <v>800</v>
      </c>
      <c r="MW19" s="3">
        <v>8.82</v>
      </c>
      <c r="MX19" s="3">
        <v>5</v>
      </c>
      <c r="MY19" s="3">
        <v>3.55</v>
      </c>
      <c r="MZ19" s="3">
        <v>5</v>
      </c>
      <c r="NA19" s="3">
        <v>5.96</v>
      </c>
      <c r="NB19" s="3">
        <v>13</v>
      </c>
      <c r="NC19" s="3" t="s">
        <v>211</v>
      </c>
      <c r="ND19" s="3">
        <v>500</v>
      </c>
      <c r="NE19" s="3">
        <v>4.03</v>
      </c>
      <c r="NF19" s="3">
        <v>3</v>
      </c>
      <c r="NG19" s="3">
        <v>5.18</v>
      </c>
      <c r="NH19" s="3">
        <v>3</v>
      </c>
      <c r="NI19" s="3">
        <v>2.96</v>
      </c>
      <c r="NJ19" s="3">
        <v>14</v>
      </c>
      <c r="NK19" s="3" t="s">
        <v>212</v>
      </c>
      <c r="NL19" s="3">
        <v>500</v>
      </c>
      <c r="NM19" s="3">
        <v>5.07</v>
      </c>
      <c r="NN19" s="3">
        <v>3</v>
      </c>
      <c r="NO19" s="3">
        <v>5.78</v>
      </c>
      <c r="NP19" s="3">
        <v>3</v>
      </c>
      <c r="NQ19" s="3">
        <v>1.34</v>
      </c>
      <c r="NR19" s="3">
        <v>15</v>
      </c>
      <c r="NS19" s="3" t="s">
        <v>213</v>
      </c>
      <c r="NT19" s="3">
        <v>600</v>
      </c>
      <c r="NU19" s="3">
        <v>4.22</v>
      </c>
      <c r="NV19" s="3">
        <v>4</v>
      </c>
      <c r="NW19" s="3">
        <v>3.59</v>
      </c>
      <c r="NX19" s="3">
        <v>4</v>
      </c>
      <c r="NY19" s="3">
        <v>3.39</v>
      </c>
      <c r="NZ19" s="3">
        <v>16</v>
      </c>
      <c r="OA19" s="3" t="s">
        <v>214</v>
      </c>
      <c r="OB19" s="3">
        <v>400</v>
      </c>
      <c r="OC19" s="3">
        <v>5.72</v>
      </c>
      <c r="OD19" s="3">
        <v>3</v>
      </c>
      <c r="OE19" s="3">
        <v>4.55</v>
      </c>
      <c r="OF19" s="3">
        <v>4</v>
      </c>
      <c r="OG19" s="3">
        <v>1.38</v>
      </c>
      <c r="OH19" s="3">
        <v>17</v>
      </c>
      <c r="OI19" s="3" t="s">
        <v>215</v>
      </c>
      <c r="OJ19" s="3">
        <v>800</v>
      </c>
      <c r="OK19" s="3">
        <v>8.1</v>
      </c>
      <c r="OL19" s="3">
        <v>4</v>
      </c>
      <c r="OM19" s="3">
        <v>5.37</v>
      </c>
      <c r="ON19" s="3">
        <v>3</v>
      </c>
      <c r="OO19" s="3">
        <v>4.62</v>
      </c>
      <c r="OP19" s="3">
        <v>18</v>
      </c>
      <c r="OQ19" s="3" t="s">
        <v>216</v>
      </c>
      <c r="OR19" s="3">
        <v>500</v>
      </c>
      <c r="OS19" s="3">
        <v>5.97</v>
      </c>
      <c r="OT19" s="3">
        <v>3</v>
      </c>
      <c r="OU19" s="3">
        <v>8.51</v>
      </c>
      <c r="OV19" s="3">
        <v>4</v>
      </c>
      <c r="OW19" s="3">
        <v>3.12</v>
      </c>
      <c r="OX19" s="3">
        <v>19</v>
      </c>
      <c r="OY19" s="3" t="s">
        <v>217</v>
      </c>
      <c r="OZ19" s="3">
        <v>800</v>
      </c>
      <c r="PA19" s="3">
        <v>8.7799999999999994</v>
      </c>
      <c r="PB19" s="3">
        <v>4</v>
      </c>
      <c r="PC19" s="3">
        <v>2.2400000000000002</v>
      </c>
      <c r="PD19" s="3">
        <v>5</v>
      </c>
      <c r="PE19" s="3">
        <v>2.33</v>
      </c>
      <c r="PF19" s="3">
        <v>20</v>
      </c>
      <c r="PG19" s="3" t="s">
        <v>218</v>
      </c>
      <c r="PH19" s="3">
        <v>400</v>
      </c>
      <c r="PI19" s="3">
        <v>5.63</v>
      </c>
      <c r="PJ19" s="3">
        <v>3</v>
      </c>
      <c r="PK19" s="3">
        <v>3.43</v>
      </c>
      <c r="PL19" s="3">
        <v>3</v>
      </c>
      <c r="PM19" s="3">
        <v>1</v>
      </c>
      <c r="PN19" s="3">
        <v>21</v>
      </c>
      <c r="PO19" s="3" t="s">
        <v>219</v>
      </c>
      <c r="PP19" s="3">
        <v>800</v>
      </c>
      <c r="PQ19" s="3">
        <v>4.8600000000000003</v>
      </c>
      <c r="PR19" s="3">
        <v>5</v>
      </c>
      <c r="PS19" s="3">
        <v>3.12</v>
      </c>
      <c r="PT19" s="3">
        <v>6</v>
      </c>
      <c r="PU19" s="3">
        <v>4.91</v>
      </c>
      <c r="PV19" s="3">
        <v>22</v>
      </c>
      <c r="PW19" s="3" t="s">
        <v>220</v>
      </c>
      <c r="PX19" s="3">
        <v>700</v>
      </c>
      <c r="PY19" s="3">
        <v>5.0199999999999996</v>
      </c>
      <c r="PZ19" s="3">
        <v>4</v>
      </c>
      <c r="QA19" s="3">
        <v>2.81</v>
      </c>
      <c r="QB19" s="3">
        <v>4</v>
      </c>
      <c r="QC19" s="3">
        <v>4.05</v>
      </c>
      <c r="QD19" s="3">
        <v>23</v>
      </c>
      <c r="QE19" s="3" t="s">
        <v>221</v>
      </c>
      <c r="QF19" s="3">
        <v>600</v>
      </c>
      <c r="QG19" s="3">
        <v>7.69</v>
      </c>
      <c r="QH19" s="3">
        <v>3</v>
      </c>
      <c r="QI19" s="3">
        <v>5.49</v>
      </c>
      <c r="QJ19" s="3">
        <v>3</v>
      </c>
      <c r="QK19" s="3">
        <v>2.66</v>
      </c>
      <c r="QL19" s="3">
        <v>24</v>
      </c>
      <c r="QM19" s="3" t="s">
        <v>222</v>
      </c>
      <c r="QN19" s="3">
        <v>500</v>
      </c>
      <c r="QO19" s="3">
        <v>4.71</v>
      </c>
      <c r="QP19" s="3">
        <v>3</v>
      </c>
      <c r="QQ19" s="3">
        <v>2.97</v>
      </c>
      <c r="QR19" s="3">
        <v>3</v>
      </c>
      <c r="QS19" s="3">
        <v>5.25</v>
      </c>
      <c r="QT19" s="3">
        <v>25</v>
      </c>
      <c r="QU19" s="3" t="s">
        <v>223</v>
      </c>
      <c r="QV19" s="3">
        <v>700</v>
      </c>
      <c r="QW19" s="3">
        <v>4.58</v>
      </c>
      <c r="QX19" s="3">
        <v>5</v>
      </c>
      <c r="QY19" s="3">
        <v>3.41</v>
      </c>
      <c r="QZ19" s="3">
        <v>5</v>
      </c>
      <c r="RA19" s="3">
        <v>3.65</v>
      </c>
      <c r="RB19" s="3">
        <v>26</v>
      </c>
      <c r="RC19" s="3" t="s">
        <v>224</v>
      </c>
      <c r="RD19" s="3">
        <v>800</v>
      </c>
      <c r="RE19" s="3">
        <v>7.01</v>
      </c>
      <c r="RF19" s="3">
        <v>5</v>
      </c>
      <c r="RG19" s="3">
        <v>7.86</v>
      </c>
      <c r="RH19" s="3">
        <v>5</v>
      </c>
      <c r="RI19" s="3">
        <v>0.85</v>
      </c>
      <c r="RJ19" s="3">
        <v>27</v>
      </c>
      <c r="RK19" s="3" t="s">
        <v>225</v>
      </c>
      <c r="RL19" s="3">
        <v>400</v>
      </c>
      <c r="RM19" s="3">
        <v>7.4</v>
      </c>
      <c r="RN19" s="3">
        <v>3</v>
      </c>
      <c r="RO19" s="3">
        <v>2.17</v>
      </c>
      <c r="RP19" s="3">
        <v>3</v>
      </c>
      <c r="RQ19" s="3">
        <v>1.26</v>
      </c>
      <c r="RR19" s="3">
        <v>28</v>
      </c>
      <c r="RS19" s="3" t="s">
        <v>226</v>
      </c>
      <c r="RT19" s="3">
        <v>600</v>
      </c>
      <c r="RU19" s="3">
        <v>4.84</v>
      </c>
      <c r="RV19" s="3">
        <v>3</v>
      </c>
      <c r="RW19" s="3">
        <v>5.12</v>
      </c>
      <c r="RX19" s="3">
        <v>4</v>
      </c>
      <c r="RY19" s="3">
        <v>2.78</v>
      </c>
      <c r="RZ19" s="3">
        <v>29</v>
      </c>
      <c r="SA19" s="3" t="s">
        <v>227</v>
      </c>
      <c r="SB19" s="3">
        <v>700</v>
      </c>
      <c r="SC19" s="3">
        <v>5.01</v>
      </c>
      <c r="SD19" s="3">
        <v>4</v>
      </c>
      <c r="SE19" s="3">
        <v>2.2000000000000002</v>
      </c>
      <c r="SF19" s="3">
        <v>4</v>
      </c>
      <c r="SG19" s="3">
        <v>5.93</v>
      </c>
      <c r="SH19" s="3">
        <v>30</v>
      </c>
      <c r="SI19" s="3" t="s">
        <v>228</v>
      </c>
      <c r="SJ19" s="3">
        <v>400</v>
      </c>
      <c r="SK19" s="3">
        <v>9.11</v>
      </c>
      <c r="SL19" s="3">
        <v>3</v>
      </c>
      <c r="SM19" s="3">
        <v>1.24</v>
      </c>
      <c r="SN19" s="3">
        <v>3</v>
      </c>
      <c r="SO19" s="3">
        <v>2.0299999999999998</v>
      </c>
      <c r="SP19" s="3">
        <v>31</v>
      </c>
      <c r="SQ19" s="3" t="s">
        <v>229</v>
      </c>
      <c r="SR19" s="3">
        <v>700</v>
      </c>
      <c r="SS19" s="3">
        <v>5.3</v>
      </c>
      <c r="ST19" s="3">
        <v>3</v>
      </c>
      <c r="SU19" s="3">
        <v>4.22</v>
      </c>
      <c r="SV19" s="3">
        <v>3</v>
      </c>
      <c r="SW19" s="3">
        <v>1.57</v>
      </c>
      <c r="SX19" s="3">
        <v>32</v>
      </c>
      <c r="SY19" s="3" t="s">
        <v>230</v>
      </c>
      <c r="SZ19" s="3">
        <v>700</v>
      </c>
      <c r="TA19" s="3">
        <v>3.84</v>
      </c>
      <c r="TB19" s="3">
        <v>3</v>
      </c>
      <c r="TC19" s="3">
        <v>7.49</v>
      </c>
      <c r="TD19" s="3">
        <v>4</v>
      </c>
      <c r="TE19" s="3">
        <v>2.71</v>
      </c>
      <c r="TF19" s="3">
        <v>33</v>
      </c>
      <c r="TG19" s="3" t="s">
        <v>231</v>
      </c>
      <c r="TH19" s="3">
        <v>700</v>
      </c>
      <c r="TI19" s="3">
        <v>4.7300000000000004</v>
      </c>
      <c r="TJ19" s="3">
        <v>4</v>
      </c>
      <c r="TK19" s="3">
        <v>5.09</v>
      </c>
      <c r="TL19" s="3">
        <v>5</v>
      </c>
      <c r="TM19" s="3">
        <v>3.97</v>
      </c>
      <c r="TN19" s="3">
        <v>34</v>
      </c>
      <c r="TO19" s="3" t="s">
        <v>232</v>
      </c>
      <c r="TP19" s="3">
        <v>700</v>
      </c>
      <c r="TQ19" s="3">
        <v>4.21</v>
      </c>
      <c r="TR19" s="3">
        <v>4</v>
      </c>
      <c r="TS19" s="3">
        <v>2.84</v>
      </c>
      <c r="TT19" s="3">
        <v>3</v>
      </c>
      <c r="TU19" s="3">
        <v>4.2300000000000004</v>
      </c>
      <c r="TV19" s="3">
        <v>35</v>
      </c>
      <c r="TW19" s="3" t="s">
        <v>233</v>
      </c>
      <c r="TX19" s="3">
        <v>700</v>
      </c>
      <c r="TY19" s="3">
        <v>3.97</v>
      </c>
      <c r="TZ19" s="3">
        <v>3</v>
      </c>
      <c r="UA19" s="3">
        <v>3.63</v>
      </c>
      <c r="UB19" s="3">
        <v>4</v>
      </c>
      <c r="UC19" s="3">
        <v>1.97</v>
      </c>
      <c r="UD19" s="3">
        <v>36</v>
      </c>
      <c r="UE19" s="3" t="s">
        <v>234</v>
      </c>
      <c r="UF19" s="3">
        <v>600</v>
      </c>
      <c r="UG19" s="3">
        <v>5.98</v>
      </c>
      <c r="UH19" s="3">
        <v>3</v>
      </c>
      <c r="UI19" s="3">
        <v>2.81</v>
      </c>
      <c r="UJ19" s="3">
        <v>4</v>
      </c>
      <c r="UK19" s="3">
        <v>1.81</v>
      </c>
      <c r="UL19" s="3">
        <v>37</v>
      </c>
      <c r="UM19" s="3" t="s">
        <v>235</v>
      </c>
      <c r="UN19" s="3">
        <v>700</v>
      </c>
      <c r="UO19" s="3">
        <v>6.77</v>
      </c>
      <c r="UP19" s="3">
        <v>4</v>
      </c>
      <c r="UQ19" s="3">
        <v>2.81</v>
      </c>
      <c r="UR19" s="3">
        <v>5</v>
      </c>
      <c r="US19" s="3">
        <v>3.18</v>
      </c>
      <c r="UT19" s="3">
        <v>38</v>
      </c>
      <c r="UU19" s="3" t="s">
        <v>236</v>
      </c>
      <c r="UV19" s="3">
        <v>600</v>
      </c>
      <c r="UW19" s="3">
        <v>5.97</v>
      </c>
      <c r="UX19" s="3">
        <v>5</v>
      </c>
      <c r="UY19" s="3">
        <v>2.85</v>
      </c>
      <c r="UZ19" s="3">
        <v>3</v>
      </c>
      <c r="VA19" s="3">
        <v>2.4500000000000002</v>
      </c>
      <c r="VB19" s="3">
        <v>39</v>
      </c>
      <c r="VC19" s="3" t="s">
        <v>237</v>
      </c>
      <c r="VD19" s="3">
        <v>600</v>
      </c>
      <c r="VE19" s="3">
        <v>6.53</v>
      </c>
      <c r="VF19" s="3">
        <v>3</v>
      </c>
      <c r="VG19" s="3">
        <v>3.18</v>
      </c>
      <c r="VH19" s="3">
        <v>4</v>
      </c>
      <c r="VI19" s="3">
        <v>4.7300000000000004</v>
      </c>
      <c r="VJ19" s="3">
        <v>40</v>
      </c>
      <c r="VK19" s="3" t="s">
        <v>238</v>
      </c>
      <c r="VL19" s="3">
        <v>300</v>
      </c>
      <c r="VM19" s="3">
        <v>5.1100000000000003</v>
      </c>
      <c r="VN19" s="3">
        <v>2</v>
      </c>
      <c r="VO19" s="3">
        <v>1.29</v>
      </c>
      <c r="VP19" s="3">
        <v>2</v>
      </c>
      <c r="VQ19" s="3">
        <v>1.61</v>
      </c>
      <c r="VR19" s="3">
        <v>41</v>
      </c>
      <c r="VS19" s="3" t="s">
        <v>239</v>
      </c>
      <c r="VT19" s="3">
        <v>500</v>
      </c>
      <c r="VU19" s="3">
        <v>6.86</v>
      </c>
      <c r="VV19" s="3">
        <v>3</v>
      </c>
      <c r="VW19" s="3">
        <v>1.75</v>
      </c>
      <c r="VX19" s="3">
        <v>4</v>
      </c>
      <c r="VY19" s="3">
        <v>5.79</v>
      </c>
      <c r="VZ19" s="28">
        <f t="shared" si="19"/>
        <v>620</v>
      </c>
      <c r="WA19" s="28">
        <f t="shared" si="20"/>
        <v>640</v>
      </c>
      <c r="WB19" s="28">
        <f t="shared" si="21"/>
        <v>600</v>
      </c>
      <c r="WC19" s="29">
        <f t="shared" si="22"/>
        <v>6.3085000000000004</v>
      </c>
      <c r="WD19" s="29">
        <f t="shared" si="23"/>
        <v>6.3929999999999998</v>
      </c>
      <c r="WE19" s="29">
        <f t="shared" si="24"/>
        <v>6.2239999999999993</v>
      </c>
      <c r="WF19" s="29">
        <f t="shared" si="25"/>
        <v>3.625</v>
      </c>
      <c r="WG19" s="30">
        <f t="shared" si="26"/>
        <v>3.55</v>
      </c>
      <c r="WH19" s="29">
        <f t="shared" si="27"/>
        <v>3.7</v>
      </c>
      <c r="WI19" s="29">
        <f t="shared" si="28"/>
        <v>3.9755000000000003</v>
      </c>
      <c r="WJ19" s="30">
        <f t="shared" si="29"/>
        <v>4.4025000000000007</v>
      </c>
      <c r="WK19" s="29">
        <f t="shared" si="30"/>
        <v>3.5484999999999998</v>
      </c>
      <c r="WL19" s="29">
        <f t="shared" si="31"/>
        <v>3.9249999999999998</v>
      </c>
      <c r="WM19" s="30">
        <f t="shared" si="32"/>
        <v>4.05</v>
      </c>
      <c r="WN19" s="29">
        <f t="shared" si="33"/>
        <v>3.8</v>
      </c>
      <c r="WO19" s="29">
        <f t="shared" si="34"/>
        <v>3.3660000000000005</v>
      </c>
      <c r="WP19" s="30">
        <f t="shared" si="35"/>
        <v>3.2084999999999995</v>
      </c>
      <c r="WQ19" s="29">
        <f t="shared" si="36"/>
        <v>3.5235000000000007</v>
      </c>
      <c r="WR19" s="30">
        <f t="shared" si="37"/>
        <v>627.77777777777783</v>
      </c>
      <c r="WS19" s="30">
        <f t="shared" si="38"/>
        <v>613.63636363636363</v>
      </c>
      <c r="WT19" s="30">
        <f t="shared" si="39"/>
        <v>625</v>
      </c>
      <c r="WU19" s="30">
        <f t="shared" si="40"/>
        <v>650</v>
      </c>
      <c r="WV19" s="30">
        <f t="shared" si="41"/>
        <v>630</v>
      </c>
      <c r="WW19" s="30">
        <f t="shared" si="42"/>
        <v>570</v>
      </c>
      <c r="WX19" s="30">
        <f t="shared" si="43"/>
        <v>6.0494444444444442</v>
      </c>
      <c r="WY19" s="30">
        <f t="shared" si="44"/>
        <v>6.5204545454545464</v>
      </c>
      <c r="WZ19" s="30">
        <f t="shared" si="45"/>
        <v>5.317499999999999</v>
      </c>
      <c r="XA19" s="30">
        <f t="shared" si="46"/>
        <v>7.1099999999999994</v>
      </c>
      <c r="XB19" s="30">
        <f t="shared" si="47"/>
        <v>6.6349999999999998</v>
      </c>
      <c r="XC19" s="30">
        <f t="shared" si="48"/>
        <v>5.8129999999999997</v>
      </c>
      <c r="XD19" s="30">
        <f t="shared" si="49"/>
        <v>3.7222222222222223</v>
      </c>
      <c r="XE19" s="30">
        <f t="shared" si="50"/>
        <v>3.5454545454545454</v>
      </c>
      <c r="XF19" s="30">
        <f t="shared" si="51"/>
        <v>3.25</v>
      </c>
      <c r="XG19" s="30">
        <f t="shared" si="52"/>
        <v>3.75</v>
      </c>
      <c r="XH19" s="30">
        <f t="shared" si="53"/>
        <v>4.0999999999999996</v>
      </c>
      <c r="XI19" s="30">
        <f t="shared" si="54"/>
        <v>3.3</v>
      </c>
      <c r="XJ19" s="30">
        <f t="shared" si="55"/>
        <v>4.0394444444444444</v>
      </c>
      <c r="XK19" s="30">
        <f t="shared" si="56"/>
        <v>3.9231818181818188</v>
      </c>
      <c r="XL19" s="30">
        <f t="shared" si="57"/>
        <v>5.1687500000000002</v>
      </c>
      <c r="XM19" s="30">
        <f t="shared" si="58"/>
        <v>3.8916666666666675</v>
      </c>
      <c r="XN19" s="30">
        <f t="shared" si="59"/>
        <v>3.1360000000000001</v>
      </c>
      <c r="XO19" s="30">
        <f t="shared" si="60"/>
        <v>3.9609999999999999</v>
      </c>
      <c r="XP19" s="30">
        <f t="shared" si="61"/>
        <v>3.9444444444444446</v>
      </c>
      <c r="XQ19" s="30">
        <f t="shared" si="62"/>
        <v>3.9090909090909092</v>
      </c>
      <c r="XR19" s="30">
        <f t="shared" si="63"/>
        <v>3.875</v>
      </c>
      <c r="XS19" s="30">
        <f t="shared" si="64"/>
        <v>4.166666666666667</v>
      </c>
      <c r="XT19" s="30">
        <f t="shared" si="65"/>
        <v>4</v>
      </c>
      <c r="XU19" s="30">
        <f t="shared" si="66"/>
        <v>3.6</v>
      </c>
      <c r="XV19" s="30">
        <f t="shared" si="67"/>
        <v>3.8466666666666671</v>
      </c>
      <c r="XW19" s="30">
        <f t="shared" si="68"/>
        <v>2.9727272727272731</v>
      </c>
      <c r="XX19" s="30">
        <f t="shared" si="69"/>
        <v>3.6912500000000001</v>
      </c>
      <c r="XY19" s="30">
        <f t="shared" si="70"/>
        <v>2.8866666666666672</v>
      </c>
      <c r="XZ19" s="30">
        <f t="shared" si="71"/>
        <v>3.9710000000000001</v>
      </c>
      <c r="YA19" s="30">
        <f t="shared" si="72"/>
        <v>3.0760000000000001</v>
      </c>
      <c r="YB19" s="3">
        <v>1</v>
      </c>
      <c r="YC19" s="52">
        <v>3</v>
      </c>
      <c r="YD19" s="3">
        <v>1</v>
      </c>
      <c r="YE19" s="51">
        <v>1</v>
      </c>
      <c r="YF19" s="52">
        <v>1</v>
      </c>
      <c r="YG19" s="3">
        <v>3</v>
      </c>
      <c r="YH19" s="51">
        <v>3</v>
      </c>
      <c r="YI19" s="3">
        <v>1</v>
      </c>
      <c r="YJ19" s="52">
        <v>1</v>
      </c>
      <c r="YK19" s="51">
        <v>3</v>
      </c>
      <c r="YL19" s="52">
        <v>1</v>
      </c>
      <c r="YM19" s="52">
        <v>1</v>
      </c>
      <c r="YN19" s="52">
        <v>3</v>
      </c>
      <c r="YO19" s="52">
        <v>3</v>
      </c>
      <c r="YP19" s="51">
        <v>1</v>
      </c>
      <c r="YQ19" s="52">
        <v>1</v>
      </c>
      <c r="YR19" s="52">
        <v>1</v>
      </c>
      <c r="YS19" s="52">
        <v>1</v>
      </c>
      <c r="YT19" s="52">
        <v>1</v>
      </c>
      <c r="YU19" s="52">
        <v>2</v>
      </c>
      <c r="YV19" s="51">
        <v>3</v>
      </c>
      <c r="YW19" s="51">
        <v>3</v>
      </c>
      <c r="YX19" s="52">
        <v>1</v>
      </c>
      <c r="YY19" s="52">
        <v>1</v>
      </c>
      <c r="YZ19" s="51">
        <v>1</v>
      </c>
      <c r="ZA19" s="52">
        <f t="shared" si="80"/>
        <v>22</v>
      </c>
      <c r="ZB19" s="52">
        <f t="shared" si="81"/>
        <v>10</v>
      </c>
      <c r="ZC19" s="52">
        <f t="shared" si="82"/>
        <v>8</v>
      </c>
      <c r="ZD19" s="52">
        <f t="shared" si="76"/>
        <v>40</v>
      </c>
      <c r="ZE19" s="51">
        <v>1</v>
      </c>
      <c r="ZF19" s="3">
        <v>3</v>
      </c>
      <c r="ZG19" s="51">
        <v>1</v>
      </c>
      <c r="ZH19" s="3">
        <v>1</v>
      </c>
      <c r="ZI19" s="3">
        <v>1</v>
      </c>
      <c r="ZJ19" s="51">
        <v>3</v>
      </c>
      <c r="ZK19" s="51">
        <v>1</v>
      </c>
      <c r="ZL19" s="52">
        <v>3</v>
      </c>
      <c r="ZM19" s="3">
        <v>3</v>
      </c>
      <c r="ZN19" s="51">
        <v>3</v>
      </c>
      <c r="ZO19" s="52">
        <v>1</v>
      </c>
      <c r="ZP19" s="3">
        <v>1</v>
      </c>
      <c r="ZQ19" s="51">
        <v>1</v>
      </c>
      <c r="ZR19" s="51">
        <v>3</v>
      </c>
      <c r="ZS19" s="52">
        <v>1</v>
      </c>
      <c r="ZT19" s="51">
        <v>3</v>
      </c>
      <c r="ZU19" s="52">
        <v>3</v>
      </c>
      <c r="ZV19" s="52">
        <v>1</v>
      </c>
      <c r="ZW19" s="52">
        <v>3</v>
      </c>
      <c r="ZX19" s="52">
        <v>2</v>
      </c>
      <c r="ZY19" s="52">
        <v>1</v>
      </c>
      <c r="ZZ19" s="52">
        <v>1</v>
      </c>
      <c r="AAA19" s="51">
        <v>1</v>
      </c>
      <c r="AAB19" s="52">
        <v>1</v>
      </c>
      <c r="AAC19" s="52">
        <v>1</v>
      </c>
      <c r="AAD19" s="52">
        <v>3</v>
      </c>
      <c r="AAE19" s="51">
        <v>1</v>
      </c>
      <c r="AAF19" s="52">
        <v>3</v>
      </c>
      <c r="AAG19" s="52">
        <v>1</v>
      </c>
      <c r="AAH19" s="51">
        <v>3</v>
      </c>
      <c r="AAI19" s="51">
        <v>1</v>
      </c>
      <c r="AAJ19" s="52">
        <v>1</v>
      </c>
      <c r="AAK19" s="52">
        <v>3</v>
      </c>
      <c r="AAL19" s="52">
        <v>1</v>
      </c>
      <c r="AAM19" s="3">
        <v>1</v>
      </c>
      <c r="AAN19" s="51">
        <v>3</v>
      </c>
      <c r="AAO19" s="52">
        <v>1</v>
      </c>
      <c r="AAP19" s="51">
        <v>3</v>
      </c>
      <c r="AAQ19" s="52">
        <v>1</v>
      </c>
      <c r="AAR19" s="52">
        <v>2</v>
      </c>
      <c r="AAS19" s="52">
        <v>1</v>
      </c>
      <c r="AAT19" s="52">
        <v>1</v>
      </c>
      <c r="AAU19" s="52">
        <v>1</v>
      </c>
      <c r="AAV19" s="52">
        <v>3</v>
      </c>
      <c r="AAW19" s="51">
        <v>3</v>
      </c>
      <c r="AAX19" s="52">
        <v>1</v>
      </c>
      <c r="AAY19" s="52">
        <v>1</v>
      </c>
      <c r="AAZ19" s="51">
        <v>1</v>
      </c>
      <c r="ABA19" s="52">
        <v>1</v>
      </c>
      <c r="ABB19" s="51">
        <v>1</v>
      </c>
      <c r="ABC19" s="52">
        <v>1</v>
      </c>
      <c r="ABD19" s="52">
        <v>1</v>
      </c>
      <c r="ABE19" s="52">
        <v>1</v>
      </c>
      <c r="ABF19" s="52">
        <v>1</v>
      </c>
      <c r="ABG19" s="51">
        <v>1</v>
      </c>
      <c r="ABH19" s="52">
        <v>3</v>
      </c>
      <c r="ABI19" s="51">
        <v>2</v>
      </c>
      <c r="ABJ19" s="52">
        <v>1</v>
      </c>
      <c r="ABK19" s="51">
        <v>1</v>
      </c>
      <c r="ABL19" s="51"/>
      <c r="ABM19" s="3">
        <v>1</v>
      </c>
      <c r="ABN19" s="52">
        <v>3</v>
      </c>
      <c r="ABO19" s="3">
        <v>1</v>
      </c>
      <c r="ABP19" s="51">
        <v>1</v>
      </c>
      <c r="ABQ19" s="52">
        <v>1</v>
      </c>
      <c r="ABR19" s="3">
        <v>3</v>
      </c>
      <c r="ABS19" s="51">
        <v>3</v>
      </c>
      <c r="ABT19" s="3">
        <v>1</v>
      </c>
      <c r="ABU19" s="52">
        <v>1</v>
      </c>
      <c r="ABV19" s="51">
        <v>3</v>
      </c>
      <c r="ABW19" s="52">
        <v>1</v>
      </c>
      <c r="ABX19" s="52">
        <v>1</v>
      </c>
      <c r="ABY19" s="52">
        <v>3</v>
      </c>
      <c r="ABZ19" s="52">
        <v>3</v>
      </c>
      <c r="ACA19" s="51">
        <v>1</v>
      </c>
      <c r="ACB19" s="52">
        <v>1</v>
      </c>
      <c r="ACC19" s="52">
        <v>1</v>
      </c>
      <c r="ACD19" s="52">
        <v>1</v>
      </c>
      <c r="ACE19" s="52">
        <v>1</v>
      </c>
      <c r="ACF19" s="52">
        <v>2</v>
      </c>
      <c r="ACG19" s="51">
        <v>3</v>
      </c>
      <c r="ACH19" s="51">
        <v>3</v>
      </c>
      <c r="ACI19" s="52">
        <v>1</v>
      </c>
      <c r="ACJ19" s="52">
        <v>1</v>
      </c>
      <c r="ACK19" s="51">
        <v>1</v>
      </c>
    </row>
    <row r="20" spans="1:765">
      <c r="A20" s="20">
        <v>16</v>
      </c>
      <c r="C20">
        <v>2</v>
      </c>
      <c r="D20">
        <v>26</v>
      </c>
      <c r="E20">
        <v>2</v>
      </c>
      <c r="F20">
        <v>2</v>
      </c>
      <c r="G20">
        <v>0</v>
      </c>
      <c r="H20">
        <v>1</v>
      </c>
      <c r="I20">
        <v>0</v>
      </c>
      <c r="J20">
        <v>2</v>
      </c>
      <c r="K20">
        <v>2</v>
      </c>
      <c r="L20">
        <v>2</v>
      </c>
      <c r="M20">
        <v>1</v>
      </c>
      <c r="N20">
        <v>0</v>
      </c>
      <c r="O20">
        <v>0</v>
      </c>
      <c r="P20">
        <v>2</v>
      </c>
      <c r="Q20">
        <v>1</v>
      </c>
      <c r="R20">
        <v>0</v>
      </c>
      <c r="S20">
        <v>0</v>
      </c>
      <c r="T20">
        <v>0</v>
      </c>
      <c r="U20">
        <v>0</v>
      </c>
      <c r="V20">
        <f t="shared" si="3"/>
        <v>15</v>
      </c>
      <c r="W20">
        <v>3</v>
      </c>
      <c r="X20">
        <v>3</v>
      </c>
      <c r="Y20">
        <v>3</v>
      </c>
      <c r="Z20">
        <v>3</v>
      </c>
      <c r="AA20">
        <v>2</v>
      </c>
      <c r="AB20">
        <v>2</v>
      </c>
      <c r="AC20">
        <v>3</v>
      </c>
      <c r="AD20">
        <v>1</v>
      </c>
      <c r="AE20">
        <v>0</v>
      </c>
      <c r="AF20">
        <f t="shared" si="4"/>
        <v>20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1</v>
      </c>
      <c r="AV20" t="s">
        <v>635</v>
      </c>
      <c r="AW20">
        <v>1</v>
      </c>
      <c r="AX20">
        <v>1</v>
      </c>
      <c r="AY20" t="s">
        <v>633</v>
      </c>
      <c r="AZ20">
        <v>1</v>
      </c>
      <c r="BA20">
        <v>0</v>
      </c>
      <c r="BB20">
        <v>1</v>
      </c>
      <c r="BC20">
        <v>0</v>
      </c>
      <c r="BD20">
        <f t="shared" si="5"/>
        <v>14</v>
      </c>
      <c r="BE20">
        <v>1</v>
      </c>
      <c r="BF20">
        <v>3</v>
      </c>
      <c r="BG20">
        <v>2</v>
      </c>
      <c r="BH20">
        <v>1</v>
      </c>
      <c r="BI20">
        <v>2</v>
      </c>
      <c r="BJ20">
        <v>1</v>
      </c>
      <c r="BK20">
        <v>2</v>
      </c>
      <c r="BL20">
        <v>3</v>
      </c>
      <c r="BM20">
        <v>1</v>
      </c>
      <c r="BN20">
        <v>3</v>
      </c>
      <c r="BO20">
        <v>3</v>
      </c>
      <c r="BP20">
        <v>2</v>
      </c>
      <c r="BQ20">
        <v>2</v>
      </c>
      <c r="BR20">
        <v>1</v>
      </c>
      <c r="BS20">
        <v>1</v>
      </c>
      <c r="BT20">
        <v>2</v>
      </c>
      <c r="BU20">
        <v>2</v>
      </c>
      <c r="BV20">
        <v>1</v>
      </c>
      <c r="BW20">
        <v>3</v>
      </c>
      <c r="BX20">
        <v>2</v>
      </c>
      <c r="BY20">
        <v>2</v>
      </c>
      <c r="BZ20">
        <v>1</v>
      </c>
      <c r="CA20">
        <f t="shared" si="0"/>
        <v>22</v>
      </c>
      <c r="CB20">
        <f t="shared" si="1"/>
        <v>15</v>
      </c>
      <c r="CC20">
        <f t="shared" si="2"/>
        <v>8</v>
      </c>
      <c r="CD20">
        <f t="shared" si="6"/>
        <v>45</v>
      </c>
      <c r="CE20" s="21">
        <v>1</v>
      </c>
      <c r="CF20" s="21">
        <v>0</v>
      </c>
      <c r="CG20" s="21">
        <v>1</v>
      </c>
      <c r="CH20" s="21">
        <v>1</v>
      </c>
      <c r="CI20" s="21">
        <v>0</v>
      </c>
      <c r="CJ20" s="21">
        <v>1</v>
      </c>
      <c r="CK20" s="21">
        <v>1</v>
      </c>
      <c r="CL20" s="21">
        <v>1</v>
      </c>
      <c r="CM20" s="21">
        <v>1</v>
      </c>
      <c r="CN20" s="21">
        <v>0</v>
      </c>
      <c r="CO20" s="21">
        <v>1</v>
      </c>
      <c r="CP20" s="21">
        <v>1</v>
      </c>
      <c r="CQ20" s="21">
        <f t="shared" si="7"/>
        <v>10</v>
      </c>
      <c r="CR20" s="21">
        <v>3</v>
      </c>
      <c r="CS20" s="21">
        <v>3</v>
      </c>
      <c r="CT20" s="21">
        <v>3</v>
      </c>
      <c r="CU20" s="21">
        <v>2</v>
      </c>
      <c r="CV20" s="21">
        <v>2</v>
      </c>
      <c r="CW20" s="21">
        <v>2</v>
      </c>
      <c r="CX20" s="21">
        <v>2</v>
      </c>
      <c r="CY20" s="21">
        <v>3</v>
      </c>
      <c r="CZ20" s="21">
        <v>1</v>
      </c>
      <c r="DA20" s="21">
        <v>2</v>
      </c>
      <c r="DB20" s="21">
        <v>2</v>
      </c>
      <c r="DC20" s="21">
        <v>3</v>
      </c>
      <c r="DD20" s="21">
        <v>3</v>
      </c>
      <c r="DE20" s="21">
        <v>3</v>
      </c>
      <c r="DF20" s="21">
        <v>3</v>
      </c>
      <c r="DG20" s="21">
        <v>2</v>
      </c>
      <c r="DH20" s="21">
        <v>3</v>
      </c>
      <c r="DI20" s="21">
        <v>3</v>
      </c>
      <c r="DJ20" s="21">
        <v>2</v>
      </c>
      <c r="DK20" s="21">
        <v>2</v>
      </c>
      <c r="DL20" s="21">
        <f t="shared" si="8"/>
        <v>57</v>
      </c>
      <c r="DM20" s="21">
        <v>3</v>
      </c>
      <c r="DN20" s="21">
        <v>3</v>
      </c>
      <c r="DO20" s="21">
        <v>3</v>
      </c>
      <c r="DP20" s="21">
        <v>3</v>
      </c>
      <c r="DQ20" s="21">
        <v>3</v>
      </c>
      <c r="DR20" s="21">
        <v>5</v>
      </c>
      <c r="DS20" s="21">
        <f t="shared" si="9"/>
        <v>20</v>
      </c>
      <c r="DT20" s="21">
        <v>4</v>
      </c>
      <c r="DU20" s="21">
        <v>1</v>
      </c>
      <c r="DV20" s="21">
        <v>1</v>
      </c>
      <c r="DW20" s="21">
        <v>0</v>
      </c>
      <c r="DX20" s="21">
        <v>0</v>
      </c>
      <c r="DY20" s="21">
        <v>0</v>
      </c>
      <c r="DZ20" s="21">
        <f t="shared" si="10"/>
        <v>6</v>
      </c>
      <c r="EA20" s="21">
        <f t="shared" si="11"/>
        <v>0</v>
      </c>
      <c r="EB20" s="21">
        <f t="shared" si="12"/>
        <v>6</v>
      </c>
      <c r="EC20" s="21">
        <v>5</v>
      </c>
      <c r="ED20" s="21">
        <v>5</v>
      </c>
      <c r="EE20" s="21">
        <v>6</v>
      </c>
      <c r="EF20" s="21">
        <v>5</v>
      </c>
      <c r="EG20" s="21">
        <v>4</v>
      </c>
      <c r="EH20" s="21">
        <v>5</v>
      </c>
      <c r="EI20" s="21">
        <v>3</v>
      </c>
      <c r="EJ20" s="21">
        <v>3</v>
      </c>
      <c r="EK20" s="21">
        <v>4</v>
      </c>
      <c r="EL20" s="21">
        <v>5</v>
      </c>
      <c r="EM20" s="21">
        <v>5</v>
      </c>
      <c r="EN20" s="21">
        <v>3</v>
      </c>
      <c r="EO20" s="21">
        <f t="shared" si="13"/>
        <v>19</v>
      </c>
      <c r="EP20" s="21">
        <f t="shared" si="14"/>
        <v>15</v>
      </c>
      <c r="EQ20" s="21">
        <f t="shared" si="15"/>
        <v>19</v>
      </c>
      <c r="ER20" s="21">
        <f t="shared" si="16"/>
        <v>53</v>
      </c>
      <c r="ES20" s="21">
        <v>4</v>
      </c>
      <c r="ET20" s="21">
        <v>4</v>
      </c>
      <c r="EU20" s="21">
        <v>4</v>
      </c>
      <c r="EV20" s="21">
        <f t="shared" si="17"/>
        <v>12</v>
      </c>
      <c r="EW20" s="21">
        <v>3</v>
      </c>
      <c r="EX20" s="21">
        <v>2</v>
      </c>
      <c r="EY20" s="21">
        <v>2</v>
      </c>
      <c r="EZ20" s="21">
        <v>1</v>
      </c>
      <c r="FA20" s="21">
        <v>1</v>
      </c>
      <c r="FB20" s="21">
        <v>0</v>
      </c>
      <c r="FC20" s="21">
        <v>3</v>
      </c>
      <c r="FD20" s="21">
        <v>0</v>
      </c>
      <c r="FE20" s="21">
        <v>3</v>
      </c>
      <c r="FF20" s="21">
        <v>1</v>
      </c>
      <c r="FG20" s="21">
        <v>1</v>
      </c>
      <c r="FH20" s="21">
        <v>3</v>
      </c>
      <c r="FI20" s="21">
        <v>1</v>
      </c>
      <c r="FJ20" s="21">
        <v>1</v>
      </c>
      <c r="FK20" s="21">
        <v>1</v>
      </c>
      <c r="FL20" s="21">
        <v>1</v>
      </c>
      <c r="FM20" s="21">
        <v>1</v>
      </c>
      <c r="FN20" s="21">
        <v>1</v>
      </c>
      <c r="FO20" s="21">
        <v>1</v>
      </c>
      <c r="FP20" s="21">
        <v>1</v>
      </c>
      <c r="FQ20" s="21">
        <f t="shared" si="18"/>
        <v>28</v>
      </c>
      <c r="FR20">
        <v>0</v>
      </c>
      <c r="FS20">
        <v>0</v>
      </c>
      <c r="FT20">
        <v>0</v>
      </c>
      <c r="FU20">
        <v>2.1903648959001085</v>
      </c>
      <c r="FV20">
        <v>0.3335984466983295</v>
      </c>
      <c r="FW20">
        <v>3.0198046217347967</v>
      </c>
      <c r="FX20">
        <v>0.14000000000000001</v>
      </c>
      <c r="FY20">
        <v>0.19</v>
      </c>
      <c r="FZ20">
        <v>78</v>
      </c>
      <c r="GA20">
        <v>86</v>
      </c>
      <c r="GB20" s="7">
        <v>164</v>
      </c>
      <c r="GC20">
        <v>225</v>
      </c>
      <c r="GD20">
        <v>0</v>
      </c>
      <c r="GE20">
        <v>0.3</v>
      </c>
      <c r="GF20">
        <v>0.1</v>
      </c>
      <c r="GG20">
        <v>0.2</v>
      </c>
      <c r="GH20">
        <v>3.9</v>
      </c>
      <c r="GI20">
        <v>122</v>
      </c>
      <c r="GJ20">
        <v>5268.1102279999996</v>
      </c>
      <c r="GK20">
        <v>9847.5891360000005</v>
      </c>
      <c r="GL20">
        <v>4179.1748630000002</v>
      </c>
      <c r="GM20">
        <v>42263.921952999997</v>
      </c>
      <c r="GN20">
        <v>83062.284335999997</v>
      </c>
      <c r="GO20">
        <v>18933.227256999999</v>
      </c>
      <c r="GP20">
        <v>14658</v>
      </c>
      <c r="GQ20">
        <v>644332.43434200005</v>
      </c>
      <c r="GR20">
        <v>48283.643434999998</v>
      </c>
      <c r="GS20">
        <v>426</v>
      </c>
      <c r="GT20">
        <v>11336.719566</v>
      </c>
      <c r="GU20">
        <v>1094</v>
      </c>
      <c r="GV20">
        <v>36822.450812000003</v>
      </c>
      <c r="GW20">
        <v>37133.738139000001</v>
      </c>
      <c r="GX20">
        <v>399</v>
      </c>
      <c r="GY20">
        <v>395820.65285000001</v>
      </c>
      <c r="GZ20">
        <v>127053.140908</v>
      </c>
      <c r="HA20">
        <v>9671.5527050000001</v>
      </c>
      <c r="HB20">
        <v>680363.56361199997</v>
      </c>
      <c r="HC20">
        <v>112456.004625</v>
      </c>
      <c r="HD20">
        <v>4485</v>
      </c>
      <c r="HE20">
        <v>638</v>
      </c>
      <c r="HF20">
        <v>50999.079288000001</v>
      </c>
      <c r="HG20">
        <v>68234.752112999995</v>
      </c>
      <c r="HH20">
        <v>7436.06646</v>
      </c>
      <c r="HI20">
        <v>223</v>
      </c>
      <c r="HJ20">
        <v>586</v>
      </c>
      <c r="HK20">
        <v>1610.2934069999999</v>
      </c>
      <c r="HL20">
        <v>209</v>
      </c>
      <c r="HM20">
        <v>2736.0192710000001</v>
      </c>
      <c r="HN20">
        <v>10091.626302000001</v>
      </c>
      <c r="HO20">
        <v>1835</v>
      </c>
      <c r="HP20">
        <v>112</v>
      </c>
      <c r="HQ20">
        <v>303360.25344399997</v>
      </c>
      <c r="HR20">
        <v>100183.56766</v>
      </c>
      <c r="HS20">
        <v>9405.9534700000004</v>
      </c>
      <c r="HT20">
        <v>46197.596529000002</v>
      </c>
      <c r="HU20">
        <v>6680.4115739999997</v>
      </c>
      <c r="HV20">
        <v>872.70509100000004</v>
      </c>
      <c r="HW20">
        <v>819.31560100000002</v>
      </c>
      <c r="HX20">
        <v>455</v>
      </c>
      <c r="HY20">
        <v>3029</v>
      </c>
      <c r="HZ20">
        <v>248</v>
      </c>
      <c r="IA20">
        <v>191.18790999999999</v>
      </c>
      <c r="IB20">
        <v>497.608295</v>
      </c>
      <c r="IC20">
        <v>1111</v>
      </c>
      <c r="ID20">
        <v>21009.976780000001</v>
      </c>
      <c r="IE20">
        <v>6003.5369030000002</v>
      </c>
      <c r="IF20">
        <v>3862.5808320000001</v>
      </c>
      <c r="IG20">
        <v>1275.078066</v>
      </c>
      <c r="IH20">
        <v>2379.4021550000002</v>
      </c>
      <c r="II20">
        <v>165398.419134</v>
      </c>
      <c r="IJ20">
        <v>156803.79131999999</v>
      </c>
      <c r="IK20">
        <v>186124.59775300001</v>
      </c>
      <c r="IL20">
        <v>79</v>
      </c>
      <c r="IM20">
        <v>2239.664839</v>
      </c>
      <c r="IN20">
        <v>59612.523454000002</v>
      </c>
      <c r="IO20">
        <v>1042.5551989999999</v>
      </c>
      <c r="IP20">
        <v>60677.503229000002</v>
      </c>
      <c r="IQ20">
        <v>31</v>
      </c>
      <c r="IR20">
        <v>23038.486013000002</v>
      </c>
      <c r="IS20">
        <v>3975.915258</v>
      </c>
      <c r="IT20">
        <v>367</v>
      </c>
      <c r="IU20">
        <v>11868.948232000001</v>
      </c>
      <c r="IV20">
        <v>74500.793170000004</v>
      </c>
      <c r="IW20">
        <v>8328.867945</v>
      </c>
      <c r="IX20">
        <v>6020.7917729999999</v>
      </c>
      <c r="IY20">
        <v>4727.8426310000004</v>
      </c>
      <c r="IZ20">
        <v>322.00528200000002</v>
      </c>
      <c r="JA20">
        <v>1063.543324</v>
      </c>
      <c r="JB20">
        <v>23251.461081000001</v>
      </c>
      <c r="JD20" s="3" t="s">
        <v>314</v>
      </c>
      <c r="JE20" s="62">
        <v>42354.436932870369</v>
      </c>
      <c r="JF20" s="3" t="s">
        <v>246</v>
      </c>
      <c r="JG20" s="3">
        <v>27</v>
      </c>
      <c r="JH20" s="3" t="s">
        <v>315</v>
      </c>
      <c r="JI20" s="3" t="s">
        <v>198</v>
      </c>
      <c r="JJ20" s="3">
        <v>1</v>
      </c>
      <c r="JK20" s="3" t="s">
        <v>199</v>
      </c>
      <c r="JL20" s="3">
        <v>200</v>
      </c>
      <c r="JM20" s="3">
        <v>4.62</v>
      </c>
      <c r="JN20" s="3">
        <v>2</v>
      </c>
      <c r="JO20" s="3">
        <v>6.74</v>
      </c>
      <c r="JP20" s="3">
        <v>1</v>
      </c>
      <c r="JQ20" s="3">
        <v>4.17</v>
      </c>
      <c r="JR20" s="3">
        <v>2</v>
      </c>
      <c r="JS20" s="3" t="s">
        <v>200</v>
      </c>
      <c r="JT20" s="3">
        <v>200</v>
      </c>
      <c r="JU20" s="3">
        <v>5.23</v>
      </c>
      <c r="JV20" s="3">
        <v>2</v>
      </c>
      <c r="JW20" s="3">
        <v>3.1</v>
      </c>
      <c r="JX20" s="3">
        <v>1</v>
      </c>
      <c r="JY20" s="3">
        <v>1.98</v>
      </c>
      <c r="JZ20" s="3">
        <v>3</v>
      </c>
      <c r="KA20" s="3" t="s">
        <v>201</v>
      </c>
      <c r="KB20" s="3">
        <v>300</v>
      </c>
      <c r="KC20" s="3">
        <v>10.75</v>
      </c>
      <c r="KD20" s="3">
        <v>2</v>
      </c>
      <c r="KE20" s="3">
        <v>2.02</v>
      </c>
      <c r="KF20" s="3">
        <v>2</v>
      </c>
      <c r="KG20" s="3">
        <v>2.19</v>
      </c>
      <c r="KH20" s="3">
        <v>4</v>
      </c>
      <c r="KI20" s="3" t="s">
        <v>202</v>
      </c>
      <c r="KJ20" s="3">
        <v>300</v>
      </c>
      <c r="KK20" s="3">
        <v>4.37</v>
      </c>
      <c r="KL20" s="3">
        <v>2</v>
      </c>
      <c r="KM20" s="3">
        <v>3.23</v>
      </c>
      <c r="KN20" s="3">
        <v>2</v>
      </c>
      <c r="KO20" s="3">
        <v>3.01</v>
      </c>
      <c r="KP20" s="3">
        <v>5</v>
      </c>
      <c r="KQ20" s="3" t="s">
        <v>203</v>
      </c>
      <c r="KR20" s="3">
        <v>200</v>
      </c>
      <c r="KS20" s="3">
        <v>6.24</v>
      </c>
      <c r="KT20" s="3">
        <v>3</v>
      </c>
      <c r="KU20" s="3">
        <v>4.26</v>
      </c>
      <c r="KV20" s="3">
        <v>1</v>
      </c>
      <c r="KW20" s="3">
        <v>4.49</v>
      </c>
      <c r="KX20" s="3">
        <v>6</v>
      </c>
      <c r="KY20" s="3" t="s">
        <v>204</v>
      </c>
      <c r="KZ20" s="3">
        <v>200</v>
      </c>
      <c r="LA20" s="3">
        <v>3.33</v>
      </c>
      <c r="LB20" s="3">
        <v>1</v>
      </c>
      <c r="LC20" s="3">
        <v>3.77</v>
      </c>
      <c r="LD20" s="3">
        <v>1</v>
      </c>
      <c r="LE20" s="3">
        <v>1.58</v>
      </c>
      <c r="LF20" s="3">
        <v>7</v>
      </c>
      <c r="LG20" s="3" t="s">
        <v>205</v>
      </c>
      <c r="LH20" s="3">
        <v>100</v>
      </c>
      <c r="LI20" s="3">
        <v>3.69</v>
      </c>
      <c r="LJ20" s="3">
        <v>1</v>
      </c>
      <c r="LK20" s="3">
        <v>5.08</v>
      </c>
      <c r="LL20" s="3">
        <v>1</v>
      </c>
      <c r="LM20" s="3">
        <v>3.75</v>
      </c>
      <c r="LN20" s="3">
        <v>8</v>
      </c>
      <c r="LO20" s="3" t="s">
        <v>206</v>
      </c>
      <c r="LP20" s="3">
        <v>200</v>
      </c>
      <c r="LQ20" s="3">
        <v>3.42</v>
      </c>
      <c r="LR20" s="3">
        <v>3</v>
      </c>
      <c r="LS20" s="3">
        <v>2.76</v>
      </c>
      <c r="LT20" s="3">
        <v>1</v>
      </c>
      <c r="LU20" s="3">
        <v>4.54</v>
      </c>
      <c r="LV20" s="3">
        <v>9</v>
      </c>
      <c r="LW20" s="3" t="s">
        <v>207</v>
      </c>
      <c r="LX20" s="3">
        <v>100</v>
      </c>
      <c r="LY20" s="3">
        <v>8.5500000000000007</v>
      </c>
      <c r="LZ20" s="3">
        <v>1</v>
      </c>
      <c r="MA20" s="3">
        <v>1.65</v>
      </c>
      <c r="MB20" s="3">
        <v>1</v>
      </c>
      <c r="MC20" s="3">
        <v>1.39</v>
      </c>
      <c r="MD20" s="3">
        <v>10</v>
      </c>
      <c r="ME20" s="3" t="s">
        <v>208</v>
      </c>
      <c r="MF20" s="3">
        <v>200</v>
      </c>
      <c r="MG20" s="3">
        <v>4</v>
      </c>
      <c r="MH20" s="3">
        <v>1</v>
      </c>
      <c r="MI20" s="3">
        <v>3.12</v>
      </c>
      <c r="MJ20" s="3">
        <v>1</v>
      </c>
      <c r="MK20" s="3">
        <v>2.88</v>
      </c>
      <c r="ML20" s="3">
        <v>11</v>
      </c>
      <c r="MM20" s="3" t="s">
        <v>209</v>
      </c>
      <c r="MN20" s="3">
        <v>100</v>
      </c>
      <c r="MO20" s="3">
        <v>4.37</v>
      </c>
      <c r="MP20" s="3">
        <v>1</v>
      </c>
      <c r="MQ20" s="3">
        <v>2.76</v>
      </c>
      <c r="MR20" s="3">
        <v>1</v>
      </c>
      <c r="MS20" s="3">
        <v>1.62</v>
      </c>
      <c r="MT20" s="3">
        <v>12</v>
      </c>
      <c r="MU20" s="3" t="s">
        <v>210</v>
      </c>
      <c r="MV20" s="3">
        <v>100</v>
      </c>
      <c r="MW20" s="3">
        <v>3.11</v>
      </c>
      <c r="MX20" s="3">
        <v>1</v>
      </c>
      <c r="MY20" s="3">
        <v>2.15</v>
      </c>
      <c r="MZ20" s="3">
        <v>1</v>
      </c>
      <c r="NA20" s="3">
        <v>1.34</v>
      </c>
      <c r="NB20" s="3">
        <v>13</v>
      </c>
      <c r="NC20" s="3" t="s">
        <v>211</v>
      </c>
      <c r="ND20" s="3">
        <v>200</v>
      </c>
      <c r="NE20" s="3">
        <v>5.04</v>
      </c>
      <c r="NF20" s="3">
        <v>2</v>
      </c>
      <c r="NG20" s="3">
        <v>2.87</v>
      </c>
      <c r="NH20" s="3">
        <v>2</v>
      </c>
      <c r="NI20" s="3">
        <v>2.77</v>
      </c>
      <c r="NJ20" s="3">
        <v>14</v>
      </c>
      <c r="NK20" s="3" t="s">
        <v>212</v>
      </c>
      <c r="NL20" s="3">
        <v>200</v>
      </c>
      <c r="NM20" s="3">
        <v>4.2300000000000004</v>
      </c>
      <c r="NN20" s="3">
        <v>1</v>
      </c>
      <c r="NO20" s="3">
        <v>1.84</v>
      </c>
      <c r="NP20" s="3">
        <v>2</v>
      </c>
      <c r="NQ20" s="3">
        <v>3.73</v>
      </c>
      <c r="NR20" s="3">
        <v>15</v>
      </c>
      <c r="NS20" s="3" t="s">
        <v>213</v>
      </c>
      <c r="NT20" s="3">
        <v>200</v>
      </c>
      <c r="NU20" s="3">
        <v>6.05</v>
      </c>
      <c r="NV20" s="3">
        <v>2</v>
      </c>
      <c r="NW20" s="3">
        <v>1.57</v>
      </c>
      <c r="NX20" s="3">
        <v>2</v>
      </c>
      <c r="NY20" s="3">
        <v>3.35</v>
      </c>
      <c r="NZ20" s="3">
        <v>16</v>
      </c>
      <c r="OA20" s="3" t="s">
        <v>214</v>
      </c>
      <c r="OB20" s="3">
        <v>100</v>
      </c>
      <c r="OC20" s="3">
        <v>2.93</v>
      </c>
      <c r="OD20" s="3">
        <v>1</v>
      </c>
      <c r="OE20" s="3">
        <v>1.29</v>
      </c>
      <c r="OF20" s="3">
        <v>1</v>
      </c>
      <c r="OG20" s="3">
        <v>1.07</v>
      </c>
      <c r="OH20" s="3">
        <v>17</v>
      </c>
      <c r="OI20" s="3" t="s">
        <v>215</v>
      </c>
      <c r="OJ20" s="3">
        <v>100</v>
      </c>
      <c r="OK20" s="3">
        <v>3.89</v>
      </c>
      <c r="OL20" s="3">
        <v>1</v>
      </c>
      <c r="OM20" s="3">
        <v>1.38</v>
      </c>
      <c r="ON20" s="3">
        <v>1</v>
      </c>
      <c r="OO20" s="3">
        <v>1.93</v>
      </c>
      <c r="OP20" s="3">
        <v>18</v>
      </c>
      <c r="OQ20" s="3" t="s">
        <v>216</v>
      </c>
      <c r="OR20" s="3">
        <v>0</v>
      </c>
      <c r="OS20" s="3">
        <v>8.4</v>
      </c>
      <c r="OT20" s="3">
        <v>0</v>
      </c>
      <c r="OU20" s="3">
        <v>2.41</v>
      </c>
      <c r="OV20" s="3">
        <v>0</v>
      </c>
      <c r="OW20" s="3">
        <v>2.0499999999999998</v>
      </c>
      <c r="OX20" s="3">
        <v>19</v>
      </c>
      <c r="OY20" s="3" t="s">
        <v>217</v>
      </c>
      <c r="OZ20" s="3">
        <v>100</v>
      </c>
      <c r="PA20" s="3">
        <v>3.06</v>
      </c>
      <c r="PB20" s="3">
        <v>1</v>
      </c>
      <c r="PC20" s="3">
        <v>5.08</v>
      </c>
      <c r="PD20" s="3">
        <v>1</v>
      </c>
      <c r="PE20" s="3">
        <v>1.53</v>
      </c>
      <c r="PF20" s="3">
        <v>20</v>
      </c>
      <c r="PG20" s="3" t="s">
        <v>218</v>
      </c>
      <c r="PH20" s="3">
        <v>0</v>
      </c>
      <c r="PI20" s="3">
        <v>3</v>
      </c>
      <c r="PJ20" s="3">
        <v>0</v>
      </c>
      <c r="PK20" s="3">
        <v>2.17</v>
      </c>
      <c r="PL20" s="3">
        <v>0</v>
      </c>
      <c r="PM20" s="3">
        <v>2.04</v>
      </c>
      <c r="PN20" s="3">
        <v>21</v>
      </c>
      <c r="PO20" s="3" t="s">
        <v>219</v>
      </c>
      <c r="PP20" s="3">
        <v>200</v>
      </c>
      <c r="PQ20" s="3">
        <v>3.73</v>
      </c>
      <c r="PR20" s="3">
        <v>2</v>
      </c>
      <c r="PS20" s="3">
        <v>2.12</v>
      </c>
      <c r="PT20" s="3">
        <v>2</v>
      </c>
      <c r="PU20" s="3">
        <v>1.71</v>
      </c>
      <c r="PV20" s="3">
        <v>22</v>
      </c>
      <c r="PW20" s="3" t="s">
        <v>220</v>
      </c>
      <c r="PX20" s="3">
        <v>200</v>
      </c>
      <c r="PY20" s="3">
        <v>3.97</v>
      </c>
      <c r="PZ20" s="3">
        <v>1</v>
      </c>
      <c r="QA20" s="3">
        <v>1.64</v>
      </c>
      <c r="QB20" s="3">
        <v>2</v>
      </c>
      <c r="QC20" s="3">
        <v>4.83</v>
      </c>
      <c r="QD20" s="3">
        <v>23</v>
      </c>
      <c r="QE20" s="3" t="s">
        <v>221</v>
      </c>
      <c r="QF20" s="3">
        <v>100</v>
      </c>
      <c r="QG20" s="3">
        <v>3.25</v>
      </c>
      <c r="QH20" s="3">
        <v>1</v>
      </c>
      <c r="QI20" s="3">
        <v>1.72</v>
      </c>
      <c r="QJ20" s="3">
        <v>1</v>
      </c>
      <c r="QK20" s="3">
        <v>1.64</v>
      </c>
      <c r="QL20" s="3">
        <v>24</v>
      </c>
      <c r="QM20" s="3" t="s">
        <v>222</v>
      </c>
      <c r="QN20" s="3">
        <v>100</v>
      </c>
      <c r="QO20" s="3">
        <v>2.67</v>
      </c>
      <c r="QP20" s="3">
        <v>1</v>
      </c>
      <c r="QQ20" s="3">
        <v>2.57</v>
      </c>
      <c r="QR20" s="3">
        <v>1</v>
      </c>
      <c r="QS20" s="3">
        <v>0.82</v>
      </c>
      <c r="QT20" s="3">
        <v>25</v>
      </c>
      <c r="QU20" s="3" t="s">
        <v>223</v>
      </c>
      <c r="QV20" s="3">
        <v>100</v>
      </c>
      <c r="QW20" s="3">
        <v>3.89</v>
      </c>
      <c r="QX20" s="3">
        <v>1</v>
      </c>
      <c r="QY20" s="3">
        <v>3.24</v>
      </c>
      <c r="QZ20" s="3">
        <v>1</v>
      </c>
      <c r="RA20" s="3">
        <v>0.9</v>
      </c>
      <c r="RB20" s="3">
        <v>26</v>
      </c>
      <c r="RC20" s="3" t="s">
        <v>224</v>
      </c>
      <c r="RD20" s="3">
        <v>100</v>
      </c>
      <c r="RE20" s="3">
        <v>2.65</v>
      </c>
      <c r="RF20" s="3">
        <v>0</v>
      </c>
      <c r="RG20" s="3">
        <v>6.21</v>
      </c>
      <c r="RH20" s="3">
        <v>1</v>
      </c>
      <c r="RI20" s="3">
        <v>0.57999999999999996</v>
      </c>
      <c r="RJ20" s="3">
        <v>27</v>
      </c>
      <c r="RK20" s="3" t="s">
        <v>225</v>
      </c>
      <c r="RL20" s="3">
        <v>200</v>
      </c>
      <c r="RM20" s="3">
        <v>1.95</v>
      </c>
      <c r="RN20" s="3">
        <v>2</v>
      </c>
      <c r="RO20" s="3">
        <v>3.11</v>
      </c>
      <c r="RP20" s="3">
        <v>1</v>
      </c>
      <c r="RQ20" s="3">
        <v>1.1200000000000001</v>
      </c>
      <c r="RR20" s="3">
        <v>28</v>
      </c>
      <c r="RS20" s="3" t="s">
        <v>226</v>
      </c>
      <c r="RT20" s="3">
        <v>100</v>
      </c>
      <c r="RU20" s="3">
        <v>3.78</v>
      </c>
      <c r="RV20" s="3">
        <v>1</v>
      </c>
      <c r="RW20" s="3">
        <v>2.48</v>
      </c>
      <c r="RX20" s="3">
        <v>1</v>
      </c>
      <c r="RY20" s="3">
        <v>1.52</v>
      </c>
      <c r="RZ20" s="3">
        <v>29</v>
      </c>
      <c r="SA20" s="3" t="s">
        <v>227</v>
      </c>
      <c r="SB20" s="3">
        <v>0</v>
      </c>
      <c r="SC20" s="3">
        <v>4.18</v>
      </c>
      <c r="SD20" s="3">
        <v>0</v>
      </c>
      <c r="SE20" s="3">
        <v>3.74</v>
      </c>
      <c r="SF20" s="3">
        <v>0</v>
      </c>
      <c r="SG20" s="3">
        <v>1.1200000000000001</v>
      </c>
      <c r="SH20" s="3">
        <v>30</v>
      </c>
      <c r="SI20" s="3" t="s">
        <v>228</v>
      </c>
      <c r="SJ20" s="3">
        <v>100</v>
      </c>
      <c r="SK20" s="3">
        <v>2.17</v>
      </c>
      <c r="SL20" s="3">
        <v>1</v>
      </c>
      <c r="SM20" s="3">
        <v>3.42</v>
      </c>
      <c r="SN20" s="3">
        <v>1</v>
      </c>
      <c r="SO20" s="3">
        <v>0.9</v>
      </c>
      <c r="SP20" s="3">
        <v>31</v>
      </c>
      <c r="SQ20" s="3" t="s">
        <v>229</v>
      </c>
      <c r="SR20" s="3">
        <v>100</v>
      </c>
      <c r="SS20" s="3">
        <v>4.62</v>
      </c>
      <c r="ST20" s="3">
        <v>1</v>
      </c>
      <c r="SU20" s="3">
        <v>1.96</v>
      </c>
      <c r="SV20" s="3">
        <v>1</v>
      </c>
      <c r="SW20" s="3">
        <v>0.42</v>
      </c>
      <c r="SX20" s="3">
        <v>32</v>
      </c>
      <c r="SY20" s="3" t="s">
        <v>230</v>
      </c>
      <c r="SZ20" s="3">
        <v>100</v>
      </c>
      <c r="TA20" s="3">
        <v>5.37</v>
      </c>
      <c r="TB20" s="3">
        <v>0</v>
      </c>
      <c r="TC20" s="3">
        <v>1.58</v>
      </c>
      <c r="TD20" s="3">
        <v>0</v>
      </c>
      <c r="TE20" s="3">
        <v>0.45</v>
      </c>
      <c r="TF20" s="3">
        <v>33</v>
      </c>
      <c r="TG20" s="3" t="s">
        <v>231</v>
      </c>
      <c r="TH20" s="3">
        <v>100</v>
      </c>
      <c r="TI20" s="3">
        <v>2.2000000000000002</v>
      </c>
      <c r="TJ20" s="3">
        <v>0</v>
      </c>
      <c r="TK20" s="3">
        <v>3.51</v>
      </c>
      <c r="TL20" s="3">
        <v>1</v>
      </c>
      <c r="TM20" s="3">
        <v>0.7</v>
      </c>
      <c r="TN20" s="3">
        <v>34</v>
      </c>
      <c r="TO20" s="3" t="s">
        <v>232</v>
      </c>
      <c r="TP20" s="3">
        <v>200</v>
      </c>
      <c r="TQ20" s="3">
        <v>2.5</v>
      </c>
      <c r="TR20" s="3">
        <v>2</v>
      </c>
      <c r="TS20" s="3">
        <v>2.08</v>
      </c>
      <c r="TT20" s="3">
        <v>1</v>
      </c>
      <c r="TU20" s="3">
        <v>1.31</v>
      </c>
      <c r="TV20" s="3">
        <v>35</v>
      </c>
      <c r="TW20" s="3" t="s">
        <v>233</v>
      </c>
      <c r="TX20" s="3">
        <v>0</v>
      </c>
      <c r="TY20" s="3">
        <v>2.2799999999999998</v>
      </c>
      <c r="TZ20" s="3">
        <v>0</v>
      </c>
      <c r="UA20" s="3">
        <v>1.03</v>
      </c>
      <c r="UB20" s="3">
        <v>0</v>
      </c>
      <c r="UC20" s="3">
        <v>0.43</v>
      </c>
      <c r="UD20" s="3">
        <v>36</v>
      </c>
      <c r="UE20" s="3" t="s">
        <v>234</v>
      </c>
      <c r="UF20" s="3">
        <v>100</v>
      </c>
      <c r="UG20" s="3">
        <v>2.76</v>
      </c>
      <c r="UH20" s="3">
        <v>1</v>
      </c>
      <c r="UI20" s="3">
        <v>2.09</v>
      </c>
      <c r="UJ20" s="3">
        <v>1</v>
      </c>
      <c r="UK20" s="3">
        <v>0.89</v>
      </c>
      <c r="UL20" s="3">
        <v>37</v>
      </c>
      <c r="UM20" s="3" t="s">
        <v>235</v>
      </c>
      <c r="UN20" s="3">
        <v>100</v>
      </c>
      <c r="UO20" s="3">
        <v>7.53</v>
      </c>
      <c r="UP20" s="3">
        <v>0</v>
      </c>
      <c r="UQ20" s="3">
        <v>1.1399999999999999</v>
      </c>
      <c r="UR20" s="3">
        <v>1</v>
      </c>
      <c r="US20" s="3">
        <v>0.54</v>
      </c>
      <c r="UT20" s="3">
        <v>38</v>
      </c>
      <c r="UU20" s="3" t="s">
        <v>236</v>
      </c>
      <c r="UV20" s="3">
        <v>100</v>
      </c>
      <c r="UW20" s="3">
        <v>4.28</v>
      </c>
      <c r="UX20" s="3">
        <v>2</v>
      </c>
      <c r="UY20" s="3">
        <v>1.82</v>
      </c>
      <c r="UZ20" s="3">
        <v>1</v>
      </c>
      <c r="VA20" s="3">
        <v>1.52</v>
      </c>
      <c r="VB20" s="3">
        <v>39</v>
      </c>
      <c r="VC20" s="3" t="s">
        <v>237</v>
      </c>
      <c r="VD20" s="3">
        <v>100</v>
      </c>
      <c r="VE20" s="3">
        <v>2.57</v>
      </c>
      <c r="VF20" s="3">
        <v>0</v>
      </c>
      <c r="VG20" s="3">
        <v>6.08</v>
      </c>
      <c r="VH20" s="3">
        <v>1</v>
      </c>
      <c r="VI20" s="3">
        <v>0.49</v>
      </c>
      <c r="VJ20" s="3">
        <v>40</v>
      </c>
      <c r="VK20" s="3" t="s">
        <v>238</v>
      </c>
      <c r="VL20" s="3">
        <v>100</v>
      </c>
      <c r="VM20" s="3">
        <v>3.42</v>
      </c>
      <c r="VN20" s="3">
        <v>0</v>
      </c>
      <c r="VO20" s="3">
        <v>0.73</v>
      </c>
      <c r="VP20" s="3">
        <v>1</v>
      </c>
      <c r="VQ20" s="3">
        <v>1.2</v>
      </c>
      <c r="VR20" s="3">
        <v>41</v>
      </c>
      <c r="VS20" s="3" t="s">
        <v>239</v>
      </c>
      <c r="VT20" s="3">
        <v>100</v>
      </c>
      <c r="VU20" s="3">
        <v>3.97</v>
      </c>
      <c r="VV20" s="3">
        <v>2</v>
      </c>
      <c r="VW20" s="3">
        <v>2.0099999999999998</v>
      </c>
      <c r="VX20" s="3">
        <v>1</v>
      </c>
      <c r="VY20" s="3">
        <v>1.81</v>
      </c>
      <c r="VZ20" s="28">
        <f t="shared" si="19"/>
        <v>130</v>
      </c>
      <c r="WA20" s="28">
        <f t="shared" si="20"/>
        <v>95</v>
      </c>
      <c r="WB20" s="28">
        <f t="shared" si="21"/>
        <v>165</v>
      </c>
      <c r="WC20" s="29">
        <f t="shared" si="22"/>
        <v>4.1849999999999996</v>
      </c>
      <c r="WD20" s="29">
        <f t="shared" si="23"/>
        <v>3.903</v>
      </c>
      <c r="WE20" s="29">
        <f t="shared" si="24"/>
        <v>4.4669999999999996</v>
      </c>
      <c r="WF20" s="29">
        <f t="shared" si="25"/>
        <v>1.1000000000000001</v>
      </c>
      <c r="WG20" s="30">
        <f t="shared" si="26"/>
        <v>0.6</v>
      </c>
      <c r="WH20" s="29">
        <f t="shared" si="27"/>
        <v>1.6</v>
      </c>
      <c r="WI20" s="29">
        <f t="shared" si="28"/>
        <v>2.6697500000000001</v>
      </c>
      <c r="WJ20" s="30">
        <f t="shared" si="29"/>
        <v>2.7694999999999999</v>
      </c>
      <c r="WK20" s="29">
        <f t="shared" si="30"/>
        <v>2.5699999999999994</v>
      </c>
      <c r="WL20" s="29">
        <f t="shared" si="31"/>
        <v>1.05</v>
      </c>
      <c r="WM20" s="30">
        <f t="shared" si="32"/>
        <v>0.75</v>
      </c>
      <c r="WN20" s="29">
        <f t="shared" si="33"/>
        <v>1.35</v>
      </c>
      <c r="WO20" s="29">
        <f t="shared" si="34"/>
        <v>1.8035000000000001</v>
      </c>
      <c r="WP20" s="30">
        <f t="shared" si="35"/>
        <v>1.4664999999999999</v>
      </c>
      <c r="WQ20" s="29">
        <f t="shared" si="36"/>
        <v>2.1405000000000007</v>
      </c>
      <c r="WR20" s="30">
        <f t="shared" si="37"/>
        <v>127.77777777777777</v>
      </c>
      <c r="WS20" s="30">
        <f t="shared" si="38"/>
        <v>131.81818181818181</v>
      </c>
      <c r="WT20" s="30">
        <f t="shared" si="39"/>
        <v>75</v>
      </c>
      <c r="WU20" s="30">
        <f t="shared" si="40"/>
        <v>108.33333333333333</v>
      </c>
      <c r="WV20" s="30">
        <f t="shared" si="41"/>
        <v>170</v>
      </c>
      <c r="WW20" s="30">
        <f t="shared" si="42"/>
        <v>160</v>
      </c>
      <c r="WX20" s="30">
        <f t="shared" si="43"/>
        <v>4.6405555555555553</v>
      </c>
      <c r="WY20" s="30">
        <f t="shared" si="44"/>
        <v>3.8122727272727275</v>
      </c>
      <c r="WZ20" s="30">
        <f t="shared" si="45"/>
        <v>4.28125</v>
      </c>
      <c r="XA20" s="30">
        <f t="shared" si="46"/>
        <v>3.6508333333333334</v>
      </c>
      <c r="XB20" s="30">
        <f t="shared" si="47"/>
        <v>4.9280000000000008</v>
      </c>
      <c r="XC20" s="30">
        <f t="shared" si="48"/>
        <v>4.0059999999999993</v>
      </c>
      <c r="XD20" s="30">
        <f t="shared" si="49"/>
        <v>1.2777777777777777</v>
      </c>
      <c r="XE20" s="30">
        <f t="shared" si="50"/>
        <v>0.95454545454545459</v>
      </c>
      <c r="XF20" s="30">
        <f t="shared" si="51"/>
        <v>0.375</v>
      </c>
      <c r="XG20" s="30">
        <f t="shared" si="52"/>
        <v>0.75</v>
      </c>
      <c r="XH20" s="30">
        <f t="shared" si="53"/>
        <v>2</v>
      </c>
      <c r="XI20" s="30">
        <f t="shared" si="54"/>
        <v>1.2</v>
      </c>
      <c r="XJ20" s="30">
        <f t="shared" si="55"/>
        <v>2.665</v>
      </c>
      <c r="XK20" s="30">
        <f t="shared" si="56"/>
        <v>2.6736363636363629</v>
      </c>
      <c r="XL20" s="30">
        <f t="shared" si="57"/>
        <v>2.8624999999999998</v>
      </c>
      <c r="XM20" s="30">
        <f t="shared" si="58"/>
        <v>2.7074999999999996</v>
      </c>
      <c r="XN20" s="30">
        <f t="shared" si="59"/>
        <v>2.5069999999999992</v>
      </c>
      <c r="XO20" s="30">
        <f t="shared" si="60"/>
        <v>2.633</v>
      </c>
      <c r="XP20" s="30">
        <f t="shared" si="61"/>
        <v>0.83333333333333337</v>
      </c>
      <c r="XQ20" s="30">
        <f t="shared" si="62"/>
        <v>1.2272727272727273</v>
      </c>
      <c r="XR20" s="30">
        <f t="shared" si="63"/>
        <v>0.375</v>
      </c>
      <c r="XS20" s="30">
        <f t="shared" si="64"/>
        <v>1</v>
      </c>
      <c r="XT20" s="30">
        <f t="shared" si="65"/>
        <v>1.2</v>
      </c>
      <c r="XU20" s="30">
        <f t="shared" si="66"/>
        <v>1.5</v>
      </c>
      <c r="XV20" s="30">
        <f t="shared" si="67"/>
        <v>1.96</v>
      </c>
      <c r="XW20" s="30">
        <f t="shared" si="68"/>
        <v>1.675454545454546</v>
      </c>
      <c r="XX20" s="30">
        <f t="shared" si="69"/>
        <v>1.7875000000000001</v>
      </c>
      <c r="XY20" s="30">
        <f t="shared" si="70"/>
        <v>1.2525000000000002</v>
      </c>
      <c r="XZ20" s="30">
        <f t="shared" si="71"/>
        <v>2.0979999999999999</v>
      </c>
      <c r="YA20" s="30">
        <f t="shared" si="72"/>
        <v>2.1829999999999998</v>
      </c>
      <c r="YB20" s="3">
        <v>3</v>
      </c>
      <c r="YC20" s="52">
        <v>4</v>
      </c>
      <c r="YD20" s="3">
        <v>2</v>
      </c>
      <c r="YE20" s="51">
        <v>0</v>
      </c>
      <c r="YF20" s="52">
        <v>2</v>
      </c>
      <c r="YG20" s="3">
        <v>3</v>
      </c>
      <c r="YH20" s="51">
        <v>3</v>
      </c>
      <c r="YI20" s="3">
        <v>3</v>
      </c>
      <c r="YJ20" s="52">
        <v>3</v>
      </c>
      <c r="YK20" s="51">
        <v>1</v>
      </c>
      <c r="YL20" s="52">
        <v>3</v>
      </c>
      <c r="YM20" s="52">
        <v>3</v>
      </c>
      <c r="YN20" s="52">
        <v>3</v>
      </c>
      <c r="YO20" s="52">
        <v>3</v>
      </c>
      <c r="YP20" s="51">
        <v>1</v>
      </c>
      <c r="YQ20" s="52">
        <v>2</v>
      </c>
      <c r="YR20" s="52">
        <v>0</v>
      </c>
      <c r="YS20" s="52">
        <v>3</v>
      </c>
      <c r="YT20" s="52">
        <v>3</v>
      </c>
      <c r="YU20" s="52">
        <v>3</v>
      </c>
      <c r="YV20" s="51">
        <v>1</v>
      </c>
      <c r="YW20" s="51">
        <v>0</v>
      </c>
      <c r="YX20" s="52">
        <v>3</v>
      </c>
      <c r="YY20" s="52">
        <v>3</v>
      </c>
      <c r="YZ20" s="51">
        <v>1</v>
      </c>
      <c r="ZA20" s="52">
        <f t="shared" si="80"/>
        <v>34</v>
      </c>
      <c r="ZB20" s="52">
        <f t="shared" si="81"/>
        <v>24</v>
      </c>
      <c r="ZC20" s="52">
        <f t="shared" si="82"/>
        <v>12</v>
      </c>
      <c r="ZD20" s="52">
        <f t="shared" si="76"/>
        <v>70</v>
      </c>
      <c r="ZE20" s="51">
        <v>0</v>
      </c>
      <c r="ZF20" s="3">
        <v>2</v>
      </c>
      <c r="ZG20" s="51">
        <v>0</v>
      </c>
      <c r="ZH20" s="3">
        <v>2</v>
      </c>
      <c r="ZI20" s="3">
        <v>3</v>
      </c>
      <c r="ZJ20" s="51">
        <v>3</v>
      </c>
      <c r="ZK20" s="51">
        <v>0</v>
      </c>
      <c r="ZL20" s="52">
        <v>2</v>
      </c>
      <c r="ZM20" s="3">
        <v>3</v>
      </c>
      <c r="ZN20" s="51">
        <v>0</v>
      </c>
      <c r="ZO20" s="52">
        <v>3</v>
      </c>
      <c r="ZP20" s="3">
        <v>3</v>
      </c>
      <c r="ZQ20" s="51">
        <v>1</v>
      </c>
      <c r="ZR20" s="51">
        <v>1</v>
      </c>
      <c r="ZS20" s="52">
        <v>3</v>
      </c>
      <c r="ZT20" s="51">
        <v>1</v>
      </c>
      <c r="ZU20" s="52">
        <v>4</v>
      </c>
      <c r="ZV20" s="52">
        <v>3</v>
      </c>
      <c r="ZW20" s="52">
        <v>3</v>
      </c>
      <c r="ZX20" s="52">
        <v>3</v>
      </c>
      <c r="ZY20" s="52">
        <v>3</v>
      </c>
      <c r="ZZ20" s="52">
        <v>2</v>
      </c>
      <c r="AAA20" s="51">
        <v>1</v>
      </c>
      <c r="AAB20" s="52">
        <v>2</v>
      </c>
      <c r="AAC20" s="52">
        <v>0</v>
      </c>
      <c r="AAD20" s="52">
        <v>3</v>
      </c>
      <c r="AAE20" s="51">
        <v>1</v>
      </c>
      <c r="AAF20" s="52">
        <v>4</v>
      </c>
      <c r="AAG20" s="52">
        <v>3</v>
      </c>
      <c r="AAH20" s="51">
        <v>1</v>
      </c>
      <c r="AAI20" s="51">
        <v>1</v>
      </c>
      <c r="AAJ20" s="52">
        <v>2</v>
      </c>
      <c r="AAK20" s="52">
        <v>3</v>
      </c>
      <c r="AAL20" s="52">
        <v>3</v>
      </c>
      <c r="AAM20" s="3">
        <v>2</v>
      </c>
      <c r="AAN20" s="51">
        <v>3</v>
      </c>
      <c r="AAO20" s="52">
        <v>3</v>
      </c>
      <c r="AAP20" s="51">
        <v>1</v>
      </c>
      <c r="AAQ20" s="52">
        <v>3</v>
      </c>
      <c r="AAR20" s="52">
        <v>3</v>
      </c>
      <c r="AAS20" s="52">
        <v>2</v>
      </c>
      <c r="AAT20" s="52">
        <v>3</v>
      </c>
      <c r="AAU20" s="52">
        <v>2</v>
      </c>
      <c r="AAV20" s="52">
        <v>3</v>
      </c>
      <c r="AAW20" s="51">
        <v>0</v>
      </c>
      <c r="AAX20" s="52">
        <v>2</v>
      </c>
      <c r="AAY20" s="52">
        <v>3</v>
      </c>
      <c r="AAZ20" s="51">
        <v>2</v>
      </c>
      <c r="ABA20" s="52">
        <v>3</v>
      </c>
      <c r="ABB20" s="51">
        <v>1</v>
      </c>
      <c r="ABC20" s="52">
        <v>3</v>
      </c>
      <c r="ABD20" s="52">
        <v>3</v>
      </c>
      <c r="ABE20" s="52">
        <v>3</v>
      </c>
      <c r="ABF20" s="52">
        <v>2</v>
      </c>
      <c r="ABG20" s="51">
        <v>1</v>
      </c>
      <c r="ABH20" s="52">
        <v>3</v>
      </c>
      <c r="ABI20" s="51">
        <v>1</v>
      </c>
      <c r="ABJ20" s="52">
        <v>3</v>
      </c>
      <c r="ABK20" s="51">
        <v>2</v>
      </c>
      <c r="ABL20" s="51"/>
      <c r="ABM20" s="3">
        <v>3</v>
      </c>
      <c r="ABN20" s="52">
        <v>4</v>
      </c>
      <c r="ABO20" s="3">
        <v>2</v>
      </c>
      <c r="ABP20" s="51">
        <v>0</v>
      </c>
      <c r="ABQ20" s="52">
        <v>2</v>
      </c>
      <c r="ABR20" s="3">
        <v>3</v>
      </c>
      <c r="ABS20" s="51">
        <v>3</v>
      </c>
      <c r="ABT20" s="3">
        <v>3</v>
      </c>
      <c r="ABU20" s="52">
        <v>3</v>
      </c>
      <c r="ABV20" s="51">
        <v>1</v>
      </c>
      <c r="ABW20" s="52">
        <v>3</v>
      </c>
      <c r="ABX20" s="52">
        <v>3</v>
      </c>
      <c r="ABY20" s="52">
        <v>3</v>
      </c>
      <c r="ABZ20" s="52">
        <v>3</v>
      </c>
      <c r="ACA20" s="51">
        <v>1</v>
      </c>
      <c r="ACB20" s="52">
        <v>2</v>
      </c>
      <c r="ACC20" s="52">
        <v>0</v>
      </c>
      <c r="ACD20" s="52">
        <v>3</v>
      </c>
      <c r="ACE20" s="52">
        <v>3</v>
      </c>
      <c r="ACF20" s="52">
        <v>3</v>
      </c>
      <c r="ACG20" s="51">
        <v>1</v>
      </c>
      <c r="ACH20" s="51">
        <v>0</v>
      </c>
      <c r="ACI20" s="52">
        <v>3</v>
      </c>
      <c r="ACJ20" s="52">
        <v>3</v>
      </c>
      <c r="ACK20" s="51">
        <v>1</v>
      </c>
    </row>
    <row r="21" spans="1:765">
      <c r="A21" s="20">
        <v>17</v>
      </c>
      <c r="B21" s="7"/>
      <c r="C21" s="7">
        <v>1</v>
      </c>
      <c r="D21" s="7">
        <v>25</v>
      </c>
      <c r="E21" s="7">
        <v>3</v>
      </c>
      <c r="F21" s="7">
        <v>2</v>
      </c>
      <c r="G21" s="7">
        <v>0</v>
      </c>
      <c r="H21" s="7">
        <v>1</v>
      </c>
      <c r="I21" s="7">
        <v>0</v>
      </c>
      <c r="J21" s="7">
        <v>2</v>
      </c>
      <c r="K21" s="7">
        <v>2</v>
      </c>
      <c r="L21" s="7">
        <v>2</v>
      </c>
      <c r="M21" s="7">
        <v>1</v>
      </c>
      <c r="N21" s="7">
        <v>1</v>
      </c>
      <c r="O21" s="7">
        <v>1</v>
      </c>
      <c r="P21" s="7">
        <v>2</v>
      </c>
      <c r="Q21" s="7">
        <v>1</v>
      </c>
      <c r="R21" s="7">
        <v>0</v>
      </c>
      <c r="S21" s="7">
        <v>0</v>
      </c>
      <c r="T21" s="7">
        <v>2</v>
      </c>
      <c r="U21" s="7">
        <v>0</v>
      </c>
      <c r="V21">
        <f t="shared" si="3"/>
        <v>20</v>
      </c>
      <c r="W21" s="7">
        <v>2</v>
      </c>
      <c r="X21" s="7">
        <v>3</v>
      </c>
      <c r="Y21" s="7">
        <v>3</v>
      </c>
      <c r="Z21" s="7">
        <v>3</v>
      </c>
      <c r="AA21" s="7">
        <v>3</v>
      </c>
      <c r="AB21" s="7">
        <v>3</v>
      </c>
      <c r="AC21" s="7">
        <v>3</v>
      </c>
      <c r="AD21" s="7">
        <v>2</v>
      </c>
      <c r="AE21" s="7">
        <v>2</v>
      </c>
      <c r="AF21">
        <f t="shared" si="4"/>
        <v>24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1</v>
      </c>
      <c r="AM21">
        <v>1</v>
      </c>
      <c r="AN21">
        <v>2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 t="s">
        <v>635</v>
      </c>
      <c r="AW21">
        <v>1</v>
      </c>
      <c r="AX21">
        <v>2</v>
      </c>
      <c r="AY21" t="s">
        <v>633</v>
      </c>
      <c r="AZ21">
        <v>1</v>
      </c>
      <c r="BA21">
        <v>2</v>
      </c>
      <c r="BB21">
        <v>2</v>
      </c>
      <c r="BC21">
        <v>0</v>
      </c>
      <c r="BD21">
        <f t="shared" si="5"/>
        <v>35</v>
      </c>
      <c r="BE21" s="7">
        <v>4</v>
      </c>
      <c r="BF21" s="7">
        <v>3</v>
      </c>
      <c r="BG21" s="7">
        <v>3</v>
      </c>
      <c r="BH21" s="60">
        <v>2</v>
      </c>
      <c r="BI21" s="7">
        <v>2</v>
      </c>
      <c r="BJ21" s="7">
        <v>2</v>
      </c>
      <c r="BK21" s="7">
        <v>2</v>
      </c>
      <c r="BL21" s="60">
        <v>1</v>
      </c>
      <c r="BM21" s="60">
        <v>2</v>
      </c>
      <c r="BN21" s="7">
        <v>2</v>
      </c>
      <c r="BO21" s="7">
        <v>3</v>
      </c>
      <c r="BP21" s="9">
        <v>3</v>
      </c>
      <c r="BQ21" s="7">
        <v>1</v>
      </c>
      <c r="BR21" s="7">
        <v>2</v>
      </c>
      <c r="BS21" s="7">
        <v>2</v>
      </c>
      <c r="BT21" s="9">
        <v>2</v>
      </c>
      <c r="BU21" s="7">
        <v>1</v>
      </c>
      <c r="BV21" s="7">
        <v>3</v>
      </c>
      <c r="BW21" s="7">
        <v>2</v>
      </c>
      <c r="BX21" s="7">
        <v>2</v>
      </c>
      <c r="BY21" s="7">
        <v>3</v>
      </c>
      <c r="BZ21" s="7">
        <v>1</v>
      </c>
      <c r="CA21">
        <f t="shared" si="0"/>
        <v>21</v>
      </c>
      <c r="CB21">
        <f t="shared" si="1"/>
        <v>13</v>
      </c>
      <c r="CC21">
        <f t="shared" si="2"/>
        <v>14</v>
      </c>
      <c r="CD21">
        <f t="shared" si="6"/>
        <v>48</v>
      </c>
      <c r="CE21" s="60">
        <v>1</v>
      </c>
      <c r="CF21" s="60">
        <v>0</v>
      </c>
      <c r="CG21" s="60">
        <v>1</v>
      </c>
      <c r="CH21" s="60">
        <v>1</v>
      </c>
      <c r="CI21" s="60">
        <v>0</v>
      </c>
      <c r="CJ21" s="60">
        <v>0</v>
      </c>
      <c r="CK21" s="60">
        <v>1</v>
      </c>
      <c r="CL21" s="60">
        <v>1</v>
      </c>
      <c r="CM21" s="60">
        <v>1</v>
      </c>
      <c r="CN21" s="60">
        <v>0</v>
      </c>
      <c r="CO21" s="60">
        <v>1</v>
      </c>
      <c r="CP21" s="60">
        <v>1</v>
      </c>
      <c r="CQ21" s="21">
        <f t="shared" si="7"/>
        <v>11</v>
      </c>
      <c r="CR21" s="60">
        <v>2</v>
      </c>
      <c r="CS21" s="60">
        <v>3</v>
      </c>
      <c r="CT21" s="60">
        <v>3</v>
      </c>
      <c r="CU21" s="60">
        <v>2</v>
      </c>
      <c r="CV21" s="60">
        <v>2</v>
      </c>
      <c r="CW21" s="60">
        <v>2</v>
      </c>
      <c r="CX21" s="60">
        <v>3</v>
      </c>
      <c r="CY21" s="60">
        <v>2</v>
      </c>
      <c r="CZ21" s="60">
        <v>2</v>
      </c>
      <c r="DA21" s="60">
        <v>2</v>
      </c>
      <c r="DB21" s="60">
        <v>3</v>
      </c>
      <c r="DC21" s="60">
        <v>3</v>
      </c>
      <c r="DD21" s="60">
        <v>3</v>
      </c>
      <c r="DE21" s="60">
        <v>3</v>
      </c>
      <c r="DF21" s="60">
        <v>3</v>
      </c>
      <c r="DG21" s="60">
        <v>2</v>
      </c>
      <c r="DH21" s="60">
        <v>2</v>
      </c>
      <c r="DI21" s="60">
        <v>3</v>
      </c>
      <c r="DJ21" s="60">
        <v>2</v>
      </c>
      <c r="DK21" s="60">
        <v>2</v>
      </c>
      <c r="DL21" s="21">
        <f t="shared" si="8"/>
        <v>57</v>
      </c>
      <c r="DM21" s="60">
        <v>2</v>
      </c>
      <c r="DN21" s="60">
        <v>4</v>
      </c>
      <c r="DO21" s="60">
        <v>2</v>
      </c>
      <c r="DP21" s="60">
        <v>2</v>
      </c>
      <c r="DQ21" s="60">
        <v>3</v>
      </c>
      <c r="DR21" s="60">
        <v>4</v>
      </c>
      <c r="DS21" s="21">
        <f t="shared" si="9"/>
        <v>17</v>
      </c>
      <c r="DT21" s="60">
        <v>1</v>
      </c>
      <c r="DU21" s="60">
        <v>1</v>
      </c>
      <c r="DV21" s="60">
        <v>2</v>
      </c>
      <c r="DW21" s="60">
        <v>0</v>
      </c>
      <c r="DX21" s="60">
        <v>1</v>
      </c>
      <c r="DY21" s="60">
        <v>0</v>
      </c>
      <c r="DZ21" s="21">
        <f t="shared" si="10"/>
        <v>4</v>
      </c>
      <c r="EA21" s="21">
        <f t="shared" si="11"/>
        <v>1</v>
      </c>
      <c r="EB21" s="21">
        <f t="shared" si="12"/>
        <v>5</v>
      </c>
      <c r="EC21" s="60">
        <v>2</v>
      </c>
      <c r="ED21" s="60">
        <v>2</v>
      </c>
      <c r="EE21" s="60">
        <v>4</v>
      </c>
      <c r="EF21" s="60">
        <v>5</v>
      </c>
      <c r="EG21" s="60">
        <v>2</v>
      </c>
      <c r="EH21" s="60">
        <v>2</v>
      </c>
      <c r="EI21" s="60">
        <v>2</v>
      </c>
      <c r="EJ21" s="60">
        <v>2</v>
      </c>
      <c r="EK21" s="60">
        <v>2</v>
      </c>
      <c r="EL21" s="60">
        <v>2</v>
      </c>
      <c r="EM21" s="60">
        <v>3</v>
      </c>
      <c r="EN21" s="60">
        <v>2</v>
      </c>
      <c r="EO21" s="21">
        <f t="shared" si="13"/>
        <v>14</v>
      </c>
      <c r="EP21" s="21">
        <f t="shared" si="14"/>
        <v>8</v>
      </c>
      <c r="EQ21" s="21">
        <f t="shared" si="15"/>
        <v>8</v>
      </c>
      <c r="ER21" s="21">
        <f t="shared" si="16"/>
        <v>30</v>
      </c>
      <c r="ES21" s="60">
        <v>2</v>
      </c>
      <c r="ET21" s="60">
        <v>3</v>
      </c>
      <c r="EU21" s="60">
        <v>3</v>
      </c>
      <c r="EV21" s="21">
        <f t="shared" si="17"/>
        <v>8</v>
      </c>
      <c r="EW21" s="60">
        <v>4</v>
      </c>
      <c r="EX21" s="60">
        <v>4</v>
      </c>
      <c r="EY21" s="60">
        <v>3</v>
      </c>
      <c r="EZ21" s="60">
        <v>4</v>
      </c>
      <c r="FA21" s="60">
        <v>1</v>
      </c>
      <c r="FB21" s="60">
        <v>2</v>
      </c>
      <c r="FC21" s="60">
        <v>2</v>
      </c>
      <c r="FD21" s="60">
        <v>2</v>
      </c>
      <c r="FE21" s="60">
        <v>3</v>
      </c>
      <c r="FF21" s="60">
        <v>2</v>
      </c>
      <c r="FG21" s="60">
        <v>3</v>
      </c>
      <c r="FH21" s="60">
        <v>3</v>
      </c>
      <c r="FI21" s="60">
        <v>2</v>
      </c>
      <c r="FJ21" s="60">
        <v>3</v>
      </c>
      <c r="FK21" s="60">
        <v>3</v>
      </c>
      <c r="FL21" s="60">
        <v>4</v>
      </c>
      <c r="FM21" s="60">
        <v>3</v>
      </c>
      <c r="FN21" s="60">
        <v>2</v>
      </c>
      <c r="FO21" s="60">
        <v>2</v>
      </c>
      <c r="FP21" s="60">
        <v>2</v>
      </c>
      <c r="FQ21" s="21">
        <f t="shared" si="18"/>
        <v>54</v>
      </c>
      <c r="FR21" s="7">
        <v>0</v>
      </c>
      <c r="FS21" s="7">
        <v>0</v>
      </c>
      <c r="FT21" s="7">
        <v>0</v>
      </c>
      <c r="FU21" s="7">
        <v>0.95763088602969471</v>
      </c>
      <c r="FV21" s="7">
        <v>0.48092040109078482</v>
      </c>
      <c r="FW21" s="7">
        <v>5.2311774618479498</v>
      </c>
      <c r="FX21" s="7">
        <v>0.08</v>
      </c>
      <c r="FY21" s="7">
        <v>0.24</v>
      </c>
      <c r="FZ21" s="7">
        <v>89</v>
      </c>
      <c r="GA21" s="7">
        <v>100</v>
      </c>
      <c r="GB21" s="7">
        <f>FZ21+GA21</f>
        <v>189</v>
      </c>
      <c r="GC21" s="7">
        <v>142</v>
      </c>
      <c r="GD21" s="7">
        <v>0</v>
      </c>
      <c r="GE21" s="7">
        <v>0.4</v>
      </c>
      <c r="GF21" s="7">
        <v>0.1</v>
      </c>
      <c r="GG21" s="7">
        <v>0.3</v>
      </c>
      <c r="GH21" s="7">
        <v>1.9</v>
      </c>
      <c r="GI21" s="7">
        <v>50</v>
      </c>
      <c r="GJ21" s="7">
        <v>4697.8307969999996</v>
      </c>
      <c r="GK21" s="7">
        <v>8033.7018500000004</v>
      </c>
      <c r="GL21" s="7">
        <v>4594.5716400000001</v>
      </c>
      <c r="GM21" s="7">
        <v>44877.431169000003</v>
      </c>
      <c r="GN21" s="7">
        <v>104093.51766</v>
      </c>
      <c r="GO21" s="7">
        <v>10668.796521</v>
      </c>
      <c r="GP21" s="7">
        <v>8097.3343690000002</v>
      </c>
      <c r="GQ21" s="7">
        <v>550782.48528799997</v>
      </c>
      <c r="GR21" s="7">
        <v>95273.709654999999</v>
      </c>
      <c r="GS21" s="7">
        <v>736.35816999999997</v>
      </c>
      <c r="GT21" s="7">
        <v>10642.571131000001</v>
      </c>
      <c r="GU21" s="7">
        <v>1072</v>
      </c>
      <c r="GV21" s="7">
        <v>50099.276641999997</v>
      </c>
      <c r="GW21" s="7">
        <v>42020.259462000002</v>
      </c>
      <c r="GX21" s="7">
        <v>1094</v>
      </c>
      <c r="GY21" s="7">
        <v>563887.62100699998</v>
      </c>
      <c r="GZ21" s="7">
        <v>140345.61581300001</v>
      </c>
      <c r="HA21" s="7">
        <v>11233.512801000001</v>
      </c>
      <c r="HB21" s="7">
        <v>608991.31707300001</v>
      </c>
      <c r="HC21" s="7">
        <v>98274.515067999993</v>
      </c>
      <c r="HD21" s="7">
        <v>8929.4494009999999</v>
      </c>
      <c r="HE21" s="7">
        <v>606.44833000000006</v>
      </c>
      <c r="HF21" s="7">
        <v>33156.212858999999</v>
      </c>
      <c r="HG21" s="7">
        <v>41649.873168999999</v>
      </c>
      <c r="HH21" s="7">
        <v>11498.568187999999</v>
      </c>
      <c r="HI21" s="7">
        <v>193</v>
      </c>
      <c r="HJ21" s="7">
        <v>360.26872500000002</v>
      </c>
      <c r="HK21" s="7">
        <v>2062.9817079999998</v>
      </c>
      <c r="HL21" s="7">
        <v>225</v>
      </c>
      <c r="HM21" s="7">
        <v>594.05631100000005</v>
      </c>
      <c r="HN21" s="7">
        <v>13984.582818999999</v>
      </c>
      <c r="HO21" s="7">
        <v>3346</v>
      </c>
      <c r="HP21" s="7">
        <v>63</v>
      </c>
      <c r="HQ21" s="7">
        <v>270089.00457400002</v>
      </c>
      <c r="HR21" s="7">
        <v>85879.998680999997</v>
      </c>
      <c r="HS21" s="7">
        <v>6951.117236</v>
      </c>
      <c r="HT21" s="7">
        <v>47171.576377999998</v>
      </c>
      <c r="HU21" s="7">
        <v>7997.5996189999996</v>
      </c>
      <c r="HV21" s="7">
        <v>2523.9074639999999</v>
      </c>
      <c r="HW21" s="7">
        <v>542.23265800000001</v>
      </c>
      <c r="HX21" s="7">
        <v>361</v>
      </c>
      <c r="HY21" s="7">
        <v>3212.9073920000001</v>
      </c>
      <c r="HZ21" s="7">
        <v>368</v>
      </c>
      <c r="IA21" s="7">
        <v>45.618099999999998</v>
      </c>
      <c r="IB21" s="7">
        <v>345.07806799999997</v>
      </c>
      <c r="IC21" s="7">
        <v>263.59272600000003</v>
      </c>
      <c r="ID21" s="7">
        <v>28349.951390999999</v>
      </c>
      <c r="IE21" s="7">
        <v>4169.3124399999997</v>
      </c>
      <c r="IF21" s="7" t="s">
        <v>772</v>
      </c>
      <c r="IG21" s="7">
        <v>1843.3230799999999</v>
      </c>
      <c r="IH21" s="7">
        <v>4229.3733119999997</v>
      </c>
      <c r="II21" s="7">
        <v>131485.47315999999</v>
      </c>
      <c r="IJ21" s="7">
        <v>139222.35167100001</v>
      </c>
      <c r="IK21" s="7">
        <v>222805.333713</v>
      </c>
      <c r="IL21" s="7">
        <v>84</v>
      </c>
      <c r="IM21" s="7">
        <v>1247.3687259999999</v>
      </c>
      <c r="IN21" s="7">
        <v>30667.880433999999</v>
      </c>
      <c r="IO21" s="7">
        <v>522.24754099999996</v>
      </c>
      <c r="IP21" s="7">
        <v>61704.515061999999</v>
      </c>
      <c r="IQ21" s="7">
        <v>474</v>
      </c>
      <c r="IR21" s="7">
        <v>20788.188029000001</v>
      </c>
      <c r="IS21" s="7">
        <v>5561.5644810000003</v>
      </c>
      <c r="IT21" s="7">
        <v>1347</v>
      </c>
      <c r="IU21" s="7">
        <v>10978.153472</v>
      </c>
      <c r="IV21" s="7">
        <v>121421.457714</v>
      </c>
      <c r="IW21" s="7">
        <v>3326</v>
      </c>
      <c r="IX21" s="7">
        <v>5821.4863519999999</v>
      </c>
      <c r="IY21" s="7">
        <v>4738.907843</v>
      </c>
      <c r="IZ21" s="7">
        <v>893.63015199999995</v>
      </c>
      <c r="JA21" s="7">
        <v>713.15361700000005</v>
      </c>
      <c r="JB21" s="7">
        <v>37254.988567</v>
      </c>
      <c r="JC21" s="3"/>
      <c r="JD21" s="7" t="s">
        <v>256</v>
      </c>
      <c r="JE21" s="19">
        <v>42396.498136574075</v>
      </c>
      <c r="JF21" s="7" t="s">
        <v>246</v>
      </c>
      <c r="JG21" s="7">
        <v>25</v>
      </c>
      <c r="JH21" s="7" t="s">
        <v>257</v>
      </c>
      <c r="JI21" s="7" t="s">
        <v>198</v>
      </c>
      <c r="JJ21" s="7">
        <v>1</v>
      </c>
      <c r="JK21" s="7" t="s">
        <v>199</v>
      </c>
      <c r="JL21" s="7">
        <v>200</v>
      </c>
      <c r="JM21" s="7">
        <v>4.49</v>
      </c>
      <c r="JN21" s="7">
        <v>3</v>
      </c>
      <c r="JO21" s="7">
        <v>6.04</v>
      </c>
      <c r="JP21" s="7">
        <v>3</v>
      </c>
      <c r="JQ21" s="7">
        <v>5.38</v>
      </c>
      <c r="JR21" s="7">
        <v>2</v>
      </c>
      <c r="JS21" s="7" t="s">
        <v>200</v>
      </c>
      <c r="JT21" s="7">
        <v>200</v>
      </c>
      <c r="JU21" s="7">
        <v>13.26</v>
      </c>
      <c r="JV21" s="7">
        <v>4</v>
      </c>
      <c r="JW21" s="7">
        <v>4.93</v>
      </c>
      <c r="JX21" s="7">
        <v>2</v>
      </c>
      <c r="JY21" s="7">
        <v>7.53</v>
      </c>
      <c r="JZ21" s="7">
        <v>3</v>
      </c>
      <c r="KA21" s="7" t="s">
        <v>201</v>
      </c>
      <c r="KB21" s="7">
        <v>0</v>
      </c>
      <c r="KC21" s="7">
        <v>3.53</v>
      </c>
      <c r="KD21" s="7">
        <v>2</v>
      </c>
      <c r="KE21" s="7">
        <v>13.75</v>
      </c>
      <c r="KF21" s="7">
        <v>2</v>
      </c>
      <c r="KG21" s="7">
        <v>3.63</v>
      </c>
      <c r="KH21" s="7">
        <v>4</v>
      </c>
      <c r="KI21" s="7" t="s">
        <v>202</v>
      </c>
      <c r="KJ21" s="7">
        <v>100</v>
      </c>
      <c r="KK21" s="7">
        <v>13.07</v>
      </c>
      <c r="KL21" s="7">
        <v>2</v>
      </c>
      <c r="KM21" s="7">
        <v>11.13</v>
      </c>
      <c r="KN21" s="7">
        <v>3</v>
      </c>
      <c r="KO21" s="7">
        <v>5.45</v>
      </c>
      <c r="KP21" s="7">
        <v>5</v>
      </c>
      <c r="KQ21" s="7" t="s">
        <v>203</v>
      </c>
      <c r="KR21" s="7">
        <v>0</v>
      </c>
      <c r="KS21" s="7">
        <v>4.0599999999999996</v>
      </c>
      <c r="KT21" s="7">
        <v>1</v>
      </c>
      <c r="KU21" s="7">
        <v>4.29</v>
      </c>
      <c r="KV21" s="7">
        <v>1</v>
      </c>
      <c r="KW21" s="7">
        <v>5.37</v>
      </c>
      <c r="KX21" s="7">
        <v>6</v>
      </c>
      <c r="KY21" s="7" t="s">
        <v>204</v>
      </c>
      <c r="KZ21" s="7">
        <v>0</v>
      </c>
      <c r="LA21" s="7">
        <v>3.24</v>
      </c>
      <c r="LB21" s="7">
        <v>1</v>
      </c>
      <c r="LC21" s="7">
        <v>3.51</v>
      </c>
      <c r="LD21" s="7">
        <v>1</v>
      </c>
      <c r="LE21" s="7">
        <v>2.54</v>
      </c>
      <c r="LF21" s="7">
        <v>7</v>
      </c>
      <c r="LG21" s="7" t="s">
        <v>205</v>
      </c>
      <c r="LH21" s="7">
        <v>0</v>
      </c>
      <c r="LI21" s="7">
        <v>15.55</v>
      </c>
      <c r="LJ21" s="7">
        <v>1</v>
      </c>
      <c r="LK21" s="7">
        <v>2.4300000000000002</v>
      </c>
      <c r="LL21" s="7">
        <v>1</v>
      </c>
      <c r="LM21" s="7">
        <v>1.69</v>
      </c>
      <c r="LN21" s="7">
        <v>8</v>
      </c>
      <c r="LO21" s="7" t="s">
        <v>206</v>
      </c>
      <c r="LP21" s="7">
        <v>200</v>
      </c>
      <c r="LQ21" s="7">
        <v>6.4</v>
      </c>
      <c r="LR21" s="7">
        <v>3</v>
      </c>
      <c r="LS21" s="7">
        <v>6.21</v>
      </c>
      <c r="LT21" s="7">
        <v>3</v>
      </c>
      <c r="LU21" s="7">
        <v>4.68</v>
      </c>
      <c r="LV21" s="7">
        <v>9</v>
      </c>
      <c r="LW21" s="7" t="s">
        <v>207</v>
      </c>
      <c r="LX21" s="7">
        <v>0</v>
      </c>
      <c r="LY21" s="7">
        <v>4.13</v>
      </c>
      <c r="LZ21" s="7">
        <v>1</v>
      </c>
      <c r="MA21" s="7">
        <v>2.95</v>
      </c>
      <c r="MB21" s="7">
        <v>1</v>
      </c>
      <c r="MC21" s="7">
        <v>2.86</v>
      </c>
      <c r="MD21" s="7">
        <v>10</v>
      </c>
      <c r="ME21" s="7" t="s">
        <v>208</v>
      </c>
      <c r="MF21" s="7">
        <v>0</v>
      </c>
      <c r="MG21" s="7">
        <v>11.84</v>
      </c>
      <c r="MH21" s="7">
        <v>1</v>
      </c>
      <c r="MI21" s="7">
        <v>3.35</v>
      </c>
      <c r="MJ21" s="7">
        <v>1</v>
      </c>
      <c r="MK21" s="7">
        <v>1.81</v>
      </c>
      <c r="ML21" s="7">
        <v>11</v>
      </c>
      <c r="MM21" s="7" t="s">
        <v>209</v>
      </c>
      <c r="MN21" s="7">
        <v>0</v>
      </c>
      <c r="MO21" s="7">
        <v>2.7</v>
      </c>
      <c r="MP21" s="7">
        <v>1</v>
      </c>
      <c r="MQ21" s="7">
        <v>5.07</v>
      </c>
      <c r="MR21" s="7">
        <v>0</v>
      </c>
      <c r="MS21" s="7">
        <v>1.57</v>
      </c>
      <c r="MT21" s="7">
        <v>12</v>
      </c>
      <c r="MU21" s="7" t="s">
        <v>210</v>
      </c>
      <c r="MV21" s="7">
        <v>0</v>
      </c>
      <c r="MW21" s="7">
        <v>3.97</v>
      </c>
      <c r="MX21" s="7">
        <v>1</v>
      </c>
      <c r="MY21" s="7">
        <v>3.7</v>
      </c>
      <c r="MZ21" s="7">
        <v>0</v>
      </c>
      <c r="NA21" s="7">
        <v>0.88</v>
      </c>
      <c r="NB21" s="7">
        <v>13</v>
      </c>
      <c r="NC21" s="7" t="s">
        <v>211</v>
      </c>
      <c r="ND21" s="7">
        <v>200</v>
      </c>
      <c r="NE21" s="7">
        <v>8.73</v>
      </c>
      <c r="NF21" s="7">
        <v>2</v>
      </c>
      <c r="NG21" s="7">
        <v>3.2</v>
      </c>
      <c r="NH21" s="7">
        <v>2</v>
      </c>
      <c r="NI21" s="7">
        <v>2.93</v>
      </c>
      <c r="NJ21" s="7">
        <v>14</v>
      </c>
      <c r="NK21" s="7" t="s">
        <v>212</v>
      </c>
      <c r="NL21" s="7">
        <v>100</v>
      </c>
      <c r="NM21" s="7">
        <v>6.07</v>
      </c>
      <c r="NN21" s="7">
        <v>2</v>
      </c>
      <c r="NO21" s="7">
        <v>5.89</v>
      </c>
      <c r="NP21" s="7">
        <v>2</v>
      </c>
      <c r="NQ21" s="7">
        <v>5.75</v>
      </c>
      <c r="NR21" s="7">
        <v>15</v>
      </c>
      <c r="NS21" s="7" t="s">
        <v>213</v>
      </c>
      <c r="NT21" s="7">
        <v>0</v>
      </c>
      <c r="NU21" s="7">
        <v>3.23</v>
      </c>
      <c r="NV21" s="7">
        <v>1</v>
      </c>
      <c r="NW21" s="7">
        <v>1.79</v>
      </c>
      <c r="NX21" s="7">
        <v>1</v>
      </c>
      <c r="NY21" s="7">
        <v>1.3</v>
      </c>
      <c r="NZ21" s="7">
        <v>16</v>
      </c>
      <c r="OA21" s="7" t="s">
        <v>214</v>
      </c>
      <c r="OB21" s="7">
        <v>0</v>
      </c>
      <c r="OC21" s="7">
        <v>9.51</v>
      </c>
      <c r="OD21" s="7">
        <v>1</v>
      </c>
      <c r="OE21" s="7">
        <v>1.43</v>
      </c>
      <c r="OF21" s="7">
        <v>1</v>
      </c>
      <c r="OG21" s="7">
        <v>0.56000000000000005</v>
      </c>
      <c r="OH21" s="7">
        <v>17</v>
      </c>
      <c r="OI21" s="7" t="s">
        <v>215</v>
      </c>
      <c r="OJ21" s="7">
        <v>300</v>
      </c>
      <c r="OK21" s="7">
        <v>9.16</v>
      </c>
      <c r="OL21" s="7">
        <v>3</v>
      </c>
      <c r="OM21" s="7">
        <v>3.69</v>
      </c>
      <c r="ON21" s="7">
        <v>3</v>
      </c>
      <c r="OO21" s="7">
        <v>2.16</v>
      </c>
      <c r="OP21" s="7">
        <v>18</v>
      </c>
      <c r="OQ21" s="7" t="s">
        <v>216</v>
      </c>
      <c r="OR21" s="7">
        <v>200</v>
      </c>
      <c r="OS21" s="7">
        <v>5.72</v>
      </c>
      <c r="OT21" s="7">
        <v>2</v>
      </c>
      <c r="OU21" s="7">
        <v>1.41</v>
      </c>
      <c r="OV21" s="7">
        <v>2</v>
      </c>
      <c r="OW21" s="7">
        <v>1.47</v>
      </c>
      <c r="OX21" s="7">
        <v>19</v>
      </c>
      <c r="OY21" s="7" t="s">
        <v>217</v>
      </c>
      <c r="OZ21" s="7">
        <v>100</v>
      </c>
      <c r="PA21" s="7">
        <v>5.07</v>
      </c>
      <c r="PB21" s="7">
        <v>1</v>
      </c>
      <c r="PC21" s="7">
        <v>1.17</v>
      </c>
      <c r="PD21" s="7">
        <v>1</v>
      </c>
      <c r="PE21" s="7">
        <v>3.47</v>
      </c>
      <c r="PF21" s="7">
        <v>20</v>
      </c>
      <c r="PG21" s="7" t="s">
        <v>218</v>
      </c>
      <c r="PH21" s="7">
        <v>100</v>
      </c>
      <c r="PI21" s="7">
        <v>10.15</v>
      </c>
      <c r="PJ21" s="7">
        <v>2</v>
      </c>
      <c r="PK21" s="7">
        <v>1.52</v>
      </c>
      <c r="PL21" s="7">
        <v>2</v>
      </c>
      <c r="PM21" s="7">
        <v>1.5</v>
      </c>
      <c r="PN21" s="7">
        <v>21</v>
      </c>
      <c r="PO21" s="7" t="s">
        <v>219</v>
      </c>
      <c r="PP21" s="7">
        <v>200</v>
      </c>
      <c r="PQ21" s="7">
        <v>5.87</v>
      </c>
      <c r="PR21" s="7">
        <v>2</v>
      </c>
      <c r="PS21" s="7">
        <v>1.93</v>
      </c>
      <c r="PT21" s="7">
        <v>2</v>
      </c>
      <c r="PU21" s="7">
        <v>6.74</v>
      </c>
      <c r="PV21" s="7">
        <v>22</v>
      </c>
      <c r="PW21" s="7" t="s">
        <v>220</v>
      </c>
      <c r="PX21" s="7">
        <v>200</v>
      </c>
      <c r="PY21" s="7">
        <v>7.67</v>
      </c>
      <c r="PZ21" s="7">
        <v>2</v>
      </c>
      <c r="QA21" s="7">
        <v>1.68</v>
      </c>
      <c r="QB21" s="7">
        <v>2</v>
      </c>
      <c r="QC21" s="7">
        <v>1.57</v>
      </c>
      <c r="QD21" s="7">
        <v>23</v>
      </c>
      <c r="QE21" s="7" t="s">
        <v>221</v>
      </c>
      <c r="QF21" s="7">
        <v>300</v>
      </c>
      <c r="QG21" s="7">
        <v>6.37</v>
      </c>
      <c r="QH21" s="7">
        <v>2</v>
      </c>
      <c r="QI21" s="7">
        <v>2.7</v>
      </c>
      <c r="QJ21" s="7">
        <v>2</v>
      </c>
      <c r="QK21" s="7">
        <v>1.97</v>
      </c>
      <c r="QL21" s="7">
        <v>24</v>
      </c>
      <c r="QM21" s="7" t="s">
        <v>222</v>
      </c>
      <c r="QN21" s="7">
        <v>0</v>
      </c>
      <c r="QO21" s="7">
        <v>3.76</v>
      </c>
      <c r="QP21" s="7">
        <v>1</v>
      </c>
      <c r="QQ21" s="7">
        <v>1.75</v>
      </c>
      <c r="QR21" s="7">
        <v>1</v>
      </c>
      <c r="QS21" s="7">
        <v>0.87</v>
      </c>
      <c r="QT21" s="7">
        <v>25</v>
      </c>
      <c r="QU21" s="7" t="s">
        <v>223</v>
      </c>
      <c r="QV21" s="7">
        <v>300</v>
      </c>
      <c r="QW21" s="7">
        <v>6.7</v>
      </c>
      <c r="QX21" s="7">
        <v>2</v>
      </c>
      <c r="QY21" s="7">
        <v>2.39</v>
      </c>
      <c r="QZ21" s="7">
        <v>2</v>
      </c>
      <c r="RA21" s="7">
        <v>1.96</v>
      </c>
      <c r="RB21" s="7">
        <v>26</v>
      </c>
      <c r="RC21" s="7" t="s">
        <v>224</v>
      </c>
      <c r="RD21" s="7">
        <v>200</v>
      </c>
      <c r="RE21" s="7">
        <v>6.45</v>
      </c>
      <c r="RF21" s="7">
        <v>2</v>
      </c>
      <c r="RG21" s="7">
        <v>1.36</v>
      </c>
      <c r="RH21" s="7">
        <v>2</v>
      </c>
      <c r="RI21" s="7">
        <v>1.35</v>
      </c>
      <c r="RJ21" s="7">
        <v>27</v>
      </c>
      <c r="RK21" s="7" t="s">
        <v>225</v>
      </c>
      <c r="RL21" s="7">
        <v>200</v>
      </c>
      <c r="RM21" s="7">
        <v>4.9800000000000004</v>
      </c>
      <c r="RN21" s="7">
        <v>2</v>
      </c>
      <c r="RO21" s="7">
        <v>1.02</v>
      </c>
      <c r="RP21" s="7">
        <v>2</v>
      </c>
      <c r="RQ21" s="7">
        <v>0.93</v>
      </c>
      <c r="RR21" s="7">
        <v>28</v>
      </c>
      <c r="RS21" s="7" t="s">
        <v>226</v>
      </c>
      <c r="RT21" s="7">
        <v>200</v>
      </c>
      <c r="RU21" s="7">
        <v>5.23</v>
      </c>
      <c r="RV21" s="7">
        <v>2</v>
      </c>
      <c r="RW21" s="7">
        <v>2.2599999999999998</v>
      </c>
      <c r="RX21" s="7">
        <v>2</v>
      </c>
      <c r="RY21" s="7">
        <v>4.04</v>
      </c>
      <c r="RZ21" s="7">
        <v>29</v>
      </c>
      <c r="SA21" s="7" t="s">
        <v>227</v>
      </c>
      <c r="SB21" s="7">
        <v>100</v>
      </c>
      <c r="SC21" s="7">
        <v>3.68</v>
      </c>
      <c r="SD21" s="7">
        <v>2</v>
      </c>
      <c r="SE21" s="7">
        <v>1.7</v>
      </c>
      <c r="SF21" s="7">
        <v>2</v>
      </c>
      <c r="SG21" s="7">
        <v>0.79</v>
      </c>
      <c r="SH21" s="7">
        <v>30</v>
      </c>
      <c r="SI21" s="7" t="s">
        <v>228</v>
      </c>
      <c r="SJ21" s="7">
        <v>0</v>
      </c>
      <c r="SK21" s="7">
        <v>3.88</v>
      </c>
      <c r="SL21" s="7">
        <v>2</v>
      </c>
      <c r="SM21" s="7">
        <v>2.08</v>
      </c>
      <c r="SN21" s="7">
        <v>2</v>
      </c>
      <c r="SO21" s="7">
        <v>1.21</v>
      </c>
      <c r="SP21" s="7">
        <v>31</v>
      </c>
      <c r="SQ21" s="7" t="s">
        <v>229</v>
      </c>
      <c r="SR21" s="7">
        <v>0</v>
      </c>
      <c r="SS21" s="7">
        <v>4.3899999999999997</v>
      </c>
      <c r="ST21" s="7">
        <v>2</v>
      </c>
      <c r="SU21" s="7">
        <v>2.57</v>
      </c>
      <c r="SV21" s="7">
        <v>2</v>
      </c>
      <c r="SW21" s="7">
        <v>1.98</v>
      </c>
      <c r="SX21" s="7">
        <v>32</v>
      </c>
      <c r="SY21" s="7" t="s">
        <v>230</v>
      </c>
      <c r="SZ21" s="7">
        <v>0</v>
      </c>
      <c r="TA21" s="7">
        <v>3.71</v>
      </c>
      <c r="TB21" s="7">
        <v>2</v>
      </c>
      <c r="TC21" s="7">
        <v>1.19</v>
      </c>
      <c r="TD21" s="7">
        <v>2</v>
      </c>
      <c r="TE21" s="7">
        <v>0.69</v>
      </c>
      <c r="TF21" s="7">
        <v>33</v>
      </c>
      <c r="TG21" s="7" t="s">
        <v>231</v>
      </c>
      <c r="TH21" s="7">
        <v>0</v>
      </c>
      <c r="TI21" s="7">
        <v>6.16</v>
      </c>
      <c r="TJ21" s="7">
        <v>2</v>
      </c>
      <c r="TK21" s="7">
        <v>1.71</v>
      </c>
      <c r="TL21" s="7">
        <v>2</v>
      </c>
      <c r="TM21" s="7">
        <v>1.2</v>
      </c>
      <c r="TN21" s="7">
        <v>34</v>
      </c>
      <c r="TO21" s="7" t="s">
        <v>232</v>
      </c>
      <c r="TP21" s="7">
        <v>200</v>
      </c>
      <c r="TQ21" s="7">
        <v>6.61</v>
      </c>
      <c r="TR21" s="7">
        <v>2</v>
      </c>
      <c r="TS21" s="7">
        <v>1.25</v>
      </c>
      <c r="TT21" s="7">
        <v>2</v>
      </c>
      <c r="TU21" s="7">
        <v>0.63</v>
      </c>
      <c r="TV21" s="7">
        <v>35</v>
      </c>
      <c r="TW21" s="7" t="s">
        <v>233</v>
      </c>
      <c r="TX21" s="7">
        <v>0</v>
      </c>
      <c r="TY21" s="7">
        <v>3.23</v>
      </c>
      <c r="TZ21" s="7">
        <v>1</v>
      </c>
      <c r="UA21" s="7">
        <v>1.94</v>
      </c>
      <c r="UB21" s="7">
        <v>1</v>
      </c>
      <c r="UC21" s="7">
        <v>0.52</v>
      </c>
      <c r="UD21" s="7">
        <v>36</v>
      </c>
      <c r="UE21" s="7" t="s">
        <v>234</v>
      </c>
      <c r="UF21" s="7">
        <v>200</v>
      </c>
      <c r="UG21" s="7">
        <v>5.43</v>
      </c>
      <c r="UH21" s="7">
        <v>2</v>
      </c>
      <c r="UI21" s="7">
        <v>2.73</v>
      </c>
      <c r="UJ21" s="7">
        <v>2</v>
      </c>
      <c r="UK21" s="7">
        <v>1</v>
      </c>
      <c r="UL21" s="7">
        <v>37</v>
      </c>
      <c r="UM21" s="7" t="s">
        <v>235</v>
      </c>
      <c r="UN21" s="7">
        <v>0</v>
      </c>
      <c r="UO21" s="7">
        <v>3.81</v>
      </c>
      <c r="UP21" s="7">
        <v>2</v>
      </c>
      <c r="UQ21" s="7">
        <v>1.22</v>
      </c>
      <c r="UR21" s="7">
        <v>2</v>
      </c>
      <c r="US21" s="7">
        <v>0.62</v>
      </c>
      <c r="UT21" s="7">
        <v>38</v>
      </c>
      <c r="UU21" s="7" t="s">
        <v>236</v>
      </c>
      <c r="UV21" s="7">
        <v>0</v>
      </c>
      <c r="UW21" s="7">
        <v>5.63</v>
      </c>
      <c r="UX21" s="7">
        <v>1</v>
      </c>
      <c r="UY21" s="7">
        <v>1.59</v>
      </c>
      <c r="UZ21" s="7">
        <v>1</v>
      </c>
      <c r="VA21" s="7">
        <v>0.48</v>
      </c>
      <c r="VB21" s="7">
        <v>39</v>
      </c>
      <c r="VC21" s="7" t="s">
        <v>237</v>
      </c>
      <c r="VD21" s="7">
        <v>100</v>
      </c>
      <c r="VE21" s="7">
        <v>6.27</v>
      </c>
      <c r="VF21" s="7">
        <v>2</v>
      </c>
      <c r="VG21" s="7">
        <v>1.28</v>
      </c>
      <c r="VH21" s="7">
        <v>2</v>
      </c>
      <c r="VI21" s="7">
        <v>1.73</v>
      </c>
      <c r="VJ21" s="7">
        <v>40</v>
      </c>
      <c r="VK21" s="7" t="s">
        <v>238</v>
      </c>
      <c r="VL21" s="7">
        <v>0</v>
      </c>
      <c r="VM21" s="7">
        <v>4.74</v>
      </c>
      <c r="VN21" s="7">
        <v>0</v>
      </c>
      <c r="VO21" s="7">
        <v>1.1000000000000001</v>
      </c>
      <c r="VP21" s="7">
        <v>1</v>
      </c>
      <c r="VQ21" s="7">
        <v>5.44</v>
      </c>
      <c r="VR21" s="7">
        <v>41</v>
      </c>
      <c r="VS21" s="7" t="s">
        <v>239</v>
      </c>
      <c r="VT21" s="7">
        <v>200</v>
      </c>
      <c r="VU21" s="7">
        <v>4.59</v>
      </c>
      <c r="VV21" s="7">
        <v>2</v>
      </c>
      <c r="VW21" s="7">
        <v>2.02</v>
      </c>
      <c r="VX21" s="7">
        <v>2</v>
      </c>
      <c r="VY21" s="7">
        <v>1.59</v>
      </c>
      <c r="VZ21" s="28">
        <f t="shared" si="19"/>
        <v>97.5</v>
      </c>
      <c r="WA21" s="28">
        <f t="shared" si="20"/>
        <v>75</v>
      </c>
      <c r="WB21" s="28">
        <f t="shared" si="21"/>
        <v>120</v>
      </c>
      <c r="WC21" s="29">
        <f t="shared" si="22"/>
        <v>6.2137499999999992</v>
      </c>
      <c r="WD21" s="29">
        <f t="shared" si="23"/>
        <v>6.6100000000000012</v>
      </c>
      <c r="WE21" s="29">
        <f t="shared" si="24"/>
        <v>5.8175000000000008</v>
      </c>
      <c r="WF21" s="29">
        <f t="shared" si="25"/>
        <v>1.7250000000000001</v>
      </c>
      <c r="WG21" s="30">
        <f t="shared" si="26"/>
        <v>1.65</v>
      </c>
      <c r="WH21" s="29">
        <f t="shared" si="27"/>
        <v>1.8</v>
      </c>
      <c r="WI21" s="29">
        <f t="shared" si="28"/>
        <v>2.9722500000000003</v>
      </c>
      <c r="WJ21" s="30">
        <f t="shared" si="29"/>
        <v>2.3605</v>
      </c>
      <c r="WK21" s="29">
        <f t="shared" si="30"/>
        <v>3.5840000000000005</v>
      </c>
      <c r="WL21" s="29">
        <f t="shared" si="31"/>
        <v>1.675</v>
      </c>
      <c r="WM21" s="30">
        <f t="shared" si="32"/>
        <v>1.5</v>
      </c>
      <c r="WN21" s="29">
        <f t="shared" si="33"/>
        <v>1.85</v>
      </c>
      <c r="WO21" s="29">
        <f t="shared" si="34"/>
        <v>2.3615000000000004</v>
      </c>
      <c r="WP21" s="30">
        <f t="shared" si="35"/>
        <v>1.9484999999999999</v>
      </c>
      <c r="WQ21" s="29">
        <f t="shared" si="36"/>
        <v>2.7744999999999997</v>
      </c>
      <c r="WR21" s="30">
        <f t="shared" si="37"/>
        <v>94.444444444444443</v>
      </c>
      <c r="WS21" s="30">
        <f t="shared" si="38"/>
        <v>100</v>
      </c>
      <c r="WT21" s="30">
        <f t="shared" si="39"/>
        <v>50</v>
      </c>
      <c r="WU21" s="30">
        <f t="shared" si="40"/>
        <v>91.666666666666671</v>
      </c>
      <c r="WV21" s="30">
        <f t="shared" si="41"/>
        <v>130</v>
      </c>
      <c r="WW21" s="30">
        <f t="shared" si="42"/>
        <v>110</v>
      </c>
      <c r="WX21" s="30">
        <f t="shared" si="43"/>
        <v>6.0900000000000007</v>
      </c>
      <c r="WY21" s="30">
        <f t="shared" si="44"/>
        <v>6.3150000000000013</v>
      </c>
      <c r="WZ21" s="30">
        <f t="shared" si="45"/>
        <v>7.14</v>
      </c>
      <c r="XA21" s="30">
        <f t="shared" si="46"/>
        <v>6.2566666666666668</v>
      </c>
      <c r="XB21" s="30">
        <f t="shared" si="47"/>
        <v>5.25</v>
      </c>
      <c r="XC21" s="30">
        <f t="shared" si="48"/>
        <v>6.3850000000000007</v>
      </c>
      <c r="XD21" s="30">
        <f t="shared" si="49"/>
        <v>1.6666666666666667</v>
      </c>
      <c r="XE21" s="30">
        <f t="shared" si="50"/>
        <v>1.7727272727272727</v>
      </c>
      <c r="XF21" s="30">
        <f t="shared" si="51"/>
        <v>1.5</v>
      </c>
      <c r="XG21" s="30">
        <f t="shared" si="52"/>
        <v>1.75</v>
      </c>
      <c r="XH21" s="30">
        <f t="shared" si="53"/>
        <v>1.8</v>
      </c>
      <c r="XI21" s="30">
        <f t="shared" si="54"/>
        <v>1.8</v>
      </c>
      <c r="XJ21" s="30">
        <f t="shared" si="55"/>
        <v>3.0250000000000004</v>
      </c>
      <c r="XK21" s="30">
        <f t="shared" si="56"/>
        <v>2.9290909090909092</v>
      </c>
      <c r="XL21" s="30">
        <f t="shared" si="57"/>
        <v>2.1312499999999996</v>
      </c>
      <c r="XM21" s="30">
        <f t="shared" si="58"/>
        <v>2.5133333333333336</v>
      </c>
      <c r="XN21" s="30">
        <f t="shared" si="59"/>
        <v>3.7400000000000007</v>
      </c>
      <c r="XO21" s="30">
        <f t="shared" si="60"/>
        <v>3.4279999999999999</v>
      </c>
      <c r="XP21" s="30">
        <f t="shared" si="61"/>
        <v>1.6666666666666667</v>
      </c>
      <c r="XQ21" s="30">
        <f t="shared" si="62"/>
        <v>1.6818181818181819</v>
      </c>
      <c r="XR21" s="30">
        <f t="shared" si="63"/>
        <v>1.5</v>
      </c>
      <c r="XS21" s="30">
        <f t="shared" si="64"/>
        <v>1.5</v>
      </c>
      <c r="XT21" s="30">
        <f t="shared" si="65"/>
        <v>1.8</v>
      </c>
      <c r="XU21" s="30">
        <f t="shared" si="66"/>
        <v>1.9</v>
      </c>
      <c r="XV21" s="30">
        <f t="shared" si="67"/>
        <v>2.2155555555555555</v>
      </c>
      <c r="XW21" s="30">
        <f t="shared" si="68"/>
        <v>2.4809090909090905</v>
      </c>
      <c r="XX21" s="30">
        <f t="shared" si="69"/>
        <v>1.37625</v>
      </c>
      <c r="XY21" s="30">
        <f t="shared" si="70"/>
        <v>2.3300000000000005</v>
      </c>
      <c r="XZ21" s="30">
        <f t="shared" si="71"/>
        <v>2.887</v>
      </c>
      <c r="YA21" s="30">
        <f t="shared" si="72"/>
        <v>2.6619999999999999</v>
      </c>
      <c r="YB21" s="3">
        <v>4</v>
      </c>
      <c r="YC21" s="52">
        <v>2</v>
      </c>
      <c r="YD21" s="3">
        <v>4</v>
      </c>
      <c r="YE21" s="51">
        <v>1</v>
      </c>
      <c r="YF21" s="52">
        <v>3</v>
      </c>
      <c r="YG21" s="3">
        <v>3</v>
      </c>
      <c r="YH21" s="51">
        <v>1</v>
      </c>
      <c r="YI21" s="3">
        <v>3</v>
      </c>
      <c r="YJ21" s="52">
        <v>3</v>
      </c>
      <c r="YK21" s="51">
        <v>1</v>
      </c>
      <c r="YL21" s="52">
        <v>3</v>
      </c>
      <c r="YM21" s="52">
        <v>2</v>
      </c>
      <c r="YN21" s="52">
        <v>3</v>
      </c>
      <c r="YO21" s="52">
        <v>4</v>
      </c>
      <c r="YP21" s="51">
        <v>2</v>
      </c>
      <c r="YQ21" s="52">
        <v>2</v>
      </c>
      <c r="YR21" s="52">
        <v>2</v>
      </c>
      <c r="YS21" s="52">
        <v>3</v>
      </c>
      <c r="YT21" s="52">
        <v>3</v>
      </c>
      <c r="YU21" s="52">
        <v>3</v>
      </c>
      <c r="YV21" s="51">
        <v>1</v>
      </c>
      <c r="YW21" s="51">
        <v>1</v>
      </c>
      <c r="YX21" s="52">
        <v>2</v>
      </c>
      <c r="YY21" s="52">
        <v>3</v>
      </c>
      <c r="YZ21" s="51">
        <v>2</v>
      </c>
      <c r="ZA21" s="52">
        <f t="shared" si="80"/>
        <v>31</v>
      </c>
      <c r="ZB21" s="52">
        <f t="shared" si="81"/>
        <v>21</v>
      </c>
      <c r="ZC21" s="52">
        <f t="shared" si="82"/>
        <v>19</v>
      </c>
      <c r="ZD21" s="52">
        <f t="shared" si="76"/>
        <v>71</v>
      </c>
      <c r="ZE21" s="51">
        <v>0</v>
      </c>
      <c r="ZF21" s="3">
        <v>3</v>
      </c>
      <c r="ZG21" s="51">
        <v>0</v>
      </c>
      <c r="ZH21" s="3">
        <v>4</v>
      </c>
      <c r="ZI21" s="3">
        <v>4</v>
      </c>
      <c r="ZJ21" s="51">
        <v>1</v>
      </c>
      <c r="ZK21" s="51">
        <v>1</v>
      </c>
      <c r="ZL21" s="52">
        <v>4</v>
      </c>
      <c r="ZM21" s="3">
        <v>3</v>
      </c>
      <c r="ZN21" s="51">
        <v>1</v>
      </c>
      <c r="ZO21" s="52">
        <v>3</v>
      </c>
      <c r="ZP21" s="3">
        <v>3</v>
      </c>
      <c r="ZQ21" s="51">
        <v>1</v>
      </c>
      <c r="ZR21" s="51">
        <v>1</v>
      </c>
      <c r="ZS21" s="52">
        <v>3</v>
      </c>
      <c r="ZT21" s="51">
        <v>1</v>
      </c>
      <c r="ZU21" s="52">
        <v>2</v>
      </c>
      <c r="ZV21" s="52">
        <v>2</v>
      </c>
      <c r="ZW21" s="52">
        <v>4</v>
      </c>
      <c r="ZX21" s="52">
        <v>2</v>
      </c>
      <c r="ZY21" s="52">
        <v>3</v>
      </c>
      <c r="ZZ21" s="52">
        <v>3</v>
      </c>
      <c r="AAA21" s="51">
        <v>1</v>
      </c>
      <c r="AAB21" s="52">
        <v>3</v>
      </c>
      <c r="AAC21" s="52">
        <v>2</v>
      </c>
      <c r="AAD21" s="52">
        <v>3</v>
      </c>
      <c r="AAE21" s="51">
        <v>2</v>
      </c>
      <c r="AAF21" s="52">
        <v>3</v>
      </c>
      <c r="AAG21" s="52">
        <v>3</v>
      </c>
      <c r="AAH21" s="51">
        <v>1</v>
      </c>
      <c r="AAI21" s="51">
        <v>2</v>
      </c>
      <c r="AAJ21" s="52">
        <v>3</v>
      </c>
      <c r="AAK21" s="52">
        <v>2</v>
      </c>
      <c r="AAL21" s="52">
        <v>3</v>
      </c>
      <c r="AAM21" s="3">
        <v>2</v>
      </c>
      <c r="AAN21" s="51">
        <v>2</v>
      </c>
      <c r="AAO21" s="52">
        <v>3</v>
      </c>
      <c r="AAP21" s="51">
        <v>1</v>
      </c>
      <c r="AAQ21" s="52">
        <v>2</v>
      </c>
      <c r="AAR21" s="52">
        <v>3</v>
      </c>
      <c r="AAS21" s="52">
        <v>2</v>
      </c>
      <c r="AAT21" s="52">
        <v>3</v>
      </c>
      <c r="AAU21" s="52">
        <v>1</v>
      </c>
      <c r="AAV21" s="52">
        <v>2</v>
      </c>
      <c r="AAW21" s="51">
        <v>1</v>
      </c>
      <c r="AAX21" s="52">
        <v>3</v>
      </c>
      <c r="AAY21" s="52">
        <v>2</v>
      </c>
      <c r="AAZ21" s="51">
        <v>1</v>
      </c>
      <c r="ABA21" s="52">
        <v>3</v>
      </c>
      <c r="ABB21" s="51">
        <v>2</v>
      </c>
      <c r="ABC21" s="52">
        <v>3</v>
      </c>
      <c r="ABD21" s="52">
        <v>3</v>
      </c>
      <c r="ABE21" s="52">
        <v>3</v>
      </c>
      <c r="ABF21" s="52">
        <v>3</v>
      </c>
      <c r="ABG21" s="51">
        <v>2</v>
      </c>
      <c r="ABH21" s="52">
        <v>2</v>
      </c>
      <c r="ABI21" s="51">
        <v>1</v>
      </c>
      <c r="ABJ21" s="52">
        <v>2</v>
      </c>
      <c r="ABK21" s="51">
        <v>2</v>
      </c>
      <c r="ABL21" s="51"/>
      <c r="ABM21" s="3">
        <v>4</v>
      </c>
      <c r="ABN21" s="52">
        <v>2</v>
      </c>
      <c r="ABO21" s="3">
        <v>4</v>
      </c>
      <c r="ABP21" s="51">
        <v>1</v>
      </c>
      <c r="ABQ21" s="52">
        <v>3</v>
      </c>
      <c r="ABR21" s="3">
        <v>3</v>
      </c>
      <c r="ABS21" s="51">
        <v>1</v>
      </c>
      <c r="ABT21" s="3">
        <v>3</v>
      </c>
      <c r="ABU21" s="52">
        <v>3</v>
      </c>
      <c r="ABV21" s="51">
        <v>1</v>
      </c>
      <c r="ABW21" s="52">
        <v>3</v>
      </c>
      <c r="ABX21" s="52">
        <v>2</v>
      </c>
      <c r="ABY21" s="52">
        <v>3</v>
      </c>
      <c r="ABZ21" s="52">
        <v>4</v>
      </c>
      <c r="ACA21" s="51">
        <v>2</v>
      </c>
      <c r="ACB21" s="52">
        <v>2</v>
      </c>
      <c r="ACC21" s="52">
        <v>2</v>
      </c>
      <c r="ACD21" s="52">
        <v>3</v>
      </c>
      <c r="ACE21" s="52">
        <v>3</v>
      </c>
      <c r="ACF21" s="52">
        <v>3</v>
      </c>
      <c r="ACG21" s="51">
        <v>1</v>
      </c>
      <c r="ACH21" s="51">
        <v>1</v>
      </c>
      <c r="ACI21" s="52">
        <v>2</v>
      </c>
      <c r="ACJ21" s="52">
        <v>3</v>
      </c>
      <c r="ACK21" s="51">
        <v>2</v>
      </c>
    </row>
    <row r="22" spans="1:765">
      <c r="A22" s="20">
        <v>18</v>
      </c>
      <c r="B22" s="7"/>
      <c r="C22" s="7">
        <v>2</v>
      </c>
      <c r="D22" s="7">
        <v>42</v>
      </c>
      <c r="E22" s="7">
        <v>3</v>
      </c>
      <c r="F22" s="7">
        <v>4</v>
      </c>
      <c r="G22" s="7">
        <v>0</v>
      </c>
      <c r="H22" s="7">
        <v>1</v>
      </c>
      <c r="I22" s="7">
        <v>0</v>
      </c>
      <c r="J22" s="7">
        <v>2</v>
      </c>
      <c r="K22" s="7">
        <v>2</v>
      </c>
      <c r="L22" s="7">
        <v>2</v>
      </c>
      <c r="M22" s="7">
        <v>2</v>
      </c>
      <c r="N22" s="7">
        <v>1</v>
      </c>
      <c r="O22" s="7">
        <v>1</v>
      </c>
      <c r="P22" s="7">
        <v>1</v>
      </c>
      <c r="Q22" s="7">
        <v>2</v>
      </c>
      <c r="R22" s="7">
        <v>1</v>
      </c>
      <c r="S22" s="7">
        <v>0</v>
      </c>
      <c r="T22" s="7">
        <v>0</v>
      </c>
      <c r="U22" s="7">
        <v>0</v>
      </c>
      <c r="V22">
        <f t="shared" si="3"/>
        <v>22</v>
      </c>
      <c r="W22" s="7">
        <v>3</v>
      </c>
      <c r="X22" s="7">
        <v>3</v>
      </c>
      <c r="Y22" s="7">
        <v>3</v>
      </c>
      <c r="Z22" s="7">
        <v>3</v>
      </c>
      <c r="AA22" s="7">
        <v>2</v>
      </c>
      <c r="AB22" s="7">
        <v>3</v>
      </c>
      <c r="AC22" s="7">
        <v>3</v>
      </c>
      <c r="AD22" s="7">
        <v>2</v>
      </c>
      <c r="AE22" s="7">
        <v>1</v>
      </c>
      <c r="AF22">
        <f t="shared" si="4"/>
        <v>23</v>
      </c>
      <c r="AG22">
        <v>2</v>
      </c>
      <c r="AH22">
        <v>1</v>
      </c>
      <c r="AI22">
        <v>1</v>
      </c>
      <c r="AJ22">
        <v>2</v>
      </c>
      <c r="AK22">
        <v>0</v>
      </c>
      <c r="AL22">
        <v>1</v>
      </c>
      <c r="AM22">
        <v>2</v>
      </c>
      <c r="AN22">
        <v>0</v>
      </c>
      <c r="AO22">
        <v>1</v>
      </c>
      <c r="AP22">
        <v>0</v>
      </c>
      <c r="AQ22">
        <v>0</v>
      </c>
      <c r="AR22">
        <v>2</v>
      </c>
      <c r="AS22">
        <v>3</v>
      </c>
      <c r="AT22">
        <v>2</v>
      </c>
      <c r="AU22">
        <v>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1</v>
      </c>
      <c r="BC22">
        <v>0</v>
      </c>
      <c r="BD22">
        <f t="shared" si="5"/>
        <v>23</v>
      </c>
      <c r="BE22" s="7">
        <v>3</v>
      </c>
      <c r="BF22" s="7">
        <v>4</v>
      </c>
      <c r="BG22" s="7">
        <v>3</v>
      </c>
      <c r="BH22" s="60">
        <v>1</v>
      </c>
      <c r="BI22" s="7">
        <v>2</v>
      </c>
      <c r="BJ22" s="7">
        <v>2</v>
      </c>
      <c r="BK22" s="7">
        <v>3</v>
      </c>
      <c r="BL22" s="60">
        <v>3</v>
      </c>
      <c r="BM22" s="60">
        <v>2</v>
      </c>
      <c r="BN22" s="7">
        <v>3</v>
      </c>
      <c r="BO22" s="7">
        <v>3</v>
      </c>
      <c r="BP22" s="9">
        <v>3</v>
      </c>
      <c r="BQ22" s="7">
        <v>2</v>
      </c>
      <c r="BR22" s="7">
        <v>2</v>
      </c>
      <c r="BS22" s="7">
        <v>2</v>
      </c>
      <c r="BT22" s="9">
        <v>3</v>
      </c>
      <c r="BU22" s="7">
        <v>2</v>
      </c>
      <c r="BV22" s="7">
        <v>2</v>
      </c>
      <c r="BW22" s="7">
        <v>4</v>
      </c>
      <c r="BX22" s="7">
        <v>3</v>
      </c>
      <c r="BY22" s="7">
        <v>3</v>
      </c>
      <c r="BZ22" s="7">
        <v>3</v>
      </c>
      <c r="CA22">
        <f t="shared" si="0"/>
        <v>26</v>
      </c>
      <c r="CB22">
        <f t="shared" si="1"/>
        <v>19</v>
      </c>
      <c r="CC22">
        <f t="shared" si="2"/>
        <v>15</v>
      </c>
      <c r="CD22">
        <f t="shared" si="6"/>
        <v>60</v>
      </c>
      <c r="CE22" s="60">
        <v>1</v>
      </c>
      <c r="CF22" s="60">
        <v>0</v>
      </c>
      <c r="CG22" s="60">
        <v>1</v>
      </c>
      <c r="CH22" s="60">
        <v>1</v>
      </c>
      <c r="CI22" s="60">
        <v>1</v>
      </c>
      <c r="CJ22" s="60">
        <v>1</v>
      </c>
      <c r="CK22" s="60">
        <v>1</v>
      </c>
      <c r="CL22" s="60">
        <v>1</v>
      </c>
      <c r="CM22" s="60">
        <v>1</v>
      </c>
      <c r="CN22" s="60">
        <v>1</v>
      </c>
      <c r="CO22" s="60">
        <v>0</v>
      </c>
      <c r="CP22" s="60">
        <v>0</v>
      </c>
      <c r="CQ22" s="21">
        <f t="shared" si="7"/>
        <v>8</v>
      </c>
      <c r="CR22" s="60">
        <v>3</v>
      </c>
      <c r="CS22" s="60">
        <v>4</v>
      </c>
      <c r="CT22" s="60">
        <v>2</v>
      </c>
      <c r="CU22" s="60">
        <v>2</v>
      </c>
      <c r="CV22" s="60">
        <v>3</v>
      </c>
      <c r="CW22" s="60">
        <v>2</v>
      </c>
      <c r="CX22" s="60">
        <v>3</v>
      </c>
      <c r="CY22" s="60">
        <v>3</v>
      </c>
      <c r="CZ22" s="60">
        <v>2</v>
      </c>
      <c r="DA22" s="60">
        <v>3</v>
      </c>
      <c r="DB22" s="60">
        <v>2</v>
      </c>
      <c r="DC22" s="60">
        <v>3</v>
      </c>
      <c r="DD22" s="60">
        <v>2</v>
      </c>
      <c r="DE22" s="60">
        <v>3</v>
      </c>
      <c r="DF22" s="60">
        <v>2</v>
      </c>
      <c r="DG22" s="60">
        <v>2</v>
      </c>
      <c r="DH22" s="60">
        <v>3</v>
      </c>
      <c r="DI22" s="60">
        <v>3</v>
      </c>
      <c r="DJ22" s="60">
        <v>3</v>
      </c>
      <c r="DK22" s="60">
        <v>2</v>
      </c>
      <c r="DL22" s="21">
        <f t="shared" si="8"/>
        <v>54</v>
      </c>
      <c r="DM22" s="60">
        <v>2</v>
      </c>
      <c r="DN22" s="60">
        <v>4</v>
      </c>
      <c r="DO22" s="60">
        <v>4</v>
      </c>
      <c r="DP22" s="60">
        <v>4</v>
      </c>
      <c r="DQ22" s="60">
        <v>2</v>
      </c>
      <c r="DR22" s="60">
        <v>4</v>
      </c>
      <c r="DS22" s="21">
        <f t="shared" si="9"/>
        <v>20</v>
      </c>
      <c r="DT22" s="60">
        <v>1</v>
      </c>
      <c r="DU22" s="60">
        <v>1</v>
      </c>
      <c r="DV22" s="60">
        <v>1</v>
      </c>
      <c r="DW22" s="60">
        <v>0</v>
      </c>
      <c r="DX22" s="60">
        <v>1</v>
      </c>
      <c r="DY22" s="60">
        <v>1</v>
      </c>
      <c r="DZ22" s="21">
        <f t="shared" si="10"/>
        <v>3</v>
      </c>
      <c r="EA22" s="21">
        <f t="shared" si="11"/>
        <v>2</v>
      </c>
      <c r="EB22" s="21">
        <f t="shared" si="12"/>
        <v>5</v>
      </c>
      <c r="EC22" s="60">
        <v>4</v>
      </c>
      <c r="ED22" s="60">
        <v>5</v>
      </c>
      <c r="EE22" s="60">
        <v>6</v>
      </c>
      <c r="EF22" s="60">
        <v>6</v>
      </c>
      <c r="EG22" s="60">
        <v>3</v>
      </c>
      <c r="EH22" s="60">
        <v>4</v>
      </c>
      <c r="EI22" s="60">
        <v>2</v>
      </c>
      <c r="EJ22" s="60">
        <v>5</v>
      </c>
      <c r="EK22" s="60">
        <v>5</v>
      </c>
      <c r="EL22" s="60">
        <v>5</v>
      </c>
      <c r="EM22" s="60">
        <v>4</v>
      </c>
      <c r="EN22" s="60">
        <v>4</v>
      </c>
      <c r="EO22" s="21">
        <f t="shared" si="13"/>
        <v>21</v>
      </c>
      <c r="EP22" s="21">
        <f t="shared" si="14"/>
        <v>15</v>
      </c>
      <c r="EQ22" s="21">
        <f t="shared" si="15"/>
        <v>17</v>
      </c>
      <c r="ER22" s="21">
        <f t="shared" si="16"/>
        <v>53</v>
      </c>
      <c r="ES22" s="60">
        <v>0</v>
      </c>
      <c r="ET22" s="60">
        <v>3</v>
      </c>
      <c r="EU22" s="60">
        <v>0</v>
      </c>
      <c r="EV22" s="21">
        <f t="shared" si="17"/>
        <v>3</v>
      </c>
      <c r="EW22" s="60">
        <v>5</v>
      </c>
      <c r="EX22" s="60">
        <v>5</v>
      </c>
      <c r="EY22" s="60">
        <v>0</v>
      </c>
      <c r="EZ22" s="60">
        <v>2</v>
      </c>
      <c r="FA22" s="60">
        <v>0</v>
      </c>
      <c r="FB22" s="60">
        <v>0</v>
      </c>
      <c r="FC22" s="60">
        <v>3</v>
      </c>
      <c r="FD22" s="60">
        <v>0</v>
      </c>
      <c r="FE22" s="60">
        <v>0</v>
      </c>
      <c r="FF22" s="60">
        <v>3</v>
      </c>
      <c r="FG22" s="60">
        <v>2</v>
      </c>
      <c r="FH22" s="60">
        <v>5</v>
      </c>
      <c r="FI22" s="60">
        <v>0</v>
      </c>
      <c r="FJ22" s="60">
        <v>3</v>
      </c>
      <c r="FK22" s="60">
        <v>1</v>
      </c>
      <c r="FL22" s="60">
        <v>3</v>
      </c>
      <c r="FM22" s="60">
        <v>3</v>
      </c>
      <c r="FN22" s="60">
        <v>1</v>
      </c>
      <c r="FO22" s="60">
        <v>0</v>
      </c>
      <c r="FP22" s="60">
        <v>0</v>
      </c>
      <c r="FQ22" s="21">
        <f t="shared" si="18"/>
        <v>36</v>
      </c>
      <c r="FR22" s="43">
        <v>0</v>
      </c>
      <c r="FS22" s="43">
        <v>0</v>
      </c>
      <c r="FT22" s="43">
        <v>0</v>
      </c>
      <c r="FU22" s="43">
        <v>0.3112018042772513</v>
      </c>
      <c r="FV22" s="43">
        <v>0</v>
      </c>
      <c r="FW22" s="43">
        <v>5.8078688722834473</v>
      </c>
      <c r="FX22" s="7">
        <v>0.13</v>
      </c>
      <c r="FY22" s="7">
        <v>0.17</v>
      </c>
      <c r="FZ22" s="7">
        <v>47</v>
      </c>
      <c r="GA22" s="36">
        <v>225</v>
      </c>
      <c r="GB22" s="7">
        <f>FZ22+GA22</f>
        <v>272</v>
      </c>
      <c r="GC22" s="7">
        <v>221</v>
      </c>
      <c r="GD22" s="7">
        <v>0</v>
      </c>
      <c r="GE22" s="7">
        <v>0.7</v>
      </c>
      <c r="GF22" s="7">
        <v>0.2</v>
      </c>
      <c r="GG22" s="7">
        <v>0.5</v>
      </c>
      <c r="GH22" s="36">
        <v>5.9</v>
      </c>
      <c r="GI22" s="7">
        <v>753</v>
      </c>
      <c r="GJ22" s="7">
        <v>4519.0586389999999</v>
      </c>
      <c r="GK22" s="7">
        <v>5265.625223</v>
      </c>
      <c r="GL22" s="7">
        <v>3997.6563449999999</v>
      </c>
      <c r="GM22" s="7">
        <v>45632.885387000002</v>
      </c>
      <c r="GN22" s="7">
        <v>118326.638913</v>
      </c>
      <c r="GO22" s="7">
        <v>7807.9899329999998</v>
      </c>
      <c r="GP22" s="7">
        <v>6448.1967089999998</v>
      </c>
      <c r="GQ22" s="7">
        <v>559328.11863899999</v>
      </c>
      <c r="GR22" s="7">
        <v>64885.028772999998</v>
      </c>
      <c r="GS22" s="7">
        <v>883.49930099999995</v>
      </c>
      <c r="GT22" s="7">
        <v>12116.928101</v>
      </c>
      <c r="GU22" s="7">
        <v>471.97038099999997</v>
      </c>
      <c r="GV22" s="7">
        <v>75027.928941999999</v>
      </c>
      <c r="GW22" s="7">
        <v>34539.335264000001</v>
      </c>
      <c r="GX22" s="7">
        <v>912</v>
      </c>
      <c r="GY22" s="7">
        <v>553841.04849099996</v>
      </c>
      <c r="GZ22" s="7">
        <v>106911.255688</v>
      </c>
      <c r="HA22" s="7">
        <v>18203.039585999999</v>
      </c>
      <c r="HB22" s="7">
        <v>561895.68452100002</v>
      </c>
      <c r="HC22" s="7">
        <v>114901.915135</v>
      </c>
      <c r="HD22" s="7">
        <v>7163.6378670000004</v>
      </c>
      <c r="HE22" s="7">
        <v>344.382947</v>
      </c>
      <c r="HF22" s="7">
        <v>42168.304687999997</v>
      </c>
      <c r="HG22" s="7">
        <v>53610.072367000001</v>
      </c>
      <c r="HH22" s="7">
        <v>9559.5077029999993</v>
      </c>
      <c r="HI22" s="7" t="s">
        <v>772</v>
      </c>
      <c r="HJ22" s="7">
        <v>397</v>
      </c>
      <c r="HK22" s="7">
        <v>3275.4433669999999</v>
      </c>
      <c r="HL22" s="7">
        <v>226</v>
      </c>
      <c r="HM22" s="7">
        <v>1367.1987799999999</v>
      </c>
      <c r="HN22" s="7">
        <v>15414.635913</v>
      </c>
      <c r="HO22" s="7">
        <v>3575</v>
      </c>
      <c r="HP22" s="7">
        <v>94</v>
      </c>
      <c r="HQ22" s="7">
        <v>444465.09544</v>
      </c>
      <c r="HR22" s="7">
        <v>107701.33652899999</v>
      </c>
      <c r="HS22" s="7">
        <v>9308.8725410000006</v>
      </c>
      <c r="HT22" s="7">
        <v>70220.578905999995</v>
      </c>
      <c r="HU22" s="7">
        <v>12263.748621000001</v>
      </c>
      <c r="HV22" s="7">
        <v>2071.856327</v>
      </c>
      <c r="HW22" s="7">
        <v>840.00888699999996</v>
      </c>
      <c r="HX22" s="7">
        <v>257</v>
      </c>
      <c r="HY22" s="7">
        <v>4148</v>
      </c>
      <c r="HZ22" s="7">
        <v>748</v>
      </c>
      <c r="IA22" s="7">
        <v>243.21847299999999</v>
      </c>
      <c r="IB22" s="7">
        <v>496.97999800000002</v>
      </c>
      <c r="IC22" s="7">
        <v>1064.303995</v>
      </c>
      <c r="ID22" s="7">
        <v>34104.661519000001</v>
      </c>
      <c r="IE22" s="7">
        <v>4718.0668070000002</v>
      </c>
      <c r="IF22" s="7">
        <v>3377.5887640000001</v>
      </c>
      <c r="IG22" s="7">
        <v>1506.7989600000001</v>
      </c>
      <c r="IH22" s="7">
        <v>2983.9555770000002</v>
      </c>
      <c r="II22" s="7">
        <v>210305.994756</v>
      </c>
      <c r="IJ22" s="7">
        <v>256718.01354799999</v>
      </c>
      <c r="IK22" s="7">
        <v>241786.276969</v>
      </c>
      <c r="IL22" s="7">
        <v>222</v>
      </c>
      <c r="IM22" s="7">
        <v>1587</v>
      </c>
      <c r="IN22" s="7">
        <v>99572.91575</v>
      </c>
      <c r="IO22" s="7">
        <v>505.03801499999997</v>
      </c>
      <c r="IP22" s="7">
        <v>78040.509038000004</v>
      </c>
      <c r="IQ22" s="7">
        <v>416.50016699999998</v>
      </c>
      <c r="IR22" s="7">
        <v>19916.470020000001</v>
      </c>
      <c r="IS22" s="7">
        <v>6668.1854729999995</v>
      </c>
      <c r="IT22" s="7">
        <v>1363.52269</v>
      </c>
      <c r="IU22" s="7">
        <v>11073.826916</v>
      </c>
      <c r="IV22" s="7">
        <v>141708.50494399999</v>
      </c>
      <c r="IW22" s="7">
        <v>11499.220664</v>
      </c>
      <c r="IX22" s="7">
        <v>7453.7618419999999</v>
      </c>
      <c r="IY22" s="7">
        <v>5106.6229640000001</v>
      </c>
      <c r="IZ22" s="7">
        <v>618.81656199999998</v>
      </c>
      <c r="JA22" s="7">
        <v>1065</v>
      </c>
      <c r="JB22" s="7">
        <v>35913.721182000001</v>
      </c>
      <c r="JC22" s="3"/>
      <c r="JD22" s="7" t="s">
        <v>258</v>
      </c>
      <c r="JE22" s="19">
        <v>42487.455706018518</v>
      </c>
      <c r="JF22" s="7" t="s">
        <v>196</v>
      </c>
      <c r="JG22" s="7">
        <v>42</v>
      </c>
      <c r="JH22" s="7" t="s">
        <v>259</v>
      </c>
      <c r="JI22" s="7"/>
      <c r="JJ22" s="7">
        <v>1</v>
      </c>
      <c r="JK22" s="7" t="s">
        <v>199</v>
      </c>
      <c r="JL22" s="7">
        <v>0</v>
      </c>
      <c r="JM22" s="7">
        <v>18.11</v>
      </c>
      <c r="JN22" s="7">
        <v>4</v>
      </c>
      <c r="JO22" s="7">
        <v>11.15</v>
      </c>
      <c r="JP22" s="7">
        <v>0</v>
      </c>
      <c r="JQ22" s="7">
        <v>17.260000000000002</v>
      </c>
      <c r="JR22" s="7">
        <v>2</v>
      </c>
      <c r="JS22" s="7" t="s">
        <v>200</v>
      </c>
      <c r="JT22" s="7">
        <v>0</v>
      </c>
      <c r="JU22" s="7">
        <v>11.97</v>
      </c>
      <c r="JV22" s="7">
        <v>4</v>
      </c>
      <c r="JW22" s="7">
        <v>12.29</v>
      </c>
      <c r="JX22" s="7">
        <v>0</v>
      </c>
      <c r="JY22" s="7">
        <v>4.7699999999999996</v>
      </c>
      <c r="JZ22" s="7">
        <v>3</v>
      </c>
      <c r="KA22" s="7" t="s">
        <v>201</v>
      </c>
      <c r="KB22" s="7">
        <v>0</v>
      </c>
      <c r="KC22" s="7">
        <v>8.6300000000000008</v>
      </c>
      <c r="KD22" s="7">
        <v>4</v>
      </c>
      <c r="KE22" s="7">
        <v>2.21</v>
      </c>
      <c r="KF22" s="7">
        <v>4</v>
      </c>
      <c r="KG22" s="7">
        <v>3.8</v>
      </c>
      <c r="KH22" s="7">
        <v>4</v>
      </c>
      <c r="KI22" s="7" t="s">
        <v>202</v>
      </c>
      <c r="KJ22" s="7">
        <v>0</v>
      </c>
      <c r="KK22" s="7">
        <v>15.12</v>
      </c>
      <c r="KL22" s="7">
        <v>4</v>
      </c>
      <c r="KM22" s="7">
        <v>2.14</v>
      </c>
      <c r="KN22" s="7">
        <v>0</v>
      </c>
      <c r="KO22" s="7">
        <v>2.63</v>
      </c>
      <c r="KP22" s="7">
        <v>5</v>
      </c>
      <c r="KQ22" s="7" t="s">
        <v>203</v>
      </c>
      <c r="KR22" s="7">
        <v>0</v>
      </c>
      <c r="KS22" s="7">
        <v>9.94</v>
      </c>
      <c r="KT22" s="7">
        <v>4</v>
      </c>
      <c r="KU22" s="7">
        <v>2.11</v>
      </c>
      <c r="KV22" s="7">
        <v>0</v>
      </c>
      <c r="KW22" s="7">
        <v>2.0499999999999998</v>
      </c>
      <c r="KX22" s="7">
        <v>6</v>
      </c>
      <c r="KY22" s="7" t="s">
        <v>204</v>
      </c>
      <c r="KZ22" s="7">
        <v>0</v>
      </c>
      <c r="LA22" s="7">
        <v>8.1</v>
      </c>
      <c r="LB22" s="7">
        <v>4</v>
      </c>
      <c r="LC22" s="7">
        <v>5.98</v>
      </c>
      <c r="LD22" s="7">
        <v>0</v>
      </c>
      <c r="LE22" s="7">
        <v>2.95</v>
      </c>
      <c r="LF22" s="7">
        <v>7</v>
      </c>
      <c r="LG22" s="7" t="s">
        <v>205</v>
      </c>
      <c r="LH22" s="7">
        <v>0</v>
      </c>
      <c r="LI22" s="7">
        <v>3.48</v>
      </c>
      <c r="LJ22" s="7">
        <v>4</v>
      </c>
      <c r="LK22" s="7">
        <v>1.53</v>
      </c>
      <c r="LL22" s="7">
        <v>0</v>
      </c>
      <c r="LM22" s="7">
        <v>1.34</v>
      </c>
      <c r="LN22" s="7">
        <v>8</v>
      </c>
      <c r="LO22" s="7" t="s">
        <v>206</v>
      </c>
      <c r="LP22" s="7">
        <v>0</v>
      </c>
      <c r="LQ22" s="7">
        <v>6.42</v>
      </c>
      <c r="LR22" s="7">
        <v>4</v>
      </c>
      <c r="LS22" s="7">
        <v>2.19</v>
      </c>
      <c r="LT22" s="7">
        <v>0</v>
      </c>
      <c r="LU22" s="7">
        <v>1.31</v>
      </c>
      <c r="LV22" s="7">
        <v>9</v>
      </c>
      <c r="LW22" s="7" t="s">
        <v>207</v>
      </c>
      <c r="LX22" s="7">
        <v>0</v>
      </c>
      <c r="LY22" s="7">
        <v>1.81</v>
      </c>
      <c r="LZ22" s="7">
        <v>4</v>
      </c>
      <c r="MA22" s="7">
        <v>1.27</v>
      </c>
      <c r="MB22" s="7">
        <v>0</v>
      </c>
      <c r="MC22" s="7">
        <v>1.53</v>
      </c>
      <c r="MD22" s="7">
        <v>10</v>
      </c>
      <c r="ME22" s="7" t="s">
        <v>208</v>
      </c>
      <c r="MF22" s="7">
        <v>0</v>
      </c>
      <c r="MG22" s="7">
        <v>6.03</v>
      </c>
      <c r="MH22" s="7">
        <v>4</v>
      </c>
      <c r="MI22" s="7">
        <v>1.37</v>
      </c>
      <c r="MJ22" s="7">
        <v>0</v>
      </c>
      <c r="MK22" s="7">
        <v>1.33</v>
      </c>
      <c r="ML22" s="7">
        <v>11</v>
      </c>
      <c r="MM22" s="7" t="s">
        <v>209</v>
      </c>
      <c r="MN22" s="7">
        <v>0</v>
      </c>
      <c r="MO22" s="7">
        <v>11.05</v>
      </c>
      <c r="MP22" s="7">
        <v>4</v>
      </c>
      <c r="MQ22" s="7">
        <v>1.56</v>
      </c>
      <c r="MR22" s="7">
        <v>0</v>
      </c>
      <c r="MS22" s="7">
        <v>1.48</v>
      </c>
      <c r="MT22" s="7">
        <v>12</v>
      </c>
      <c r="MU22" s="7" t="s">
        <v>210</v>
      </c>
      <c r="MV22" s="7">
        <v>0</v>
      </c>
      <c r="MW22" s="7">
        <v>11.25</v>
      </c>
      <c r="MX22" s="7">
        <v>4</v>
      </c>
      <c r="MY22" s="7">
        <v>1.45</v>
      </c>
      <c r="MZ22" s="7">
        <v>0</v>
      </c>
      <c r="NA22" s="7">
        <v>1.71</v>
      </c>
      <c r="NB22" s="7">
        <v>13</v>
      </c>
      <c r="NC22" s="7" t="s">
        <v>211</v>
      </c>
      <c r="ND22" s="7">
        <v>0</v>
      </c>
      <c r="NE22" s="7">
        <v>2.65</v>
      </c>
      <c r="NF22" s="7">
        <v>4</v>
      </c>
      <c r="NG22" s="7">
        <v>1.02</v>
      </c>
      <c r="NH22" s="7">
        <v>0</v>
      </c>
      <c r="NI22" s="7">
        <v>0.99</v>
      </c>
      <c r="NJ22" s="7">
        <v>14</v>
      </c>
      <c r="NK22" s="7" t="s">
        <v>212</v>
      </c>
      <c r="NL22" s="7">
        <v>0</v>
      </c>
      <c r="NM22" s="7">
        <v>1.61</v>
      </c>
      <c r="NN22" s="7">
        <v>4</v>
      </c>
      <c r="NO22" s="7">
        <v>1.07</v>
      </c>
      <c r="NP22" s="7">
        <v>0</v>
      </c>
      <c r="NQ22" s="7">
        <v>1.18</v>
      </c>
      <c r="NR22" s="7">
        <v>15</v>
      </c>
      <c r="NS22" s="7" t="s">
        <v>213</v>
      </c>
      <c r="NT22" s="7">
        <v>0</v>
      </c>
      <c r="NU22" s="7">
        <v>1.64</v>
      </c>
      <c r="NV22" s="7">
        <v>4</v>
      </c>
      <c r="NW22" s="7">
        <v>1.1299999999999999</v>
      </c>
      <c r="NX22" s="7">
        <v>0</v>
      </c>
      <c r="NY22" s="7">
        <v>2.21</v>
      </c>
      <c r="NZ22" s="7">
        <v>16</v>
      </c>
      <c r="OA22" s="7" t="s">
        <v>214</v>
      </c>
      <c r="OB22" s="7">
        <v>0</v>
      </c>
      <c r="OC22" s="7">
        <v>15.52</v>
      </c>
      <c r="OD22" s="7">
        <v>4</v>
      </c>
      <c r="OE22" s="7">
        <v>4.18</v>
      </c>
      <c r="OF22" s="7">
        <v>0</v>
      </c>
      <c r="OG22" s="7">
        <v>1.52</v>
      </c>
      <c r="OH22" s="7">
        <v>17</v>
      </c>
      <c r="OI22" s="7" t="s">
        <v>215</v>
      </c>
      <c r="OJ22" s="7">
        <v>0</v>
      </c>
      <c r="OK22" s="7">
        <v>9.68</v>
      </c>
      <c r="OL22" s="7">
        <v>4</v>
      </c>
      <c r="OM22" s="7">
        <v>1.24</v>
      </c>
      <c r="ON22" s="7">
        <v>0</v>
      </c>
      <c r="OO22" s="7">
        <v>1.24</v>
      </c>
      <c r="OP22" s="7">
        <v>18</v>
      </c>
      <c r="OQ22" s="7" t="s">
        <v>216</v>
      </c>
      <c r="OR22" s="7">
        <v>0</v>
      </c>
      <c r="OS22" s="7">
        <v>2.2400000000000002</v>
      </c>
      <c r="OT22" s="7">
        <v>4</v>
      </c>
      <c r="OU22" s="7">
        <v>0.98</v>
      </c>
      <c r="OV22" s="7">
        <v>4</v>
      </c>
      <c r="OW22" s="7">
        <v>1.72</v>
      </c>
      <c r="OX22" s="7">
        <v>19</v>
      </c>
      <c r="OY22" s="7" t="s">
        <v>217</v>
      </c>
      <c r="OZ22" s="7">
        <v>0</v>
      </c>
      <c r="PA22" s="7">
        <v>4.45</v>
      </c>
      <c r="PB22" s="7">
        <v>4</v>
      </c>
      <c r="PC22" s="7">
        <v>1.22</v>
      </c>
      <c r="PD22" s="7">
        <v>0</v>
      </c>
      <c r="PE22" s="7">
        <v>1.42</v>
      </c>
      <c r="PF22" s="7">
        <v>20</v>
      </c>
      <c r="PG22" s="7" t="s">
        <v>218</v>
      </c>
      <c r="PH22" s="7">
        <v>0</v>
      </c>
      <c r="PI22" s="7">
        <v>1.53</v>
      </c>
      <c r="PJ22" s="7">
        <v>4</v>
      </c>
      <c r="PK22" s="7">
        <v>1.45</v>
      </c>
      <c r="PL22" s="7">
        <v>0</v>
      </c>
      <c r="PM22" s="7">
        <v>1.77</v>
      </c>
      <c r="PN22" s="7">
        <v>21</v>
      </c>
      <c r="PO22" s="7" t="s">
        <v>219</v>
      </c>
      <c r="PP22" s="7">
        <v>0</v>
      </c>
      <c r="PQ22" s="7">
        <v>2.08</v>
      </c>
      <c r="PR22" s="7">
        <v>4</v>
      </c>
      <c r="PS22" s="7">
        <v>1</v>
      </c>
      <c r="PT22" s="7">
        <v>0</v>
      </c>
      <c r="PU22" s="7">
        <v>1.34</v>
      </c>
      <c r="PV22" s="7">
        <v>22</v>
      </c>
      <c r="PW22" s="7" t="s">
        <v>220</v>
      </c>
      <c r="PX22" s="7">
        <v>0</v>
      </c>
      <c r="PY22" s="7">
        <v>2.08</v>
      </c>
      <c r="PZ22" s="7">
        <v>4</v>
      </c>
      <c r="QA22" s="7">
        <v>1.36</v>
      </c>
      <c r="QB22" s="7">
        <v>0</v>
      </c>
      <c r="QC22" s="7">
        <v>1.6</v>
      </c>
      <c r="QD22" s="7">
        <v>23</v>
      </c>
      <c r="QE22" s="7" t="s">
        <v>221</v>
      </c>
      <c r="QF22" s="7">
        <v>0</v>
      </c>
      <c r="QG22" s="7">
        <v>6.82</v>
      </c>
      <c r="QH22" s="7">
        <v>4</v>
      </c>
      <c r="QI22" s="7">
        <v>3.01</v>
      </c>
      <c r="QJ22" s="7">
        <v>0</v>
      </c>
      <c r="QK22" s="7">
        <v>1.53</v>
      </c>
      <c r="QL22" s="7">
        <v>24</v>
      </c>
      <c r="QM22" s="7" t="s">
        <v>222</v>
      </c>
      <c r="QN22" s="7">
        <v>0</v>
      </c>
      <c r="QO22" s="7">
        <v>2.27</v>
      </c>
      <c r="QP22" s="7">
        <v>4</v>
      </c>
      <c r="QQ22" s="7">
        <v>1.82</v>
      </c>
      <c r="QR22" s="7">
        <v>0</v>
      </c>
      <c r="QS22" s="7">
        <v>1.0900000000000001</v>
      </c>
      <c r="QT22" s="7">
        <v>25</v>
      </c>
      <c r="QU22" s="7" t="s">
        <v>223</v>
      </c>
      <c r="QV22" s="7">
        <v>0</v>
      </c>
      <c r="QW22" s="7">
        <v>2.62</v>
      </c>
      <c r="QX22" s="7">
        <v>4</v>
      </c>
      <c r="QY22" s="7">
        <v>1.24</v>
      </c>
      <c r="QZ22" s="7">
        <v>0</v>
      </c>
      <c r="RA22" s="7">
        <v>1.45</v>
      </c>
      <c r="RB22" s="7">
        <v>26</v>
      </c>
      <c r="RC22" s="7" t="s">
        <v>224</v>
      </c>
      <c r="RD22" s="7">
        <v>0</v>
      </c>
      <c r="RE22" s="7">
        <v>3.44</v>
      </c>
      <c r="RF22" s="7">
        <v>4</v>
      </c>
      <c r="RG22" s="7">
        <v>1.42</v>
      </c>
      <c r="RH22" s="7">
        <v>0</v>
      </c>
      <c r="RI22" s="7">
        <v>1.46</v>
      </c>
      <c r="RJ22" s="7">
        <v>27</v>
      </c>
      <c r="RK22" s="7" t="s">
        <v>225</v>
      </c>
      <c r="RL22" s="7">
        <v>0</v>
      </c>
      <c r="RM22" s="7">
        <v>3.23</v>
      </c>
      <c r="RN22" s="7">
        <v>4</v>
      </c>
      <c r="RO22" s="7">
        <v>1.43</v>
      </c>
      <c r="RP22" s="7">
        <v>0</v>
      </c>
      <c r="RQ22" s="7">
        <v>1.52</v>
      </c>
      <c r="RR22" s="7">
        <v>28</v>
      </c>
      <c r="RS22" s="7" t="s">
        <v>226</v>
      </c>
      <c r="RT22" s="7">
        <v>0</v>
      </c>
      <c r="RU22" s="7">
        <v>2.0699999999999998</v>
      </c>
      <c r="RV22" s="7">
        <v>4</v>
      </c>
      <c r="RW22" s="7">
        <v>5.85</v>
      </c>
      <c r="RX22" s="7">
        <v>0</v>
      </c>
      <c r="RY22" s="7">
        <v>1.45</v>
      </c>
      <c r="RZ22" s="7">
        <v>29</v>
      </c>
      <c r="SA22" s="7" t="s">
        <v>227</v>
      </c>
      <c r="SB22" s="7">
        <v>0</v>
      </c>
      <c r="SC22" s="7">
        <v>1.55</v>
      </c>
      <c r="SD22" s="7">
        <v>4</v>
      </c>
      <c r="SE22" s="7">
        <v>1.18</v>
      </c>
      <c r="SF22" s="7">
        <v>0</v>
      </c>
      <c r="SG22" s="7">
        <v>1.37</v>
      </c>
      <c r="SH22" s="7">
        <v>30</v>
      </c>
      <c r="SI22" s="7" t="s">
        <v>228</v>
      </c>
      <c r="SJ22" s="7">
        <v>0</v>
      </c>
      <c r="SK22" s="7">
        <v>3.21</v>
      </c>
      <c r="SL22" s="7">
        <v>4</v>
      </c>
      <c r="SM22" s="7">
        <v>1.41</v>
      </c>
      <c r="SN22" s="7">
        <v>0</v>
      </c>
      <c r="SO22" s="7">
        <v>1.23</v>
      </c>
      <c r="SP22" s="7">
        <v>31</v>
      </c>
      <c r="SQ22" s="7" t="s">
        <v>229</v>
      </c>
      <c r="SR22" s="7">
        <v>0</v>
      </c>
      <c r="SS22" s="7">
        <v>2.5499999999999998</v>
      </c>
      <c r="ST22" s="7">
        <v>4</v>
      </c>
      <c r="SU22" s="7">
        <v>1.02</v>
      </c>
      <c r="SV22" s="7">
        <v>0</v>
      </c>
      <c r="SW22" s="7">
        <v>1.52</v>
      </c>
      <c r="SX22" s="7">
        <v>32</v>
      </c>
      <c r="SY22" s="7" t="s">
        <v>230</v>
      </c>
      <c r="SZ22" s="7">
        <v>0</v>
      </c>
      <c r="TA22" s="7">
        <v>3.94</v>
      </c>
      <c r="TB22" s="7">
        <v>4</v>
      </c>
      <c r="TC22" s="7">
        <v>1.31</v>
      </c>
      <c r="TD22" s="7">
        <v>0</v>
      </c>
      <c r="TE22" s="7">
        <v>1.53</v>
      </c>
      <c r="TF22" s="7">
        <v>33</v>
      </c>
      <c r="TG22" s="7" t="s">
        <v>231</v>
      </c>
      <c r="TH22" s="7">
        <v>0</v>
      </c>
      <c r="TI22" s="7">
        <v>5.35</v>
      </c>
      <c r="TJ22" s="7">
        <v>4</v>
      </c>
      <c r="TK22" s="7">
        <v>0.98</v>
      </c>
      <c r="TL22" s="7">
        <v>0</v>
      </c>
      <c r="TM22" s="7">
        <v>1.62</v>
      </c>
      <c r="TN22" s="7">
        <v>34</v>
      </c>
      <c r="TO22" s="7" t="s">
        <v>232</v>
      </c>
      <c r="TP22" s="7">
        <v>0</v>
      </c>
      <c r="TQ22" s="7">
        <v>2.4900000000000002</v>
      </c>
      <c r="TR22" s="7">
        <v>4</v>
      </c>
      <c r="TS22" s="7">
        <v>1</v>
      </c>
      <c r="TT22" s="7">
        <v>0</v>
      </c>
      <c r="TU22" s="7">
        <v>1.07</v>
      </c>
      <c r="TV22" s="7">
        <v>35</v>
      </c>
      <c r="TW22" s="7" t="s">
        <v>233</v>
      </c>
      <c r="TX22" s="7">
        <v>0</v>
      </c>
      <c r="TY22" s="7">
        <v>1.93</v>
      </c>
      <c r="TZ22" s="7">
        <v>4</v>
      </c>
      <c r="UA22" s="7">
        <v>1.1000000000000001</v>
      </c>
      <c r="UB22" s="7">
        <v>0</v>
      </c>
      <c r="UC22" s="7">
        <v>1.1499999999999999</v>
      </c>
      <c r="UD22" s="7">
        <v>36</v>
      </c>
      <c r="UE22" s="7" t="s">
        <v>234</v>
      </c>
      <c r="UF22" s="7">
        <v>0</v>
      </c>
      <c r="UG22" s="7">
        <v>1.61</v>
      </c>
      <c r="UH22" s="7">
        <v>4</v>
      </c>
      <c r="UI22" s="7">
        <v>1.07</v>
      </c>
      <c r="UJ22" s="7">
        <v>0</v>
      </c>
      <c r="UK22" s="7">
        <v>0.92</v>
      </c>
      <c r="UL22" s="7">
        <v>37</v>
      </c>
      <c r="UM22" s="7" t="s">
        <v>235</v>
      </c>
      <c r="UN22" s="7">
        <v>0</v>
      </c>
      <c r="UO22" s="7">
        <v>4.33</v>
      </c>
      <c r="UP22" s="7">
        <v>4</v>
      </c>
      <c r="UQ22" s="7">
        <v>2.5499999999999998</v>
      </c>
      <c r="UR22" s="7">
        <v>0</v>
      </c>
      <c r="US22" s="7">
        <v>1.25</v>
      </c>
      <c r="UT22" s="7">
        <v>38</v>
      </c>
      <c r="UU22" s="7" t="s">
        <v>236</v>
      </c>
      <c r="UV22" s="7">
        <v>0</v>
      </c>
      <c r="UW22" s="7">
        <v>1.75</v>
      </c>
      <c r="UX22" s="7">
        <v>4</v>
      </c>
      <c r="UY22" s="7">
        <v>1.25</v>
      </c>
      <c r="UZ22" s="7">
        <v>0</v>
      </c>
      <c r="VA22" s="7">
        <v>1.1299999999999999</v>
      </c>
      <c r="VB22" s="7">
        <v>39</v>
      </c>
      <c r="VC22" s="7" t="s">
        <v>237</v>
      </c>
      <c r="VD22" s="7">
        <v>0</v>
      </c>
      <c r="VE22" s="7">
        <v>2.0699999999999998</v>
      </c>
      <c r="VF22" s="7">
        <v>4</v>
      </c>
      <c r="VG22" s="7">
        <v>1.25</v>
      </c>
      <c r="VH22" s="7">
        <v>0</v>
      </c>
      <c r="VI22" s="7">
        <v>1.25</v>
      </c>
      <c r="VJ22" s="7">
        <v>40</v>
      </c>
      <c r="VK22" s="7" t="s">
        <v>238</v>
      </c>
      <c r="VL22" s="7">
        <v>0</v>
      </c>
      <c r="VM22" s="7">
        <v>2.66</v>
      </c>
      <c r="VN22" s="7">
        <v>4</v>
      </c>
      <c r="VO22" s="7">
        <v>1.1299999999999999</v>
      </c>
      <c r="VP22" s="7">
        <v>0</v>
      </c>
      <c r="VQ22" s="7">
        <v>1.1100000000000001</v>
      </c>
      <c r="VR22" s="7">
        <v>41</v>
      </c>
      <c r="VS22" s="7" t="s">
        <v>239</v>
      </c>
      <c r="VT22" s="7">
        <v>0</v>
      </c>
      <c r="VU22" s="7">
        <v>1.52</v>
      </c>
      <c r="VV22" s="7">
        <v>4</v>
      </c>
      <c r="VW22" s="7">
        <v>1.01</v>
      </c>
      <c r="VX22" s="7">
        <v>0</v>
      </c>
      <c r="VY22" s="7">
        <v>0.85</v>
      </c>
      <c r="VZ22" s="28">
        <f t="shared" si="19"/>
        <v>0</v>
      </c>
      <c r="WA22" s="28">
        <f t="shared" si="20"/>
        <v>0</v>
      </c>
      <c r="WB22" s="28">
        <f t="shared" si="21"/>
        <v>0</v>
      </c>
      <c r="WC22" s="29">
        <f t="shared" si="22"/>
        <v>4.8172500000000023</v>
      </c>
      <c r="WD22" s="29">
        <f t="shared" si="23"/>
        <v>5.926499999999999</v>
      </c>
      <c r="WE22" s="29">
        <f t="shared" si="24"/>
        <v>3.7079999999999993</v>
      </c>
      <c r="WF22" s="29">
        <f t="shared" si="25"/>
        <v>4</v>
      </c>
      <c r="WG22" s="30">
        <f t="shared" si="26"/>
        <v>4</v>
      </c>
      <c r="WH22" s="29">
        <f t="shared" si="27"/>
        <v>4</v>
      </c>
      <c r="WI22" s="29">
        <f t="shared" si="28"/>
        <v>1.9944999999999999</v>
      </c>
      <c r="WJ22" s="30">
        <f t="shared" si="29"/>
        <v>2.367</v>
      </c>
      <c r="WK22" s="29">
        <f t="shared" si="30"/>
        <v>1.6219999999999999</v>
      </c>
      <c r="WL22" s="29">
        <f t="shared" si="31"/>
        <v>0.2</v>
      </c>
      <c r="WM22" s="30">
        <f t="shared" si="32"/>
        <v>0.2</v>
      </c>
      <c r="WN22" s="29">
        <f t="shared" si="33"/>
        <v>0.2</v>
      </c>
      <c r="WO22" s="29">
        <f t="shared" si="34"/>
        <v>1.6097500000000005</v>
      </c>
      <c r="WP22" s="30">
        <f t="shared" si="35"/>
        <v>1.675</v>
      </c>
      <c r="WQ22" s="29">
        <f t="shared" si="36"/>
        <v>1.5445</v>
      </c>
      <c r="WR22" s="30">
        <f t="shared" si="37"/>
        <v>0</v>
      </c>
      <c r="WS22" s="30">
        <f t="shared" si="38"/>
        <v>0</v>
      </c>
      <c r="WT22" s="30">
        <f t="shared" si="39"/>
        <v>0</v>
      </c>
      <c r="WU22" s="30">
        <f t="shared" si="40"/>
        <v>0</v>
      </c>
      <c r="WV22" s="30">
        <f t="shared" si="41"/>
        <v>0</v>
      </c>
      <c r="WW22" s="30">
        <f t="shared" si="42"/>
        <v>0</v>
      </c>
      <c r="WX22" s="30">
        <f t="shared" si="43"/>
        <v>3.849444444444444</v>
      </c>
      <c r="WY22" s="30">
        <f t="shared" si="44"/>
        <v>5.6090909090909076</v>
      </c>
      <c r="WZ22" s="30">
        <f t="shared" si="45"/>
        <v>3.6000000000000005</v>
      </c>
      <c r="XA22" s="30">
        <f t="shared" si="46"/>
        <v>7.4774999999999991</v>
      </c>
      <c r="XB22" s="30">
        <f t="shared" si="47"/>
        <v>4.0490000000000013</v>
      </c>
      <c r="XC22" s="30">
        <f t="shared" si="48"/>
        <v>3.367</v>
      </c>
      <c r="XD22" s="30">
        <f t="shared" si="49"/>
        <v>4</v>
      </c>
      <c r="XE22" s="30">
        <f t="shared" si="50"/>
        <v>4</v>
      </c>
      <c r="XF22" s="30">
        <f t="shared" si="51"/>
        <v>4</v>
      </c>
      <c r="XG22" s="30">
        <f t="shared" si="52"/>
        <v>4</v>
      </c>
      <c r="XH22" s="30">
        <f t="shared" si="53"/>
        <v>4</v>
      </c>
      <c r="XI22" s="30">
        <f t="shared" si="54"/>
        <v>4</v>
      </c>
      <c r="XJ22" s="30">
        <f t="shared" si="55"/>
        <v>1.645</v>
      </c>
      <c r="XK22" s="30">
        <f t="shared" si="56"/>
        <v>2.2804545454545453</v>
      </c>
      <c r="XL22" s="30">
        <f t="shared" si="57"/>
        <v>1.8625</v>
      </c>
      <c r="XM22" s="30">
        <f t="shared" si="58"/>
        <v>2.7033333333333331</v>
      </c>
      <c r="XN22" s="30">
        <f t="shared" si="59"/>
        <v>1.4709999999999999</v>
      </c>
      <c r="XO22" s="30">
        <f t="shared" si="60"/>
        <v>1.7730000000000001</v>
      </c>
      <c r="XP22" s="30">
        <f t="shared" si="61"/>
        <v>0.44444444444444442</v>
      </c>
      <c r="XQ22" s="30">
        <f t="shared" si="62"/>
        <v>0</v>
      </c>
      <c r="XR22" s="30">
        <f t="shared" si="63"/>
        <v>0.5</v>
      </c>
      <c r="XS22" s="30">
        <f t="shared" si="64"/>
        <v>0</v>
      </c>
      <c r="XT22" s="30">
        <f t="shared" si="65"/>
        <v>0.4</v>
      </c>
      <c r="XU22" s="30">
        <f t="shared" si="66"/>
        <v>0</v>
      </c>
      <c r="XV22" s="30">
        <f t="shared" si="67"/>
        <v>1.6227777777777779</v>
      </c>
      <c r="XW22" s="30">
        <f t="shared" si="68"/>
        <v>1.5990909090909093</v>
      </c>
      <c r="XX22" s="30">
        <f t="shared" si="69"/>
        <v>1.645</v>
      </c>
      <c r="XY22" s="30">
        <f t="shared" si="70"/>
        <v>1.6950000000000001</v>
      </c>
      <c r="XZ22" s="30">
        <f t="shared" si="71"/>
        <v>1.605</v>
      </c>
      <c r="YA22" s="30">
        <f t="shared" si="72"/>
        <v>1.4839999999999998</v>
      </c>
      <c r="YB22" s="3">
        <v>3</v>
      </c>
      <c r="YC22" s="52">
        <v>4</v>
      </c>
      <c r="YD22" s="3">
        <v>2</v>
      </c>
      <c r="YE22" s="51">
        <v>1</v>
      </c>
      <c r="YF22" s="52">
        <v>4</v>
      </c>
      <c r="YG22" s="3">
        <v>4</v>
      </c>
      <c r="YH22" s="51">
        <v>3</v>
      </c>
      <c r="YI22" s="3">
        <v>2</v>
      </c>
      <c r="YJ22" s="52">
        <v>4</v>
      </c>
      <c r="YK22" s="51">
        <v>3</v>
      </c>
      <c r="YL22" s="52">
        <v>4</v>
      </c>
      <c r="YM22" s="52">
        <v>4</v>
      </c>
      <c r="YN22" s="52">
        <v>4</v>
      </c>
      <c r="YO22" s="52">
        <v>4</v>
      </c>
      <c r="YP22" s="51">
        <v>3</v>
      </c>
      <c r="YQ22" s="52">
        <v>3</v>
      </c>
      <c r="YR22" s="52">
        <v>0</v>
      </c>
      <c r="YS22" s="52">
        <v>2</v>
      </c>
      <c r="YT22" s="52">
        <v>4</v>
      </c>
      <c r="YU22" s="52">
        <v>3</v>
      </c>
      <c r="YV22" s="51">
        <v>2</v>
      </c>
      <c r="YW22" s="51">
        <v>0</v>
      </c>
      <c r="YX22" s="52">
        <v>2</v>
      </c>
      <c r="YY22" s="52">
        <v>4</v>
      </c>
      <c r="YZ22" s="51">
        <v>2</v>
      </c>
      <c r="ZA22" s="52">
        <f t="shared" si="80"/>
        <v>30</v>
      </c>
      <c r="ZB22" s="52">
        <f t="shared" si="81"/>
        <v>31</v>
      </c>
      <c r="ZC22" s="52">
        <f t="shared" si="82"/>
        <v>10</v>
      </c>
      <c r="ZD22" s="52">
        <f t="shared" si="76"/>
        <v>71</v>
      </c>
      <c r="ZE22" s="51">
        <v>0</v>
      </c>
      <c r="ZF22" s="3">
        <v>2</v>
      </c>
      <c r="ZG22" s="51">
        <v>0</v>
      </c>
      <c r="ZH22" s="3">
        <v>2</v>
      </c>
      <c r="ZI22" s="3">
        <v>3</v>
      </c>
      <c r="ZJ22" s="51">
        <v>3</v>
      </c>
      <c r="ZK22" s="51">
        <v>1</v>
      </c>
      <c r="ZL22" s="52">
        <v>4</v>
      </c>
      <c r="ZM22" s="3">
        <v>4</v>
      </c>
      <c r="ZN22" s="51">
        <v>0</v>
      </c>
      <c r="ZO22" s="52">
        <v>3</v>
      </c>
      <c r="ZP22" s="3">
        <v>2</v>
      </c>
      <c r="ZQ22" s="51">
        <v>0</v>
      </c>
      <c r="ZR22" s="51">
        <v>3</v>
      </c>
      <c r="ZS22" s="52">
        <v>4</v>
      </c>
      <c r="ZT22" s="51">
        <v>0</v>
      </c>
      <c r="ZU22" s="52">
        <v>4</v>
      </c>
      <c r="ZV22" s="52">
        <v>3</v>
      </c>
      <c r="ZW22" s="52">
        <v>4</v>
      </c>
      <c r="ZX22" s="52">
        <v>3</v>
      </c>
      <c r="ZY22" s="52">
        <v>3</v>
      </c>
      <c r="ZZ22" s="52">
        <v>4</v>
      </c>
      <c r="AAA22" s="51">
        <v>0</v>
      </c>
      <c r="AAB22" s="52">
        <v>4</v>
      </c>
      <c r="AAC22" s="52">
        <v>0</v>
      </c>
      <c r="AAD22" s="52">
        <v>4</v>
      </c>
      <c r="AAE22" s="51">
        <v>0</v>
      </c>
      <c r="AAF22" s="52">
        <v>4</v>
      </c>
      <c r="AAG22" s="52">
        <v>3</v>
      </c>
      <c r="AAH22" s="51">
        <v>2</v>
      </c>
      <c r="AAI22" s="51">
        <v>3</v>
      </c>
      <c r="AAJ22" s="52">
        <v>2</v>
      </c>
      <c r="AAK22" s="52">
        <v>2</v>
      </c>
      <c r="AAL22" s="52">
        <v>2</v>
      </c>
      <c r="AAM22" s="3">
        <v>3</v>
      </c>
      <c r="AAN22" s="51">
        <v>3</v>
      </c>
      <c r="AAO22" s="52">
        <v>4</v>
      </c>
      <c r="AAP22" s="51">
        <v>2</v>
      </c>
      <c r="AAQ22" s="52">
        <v>4</v>
      </c>
      <c r="AAR22" s="52">
        <v>3</v>
      </c>
      <c r="AAS22" s="52">
        <v>3</v>
      </c>
      <c r="AAT22" s="52">
        <v>4</v>
      </c>
      <c r="AAU22" s="52">
        <v>0</v>
      </c>
      <c r="AAV22" s="52">
        <v>2</v>
      </c>
      <c r="AAW22" s="51">
        <v>0</v>
      </c>
      <c r="AAX22" s="52">
        <v>1</v>
      </c>
      <c r="AAY22" s="52">
        <v>2</v>
      </c>
      <c r="AAZ22" s="51">
        <v>1</v>
      </c>
      <c r="ABA22" s="52">
        <v>4</v>
      </c>
      <c r="ABB22" s="51">
        <v>2</v>
      </c>
      <c r="ABC22" s="52">
        <v>2</v>
      </c>
      <c r="ABD22" s="52">
        <v>3</v>
      </c>
      <c r="ABE22" s="52">
        <v>4</v>
      </c>
      <c r="ABF22" s="52">
        <v>2</v>
      </c>
      <c r="ABG22" s="51">
        <v>2</v>
      </c>
      <c r="ABH22" s="52">
        <v>3</v>
      </c>
      <c r="ABI22" s="51">
        <v>1</v>
      </c>
      <c r="ABJ22" s="52">
        <v>2</v>
      </c>
      <c r="ABK22" s="51">
        <v>3</v>
      </c>
      <c r="ABL22" s="51"/>
      <c r="ABM22" s="3">
        <v>3</v>
      </c>
      <c r="ABN22" s="52">
        <v>4</v>
      </c>
      <c r="ABO22" s="3">
        <v>2</v>
      </c>
      <c r="ABP22" s="51">
        <v>1</v>
      </c>
      <c r="ABQ22" s="52">
        <v>4</v>
      </c>
      <c r="ABR22" s="3">
        <v>4</v>
      </c>
      <c r="ABS22" s="51">
        <v>3</v>
      </c>
      <c r="ABT22" s="3">
        <v>2</v>
      </c>
      <c r="ABU22" s="52">
        <v>4</v>
      </c>
      <c r="ABV22" s="51">
        <v>3</v>
      </c>
      <c r="ABW22" s="52">
        <v>4</v>
      </c>
      <c r="ABX22" s="52">
        <v>4</v>
      </c>
      <c r="ABY22" s="52">
        <v>4</v>
      </c>
      <c r="ABZ22" s="52">
        <v>4</v>
      </c>
      <c r="ACA22" s="51">
        <v>3</v>
      </c>
      <c r="ACB22" s="52">
        <v>3</v>
      </c>
      <c r="ACC22" s="52">
        <v>0</v>
      </c>
      <c r="ACD22" s="52">
        <v>2</v>
      </c>
      <c r="ACE22" s="52">
        <v>4</v>
      </c>
      <c r="ACF22" s="52">
        <v>3</v>
      </c>
      <c r="ACG22" s="51">
        <v>2</v>
      </c>
      <c r="ACH22" s="51">
        <v>0</v>
      </c>
      <c r="ACI22" s="52">
        <v>2</v>
      </c>
      <c r="ACJ22" s="52">
        <v>4</v>
      </c>
      <c r="ACK22" s="51">
        <v>2</v>
      </c>
    </row>
    <row r="23" spans="1:765">
      <c r="A23" s="20">
        <v>19</v>
      </c>
      <c r="B23" s="7"/>
      <c r="C23" s="7">
        <v>1</v>
      </c>
      <c r="D23" s="7">
        <v>23</v>
      </c>
      <c r="E23" s="7">
        <v>2</v>
      </c>
      <c r="F23" s="7">
        <v>1</v>
      </c>
      <c r="G23" s="7">
        <v>2</v>
      </c>
      <c r="H23" s="7">
        <v>1</v>
      </c>
      <c r="I23" s="7">
        <v>0</v>
      </c>
      <c r="J23" s="7">
        <v>2</v>
      </c>
      <c r="K23" s="7">
        <v>2</v>
      </c>
      <c r="L23" s="7">
        <v>1</v>
      </c>
      <c r="M23" s="7">
        <v>2</v>
      </c>
      <c r="N23" s="7">
        <v>1</v>
      </c>
      <c r="O23" s="7">
        <v>2</v>
      </c>
      <c r="P23" s="7">
        <v>2</v>
      </c>
      <c r="Q23" s="7">
        <v>3</v>
      </c>
      <c r="R23" s="7">
        <v>0</v>
      </c>
      <c r="S23" s="7">
        <v>0</v>
      </c>
      <c r="T23" s="7">
        <v>0</v>
      </c>
      <c r="U23" s="7">
        <v>0</v>
      </c>
      <c r="V23">
        <f t="shared" si="3"/>
        <v>21</v>
      </c>
      <c r="W23" s="7">
        <v>2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1</v>
      </c>
      <c r="AD23" s="7">
        <v>2</v>
      </c>
      <c r="AE23" s="7">
        <v>1</v>
      </c>
      <c r="AF23">
        <f t="shared" si="4"/>
        <v>21</v>
      </c>
      <c r="AG23">
        <v>2</v>
      </c>
      <c r="AH23">
        <v>1</v>
      </c>
      <c r="AI23">
        <v>0</v>
      </c>
      <c r="AJ23">
        <v>2</v>
      </c>
      <c r="AK23">
        <v>2</v>
      </c>
      <c r="AL23">
        <v>1</v>
      </c>
      <c r="AM23">
        <v>2</v>
      </c>
      <c r="AN23">
        <v>0</v>
      </c>
      <c r="AO23">
        <v>1</v>
      </c>
      <c r="AP23">
        <v>2</v>
      </c>
      <c r="AQ23">
        <v>3</v>
      </c>
      <c r="AR23">
        <v>1</v>
      </c>
      <c r="AS23">
        <v>2</v>
      </c>
      <c r="AT23">
        <v>1</v>
      </c>
      <c r="AU23">
        <v>2</v>
      </c>
      <c r="AV23" t="s">
        <v>634</v>
      </c>
      <c r="AW23">
        <v>2</v>
      </c>
      <c r="AX23">
        <v>3</v>
      </c>
      <c r="AY23" t="s">
        <v>636</v>
      </c>
      <c r="AZ23">
        <v>3</v>
      </c>
      <c r="BA23">
        <v>3</v>
      </c>
      <c r="BB23">
        <v>2</v>
      </c>
      <c r="BC23">
        <v>1</v>
      </c>
      <c r="BD23">
        <f t="shared" si="5"/>
        <v>36</v>
      </c>
      <c r="BE23" s="7">
        <v>4</v>
      </c>
      <c r="BF23" s="7">
        <v>3</v>
      </c>
      <c r="BG23" s="7">
        <v>3</v>
      </c>
      <c r="BH23" s="60">
        <v>3</v>
      </c>
      <c r="BI23" s="7">
        <v>2</v>
      </c>
      <c r="BJ23" s="7">
        <v>2</v>
      </c>
      <c r="BK23" s="7">
        <v>3</v>
      </c>
      <c r="BL23" s="60">
        <v>4</v>
      </c>
      <c r="BM23" s="60">
        <v>4</v>
      </c>
      <c r="BN23" s="7">
        <v>3</v>
      </c>
      <c r="BO23" s="7">
        <v>4</v>
      </c>
      <c r="BP23" s="9">
        <v>3</v>
      </c>
      <c r="BQ23" s="7">
        <v>2</v>
      </c>
      <c r="BR23" s="7">
        <v>3</v>
      </c>
      <c r="BS23" s="7">
        <v>1</v>
      </c>
      <c r="BT23" s="9">
        <v>3</v>
      </c>
      <c r="BU23" s="7">
        <v>0</v>
      </c>
      <c r="BV23" s="7">
        <v>3</v>
      </c>
      <c r="BW23" s="7">
        <v>1</v>
      </c>
      <c r="BX23" s="7">
        <v>4</v>
      </c>
      <c r="BY23" s="7">
        <v>2</v>
      </c>
      <c r="BZ23" s="7">
        <v>1</v>
      </c>
      <c r="CA23">
        <f t="shared" si="0"/>
        <v>18</v>
      </c>
      <c r="CB23">
        <f t="shared" si="1"/>
        <v>18</v>
      </c>
      <c r="CC23">
        <f t="shared" si="2"/>
        <v>16</v>
      </c>
      <c r="CD23">
        <f t="shared" si="6"/>
        <v>52</v>
      </c>
      <c r="CE23" s="60">
        <v>1</v>
      </c>
      <c r="CF23" s="60">
        <v>0</v>
      </c>
      <c r="CG23" s="60">
        <v>1</v>
      </c>
      <c r="CH23" s="60">
        <v>1</v>
      </c>
      <c r="CI23" s="60">
        <v>1</v>
      </c>
      <c r="CJ23" s="60">
        <v>0</v>
      </c>
      <c r="CK23" s="60">
        <v>0</v>
      </c>
      <c r="CL23" s="60">
        <v>1</v>
      </c>
      <c r="CM23" s="60">
        <v>1</v>
      </c>
      <c r="CN23" s="60">
        <v>0</v>
      </c>
      <c r="CO23" s="60">
        <v>0</v>
      </c>
      <c r="CP23" s="60">
        <v>0</v>
      </c>
      <c r="CQ23" s="21">
        <f t="shared" si="7"/>
        <v>9</v>
      </c>
      <c r="CR23" s="60" t="s">
        <v>638</v>
      </c>
      <c r="CS23" s="60">
        <v>1</v>
      </c>
      <c r="CT23" s="60">
        <v>2</v>
      </c>
      <c r="CU23" s="60">
        <v>2</v>
      </c>
      <c r="CV23" s="60">
        <v>3</v>
      </c>
      <c r="CW23" s="60">
        <v>3</v>
      </c>
      <c r="CX23" s="60">
        <v>4</v>
      </c>
      <c r="CY23" s="60">
        <v>3</v>
      </c>
      <c r="CZ23" s="60">
        <v>3</v>
      </c>
      <c r="DA23" s="60">
        <v>2</v>
      </c>
      <c r="DB23" s="60">
        <v>4</v>
      </c>
      <c r="DC23" s="60">
        <v>3</v>
      </c>
      <c r="DD23" s="60">
        <v>1</v>
      </c>
      <c r="DE23" s="60">
        <v>4</v>
      </c>
      <c r="DF23" s="60">
        <v>3</v>
      </c>
      <c r="DG23" s="60">
        <v>2</v>
      </c>
      <c r="DH23" s="60">
        <v>1</v>
      </c>
      <c r="DI23" s="60">
        <v>3</v>
      </c>
      <c r="DJ23" s="60">
        <v>3</v>
      </c>
      <c r="DK23" s="60">
        <v>2</v>
      </c>
      <c r="DL23" s="21" t="s">
        <v>637</v>
      </c>
      <c r="DM23" s="60">
        <v>1</v>
      </c>
      <c r="DN23" s="60">
        <v>6</v>
      </c>
      <c r="DO23" s="60">
        <v>1</v>
      </c>
      <c r="DP23" s="60">
        <v>3</v>
      </c>
      <c r="DQ23" s="60">
        <v>1</v>
      </c>
      <c r="DR23" s="60">
        <v>1</v>
      </c>
      <c r="DS23" s="21">
        <f t="shared" si="9"/>
        <v>13</v>
      </c>
      <c r="DT23" s="60">
        <v>3</v>
      </c>
      <c r="DU23" s="60">
        <v>1</v>
      </c>
      <c r="DV23" s="60">
        <v>1</v>
      </c>
      <c r="DW23" s="60">
        <v>0</v>
      </c>
      <c r="DX23" s="60">
        <v>1</v>
      </c>
      <c r="DY23" s="60">
        <v>0</v>
      </c>
      <c r="DZ23" s="21">
        <f t="shared" si="10"/>
        <v>5</v>
      </c>
      <c r="EA23" s="21">
        <f t="shared" si="11"/>
        <v>1</v>
      </c>
      <c r="EB23" s="21">
        <f t="shared" si="12"/>
        <v>6</v>
      </c>
      <c r="EC23" s="60">
        <v>5</v>
      </c>
      <c r="ED23" s="60">
        <v>1</v>
      </c>
      <c r="EE23" s="60">
        <v>6</v>
      </c>
      <c r="EF23" s="60">
        <v>6</v>
      </c>
      <c r="EG23" s="60">
        <v>1</v>
      </c>
      <c r="EH23" s="60">
        <v>3</v>
      </c>
      <c r="EI23" s="60">
        <v>2</v>
      </c>
      <c r="EJ23" s="60">
        <v>5</v>
      </c>
      <c r="EK23" s="60">
        <v>3</v>
      </c>
      <c r="EL23" s="60">
        <v>5</v>
      </c>
      <c r="EM23" s="60">
        <v>4</v>
      </c>
      <c r="EN23" s="60">
        <v>1</v>
      </c>
      <c r="EO23" s="21">
        <f t="shared" si="13"/>
        <v>21</v>
      </c>
      <c r="EP23" s="21">
        <f t="shared" si="14"/>
        <v>9</v>
      </c>
      <c r="EQ23" s="21">
        <f t="shared" si="15"/>
        <v>12</v>
      </c>
      <c r="ER23" s="21">
        <f t="shared" si="16"/>
        <v>42</v>
      </c>
      <c r="ES23" s="60">
        <v>4</v>
      </c>
      <c r="ET23" s="60">
        <v>4</v>
      </c>
      <c r="EU23" s="60">
        <v>4</v>
      </c>
      <c r="EV23" s="21">
        <f t="shared" si="17"/>
        <v>12</v>
      </c>
      <c r="EW23" s="60">
        <v>5</v>
      </c>
      <c r="EX23" s="60">
        <v>5</v>
      </c>
      <c r="EY23" s="60">
        <v>4</v>
      </c>
      <c r="EZ23" s="60">
        <v>3</v>
      </c>
      <c r="FA23" s="60">
        <v>1</v>
      </c>
      <c r="FB23" s="60">
        <v>1</v>
      </c>
      <c r="FC23" s="60">
        <v>4</v>
      </c>
      <c r="FD23" s="60">
        <v>1</v>
      </c>
      <c r="FE23" s="60">
        <v>4</v>
      </c>
      <c r="FF23" s="60">
        <v>3</v>
      </c>
      <c r="FG23" s="60">
        <v>4</v>
      </c>
      <c r="FH23" s="60">
        <v>4</v>
      </c>
      <c r="FI23" s="60">
        <v>4</v>
      </c>
      <c r="FJ23" s="60">
        <v>3</v>
      </c>
      <c r="FK23" s="60">
        <v>3</v>
      </c>
      <c r="FL23" s="60">
        <v>3</v>
      </c>
      <c r="FM23" s="60">
        <v>3</v>
      </c>
      <c r="FN23" s="60">
        <v>3</v>
      </c>
      <c r="FO23" s="60">
        <v>2</v>
      </c>
      <c r="FP23" s="60">
        <v>2</v>
      </c>
      <c r="FQ23" s="21">
        <f t="shared" si="18"/>
        <v>62</v>
      </c>
      <c r="FR23" s="3">
        <v>0</v>
      </c>
      <c r="FS23" s="3">
        <v>0</v>
      </c>
      <c r="FT23" s="3">
        <v>0</v>
      </c>
      <c r="FU23" s="3">
        <v>1.0822968580383261</v>
      </c>
      <c r="FV23" s="3">
        <v>0</v>
      </c>
      <c r="FW23" s="3">
        <v>1.8387253999698814</v>
      </c>
      <c r="FX23" s="7">
        <v>0.09</v>
      </c>
      <c r="FY23" s="7">
        <v>0.22</v>
      </c>
      <c r="FZ23" s="7">
        <v>63</v>
      </c>
      <c r="GA23" s="7">
        <v>114</v>
      </c>
      <c r="GB23" s="7">
        <f t="shared" ref="GB23:GB42" si="83">FZ23+GA23</f>
        <v>177</v>
      </c>
      <c r="GC23" s="7">
        <v>183</v>
      </c>
      <c r="GD23" s="7">
        <v>0</v>
      </c>
      <c r="GE23" s="7">
        <v>0.5</v>
      </c>
      <c r="GF23" s="7">
        <v>0.2</v>
      </c>
      <c r="GG23" s="7">
        <v>0.3</v>
      </c>
      <c r="GH23" s="7">
        <v>3.6</v>
      </c>
      <c r="GI23" s="7">
        <v>204</v>
      </c>
      <c r="GJ23" s="7">
        <v>2679.338647</v>
      </c>
      <c r="GK23" s="7">
        <v>6231.0186569999996</v>
      </c>
      <c r="GL23" s="7">
        <v>5486.6741019999999</v>
      </c>
      <c r="GM23" s="7">
        <v>34997.996986999999</v>
      </c>
      <c r="GN23" s="7">
        <v>113793.19957300001</v>
      </c>
      <c r="GO23" s="7">
        <v>15964.318611999999</v>
      </c>
      <c r="GP23" s="7">
        <v>7594.3946230000001</v>
      </c>
      <c r="GQ23" s="7">
        <v>569323.63660500001</v>
      </c>
      <c r="GR23" s="7">
        <v>74712.138678000003</v>
      </c>
      <c r="GS23" s="7">
        <v>620.021747</v>
      </c>
      <c r="GT23" s="7">
        <v>11487.867729</v>
      </c>
      <c r="GU23" s="7">
        <v>809.01597700000002</v>
      </c>
      <c r="GV23" s="7">
        <v>41346.871048000001</v>
      </c>
      <c r="GW23" s="7">
        <v>34010.953587000004</v>
      </c>
      <c r="GX23" s="7" t="s">
        <v>772</v>
      </c>
      <c r="GY23" s="7">
        <v>399495.59645000001</v>
      </c>
      <c r="GZ23" s="7">
        <v>134949.395919</v>
      </c>
      <c r="HA23" s="7">
        <v>14132.972216</v>
      </c>
      <c r="HB23" s="7">
        <v>555259.18045500002</v>
      </c>
      <c r="HC23" s="7">
        <v>130817.125126</v>
      </c>
      <c r="HD23" s="7">
        <v>3853</v>
      </c>
      <c r="HE23" s="7">
        <v>848.70628999999997</v>
      </c>
      <c r="HF23" s="7">
        <v>75616.955962000007</v>
      </c>
      <c r="HG23" s="7">
        <v>70045.642552999998</v>
      </c>
      <c r="HH23" s="7">
        <v>5666.8781419999996</v>
      </c>
      <c r="HI23" s="7" t="s">
        <v>772</v>
      </c>
      <c r="HJ23" s="7">
        <v>502.57115099999999</v>
      </c>
      <c r="HK23" s="7">
        <v>1774.5597909999999</v>
      </c>
      <c r="HL23" s="7">
        <v>192</v>
      </c>
      <c r="HM23" s="7">
        <v>822.400845</v>
      </c>
      <c r="HN23" s="7">
        <v>11563.306232000001</v>
      </c>
      <c r="HO23" s="7">
        <v>1372</v>
      </c>
      <c r="HP23" s="7">
        <v>225</v>
      </c>
      <c r="HQ23" s="7">
        <v>347176.68411999999</v>
      </c>
      <c r="HR23" s="7">
        <v>80072.247900000002</v>
      </c>
      <c r="HS23" s="7">
        <v>7864.7266310000005</v>
      </c>
      <c r="HT23" s="7">
        <v>69623.658051999999</v>
      </c>
      <c r="HU23" s="7">
        <v>6345.9666280000001</v>
      </c>
      <c r="HV23" s="7">
        <v>723.23414300000002</v>
      </c>
      <c r="HW23" s="7">
        <v>440.26610899999997</v>
      </c>
      <c r="HX23" s="7">
        <v>233.06928300000001</v>
      </c>
      <c r="HY23" s="7">
        <v>2757</v>
      </c>
      <c r="HZ23" s="7">
        <v>818</v>
      </c>
      <c r="IA23" s="7">
        <v>473</v>
      </c>
      <c r="IB23" s="7">
        <v>618</v>
      </c>
      <c r="IC23" s="7">
        <v>666.29027599999995</v>
      </c>
      <c r="ID23" s="7">
        <v>26180.108615000001</v>
      </c>
      <c r="IE23" s="7">
        <v>4831.5831019999996</v>
      </c>
      <c r="IF23" s="7">
        <v>3593.4478960000001</v>
      </c>
      <c r="IG23" s="7">
        <v>2314.3101929999998</v>
      </c>
      <c r="IH23" s="7">
        <v>2638.0007289999999</v>
      </c>
      <c r="II23" s="7">
        <v>156204.58549600001</v>
      </c>
      <c r="IJ23" s="7">
        <v>183592.48214499999</v>
      </c>
      <c r="IK23" s="7">
        <v>175604.61824499999</v>
      </c>
      <c r="IL23" s="7">
        <v>171</v>
      </c>
      <c r="IM23" s="7">
        <v>2015.467054</v>
      </c>
      <c r="IN23" s="7">
        <v>56158.236702000002</v>
      </c>
      <c r="IO23" s="7">
        <v>414</v>
      </c>
      <c r="IP23" s="7">
        <v>59133.686973000003</v>
      </c>
      <c r="IQ23" s="7">
        <v>142</v>
      </c>
      <c r="IR23" s="7">
        <v>13712.930711000001</v>
      </c>
      <c r="IS23" s="7">
        <v>7343.4267110000001</v>
      </c>
      <c r="IT23" s="7">
        <v>954.57930399999998</v>
      </c>
      <c r="IU23" s="7">
        <v>8428.6315549999999</v>
      </c>
      <c r="IV23" s="7">
        <v>126398.543598</v>
      </c>
      <c r="IW23" s="7">
        <v>6373</v>
      </c>
      <c r="IX23" s="7">
        <v>7142.6067119999998</v>
      </c>
      <c r="IY23" s="7">
        <v>3933.7132620000002</v>
      </c>
      <c r="IZ23" s="7">
        <v>681.05731400000002</v>
      </c>
      <c r="JA23" s="7">
        <v>742.68581099999994</v>
      </c>
      <c r="JB23" s="7">
        <v>34827.467787000001</v>
      </c>
      <c r="JC23" s="3"/>
      <c r="JD23" s="7" t="s">
        <v>260</v>
      </c>
      <c r="JE23" s="19">
        <v>42487.518194444441</v>
      </c>
      <c r="JF23" s="7" t="s">
        <v>246</v>
      </c>
      <c r="JG23" s="7">
        <v>23</v>
      </c>
      <c r="JH23" s="7" t="s">
        <v>261</v>
      </c>
      <c r="JI23" s="7"/>
      <c r="JJ23" s="7">
        <v>1</v>
      </c>
      <c r="JK23" s="7" t="s">
        <v>199</v>
      </c>
      <c r="JL23" s="7">
        <v>1000</v>
      </c>
      <c r="JM23" s="7">
        <v>19.54</v>
      </c>
      <c r="JN23" s="7">
        <v>6</v>
      </c>
      <c r="JO23" s="7">
        <v>11.66</v>
      </c>
      <c r="JP23" s="7">
        <v>5</v>
      </c>
      <c r="JQ23" s="7">
        <v>5.77</v>
      </c>
      <c r="JR23" s="7">
        <v>2</v>
      </c>
      <c r="JS23" s="7" t="s">
        <v>200</v>
      </c>
      <c r="JT23" s="7">
        <v>700</v>
      </c>
      <c r="JU23" s="7">
        <v>17.899999999999999</v>
      </c>
      <c r="JV23" s="7">
        <v>5</v>
      </c>
      <c r="JW23" s="7">
        <v>10.79</v>
      </c>
      <c r="JX23" s="7">
        <v>5</v>
      </c>
      <c r="JY23" s="7">
        <v>6.76</v>
      </c>
      <c r="JZ23" s="7">
        <v>3</v>
      </c>
      <c r="KA23" s="7" t="s">
        <v>201</v>
      </c>
      <c r="KB23" s="7">
        <v>600</v>
      </c>
      <c r="KC23" s="7">
        <v>25.5</v>
      </c>
      <c r="KD23" s="7">
        <v>6</v>
      </c>
      <c r="KE23" s="7">
        <v>6.53</v>
      </c>
      <c r="KF23" s="7">
        <v>2</v>
      </c>
      <c r="KG23" s="7">
        <v>6.59</v>
      </c>
      <c r="KH23" s="7">
        <v>4</v>
      </c>
      <c r="KI23" s="7" t="s">
        <v>202</v>
      </c>
      <c r="KJ23" s="7">
        <v>100</v>
      </c>
      <c r="KK23" s="7">
        <v>17.88</v>
      </c>
      <c r="KL23" s="7">
        <v>1</v>
      </c>
      <c r="KM23" s="7">
        <v>5.68</v>
      </c>
      <c r="KN23" s="7">
        <v>1</v>
      </c>
      <c r="KO23" s="7">
        <v>2.5</v>
      </c>
      <c r="KP23" s="7">
        <v>5</v>
      </c>
      <c r="KQ23" s="7" t="s">
        <v>203</v>
      </c>
      <c r="KR23" s="7">
        <v>600</v>
      </c>
      <c r="KS23" s="7">
        <v>14.26</v>
      </c>
      <c r="KT23" s="7">
        <v>5</v>
      </c>
      <c r="KU23" s="7">
        <v>5.48</v>
      </c>
      <c r="KV23" s="7">
        <v>2</v>
      </c>
      <c r="KW23" s="7">
        <v>3.56</v>
      </c>
      <c r="KX23" s="7">
        <v>6</v>
      </c>
      <c r="KY23" s="7" t="s">
        <v>204</v>
      </c>
      <c r="KZ23" s="7">
        <v>500</v>
      </c>
      <c r="LA23" s="7">
        <v>14.67</v>
      </c>
      <c r="LB23" s="7">
        <v>3</v>
      </c>
      <c r="LC23" s="7">
        <v>5.25</v>
      </c>
      <c r="LD23" s="7">
        <v>3</v>
      </c>
      <c r="LE23" s="7">
        <v>3.09</v>
      </c>
      <c r="LF23" s="7">
        <v>7</v>
      </c>
      <c r="LG23" s="7" t="s">
        <v>205</v>
      </c>
      <c r="LH23" s="7">
        <v>0</v>
      </c>
      <c r="LI23" s="7">
        <v>6.72</v>
      </c>
      <c r="LJ23" s="7">
        <v>5</v>
      </c>
      <c r="LK23" s="7">
        <v>4.32</v>
      </c>
      <c r="LL23" s="7">
        <v>1</v>
      </c>
      <c r="LM23" s="7">
        <v>7.83</v>
      </c>
      <c r="LN23" s="7">
        <v>8</v>
      </c>
      <c r="LO23" s="7" t="s">
        <v>206</v>
      </c>
      <c r="LP23" s="7">
        <v>100</v>
      </c>
      <c r="LQ23" s="7">
        <v>9.27</v>
      </c>
      <c r="LR23" s="7">
        <v>1</v>
      </c>
      <c r="LS23" s="7">
        <v>5.61</v>
      </c>
      <c r="LT23" s="7">
        <v>1</v>
      </c>
      <c r="LU23" s="7">
        <v>4.76</v>
      </c>
      <c r="LV23" s="7">
        <v>9</v>
      </c>
      <c r="LW23" s="7" t="s">
        <v>207</v>
      </c>
      <c r="LX23" s="7">
        <v>100</v>
      </c>
      <c r="LY23" s="7">
        <v>8.98</v>
      </c>
      <c r="LZ23" s="7">
        <v>5</v>
      </c>
      <c r="MA23" s="7">
        <v>1.61</v>
      </c>
      <c r="MB23" s="7">
        <v>5</v>
      </c>
      <c r="MC23" s="7">
        <v>9.44</v>
      </c>
      <c r="MD23" s="7">
        <v>10</v>
      </c>
      <c r="ME23" s="7" t="s">
        <v>208</v>
      </c>
      <c r="MF23" s="7">
        <v>100</v>
      </c>
      <c r="MG23" s="7">
        <v>8.2100000000000009</v>
      </c>
      <c r="MH23" s="7">
        <v>1</v>
      </c>
      <c r="MI23" s="7">
        <v>2.38</v>
      </c>
      <c r="MJ23" s="7">
        <v>1</v>
      </c>
      <c r="MK23" s="7">
        <v>2.4900000000000002</v>
      </c>
      <c r="ML23" s="7">
        <v>11</v>
      </c>
      <c r="MM23" s="7" t="s">
        <v>209</v>
      </c>
      <c r="MN23" s="7">
        <v>100</v>
      </c>
      <c r="MO23" s="7">
        <v>9.2799999999999994</v>
      </c>
      <c r="MP23" s="7">
        <v>1</v>
      </c>
      <c r="MQ23" s="7">
        <v>0.93</v>
      </c>
      <c r="MR23" s="7">
        <v>1</v>
      </c>
      <c r="MS23" s="7">
        <v>1.89</v>
      </c>
      <c r="MT23" s="7">
        <v>12</v>
      </c>
      <c r="MU23" s="7" t="s">
        <v>210</v>
      </c>
      <c r="MV23" s="7">
        <v>100</v>
      </c>
      <c r="MW23" s="7">
        <v>6.18</v>
      </c>
      <c r="MX23" s="7">
        <v>1</v>
      </c>
      <c r="MY23" s="7">
        <v>0.9</v>
      </c>
      <c r="MZ23" s="7">
        <v>1</v>
      </c>
      <c r="NA23" s="7">
        <v>0.43</v>
      </c>
      <c r="NB23" s="7">
        <v>13</v>
      </c>
      <c r="NC23" s="7" t="s">
        <v>211</v>
      </c>
      <c r="ND23" s="7">
        <v>100</v>
      </c>
      <c r="NE23" s="7">
        <v>7.37</v>
      </c>
      <c r="NF23" s="7">
        <v>1</v>
      </c>
      <c r="NG23" s="7">
        <v>1.0900000000000001</v>
      </c>
      <c r="NH23" s="7">
        <v>1</v>
      </c>
      <c r="NI23" s="7">
        <v>2.11</v>
      </c>
      <c r="NJ23" s="7">
        <v>14</v>
      </c>
      <c r="NK23" s="7" t="s">
        <v>212</v>
      </c>
      <c r="NL23" s="7">
        <v>100</v>
      </c>
      <c r="NM23" s="7">
        <v>9.7200000000000006</v>
      </c>
      <c r="NN23" s="7">
        <v>1</v>
      </c>
      <c r="NO23" s="7">
        <v>0.7</v>
      </c>
      <c r="NP23" s="7">
        <v>1</v>
      </c>
      <c r="NQ23" s="7">
        <v>0.27</v>
      </c>
      <c r="NR23" s="7">
        <v>15</v>
      </c>
      <c r="NS23" s="7" t="s">
        <v>213</v>
      </c>
      <c r="NT23" s="7">
        <v>100</v>
      </c>
      <c r="NU23" s="7">
        <v>8.76</v>
      </c>
      <c r="NV23" s="7">
        <v>1</v>
      </c>
      <c r="NW23" s="7">
        <v>0.91</v>
      </c>
      <c r="NX23" s="7">
        <v>1</v>
      </c>
      <c r="NY23" s="7">
        <v>0.39</v>
      </c>
      <c r="NZ23" s="7">
        <v>16</v>
      </c>
      <c r="OA23" s="7" t="s">
        <v>214</v>
      </c>
      <c r="OB23" s="7">
        <v>600</v>
      </c>
      <c r="OC23" s="7">
        <v>7.32</v>
      </c>
      <c r="OD23" s="7">
        <v>1</v>
      </c>
      <c r="OE23" s="7">
        <v>1.45</v>
      </c>
      <c r="OF23" s="7">
        <v>2</v>
      </c>
      <c r="OG23" s="7">
        <v>5.74</v>
      </c>
      <c r="OH23" s="7">
        <v>17</v>
      </c>
      <c r="OI23" s="7" t="s">
        <v>215</v>
      </c>
      <c r="OJ23" s="7">
        <v>600</v>
      </c>
      <c r="OK23" s="7">
        <v>12.43</v>
      </c>
      <c r="OL23" s="7">
        <v>2</v>
      </c>
      <c r="OM23" s="7">
        <v>8.1999999999999993</v>
      </c>
      <c r="ON23" s="7">
        <v>5</v>
      </c>
      <c r="OO23" s="7">
        <v>4.92</v>
      </c>
      <c r="OP23" s="7">
        <v>18</v>
      </c>
      <c r="OQ23" s="7" t="s">
        <v>216</v>
      </c>
      <c r="OR23" s="7">
        <v>600</v>
      </c>
      <c r="OS23" s="7">
        <v>16.3</v>
      </c>
      <c r="OT23" s="7">
        <v>7</v>
      </c>
      <c r="OU23" s="7">
        <v>7.57</v>
      </c>
      <c r="OV23" s="7">
        <v>3</v>
      </c>
      <c r="OW23" s="7">
        <v>6.05</v>
      </c>
      <c r="OX23" s="7">
        <v>19</v>
      </c>
      <c r="OY23" s="7" t="s">
        <v>217</v>
      </c>
      <c r="OZ23" s="7">
        <v>100</v>
      </c>
      <c r="PA23" s="7">
        <v>4.1399999999999997</v>
      </c>
      <c r="PB23" s="7">
        <v>1</v>
      </c>
      <c r="PC23" s="7">
        <v>0.98</v>
      </c>
      <c r="PD23" s="7">
        <v>1</v>
      </c>
      <c r="PE23" s="7">
        <v>0.78</v>
      </c>
      <c r="PF23" s="7">
        <v>20</v>
      </c>
      <c r="PG23" s="7" t="s">
        <v>218</v>
      </c>
      <c r="PH23" s="7">
        <v>300</v>
      </c>
      <c r="PI23" s="7">
        <v>7.08</v>
      </c>
      <c r="PJ23" s="7">
        <v>1</v>
      </c>
      <c r="PK23" s="7">
        <v>1.85</v>
      </c>
      <c r="PL23" s="7">
        <v>1</v>
      </c>
      <c r="PM23" s="7">
        <v>0.44</v>
      </c>
      <c r="PN23" s="7">
        <v>21</v>
      </c>
      <c r="PO23" s="7" t="s">
        <v>219</v>
      </c>
      <c r="PP23" s="7">
        <v>-1</v>
      </c>
      <c r="PQ23" s="7">
        <v>30</v>
      </c>
      <c r="PR23" s="7">
        <v>7</v>
      </c>
      <c r="PS23" s="7">
        <v>3.33</v>
      </c>
      <c r="PT23" s="7">
        <v>6</v>
      </c>
      <c r="PU23" s="7">
        <v>5.45</v>
      </c>
      <c r="PV23" s="7">
        <v>22</v>
      </c>
      <c r="PW23" s="7" t="s">
        <v>220</v>
      </c>
      <c r="PX23" s="7">
        <v>100</v>
      </c>
      <c r="PY23" s="7">
        <v>4.82</v>
      </c>
      <c r="PZ23" s="7">
        <v>1</v>
      </c>
      <c r="QA23" s="7">
        <v>2.44</v>
      </c>
      <c r="QB23" s="7">
        <v>1</v>
      </c>
      <c r="QC23" s="7">
        <v>0.44</v>
      </c>
      <c r="QD23" s="7">
        <v>23</v>
      </c>
      <c r="QE23" s="7" t="s">
        <v>221</v>
      </c>
      <c r="QF23" s="7">
        <v>200</v>
      </c>
      <c r="QG23" s="7">
        <v>13.37</v>
      </c>
      <c r="QH23" s="7">
        <v>1</v>
      </c>
      <c r="QI23" s="7">
        <v>4.41</v>
      </c>
      <c r="QJ23" s="7">
        <v>1</v>
      </c>
      <c r="QK23" s="7">
        <v>5.01</v>
      </c>
      <c r="QL23" s="7">
        <v>24</v>
      </c>
      <c r="QM23" s="7" t="s">
        <v>222</v>
      </c>
      <c r="QN23" s="7">
        <v>600</v>
      </c>
      <c r="QO23" s="7">
        <v>9.94</v>
      </c>
      <c r="QP23" s="7">
        <v>1</v>
      </c>
      <c r="QQ23" s="7">
        <v>1.54</v>
      </c>
      <c r="QR23" s="7">
        <v>1</v>
      </c>
      <c r="QS23" s="7">
        <v>4.47</v>
      </c>
      <c r="QT23" s="7">
        <v>25</v>
      </c>
      <c r="QU23" s="7" t="s">
        <v>223</v>
      </c>
      <c r="QV23" s="7">
        <v>600</v>
      </c>
      <c r="QW23" s="7">
        <v>16.399999999999999</v>
      </c>
      <c r="QX23" s="7">
        <v>5</v>
      </c>
      <c r="QY23" s="7">
        <v>2.69</v>
      </c>
      <c r="QZ23" s="7">
        <v>3</v>
      </c>
      <c r="RA23" s="7">
        <v>4.17</v>
      </c>
      <c r="RB23" s="7">
        <v>26</v>
      </c>
      <c r="RC23" s="7" t="s">
        <v>224</v>
      </c>
      <c r="RD23" s="7">
        <v>600</v>
      </c>
      <c r="RE23" s="7">
        <v>10.76</v>
      </c>
      <c r="RF23" s="7">
        <v>1</v>
      </c>
      <c r="RG23" s="7">
        <v>2.17</v>
      </c>
      <c r="RH23" s="7">
        <v>2</v>
      </c>
      <c r="RI23" s="7">
        <v>4.51</v>
      </c>
      <c r="RJ23" s="7">
        <v>27</v>
      </c>
      <c r="RK23" s="7" t="s">
        <v>225</v>
      </c>
      <c r="RL23" s="7">
        <v>100</v>
      </c>
      <c r="RM23" s="7">
        <v>3.52</v>
      </c>
      <c r="RN23" s="7">
        <v>1</v>
      </c>
      <c r="RO23" s="7">
        <v>2.27</v>
      </c>
      <c r="RP23" s="7">
        <v>1</v>
      </c>
      <c r="RQ23" s="7">
        <v>0.34</v>
      </c>
      <c r="RR23" s="7">
        <v>28</v>
      </c>
      <c r="RS23" s="7" t="s">
        <v>226</v>
      </c>
      <c r="RT23" s="7">
        <v>100</v>
      </c>
      <c r="RU23" s="7">
        <v>3.51</v>
      </c>
      <c r="RV23" s="7">
        <v>1</v>
      </c>
      <c r="RW23" s="7">
        <v>1.44</v>
      </c>
      <c r="RX23" s="7">
        <v>1</v>
      </c>
      <c r="RY23" s="7">
        <v>0.28999999999999998</v>
      </c>
      <c r="RZ23" s="7">
        <v>29</v>
      </c>
      <c r="SA23" s="7" t="s">
        <v>227</v>
      </c>
      <c r="SB23" s="7">
        <v>100</v>
      </c>
      <c r="SC23" s="7">
        <v>5.15</v>
      </c>
      <c r="SD23" s="7">
        <v>6</v>
      </c>
      <c r="SE23" s="7">
        <v>4.05</v>
      </c>
      <c r="SF23" s="7">
        <v>1</v>
      </c>
      <c r="SG23" s="7">
        <v>0.95</v>
      </c>
      <c r="SH23" s="7">
        <v>30</v>
      </c>
      <c r="SI23" s="7" t="s">
        <v>228</v>
      </c>
      <c r="SJ23" s="7">
        <v>100</v>
      </c>
      <c r="SK23" s="7">
        <v>7.63</v>
      </c>
      <c r="SL23" s="7">
        <v>0</v>
      </c>
      <c r="SM23" s="7">
        <v>0.19</v>
      </c>
      <c r="SN23" s="7">
        <v>1</v>
      </c>
      <c r="SO23" s="7">
        <v>2.0499999999999998</v>
      </c>
      <c r="SP23" s="7">
        <v>31</v>
      </c>
      <c r="SQ23" s="7" t="s">
        <v>229</v>
      </c>
      <c r="SR23" s="7">
        <v>100</v>
      </c>
      <c r="SS23" s="7">
        <v>3.98</v>
      </c>
      <c r="ST23" s="7">
        <v>1</v>
      </c>
      <c r="SU23" s="7">
        <v>0.7</v>
      </c>
      <c r="SV23" s="7">
        <v>1</v>
      </c>
      <c r="SW23" s="7">
        <v>0.38</v>
      </c>
      <c r="SX23" s="7">
        <v>32</v>
      </c>
      <c r="SY23" s="7" t="s">
        <v>230</v>
      </c>
      <c r="SZ23" s="7">
        <v>100</v>
      </c>
      <c r="TA23" s="7">
        <v>4.5</v>
      </c>
      <c r="TB23" s="7">
        <v>1</v>
      </c>
      <c r="TC23" s="7">
        <v>3.26</v>
      </c>
      <c r="TD23" s="7">
        <v>1</v>
      </c>
      <c r="TE23" s="7">
        <v>1.61</v>
      </c>
      <c r="TF23" s="7">
        <v>33</v>
      </c>
      <c r="TG23" s="7" t="s">
        <v>231</v>
      </c>
      <c r="TH23" s="7">
        <v>100</v>
      </c>
      <c r="TI23" s="7">
        <v>10.77</v>
      </c>
      <c r="TJ23" s="7">
        <v>1</v>
      </c>
      <c r="TK23" s="7">
        <v>1.05</v>
      </c>
      <c r="TL23" s="7">
        <v>1</v>
      </c>
      <c r="TM23" s="7">
        <v>0.34</v>
      </c>
      <c r="TN23" s="7">
        <v>34</v>
      </c>
      <c r="TO23" s="7" t="s">
        <v>232</v>
      </c>
      <c r="TP23" s="7">
        <v>100</v>
      </c>
      <c r="TQ23" s="7">
        <v>20.91</v>
      </c>
      <c r="TR23" s="7">
        <v>6</v>
      </c>
      <c r="TS23" s="7">
        <v>2.7</v>
      </c>
      <c r="TT23" s="7">
        <v>5</v>
      </c>
      <c r="TU23" s="7">
        <v>5.87</v>
      </c>
      <c r="TV23" s="7">
        <v>35</v>
      </c>
      <c r="TW23" s="7" t="s">
        <v>233</v>
      </c>
      <c r="TX23" s="7">
        <v>100</v>
      </c>
      <c r="TY23" s="7">
        <v>5.36</v>
      </c>
      <c r="TZ23" s="7">
        <v>1</v>
      </c>
      <c r="UA23" s="7">
        <v>1.01</v>
      </c>
      <c r="UB23" s="7">
        <v>1</v>
      </c>
      <c r="UC23" s="7">
        <v>0.33</v>
      </c>
      <c r="UD23" s="7">
        <v>36</v>
      </c>
      <c r="UE23" s="7" t="s">
        <v>234</v>
      </c>
      <c r="UF23" s="7">
        <v>100</v>
      </c>
      <c r="UG23" s="7">
        <v>3.29</v>
      </c>
      <c r="UH23" s="7">
        <v>1</v>
      </c>
      <c r="UI23" s="7">
        <v>0.27</v>
      </c>
      <c r="UJ23" s="7">
        <v>1</v>
      </c>
      <c r="UK23" s="7">
        <v>0.5</v>
      </c>
      <c r="UL23" s="7">
        <v>37</v>
      </c>
      <c r="UM23" s="7" t="s">
        <v>235</v>
      </c>
      <c r="UN23" s="7">
        <v>200</v>
      </c>
      <c r="UO23" s="7">
        <v>8.91</v>
      </c>
      <c r="UP23" s="7">
        <v>1</v>
      </c>
      <c r="UQ23" s="7">
        <v>0.89</v>
      </c>
      <c r="UR23" s="7">
        <v>1</v>
      </c>
      <c r="US23" s="7">
        <v>0.45</v>
      </c>
      <c r="UT23" s="7">
        <v>38</v>
      </c>
      <c r="UU23" s="7" t="s">
        <v>236</v>
      </c>
      <c r="UV23" s="7">
        <v>300</v>
      </c>
      <c r="UW23" s="7">
        <v>6.73</v>
      </c>
      <c r="UX23" s="7">
        <v>3</v>
      </c>
      <c r="UY23" s="7">
        <v>4.09</v>
      </c>
      <c r="UZ23" s="7">
        <v>5</v>
      </c>
      <c r="VA23" s="7">
        <v>6.63</v>
      </c>
      <c r="VB23" s="7">
        <v>39</v>
      </c>
      <c r="VC23" s="7" t="s">
        <v>237</v>
      </c>
      <c r="VD23" s="7">
        <v>100</v>
      </c>
      <c r="VE23" s="7">
        <v>6.66</v>
      </c>
      <c r="VF23" s="7">
        <v>1</v>
      </c>
      <c r="VG23" s="7">
        <v>0.8</v>
      </c>
      <c r="VH23" s="7">
        <v>1</v>
      </c>
      <c r="VI23" s="7">
        <v>0.21</v>
      </c>
      <c r="VJ23" s="7">
        <v>40</v>
      </c>
      <c r="VK23" s="7" t="s">
        <v>238</v>
      </c>
      <c r="VL23" s="7">
        <v>100</v>
      </c>
      <c r="VM23" s="7">
        <v>4.18</v>
      </c>
      <c r="VN23" s="7">
        <v>1</v>
      </c>
      <c r="VO23" s="7">
        <v>0.62</v>
      </c>
      <c r="VP23" s="7">
        <v>1</v>
      </c>
      <c r="VQ23" s="7">
        <v>0.53</v>
      </c>
      <c r="VR23" s="7">
        <v>41</v>
      </c>
      <c r="VS23" s="7" t="s">
        <v>239</v>
      </c>
      <c r="VT23" s="7">
        <v>600</v>
      </c>
      <c r="VU23" s="7">
        <v>6.91</v>
      </c>
      <c r="VV23" s="7">
        <v>2</v>
      </c>
      <c r="VW23" s="7">
        <v>3.94</v>
      </c>
      <c r="VX23" s="7">
        <v>5</v>
      </c>
      <c r="VY23" s="7">
        <v>3.02</v>
      </c>
      <c r="VZ23" s="28">
        <f t="shared" si="19"/>
        <v>247.47499999999999</v>
      </c>
      <c r="WA23" s="28">
        <f t="shared" si="20"/>
        <v>265</v>
      </c>
      <c r="WB23" s="28">
        <f t="shared" si="21"/>
        <v>229.95</v>
      </c>
      <c r="WC23" s="29">
        <f t="shared" si="22"/>
        <v>9.9817500000000017</v>
      </c>
      <c r="WD23" s="29">
        <f t="shared" si="23"/>
        <v>9.0430000000000028</v>
      </c>
      <c r="WE23" s="29">
        <f t="shared" si="24"/>
        <v>10.920499999999999</v>
      </c>
      <c r="WF23" s="29">
        <f t="shared" si="25"/>
        <v>2.2999999999999998</v>
      </c>
      <c r="WG23" s="30">
        <f t="shared" si="26"/>
        <v>2.0499999999999998</v>
      </c>
      <c r="WH23" s="29">
        <f t="shared" si="27"/>
        <v>2.5499999999999998</v>
      </c>
      <c r="WI23" s="29">
        <f t="shared" si="28"/>
        <v>2.90225</v>
      </c>
      <c r="WJ23" s="30">
        <f t="shared" si="29"/>
        <v>3.1134999999999993</v>
      </c>
      <c r="WK23" s="29">
        <f t="shared" si="30"/>
        <v>2.6909999999999998</v>
      </c>
      <c r="WL23" s="29">
        <f t="shared" si="31"/>
        <v>1.9750000000000001</v>
      </c>
      <c r="WM23" s="30">
        <f t="shared" si="32"/>
        <v>1.7</v>
      </c>
      <c r="WN23" s="29">
        <f t="shared" si="33"/>
        <v>2.25</v>
      </c>
      <c r="WO23" s="29">
        <f t="shared" si="34"/>
        <v>2.9397500000000005</v>
      </c>
      <c r="WP23" s="30">
        <f t="shared" si="35"/>
        <v>2.81</v>
      </c>
      <c r="WQ23" s="29">
        <f t="shared" si="36"/>
        <v>3.0695000000000006</v>
      </c>
      <c r="WR23" s="30">
        <f t="shared" si="37"/>
        <v>272.16666666666669</v>
      </c>
      <c r="WS23" s="30">
        <f t="shared" si="38"/>
        <v>227.27272727272728</v>
      </c>
      <c r="WT23" s="30">
        <f t="shared" si="39"/>
        <v>225</v>
      </c>
      <c r="WU23" s="30">
        <f t="shared" si="40"/>
        <v>291.66666666666669</v>
      </c>
      <c r="WV23" s="30">
        <f t="shared" si="41"/>
        <v>309.89999999999998</v>
      </c>
      <c r="WW23" s="30">
        <f t="shared" si="42"/>
        <v>150</v>
      </c>
      <c r="WX23" s="30">
        <f t="shared" si="43"/>
        <v>11.692777777777779</v>
      </c>
      <c r="WY23" s="30">
        <f t="shared" si="44"/>
        <v>8.5818181818181802</v>
      </c>
      <c r="WZ23" s="30">
        <f t="shared" si="45"/>
        <v>8.4987500000000011</v>
      </c>
      <c r="XA23" s="30">
        <f t="shared" si="46"/>
        <v>9.4058333333333337</v>
      </c>
      <c r="XB23" s="30">
        <f t="shared" si="47"/>
        <v>14.247999999999999</v>
      </c>
      <c r="XC23" s="30">
        <f t="shared" si="48"/>
        <v>7.5929999999999991</v>
      </c>
      <c r="XD23" s="30">
        <f t="shared" si="49"/>
        <v>3.6666666666666665</v>
      </c>
      <c r="XE23" s="30">
        <f t="shared" si="50"/>
        <v>1.1818181818181819</v>
      </c>
      <c r="XF23" s="30">
        <f t="shared" si="51"/>
        <v>3.125</v>
      </c>
      <c r="XG23" s="30">
        <f t="shared" si="52"/>
        <v>1.3333333333333333</v>
      </c>
      <c r="XH23" s="30">
        <f t="shared" si="53"/>
        <v>4.0999999999999996</v>
      </c>
      <c r="XI23" s="30">
        <f t="shared" si="54"/>
        <v>1</v>
      </c>
      <c r="XJ23" s="30">
        <f t="shared" si="55"/>
        <v>3.7744444444444443</v>
      </c>
      <c r="XK23" s="30">
        <f t="shared" si="56"/>
        <v>2.188636363636363</v>
      </c>
      <c r="XL23" s="30">
        <f t="shared" si="57"/>
        <v>3.7112500000000002</v>
      </c>
      <c r="XM23" s="30">
        <f t="shared" si="58"/>
        <v>2.7149999999999999</v>
      </c>
      <c r="XN23" s="30">
        <f t="shared" si="59"/>
        <v>3.8250000000000002</v>
      </c>
      <c r="XO23" s="30">
        <f t="shared" si="60"/>
        <v>1.5569999999999999</v>
      </c>
      <c r="XP23" s="30">
        <f t="shared" si="61"/>
        <v>2.6111111111111112</v>
      </c>
      <c r="XQ23" s="30">
        <f t="shared" si="62"/>
        <v>1.4545454545454546</v>
      </c>
      <c r="XR23" s="30">
        <f t="shared" si="63"/>
        <v>1.5</v>
      </c>
      <c r="XS23" s="30">
        <f t="shared" si="64"/>
        <v>1.8333333333333333</v>
      </c>
      <c r="XT23" s="30">
        <f t="shared" si="65"/>
        <v>3.5</v>
      </c>
      <c r="XU23" s="30">
        <f t="shared" si="66"/>
        <v>1</v>
      </c>
      <c r="XV23" s="30">
        <f t="shared" si="67"/>
        <v>4.0344444444444436</v>
      </c>
      <c r="XW23" s="30">
        <f t="shared" si="68"/>
        <v>2.0440909090909094</v>
      </c>
      <c r="XX23" s="30">
        <f t="shared" si="69"/>
        <v>2.8487499999999999</v>
      </c>
      <c r="XY23" s="30">
        <f t="shared" si="70"/>
        <v>2.7841666666666671</v>
      </c>
      <c r="XZ23" s="30">
        <f t="shared" si="71"/>
        <v>4.9830000000000005</v>
      </c>
      <c r="YA23" s="30">
        <f t="shared" si="72"/>
        <v>1.1560000000000001</v>
      </c>
      <c r="YB23" s="3">
        <v>3</v>
      </c>
      <c r="YC23" s="52">
        <v>4</v>
      </c>
      <c r="YD23" s="3">
        <v>1</v>
      </c>
      <c r="YE23" s="51">
        <v>3</v>
      </c>
      <c r="YF23" s="52">
        <v>4</v>
      </c>
      <c r="YG23" s="3">
        <v>3</v>
      </c>
      <c r="YH23" s="51">
        <v>3</v>
      </c>
      <c r="YI23" s="3">
        <v>3</v>
      </c>
      <c r="YJ23" s="52">
        <v>3</v>
      </c>
      <c r="YK23" s="51">
        <v>3</v>
      </c>
      <c r="YL23" s="52">
        <v>4</v>
      </c>
      <c r="YM23" s="52">
        <v>3</v>
      </c>
      <c r="YN23" s="52">
        <v>4</v>
      </c>
      <c r="YO23" s="52">
        <v>3</v>
      </c>
      <c r="YP23" s="51">
        <v>2</v>
      </c>
      <c r="YQ23" s="52">
        <v>4</v>
      </c>
      <c r="YR23" s="52">
        <v>1</v>
      </c>
      <c r="YS23" s="52">
        <v>3</v>
      </c>
      <c r="YT23" s="52">
        <v>1</v>
      </c>
      <c r="YU23" s="52">
        <v>4</v>
      </c>
      <c r="YV23" s="51">
        <v>1</v>
      </c>
      <c r="YW23" s="51">
        <v>2</v>
      </c>
      <c r="YX23" s="52">
        <v>1</v>
      </c>
      <c r="YY23" s="52">
        <v>3</v>
      </c>
      <c r="YZ23" s="51">
        <v>1</v>
      </c>
      <c r="ZA23" s="52">
        <f t="shared" si="80"/>
        <v>31</v>
      </c>
      <c r="ZB23" s="52">
        <f t="shared" si="81"/>
        <v>24</v>
      </c>
      <c r="ZC23" s="52">
        <f t="shared" si="82"/>
        <v>10</v>
      </c>
      <c r="ZD23" s="52">
        <f t="shared" si="76"/>
        <v>65</v>
      </c>
      <c r="ZE23" s="51">
        <v>3</v>
      </c>
      <c r="ZF23" s="3">
        <v>3</v>
      </c>
      <c r="ZG23" s="51">
        <v>4</v>
      </c>
      <c r="ZH23" s="3">
        <v>1</v>
      </c>
      <c r="ZI23" s="3">
        <v>3</v>
      </c>
      <c r="ZJ23" s="51">
        <v>3</v>
      </c>
      <c r="ZK23" s="51">
        <v>3</v>
      </c>
      <c r="ZL23" s="52">
        <v>1</v>
      </c>
      <c r="ZM23" s="3">
        <v>3</v>
      </c>
      <c r="ZN23" s="51">
        <v>3</v>
      </c>
      <c r="ZO23" s="52">
        <v>1</v>
      </c>
      <c r="ZP23" s="3">
        <v>3</v>
      </c>
      <c r="ZQ23" s="51">
        <v>3</v>
      </c>
      <c r="ZR23" s="51">
        <v>3</v>
      </c>
      <c r="ZS23" s="52">
        <v>4</v>
      </c>
      <c r="ZT23" s="51">
        <v>1</v>
      </c>
      <c r="ZU23" s="52">
        <v>4</v>
      </c>
      <c r="ZV23" s="52">
        <v>3</v>
      </c>
      <c r="ZW23" s="52">
        <v>3</v>
      </c>
      <c r="ZX23" s="52">
        <v>4</v>
      </c>
      <c r="ZY23" s="52">
        <v>4</v>
      </c>
      <c r="ZZ23" s="52">
        <v>2</v>
      </c>
      <c r="AAA23" s="51">
        <v>2</v>
      </c>
      <c r="AAB23" s="52">
        <v>4</v>
      </c>
      <c r="AAC23" s="52">
        <v>1</v>
      </c>
      <c r="AAD23" s="52">
        <v>4</v>
      </c>
      <c r="AAE23" s="51">
        <v>1</v>
      </c>
      <c r="AAF23" s="52">
        <v>0</v>
      </c>
      <c r="AAG23" s="52">
        <v>2</v>
      </c>
      <c r="AAH23" s="51">
        <v>1</v>
      </c>
      <c r="AAI23" s="51">
        <v>2</v>
      </c>
      <c r="AAJ23" s="52">
        <v>3</v>
      </c>
      <c r="AAK23" s="52">
        <v>4</v>
      </c>
      <c r="AAL23" s="52">
        <v>3</v>
      </c>
      <c r="AAM23" s="52">
        <v>3</v>
      </c>
      <c r="AAN23" s="51">
        <v>4</v>
      </c>
      <c r="AAO23" s="52">
        <v>3</v>
      </c>
      <c r="AAP23" s="51">
        <v>1</v>
      </c>
      <c r="AAQ23" s="52">
        <v>3</v>
      </c>
      <c r="AAR23" s="52">
        <v>4</v>
      </c>
      <c r="AAS23" s="52">
        <v>4</v>
      </c>
      <c r="AAT23" s="52">
        <v>1</v>
      </c>
      <c r="AAU23" s="52">
        <v>3</v>
      </c>
      <c r="AAV23" s="52">
        <v>1</v>
      </c>
      <c r="AAW23" s="51">
        <v>2</v>
      </c>
      <c r="AAX23" s="52">
        <v>4</v>
      </c>
      <c r="AAY23" s="52">
        <v>3</v>
      </c>
      <c r="AAZ23" s="51">
        <v>0</v>
      </c>
      <c r="ABA23" s="52">
        <v>4</v>
      </c>
      <c r="ABB23" s="51">
        <v>2</v>
      </c>
      <c r="ABC23" s="52">
        <v>4</v>
      </c>
      <c r="ABD23" s="52">
        <v>4</v>
      </c>
      <c r="ABE23" s="52">
        <v>3</v>
      </c>
      <c r="ABF23" s="52">
        <v>4</v>
      </c>
      <c r="ABG23" s="51">
        <v>1</v>
      </c>
      <c r="ABH23" s="52">
        <v>4</v>
      </c>
      <c r="ABI23" s="51">
        <v>1</v>
      </c>
      <c r="ABJ23" s="52">
        <v>1</v>
      </c>
      <c r="ABK23" s="51">
        <v>2</v>
      </c>
      <c r="ABL23" s="51"/>
      <c r="ABM23" s="3">
        <v>3</v>
      </c>
      <c r="ABN23" s="52">
        <v>4</v>
      </c>
      <c r="ABO23" s="3">
        <v>1</v>
      </c>
      <c r="ABP23" s="51">
        <v>3</v>
      </c>
      <c r="ABQ23" s="52">
        <v>4</v>
      </c>
      <c r="ABR23" s="3">
        <v>3</v>
      </c>
      <c r="ABS23" s="51">
        <v>3</v>
      </c>
      <c r="ABT23" s="3">
        <v>3</v>
      </c>
      <c r="ABU23" s="52">
        <v>3</v>
      </c>
      <c r="ABV23" s="51">
        <v>3</v>
      </c>
      <c r="ABW23" s="52">
        <v>4</v>
      </c>
      <c r="ABX23" s="52">
        <v>3</v>
      </c>
      <c r="ABY23" s="52">
        <v>4</v>
      </c>
      <c r="ABZ23" s="52">
        <v>3</v>
      </c>
      <c r="ACA23" s="51">
        <v>2</v>
      </c>
      <c r="ACB23" s="52">
        <v>4</v>
      </c>
      <c r="ACC23" s="52">
        <v>1</v>
      </c>
      <c r="ACD23" s="52">
        <v>3</v>
      </c>
      <c r="ACE23" s="52">
        <v>1</v>
      </c>
      <c r="ACF23" s="52">
        <v>4</v>
      </c>
      <c r="ACG23" s="51">
        <v>1</v>
      </c>
      <c r="ACH23" s="51">
        <v>2</v>
      </c>
      <c r="ACI23" s="52">
        <v>1</v>
      </c>
      <c r="ACJ23" s="52">
        <v>3</v>
      </c>
      <c r="ACK23" s="51">
        <v>1</v>
      </c>
    </row>
    <row r="24" spans="1:765">
      <c r="A24" s="20">
        <v>20</v>
      </c>
      <c r="B24" s="7"/>
      <c r="C24" s="7">
        <v>2</v>
      </c>
      <c r="D24" s="7">
        <v>22</v>
      </c>
      <c r="E24" s="7">
        <v>3</v>
      </c>
      <c r="F24" s="7">
        <v>3</v>
      </c>
      <c r="G24" s="7">
        <v>2</v>
      </c>
      <c r="H24" s="7">
        <v>1</v>
      </c>
      <c r="I24" s="7">
        <v>2</v>
      </c>
      <c r="J24" s="7">
        <v>2</v>
      </c>
      <c r="K24" s="7">
        <v>1</v>
      </c>
      <c r="L24" s="7">
        <v>1</v>
      </c>
      <c r="M24" s="7">
        <v>2</v>
      </c>
      <c r="N24" s="7">
        <v>2</v>
      </c>
      <c r="O24" s="7">
        <v>2</v>
      </c>
      <c r="P24" s="7">
        <v>2</v>
      </c>
      <c r="Q24" s="7">
        <v>2</v>
      </c>
      <c r="R24" s="7">
        <v>2</v>
      </c>
      <c r="S24" s="7">
        <v>0</v>
      </c>
      <c r="T24" s="7">
        <v>0</v>
      </c>
      <c r="U24" s="7">
        <v>0</v>
      </c>
      <c r="V24">
        <f t="shared" si="3"/>
        <v>27</v>
      </c>
      <c r="W24" s="63">
        <v>2</v>
      </c>
      <c r="X24" s="63">
        <v>3</v>
      </c>
      <c r="Y24" s="63">
        <v>3</v>
      </c>
      <c r="Z24" s="63">
        <v>3</v>
      </c>
      <c r="AA24" s="63">
        <v>3</v>
      </c>
      <c r="AB24" s="63">
        <v>3</v>
      </c>
      <c r="AC24" s="63">
        <v>3</v>
      </c>
      <c r="AD24" s="63">
        <v>3</v>
      </c>
      <c r="AE24" s="63">
        <v>3</v>
      </c>
      <c r="AF24">
        <f t="shared" si="4"/>
        <v>26</v>
      </c>
      <c r="AG24">
        <v>2</v>
      </c>
      <c r="AH24">
        <v>2</v>
      </c>
      <c r="AI24">
        <v>2</v>
      </c>
      <c r="AJ24">
        <v>1</v>
      </c>
      <c r="AK24">
        <v>2</v>
      </c>
      <c r="AL24">
        <v>3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3</v>
      </c>
      <c r="AU24">
        <v>2</v>
      </c>
      <c r="AV24" t="s">
        <v>635</v>
      </c>
      <c r="AW24">
        <v>1</v>
      </c>
      <c r="AX24">
        <v>1</v>
      </c>
      <c r="AY24" t="s">
        <v>634</v>
      </c>
      <c r="AZ24">
        <v>2</v>
      </c>
      <c r="BA24">
        <v>2</v>
      </c>
      <c r="BB24">
        <v>2</v>
      </c>
      <c r="BC24">
        <v>2</v>
      </c>
      <c r="BD24">
        <f t="shared" si="5"/>
        <v>41</v>
      </c>
      <c r="BE24" s="63">
        <v>3</v>
      </c>
      <c r="BF24" s="63">
        <v>4</v>
      </c>
      <c r="BG24" s="63">
        <v>4</v>
      </c>
      <c r="BH24" s="60">
        <v>1</v>
      </c>
      <c r="BI24" s="63">
        <v>1</v>
      </c>
      <c r="BJ24" s="7">
        <v>4</v>
      </c>
      <c r="BK24" s="63">
        <v>3</v>
      </c>
      <c r="BL24" s="60">
        <v>1</v>
      </c>
      <c r="BM24" s="60">
        <v>0</v>
      </c>
      <c r="BN24" s="7">
        <v>2</v>
      </c>
      <c r="BO24" s="7">
        <v>3</v>
      </c>
      <c r="BP24" s="9">
        <v>4</v>
      </c>
      <c r="BQ24" s="7">
        <v>4</v>
      </c>
      <c r="BR24" s="7">
        <v>3</v>
      </c>
      <c r="BS24" s="7">
        <v>3</v>
      </c>
      <c r="BT24" s="9">
        <v>2</v>
      </c>
      <c r="BU24" s="7">
        <v>3</v>
      </c>
      <c r="BV24" s="7">
        <v>2</v>
      </c>
      <c r="BW24" s="7">
        <v>4</v>
      </c>
      <c r="BX24" s="7">
        <v>3</v>
      </c>
      <c r="BY24" s="7">
        <v>3</v>
      </c>
      <c r="BZ24" s="7">
        <v>2</v>
      </c>
      <c r="CA24">
        <f t="shared" si="0"/>
        <v>32</v>
      </c>
      <c r="CB24">
        <f t="shared" si="1"/>
        <v>17</v>
      </c>
      <c r="CC24">
        <f t="shared" si="2"/>
        <v>16</v>
      </c>
      <c r="CD24">
        <f t="shared" si="6"/>
        <v>65</v>
      </c>
      <c r="CE24" s="60">
        <v>1</v>
      </c>
      <c r="CF24" s="60">
        <v>1</v>
      </c>
      <c r="CG24" s="60">
        <v>0</v>
      </c>
      <c r="CH24" s="60">
        <v>0</v>
      </c>
      <c r="CI24" s="60">
        <v>0</v>
      </c>
      <c r="CJ24" s="60">
        <v>0</v>
      </c>
      <c r="CK24" s="60">
        <v>1</v>
      </c>
      <c r="CL24" s="60">
        <v>1</v>
      </c>
      <c r="CM24" s="60">
        <v>1</v>
      </c>
      <c r="CN24" s="60">
        <v>1</v>
      </c>
      <c r="CO24" s="60">
        <v>0</v>
      </c>
      <c r="CP24" s="60">
        <v>0</v>
      </c>
      <c r="CQ24" s="21">
        <f t="shared" si="7"/>
        <v>7</v>
      </c>
      <c r="CR24" s="60">
        <v>2</v>
      </c>
      <c r="CS24" s="60">
        <v>2</v>
      </c>
      <c r="CT24" s="60">
        <v>1</v>
      </c>
      <c r="CU24" s="60">
        <v>1</v>
      </c>
      <c r="CV24" s="60">
        <v>1</v>
      </c>
      <c r="CW24" s="60">
        <v>2</v>
      </c>
      <c r="CX24" s="60">
        <v>1</v>
      </c>
      <c r="CY24" s="60">
        <v>2</v>
      </c>
      <c r="CZ24" s="60">
        <v>3</v>
      </c>
      <c r="DA24" s="60">
        <v>2</v>
      </c>
      <c r="DB24" s="60">
        <v>2</v>
      </c>
      <c r="DC24" s="60">
        <v>2</v>
      </c>
      <c r="DD24" s="60">
        <v>3</v>
      </c>
      <c r="DE24" s="60">
        <v>3</v>
      </c>
      <c r="DF24" s="60">
        <v>3</v>
      </c>
      <c r="DG24" s="60">
        <v>3</v>
      </c>
      <c r="DH24" s="60">
        <v>3</v>
      </c>
      <c r="DI24" s="60">
        <v>3</v>
      </c>
      <c r="DJ24" s="60">
        <v>3</v>
      </c>
      <c r="DK24" s="60">
        <v>3</v>
      </c>
      <c r="DL24" s="21">
        <f t="shared" si="8"/>
        <v>49</v>
      </c>
      <c r="DM24" s="60">
        <v>3</v>
      </c>
      <c r="DN24" s="60">
        <v>5</v>
      </c>
      <c r="DO24" s="60">
        <v>5</v>
      </c>
      <c r="DP24" s="60">
        <v>5</v>
      </c>
      <c r="DQ24" s="60">
        <v>5</v>
      </c>
      <c r="DR24" s="60">
        <v>6</v>
      </c>
      <c r="DS24" s="21">
        <f t="shared" si="9"/>
        <v>29</v>
      </c>
      <c r="DT24" s="60">
        <v>5</v>
      </c>
      <c r="DU24" s="60">
        <v>2</v>
      </c>
      <c r="DV24" s="60">
        <v>3</v>
      </c>
      <c r="DW24" s="60">
        <v>5</v>
      </c>
      <c r="DX24" s="60">
        <v>5</v>
      </c>
      <c r="DY24" s="60">
        <v>5</v>
      </c>
      <c r="DZ24" s="21">
        <f t="shared" si="10"/>
        <v>10</v>
      </c>
      <c r="EA24" s="21">
        <f t="shared" si="11"/>
        <v>15</v>
      </c>
      <c r="EB24" s="21">
        <f t="shared" si="12"/>
        <v>25</v>
      </c>
      <c r="EC24" s="60">
        <v>5</v>
      </c>
      <c r="ED24" s="60">
        <v>5</v>
      </c>
      <c r="EE24" s="60">
        <v>5</v>
      </c>
      <c r="EF24" s="60">
        <v>6</v>
      </c>
      <c r="EG24" s="60">
        <v>5</v>
      </c>
      <c r="EH24" s="60">
        <v>5</v>
      </c>
      <c r="EI24" s="60">
        <v>4</v>
      </c>
      <c r="EJ24" s="60">
        <v>5</v>
      </c>
      <c r="EK24" s="60">
        <v>4</v>
      </c>
      <c r="EL24" s="60">
        <v>4</v>
      </c>
      <c r="EM24" s="60">
        <v>3</v>
      </c>
      <c r="EN24" s="60">
        <v>5</v>
      </c>
      <c r="EO24" s="21">
        <f t="shared" si="13"/>
        <v>19</v>
      </c>
      <c r="EP24" s="21">
        <f t="shared" si="14"/>
        <v>18</v>
      </c>
      <c r="EQ24" s="21">
        <f t="shared" si="15"/>
        <v>19</v>
      </c>
      <c r="ER24" s="21">
        <f t="shared" si="16"/>
        <v>56</v>
      </c>
      <c r="ES24" s="60">
        <v>3</v>
      </c>
      <c r="ET24" s="60">
        <v>3</v>
      </c>
      <c r="EU24" s="60">
        <v>3</v>
      </c>
      <c r="EV24" s="21">
        <f t="shared" si="17"/>
        <v>9</v>
      </c>
      <c r="EW24" s="60">
        <v>3</v>
      </c>
      <c r="EX24" s="60">
        <v>3</v>
      </c>
      <c r="EY24" s="60">
        <v>4</v>
      </c>
      <c r="EZ24" s="60">
        <v>2</v>
      </c>
      <c r="FA24" s="60">
        <v>1</v>
      </c>
      <c r="FB24" s="60">
        <v>1</v>
      </c>
      <c r="FC24" s="60">
        <v>3</v>
      </c>
      <c r="FD24" s="60">
        <v>3</v>
      </c>
      <c r="FE24" s="60">
        <v>1</v>
      </c>
      <c r="FF24" s="60">
        <v>2</v>
      </c>
      <c r="FG24" s="60">
        <v>1</v>
      </c>
      <c r="FH24" s="60">
        <v>4</v>
      </c>
      <c r="FI24" s="60">
        <v>2</v>
      </c>
      <c r="FJ24" s="60">
        <v>3</v>
      </c>
      <c r="FK24" s="60">
        <v>3</v>
      </c>
      <c r="FL24" s="60">
        <v>3</v>
      </c>
      <c r="FM24" s="60">
        <v>1</v>
      </c>
      <c r="FN24" s="60">
        <v>1</v>
      </c>
      <c r="FO24" s="60">
        <v>3</v>
      </c>
      <c r="FP24" s="60">
        <v>3</v>
      </c>
      <c r="FQ24" s="21">
        <f t="shared" si="18"/>
        <v>47</v>
      </c>
      <c r="FR24" s="3">
        <v>0</v>
      </c>
      <c r="FS24" s="3">
        <v>1.0986745406526675</v>
      </c>
      <c r="FT24" s="3">
        <v>0</v>
      </c>
      <c r="FU24" s="3">
        <v>0</v>
      </c>
      <c r="FV24" s="3">
        <v>0</v>
      </c>
      <c r="FW24" s="3">
        <v>10.783394086246902</v>
      </c>
      <c r="FX24" s="7">
        <v>0.11</v>
      </c>
      <c r="FY24" s="7">
        <v>0.2</v>
      </c>
      <c r="FZ24" s="7">
        <v>50</v>
      </c>
      <c r="GA24" s="7">
        <v>116</v>
      </c>
      <c r="GB24" s="7">
        <f t="shared" si="83"/>
        <v>166</v>
      </c>
      <c r="GC24" s="7">
        <v>251</v>
      </c>
      <c r="GD24" s="7">
        <v>0</v>
      </c>
      <c r="GE24" s="7">
        <v>1.7</v>
      </c>
      <c r="GF24" s="7">
        <v>0.6</v>
      </c>
      <c r="GG24" s="7">
        <v>1.1000000000000001</v>
      </c>
      <c r="GH24" s="7">
        <v>6.5</v>
      </c>
      <c r="GI24" s="7">
        <v>3220</v>
      </c>
      <c r="GJ24" s="7">
        <v>10199.566697</v>
      </c>
      <c r="GK24" s="7">
        <v>10797.115307</v>
      </c>
      <c r="GL24" s="7">
        <v>2794.215854</v>
      </c>
      <c r="GM24" s="7">
        <v>36978.262477999997</v>
      </c>
      <c r="GN24" s="7">
        <v>85635.153235000005</v>
      </c>
      <c r="GO24" s="7">
        <v>8515.0415250000005</v>
      </c>
      <c r="GP24" s="7">
        <v>4280.1884899999995</v>
      </c>
      <c r="GQ24" s="7">
        <v>513640.04647399997</v>
      </c>
      <c r="GR24" s="7">
        <v>69640.113415999993</v>
      </c>
      <c r="GS24" s="7">
        <v>1393.1052529999999</v>
      </c>
      <c r="GT24" s="7">
        <v>15879.986145999999</v>
      </c>
      <c r="GU24" s="7">
        <v>476.18892599999998</v>
      </c>
      <c r="GV24" s="7">
        <v>65951.722114000004</v>
      </c>
      <c r="GW24" s="7">
        <v>29318.126546</v>
      </c>
      <c r="GX24" s="7">
        <v>1104</v>
      </c>
      <c r="GY24" s="7">
        <v>317341.113411</v>
      </c>
      <c r="GZ24" s="7">
        <v>135122.37227600001</v>
      </c>
      <c r="HA24" s="7">
        <v>21406.699052</v>
      </c>
      <c r="HB24" s="7">
        <v>541742.088552</v>
      </c>
      <c r="HC24" s="7">
        <v>135170.562435</v>
      </c>
      <c r="HD24" s="7">
        <v>15524.684174</v>
      </c>
      <c r="HE24" s="7">
        <v>424.59492299999999</v>
      </c>
      <c r="HF24" s="7">
        <v>56224.063462999999</v>
      </c>
      <c r="HG24" s="7">
        <v>65439.580879000001</v>
      </c>
      <c r="HH24" s="7">
        <v>7577.6205550000004</v>
      </c>
      <c r="HI24" s="7">
        <v>146</v>
      </c>
      <c r="HJ24" s="7">
        <v>330.641482</v>
      </c>
      <c r="HK24" s="7">
        <v>1983.58854</v>
      </c>
      <c r="HL24" s="7">
        <v>130</v>
      </c>
      <c r="HM24" s="7">
        <v>948.24091399999998</v>
      </c>
      <c r="HN24" s="7">
        <v>11494.468539</v>
      </c>
      <c r="HO24" s="7">
        <v>4357</v>
      </c>
      <c r="HP24" s="7">
        <v>341.25741599999998</v>
      </c>
      <c r="HQ24" s="7">
        <v>393655.156219</v>
      </c>
      <c r="HR24" s="7">
        <v>108440.222263</v>
      </c>
      <c r="HS24" s="7">
        <v>8188.371161</v>
      </c>
      <c r="HT24" s="7">
        <v>68423.793986999997</v>
      </c>
      <c r="HU24" s="7">
        <v>8404.7883359999996</v>
      </c>
      <c r="HV24" s="7">
        <v>2163.2123969999998</v>
      </c>
      <c r="HW24" s="7">
        <v>592.70806800000003</v>
      </c>
      <c r="HX24" s="7">
        <v>177</v>
      </c>
      <c r="HY24" s="7">
        <v>1841</v>
      </c>
      <c r="HZ24" s="7">
        <v>800</v>
      </c>
      <c r="IA24" s="7">
        <v>442.92759799999999</v>
      </c>
      <c r="IB24" s="7">
        <v>570</v>
      </c>
      <c r="IC24" s="7">
        <v>1238.596466</v>
      </c>
      <c r="ID24" s="7">
        <v>35643.379065000001</v>
      </c>
      <c r="IE24" s="7">
        <v>5366.0315039999996</v>
      </c>
      <c r="IF24" s="7">
        <v>3341.0846489999999</v>
      </c>
      <c r="IG24" s="7">
        <v>2383.4993359999999</v>
      </c>
      <c r="IH24" s="7">
        <v>3176.9199130000002</v>
      </c>
      <c r="II24" s="7">
        <v>175752.17515600001</v>
      </c>
      <c r="IJ24" s="7">
        <v>222378.88417</v>
      </c>
      <c r="IK24" s="7">
        <v>211188.81405099999</v>
      </c>
      <c r="IL24" s="7">
        <v>128.31287800000001</v>
      </c>
      <c r="IM24" s="7">
        <v>2176.5409629999999</v>
      </c>
      <c r="IN24" s="7">
        <v>128602.57859</v>
      </c>
      <c r="IO24" s="7">
        <v>647.50485800000001</v>
      </c>
      <c r="IP24" s="7">
        <v>79107.962102999998</v>
      </c>
      <c r="IQ24" s="7">
        <v>370.504456</v>
      </c>
      <c r="IR24" s="7">
        <v>23139.966721000001</v>
      </c>
      <c r="IS24" s="7">
        <v>5236.5124990000004</v>
      </c>
      <c r="IT24" s="7">
        <v>958.40295500000002</v>
      </c>
      <c r="IU24" s="7">
        <v>8357.0924969999996</v>
      </c>
      <c r="IV24" s="7">
        <v>117966.16213700001</v>
      </c>
      <c r="IW24" s="7">
        <v>9751.5871090000001</v>
      </c>
      <c r="IX24" s="7">
        <v>4722</v>
      </c>
      <c r="IY24" s="7">
        <v>1955.4371020000001</v>
      </c>
      <c r="IZ24" s="7">
        <v>798.90994999999998</v>
      </c>
      <c r="JA24" s="7">
        <v>738</v>
      </c>
      <c r="JB24" s="7">
        <v>36972.384312000002</v>
      </c>
      <c r="JC24" s="3"/>
      <c r="JD24" s="7" t="s">
        <v>262</v>
      </c>
      <c r="JE24" s="19">
        <v>42662.45988425926</v>
      </c>
      <c r="JF24" s="7" t="s">
        <v>196</v>
      </c>
      <c r="JG24" s="7">
        <v>22</v>
      </c>
      <c r="JH24" s="7" t="s">
        <v>263</v>
      </c>
      <c r="JI24" s="7"/>
      <c r="JJ24" s="7">
        <v>1</v>
      </c>
      <c r="JK24" s="7" t="s">
        <v>199</v>
      </c>
      <c r="JL24" s="7">
        <v>300</v>
      </c>
      <c r="JM24" s="7">
        <v>7.23</v>
      </c>
      <c r="JN24" s="7">
        <v>5</v>
      </c>
      <c r="JO24" s="7">
        <v>6.75</v>
      </c>
      <c r="JP24" s="7">
        <v>3</v>
      </c>
      <c r="JQ24" s="7">
        <v>6.15</v>
      </c>
      <c r="JR24" s="7">
        <v>2</v>
      </c>
      <c r="JS24" s="7" t="s">
        <v>200</v>
      </c>
      <c r="JT24" s="7">
        <v>800</v>
      </c>
      <c r="JU24" s="7">
        <v>4.5999999999999996</v>
      </c>
      <c r="JV24" s="7">
        <v>7</v>
      </c>
      <c r="JW24" s="7">
        <v>4.0199999999999996</v>
      </c>
      <c r="JX24" s="7">
        <v>9</v>
      </c>
      <c r="JY24" s="7">
        <v>3.86</v>
      </c>
      <c r="JZ24" s="7">
        <v>3</v>
      </c>
      <c r="KA24" s="7" t="s">
        <v>201</v>
      </c>
      <c r="KB24" s="7">
        <v>200</v>
      </c>
      <c r="KC24" s="7">
        <v>5.67</v>
      </c>
      <c r="KD24" s="7">
        <v>9</v>
      </c>
      <c r="KE24" s="7">
        <v>2.17</v>
      </c>
      <c r="KF24" s="7">
        <v>2</v>
      </c>
      <c r="KG24" s="7">
        <v>3.45</v>
      </c>
      <c r="KH24" s="7">
        <v>4</v>
      </c>
      <c r="KI24" s="7" t="s">
        <v>202</v>
      </c>
      <c r="KJ24" s="7">
        <v>400</v>
      </c>
      <c r="KK24" s="7">
        <v>3.59</v>
      </c>
      <c r="KL24" s="7">
        <v>2</v>
      </c>
      <c r="KM24" s="7">
        <v>2.0699999999999998</v>
      </c>
      <c r="KN24" s="7">
        <v>4</v>
      </c>
      <c r="KO24" s="7">
        <v>2.76</v>
      </c>
      <c r="KP24" s="7">
        <v>5</v>
      </c>
      <c r="KQ24" s="7" t="s">
        <v>203</v>
      </c>
      <c r="KR24" s="7">
        <v>400</v>
      </c>
      <c r="KS24" s="7">
        <v>5.76</v>
      </c>
      <c r="KT24" s="7">
        <v>7</v>
      </c>
      <c r="KU24" s="7">
        <v>5.34</v>
      </c>
      <c r="KV24" s="7">
        <v>4</v>
      </c>
      <c r="KW24" s="7">
        <v>1.98</v>
      </c>
      <c r="KX24" s="7">
        <v>6</v>
      </c>
      <c r="KY24" s="7" t="s">
        <v>204</v>
      </c>
      <c r="KZ24" s="7">
        <v>700</v>
      </c>
      <c r="LA24" s="7">
        <v>6.19</v>
      </c>
      <c r="LB24" s="7">
        <v>5</v>
      </c>
      <c r="LC24" s="7">
        <v>1.69</v>
      </c>
      <c r="LD24" s="7">
        <v>4</v>
      </c>
      <c r="LE24" s="7">
        <v>2.0299999999999998</v>
      </c>
      <c r="LF24" s="7">
        <v>7</v>
      </c>
      <c r="LG24" s="7" t="s">
        <v>205</v>
      </c>
      <c r="LH24" s="7">
        <v>200</v>
      </c>
      <c r="LI24" s="7">
        <v>3.87</v>
      </c>
      <c r="LJ24" s="7">
        <v>7</v>
      </c>
      <c r="LK24" s="7">
        <v>2.68</v>
      </c>
      <c r="LL24" s="7">
        <v>3</v>
      </c>
      <c r="LM24" s="7">
        <v>2.04</v>
      </c>
      <c r="LN24" s="7">
        <v>8</v>
      </c>
      <c r="LO24" s="7" t="s">
        <v>206</v>
      </c>
      <c r="LP24" s="7">
        <v>200</v>
      </c>
      <c r="LQ24" s="7">
        <v>4.5999999999999996</v>
      </c>
      <c r="LR24" s="7">
        <v>5</v>
      </c>
      <c r="LS24" s="7">
        <v>3.21</v>
      </c>
      <c r="LT24" s="7">
        <v>3</v>
      </c>
      <c r="LU24" s="7">
        <v>2.68</v>
      </c>
      <c r="LV24" s="7">
        <v>9</v>
      </c>
      <c r="LW24" s="7" t="s">
        <v>207</v>
      </c>
      <c r="LX24" s="7">
        <v>0</v>
      </c>
      <c r="LY24" s="7">
        <v>2.48</v>
      </c>
      <c r="LZ24" s="7">
        <v>6</v>
      </c>
      <c r="MA24" s="7">
        <v>2.2400000000000002</v>
      </c>
      <c r="MB24" s="7">
        <v>0</v>
      </c>
      <c r="MC24" s="7">
        <v>1.37</v>
      </c>
      <c r="MD24" s="7">
        <v>10</v>
      </c>
      <c r="ME24" s="7" t="s">
        <v>208</v>
      </c>
      <c r="MF24" s="7">
        <v>200</v>
      </c>
      <c r="MG24" s="7">
        <v>3.35</v>
      </c>
      <c r="MH24" s="7">
        <v>3</v>
      </c>
      <c r="MI24" s="7">
        <v>1.64</v>
      </c>
      <c r="MJ24" s="7">
        <v>1</v>
      </c>
      <c r="MK24" s="7">
        <v>1.2</v>
      </c>
      <c r="ML24" s="7">
        <v>11</v>
      </c>
      <c r="MM24" s="7" t="s">
        <v>209</v>
      </c>
      <c r="MN24" s="7">
        <v>1100</v>
      </c>
      <c r="MO24" s="7">
        <v>3.67</v>
      </c>
      <c r="MP24" s="7">
        <v>3</v>
      </c>
      <c r="MQ24" s="7">
        <v>3</v>
      </c>
      <c r="MR24" s="7">
        <v>8</v>
      </c>
      <c r="MS24" s="7">
        <v>3.83</v>
      </c>
      <c r="MT24" s="7">
        <v>12</v>
      </c>
      <c r="MU24" s="7" t="s">
        <v>210</v>
      </c>
      <c r="MV24" s="7">
        <v>1100</v>
      </c>
      <c r="MW24" s="7">
        <v>4.01</v>
      </c>
      <c r="MX24" s="7">
        <v>4</v>
      </c>
      <c r="MY24" s="7">
        <v>2.46</v>
      </c>
      <c r="MZ24" s="7">
        <v>9</v>
      </c>
      <c r="NA24" s="7">
        <v>1.29</v>
      </c>
      <c r="NB24" s="7">
        <v>13</v>
      </c>
      <c r="NC24" s="7" t="s">
        <v>211</v>
      </c>
      <c r="ND24" s="7">
        <v>600</v>
      </c>
      <c r="NE24" s="7">
        <v>2.78</v>
      </c>
      <c r="NF24" s="7">
        <v>3</v>
      </c>
      <c r="NG24" s="7">
        <v>2.25</v>
      </c>
      <c r="NH24" s="7">
        <v>8</v>
      </c>
      <c r="NI24" s="7">
        <v>1.64</v>
      </c>
      <c r="NJ24" s="7">
        <v>14</v>
      </c>
      <c r="NK24" s="7" t="s">
        <v>212</v>
      </c>
      <c r="NL24" s="7">
        <v>100</v>
      </c>
      <c r="NM24" s="7">
        <v>3.75</v>
      </c>
      <c r="NN24" s="7">
        <v>1</v>
      </c>
      <c r="NO24" s="7">
        <v>1.3</v>
      </c>
      <c r="NP24" s="7">
        <v>1</v>
      </c>
      <c r="NQ24" s="7">
        <v>0.54</v>
      </c>
      <c r="NR24" s="7">
        <v>15</v>
      </c>
      <c r="NS24" s="7" t="s">
        <v>213</v>
      </c>
      <c r="NT24" s="7">
        <v>200</v>
      </c>
      <c r="NU24" s="7">
        <v>2.29</v>
      </c>
      <c r="NV24" s="7">
        <v>2</v>
      </c>
      <c r="NW24" s="7">
        <v>1.42</v>
      </c>
      <c r="NX24" s="7">
        <v>1</v>
      </c>
      <c r="NY24" s="7">
        <v>0.85</v>
      </c>
      <c r="NZ24" s="7">
        <v>16</v>
      </c>
      <c r="OA24" s="7" t="s">
        <v>214</v>
      </c>
      <c r="OB24" s="7">
        <v>1000</v>
      </c>
      <c r="OC24" s="7">
        <v>3.79</v>
      </c>
      <c r="OD24" s="7">
        <v>1</v>
      </c>
      <c r="OE24" s="7">
        <v>2.39</v>
      </c>
      <c r="OF24" s="7">
        <v>6</v>
      </c>
      <c r="OG24" s="7">
        <v>3.54</v>
      </c>
      <c r="OH24" s="7">
        <v>17</v>
      </c>
      <c r="OI24" s="7" t="s">
        <v>215</v>
      </c>
      <c r="OJ24" s="7">
        <v>1000</v>
      </c>
      <c r="OK24" s="7">
        <v>3.84</v>
      </c>
      <c r="OL24" s="7">
        <v>2</v>
      </c>
      <c r="OM24" s="7">
        <v>1.37</v>
      </c>
      <c r="ON24" s="7">
        <v>5</v>
      </c>
      <c r="OO24" s="7">
        <v>1.48</v>
      </c>
      <c r="OP24" s="7">
        <v>18</v>
      </c>
      <c r="OQ24" s="7" t="s">
        <v>216</v>
      </c>
      <c r="OR24" s="7">
        <v>0</v>
      </c>
      <c r="OS24" s="7">
        <v>1.85</v>
      </c>
      <c r="OT24" s="7">
        <v>5</v>
      </c>
      <c r="OU24" s="7">
        <v>1.82</v>
      </c>
      <c r="OV24" s="7">
        <v>0</v>
      </c>
      <c r="OW24" s="7">
        <v>1.31</v>
      </c>
      <c r="OX24" s="7">
        <v>19</v>
      </c>
      <c r="OY24" s="7" t="s">
        <v>217</v>
      </c>
      <c r="OZ24" s="7">
        <v>1000</v>
      </c>
      <c r="PA24" s="7">
        <v>4.21</v>
      </c>
      <c r="PB24" s="7">
        <v>1</v>
      </c>
      <c r="PC24" s="7">
        <v>3.92</v>
      </c>
      <c r="PD24" s="7">
        <v>7</v>
      </c>
      <c r="PE24" s="7">
        <v>2.6</v>
      </c>
      <c r="PF24" s="7">
        <v>20</v>
      </c>
      <c r="PG24" s="7" t="s">
        <v>218</v>
      </c>
      <c r="PH24" s="7">
        <v>100</v>
      </c>
      <c r="PI24" s="7">
        <v>1.73</v>
      </c>
      <c r="PJ24" s="7">
        <v>7</v>
      </c>
      <c r="PK24" s="7">
        <v>2.89</v>
      </c>
      <c r="PL24" s="7">
        <v>1</v>
      </c>
      <c r="PM24" s="7">
        <v>1.06</v>
      </c>
      <c r="PN24" s="7">
        <v>21</v>
      </c>
      <c r="PO24" s="7" t="s">
        <v>219</v>
      </c>
      <c r="PP24" s="7">
        <v>1200</v>
      </c>
      <c r="PQ24" s="7">
        <v>3.52</v>
      </c>
      <c r="PR24" s="7">
        <v>4</v>
      </c>
      <c r="PS24" s="7">
        <v>3.47</v>
      </c>
      <c r="PT24" s="7">
        <v>8</v>
      </c>
      <c r="PU24" s="7">
        <v>2.56</v>
      </c>
      <c r="PV24" s="7">
        <v>22</v>
      </c>
      <c r="PW24" s="7" t="s">
        <v>220</v>
      </c>
      <c r="PX24" s="7">
        <v>300</v>
      </c>
      <c r="PY24" s="7">
        <v>3.38</v>
      </c>
      <c r="PZ24" s="7">
        <v>2</v>
      </c>
      <c r="QA24" s="7">
        <v>1.19</v>
      </c>
      <c r="QB24" s="7">
        <v>4</v>
      </c>
      <c r="QC24" s="7">
        <v>1.65</v>
      </c>
      <c r="QD24" s="7">
        <v>23</v>
      </c>
      <c r="QE24" s="7" t="s">
        <v>221</v>
      </c>
      <c r="QF24" s="7">
        <v>1000</v>
      </c>
      <c r="QG24" s="7">
        <v>4</v>
      </c>
      <c r="QH24" s="7">
        <v>1</v>
      </c>
      <c r="QI24" s="7">
        <v>4.29</v>
      </c>
      <c r="QJ24" s="7">
        <v>6</v>
      </c>
      <c r="QK24" s="7">
        <v>1.49</v>
      </c>
      <c r="QL24" s="7">
        <v>24</v>
      </c>
      <c r="QM24" s="7" t="s">
        <v>222</v>
      </c>
      <c r="QN24" s="7">
        <v>100</v>
      </c>
      <c r="QO24" s="7">
        <v>6.33</v>
      </c>
      <c r="QP24" s="7">
        <v>1</v>
      </c>
      <c r="QQ24" s="7">
        <v>0.76</v>
      </c>
      <c r="QR24" s="7">
        <v>1</v>
      </c>
      <c r="QS24" s="7">
        <v>0.8</v>
      </c>
      <c r="QT24" s="7">
        <v>25</v>
      </c>
      <c r="QU24" s="7" t="s">
        <v>223</v>
      </c>
      <c r="QV24" s="7">
        <v>200</v>
      </c>
      <c r="QW24" s="7">
        <v>3.36</v>
      </c>
      <c r="QX24" s="7">
        <v>3</v>
      </c>
      <c r="QY24" s="7">
        <v>2.21</v>
      </c>
      <c r="QZ24" s="7">
        <v>3</v>
      </c>
      <c r="RA24" s="7">
        <v>1.49</v>
      </c>
      <c r="RB24" s="7">
        <v>26</v>
      </c>
      <c r="RC24" s="7" t="s">
        <v>224</v>
      </c>
      <c r="RD24" s="7">
        <v>700</v>
      </c>
      <c r="RE24" s="7">
        <v>3.47</v>
      </c>
      <c r="RF24" s="7">
        <v>1</v>
      </c>
      <c r="RG24" s="7">
        <v>1.65</v>
      </c>
      <c r="RH24" s="7">
        <v>5</v>
      </c>
      <c r="RI24" s="7">
        <v>1.57</v>
      </c>
      <c r="RJ24" s="7">
        <v>27</v>
      </c>
      <c r="RK24" s="7" t="s">
        <v>225</v>
      </c>
      <c r="RL24" s="7">
        <v>0</v>
      </c>
      <c r="RM24" s="7">
        <v>3.36</v>
      </c>
      <c r="RN24" s="7">
        <v>0</v>
      </c>
      <c r="RO24" s="7">
        <v>1.79</v>
      </c>
      <c r="RP24" s="7">
        <v>0</v>
      </c>
      <c r="RQ24" s="7">
        <v>1.96</v>
      </c>
      <c r="RR24" s="7">
        <v>28</v>
      </c>
      <c r="RS24" s="7" t="s">
        <v>226</v>
      </c>
      <c r="RT24" s="7">
        <v>1100</v>
      </c>
      <c r="RU24" s="7">
        <v>3.44</v>
      </c>
      <c r="RV24" s="7">
        <v>0</v>
      </c>
      <c r="RW24" s="7">
        <v>2.02</v>
      </c>
      <c r="RX24" s="7">
        <v>8</v>
      </c>
      <c r="RY24" s="7">
        <v>1.82</v>
      </c>
      <c r="RZ24" s="7">
        <v>29</v>
      </c>
      <c r="SA24" s="7" t="s">
        <v>227</v>
      </c>
      <c r="SB24" s="7">
        <v>100</v>
      </c>
      <c r="SC24" s="7">
        <v>2.78</v>
      </c>
      <c r="SD24" s="7">
        <v>8</v>
      </c>
      <c r="SE24" s="7">
        <v>2.73</v>
      </c>
      <c r="SF24" s="7">
        <v>0</v>
      </c>
      <c r="SG24" s="7">
        <v>1.1399999999999999</v>
      </c>
      <c r="SH24" s="7">
        <v>30</v>
      </c>
      <c r="SI24" s="7" t="s">
        <v>228</v>
      </c>
      <c r="SJ24" s="7">
        <v>900</v>
      </c>
      <c r="SK24" s="7">
        <v>2.77</v>
      </c>
      <c r="SL24" s="7">
        <v>3</v>
      </c>
      <c r="SM24" s="7">
        <v>2.5499999999999998</v>
      </c>
      <c r="SN24" s="7">
        <v>8</v>
      </c>
      <c r="SO24" s="7">
        <v>1.31</v>
      </c>
      <c r="SP24" s="7">
        <v>31</v>
      </c>
      <c r="SQ24" s="7" t="s">
        <v>229</v>
      </c>
      <c r="SR24" s="7">
        <v>500</v>
      </c>
      <c r="SS24" s="7">
        <v>3.31</v>
      </c>
      <c r="ST24" s="7">
        <v>1</v>
      </c>
      <c r="SU24" s="7">
        <v>5.99</v>
      </c>
      <c r="SV24" s="7">
        <v>6</v>
      </c>
      <c r="SW24" s="7">
        <v>3.38</v>
      </c>
      <c r="SX24" s="7">
        <v>32</v>
      </c>
      <c r="SY24" s="7" t="s">
        <v>230</v>
      </c>
      <c r="SZ24" s="7">
        <v>0</v>
      </c>
      <c r="TA24" s="7">
        <v>1.93</v>
      </c>
      <c r="TB24" s="7">
        <v>7</v>
      </c>
      <c r="TC24" s="7">
        <v>2.76</v>
      </c>
      <c r="TD24" s="7">
        <v>0</v>
      </c>
      <c r="TE24" s="7">
        <v>1.32</v>
      </c>
      <c r="TF24" s="7">
        <v>33</v>
      </c>
      <c r="TG24" s="7" t="s">
        <v>231</v>
      </c>
      <c r="TH24" s="7">
        <v>1000</v>
      </c>
      <c r="TI24" s="7">
        <v>3.82</v>
      </c>
      <c r="TJ24" s="7">
        <v>5</v>
      </c>
      <c r="TK24" s="7">
        <v>1.73</v>
      </c>
      <c r="TL24" s="7">
        <v>7</v>
      </c>
      <c r="TM24" s="7">
        <v>1.93</v>
      </c>
      <c r="TN24" s="7">
        <v>34</v>
      </c>
      <c r="TO24" s="7" t="s">
        <v>232</v>
      </c>
      <c r="TP24" s="7">
        <v>200</v>
      </c>
      <c r="TQ24" s="7">
        <v>4.62</v>
      </c>
      <c r="TR24" s="7">
        <v>8</v>
      </c>
      <c r="TS24" s="7">
        <v>2.37</v>
      </c>
      <c r="TT24" s="7">
        <v>2</v>
      </c>
      <c r="TU24" s="7">
        <v>2.37</v>
      </c>
      <c r="TV24" s="7">
        <v>35</v>
      </c>
      <c r="TW24" s="7" t="s">
        <v>233</v>
      </c>
      <c r="TX24" s="7">
        <v>200</v>
      </c>
      <c r="TY24" s="7">
        <v>6.21</v>
      </c>
      <c r="TZ24" s="7">
        <v>6</v>
      </c>
      <c r="UA24" s="7">
        <v>2.94</v>
      </c>
      <c r="UB24" s="7">
        <v>1</v>
      </c>
      <c r="UC24" s="7">
        <v>3.21</v>
      </c>
      <c r="UD24" s="7">
        <v>36</v>
      </c>
      <c r="UE24" s="7" t="s">
        <v>234</v>
      </c>
      <c r="UF24" s="7">
        <v>800</v>
      </c>
      <c r="UG24" s="7">
        <v>2.44</v>
      </c>
      <c r="UH24" s="7">
        <v>1</v>
      </c>
      <c r="UI24" s="7">
        <v>4.3</v>
      </c>
      <c r="UJ24" s="7">
        <v>6</v>
      </c>
      <c r="UK24" s="7">
        <v>1.85</v>
      </c>
      <c r="UL24" s="7">
        <v>37</v>
      </c>
      <c r="UM24" s="7" t="s">
        <v>235</v>
      </c>
      <c r="UN24" s="7">
        <v>1100</v>
      </c>
      <c r="UO24" s="7">
        <v>4.71</v>
      </c>
      <c r="UP24" s="7">
        <v>0</v>
      </c>
      <c r="UQ24" s="7">
        <v>2.0099999999999998</v>
      </c>
      <c r="UR24" s="7">
        <v>5</v>
      </c>
      <c r="US24" s="7">
        <v>1.21</v>
      </c>
      <c r="UT24" s="7">
        <v>38</v>
      </c>
      <c r="UU24" s="7" t="s">
        <v>236</v>
      </c>
      <c r="UV24" s="7">
        <v>300</v>
      </c>
      <c r="UW24" s="7">
        <v>3.88</v>
      </c>
      <c r="UX24" s="7">
        <v>5</v>
      </c>
      <c r="UY24" s="7">
        <v>2.4300000000000002</v>
      </c>
      <c r="UZ24" s="7">
        <v>4</v>
      </c>
      <c r="VA24" s="7">
        <v>1.42</v>
      </c>
      <c r="VB24" s="7">
        <v>39</v>
      </c>
      <c r="VC24" s="7" t="s">
        <v>237</v>
      </c>
      <c r="VD24" s="7">
        <v>800</v>
      </c>
      <c r="VE24" s="7">
        <v>5.01</v>
      </c>
      <c r="VF24" s="7">
        <v>1</v>
      </c>
      <c r="VG24" s="7">
        <v>2.56</v>
      </c>
      <c r="VH24" s="7">
        <v>5</v>
      </c>
      <c r="VI24" s="7">
        <v>0.76</v>
      </c>
      <c r="VJ24" s="7">
        <v>40</v>
      </c>
      <c r="VK24" s="7" t="s">
        <v>238</v>
      </c>
      <c r="VL24" s="7">
        <v>900</v>
      </c>
      <c r="VM24" s="7">
        <v>3.94</v>
      </c>
      <c r="VN24" s="7">
        <v>2</v>
      </c>
      <c r="VO24" s="7">
        <v>3.83</v>
      </c>
      <c r="VP24" s="7">
        <v>6</v>
      </c>
      <c r="VQ24" s="7">
        <v>3.2</v>
      </c>
      <c r="VR24" s="7">
        <v>41</v>
      </c>
      <c r="VS24" s="7" t="s">
        <v>239</v>
      </c>
      <c r="VT24" s="7">
        <v>200</v>
      </c>
      <c r="VU24" s="7">
        <v>3.1</v>
      </c>
      <c r="VV24" s="7">
        <v>2</v>
      </c>
      <c r="VW24" s="7">
        <v>2.0699999999999998</v>
      </c>
      <c r="VX24" s="7">
        <v>0</v>
      </c>
      <c r="VY24" s="7">
        <v>1.65</v>
      </c>
      <c r="VZ24" s="28">
        <f t="shared" si="19"/>
        <v>522.5</v>
      </c>
      <c r="WA24" s="28">
        <f t="shared" si="20"/>
        <v>655</v>
      </c>
      <c r="WB24" s="28">
        <f t="shared" si="21"/>
        <v>390</v>
      </c>
      <c r="WC24" s="29">
        <f t="shared" si="22"/>
        <v>3.7852499999999991</v>
      </c>
      <c r="WD24" s="29">
        <f t="shared" si="23"/>
        <v>3.7369999999999992</v>
      </c>
      <c r="WE24" s="29">
        <f t="shared" si="24"/>
        <v>3.8334999999999995</v>
      </c>
      <c r="WF24" s="29">
        <f t="shared" si="25"/>
        <v>3.5249999999999999</v>
      </c>
      <c r="WG24" s="30">
        <f t="shared" si="26"/>
        <v>3.9</v>
      </c>
      <c r="WH24" s="29">
        <f t="shared" si="27"/>
        <v>3.15</v>
      </c>
      <c r="WI24" s="29">
        <f t="shared" si="28"/>
        <v>2.5882499999999999</v>
      </c>
      <c r="WJ24" s="30">
        <f t="shared" si="29"/>
        <v>2.6184999999999992</v>
      </c>
      <c r="WK24" s="29">
        <f t="shared" si="30"/>
        <v>2.5579999999999998</v>
      </c>
      <c r="WL24" s="29">
        <f t="shared" si="31"/>
        <v>4.0250000000000004</v>
      </c>
      <c r="WM24" s="30">
        <f t="shared" si="32"/>
        <v>4.55</v>
      </c>
      <c r="WN24" s="29">
        <f t="shared" si="33"/>
        <v>3.5</v>
      </c>
      <c r="WO24" s="29">
        <f t="shared" si="34"/>
        <v>1.9400000000000002</v>
      </c>
      <c r="WP24" s="30">
        <f t="shared" si="35"/>
        <v>2.0310000000000001</v>
      </c>
      <c r="WQ24" s="29">
        <f t="shared" si="36"/>
        <v>1.8489999999999998</v>
      </c>
      <c r="WR24" s="30">
        <f t="shared" si="37"/>
        <v>244.44444444444446</v>
      </c>
      <c r="WS24" s="30">
        <f t="shared" si="38"/>
        <v>750</v>
      </c>
      <c r="WT24" s="30">
        <f t="shared" si="39"/>
        <v>187.5</v>
      </c>
      <c r="WU24" s="30">
        <f t="shared" si="40"/>
        <v>966.66666666666663</v>
      </c>
      <c r="WV24" s="30">
        <f t="shared" si="41"/>
        <v>290</v>
      </c>
      <c r="WW24" s="30">
        <f t="shared" si="42"/>
        <v>490</v>
      </c>
      <c r="WX24" s="30">
        <f t="shared" si="43"/>
        <v>3.7922222222222217</v>
      </c>
      <c r="WY24" s="30">
        <f t="shared" si="44"/>
        <v>3.7795454545454543</v>
      </c>
      <c r="WZ24" s="30">
        <f t="shared" si="45"/>
        <v>3.48875</v>
      </c>
      <c r="XA24" s="30">
        <f t="shared" si="46"/>
        <v>3.9024999999999999</v>
      </c>
      <c r="XB24" s="30">
        <f t="shared" si="47"/>
        <v>4.0350000000000001</v>
      </c>
      <c r="XC24" s="30">
        <f t="shared" si="48"/>
        <v>3.6320000000000001</v>
      </c>
      <c r="XD24" s="30">
        <f t="shared" si="49"/>
        <v>5.3888888888888893</v>
      </c>
      <c r="XE24" s="30">
        <f t="shared" si="50"/>
        <v>2</v>
      </c>
      <c r="XF24" s="30">
        <f t="shared" si="51"/>
        <v>6</v>
      </c>
      <c r="XG24" s="30">
        <f t="shared" si="52"/>
        <v>2.5</v>
      </c>
      <c r="XH24" s="30">
        <f t="shared" si="53"/>
        <v>4.9000000000000004</v>
      </c>
      <c r="XI24" s="30">
        <f t="shared" si="54"/>
        <v>1.4</v>
      </c>
      <c r="XJ24" s="30">
        <f t="shared" si="55"/>
        <v>2.5805555555555548</v>
      </c>
      <c r="XK24" s="30">
        <f t="shared" si="56"/>
        <v>2.5945454545454543</v>
      </c>
      <c r="XL24" s="30">
        <f t="shared" si="57"/>
        <v>2.3937500000000003</v>
      </c>
      <c r="XM24" s="30">
        <f t="shared" si="58"/>
        <v>2.7683333333333331</v>
      </c>
      <c r="XN24" s="30">
        <f t="shared" si="59"/>
        <v>2.73</v>
      </c>
      <c r="XO24" s="30">
        <f t="shared" si="60"/>
        <v>2.3860000000000001</v>
      </c>
      <c r="XP24" s="30">
        <f t="shared" si="61"/>
        <v>2</v>
      </c>
      <c r="XQ24" s="30">
        <f t="shared" si="62"/>
        <v>5.6818181818181817</v>
      </c>
      <c r="XR24" s="30">
        <f t="shared" si="63"/>
        <v>1.25</v>
      </c>
      <c r="XS24" s="30">
        <f t="shared" si="64"/>
        <v>6.75</v>
      </c>
      <c r="XT24" s="30">
        <f t="shared" si="65"/>
        <v>2.6</v>
      </c>
      <c r="XU24" s="30">
        <f t="shared" si="66"/>
        <v>4.4000000000000004</v>
      </c>
      <c r="XV24" s="30">
        <f t="shared" si="67"/>
        <v>1.902222222222222</v>
      </c>
      <c r="XW24" s="30">
        <f t="shared" si="68"/>
        <v>1.9709090909090909</v>
      </c>
      <c r="XX24" s="30">
        <f t="shared" si="69"/>
        <v>1.6637500000000003</v>
      </c>
      <c r="XY24" s="30">
        <f t="shared" si="70"/>
        <v>2.2758333333333334</v>
      </c>
      <c r="XZ24" s="30">
        <f t="shared" si="71"/>
        <v>2.093</v>
      </c>
      <c r="YA24" s="30">
        <f t="shared" si="72"/>
        <v>1.605</v>
      </c>
      <c r="YB24" s="3">
        <v>1</v>
      </c>
      <c r="YC24" s="52">
        <v>3</v>
      </c>
      <c r="YD24" s="3">
        <v>1</v>
      </c>
      <c r="YE24" s="51">
        <v>1</v>
      </c>
      <c r="YF24" s="52">
        <v>3</v>
      </c>
      <c r="YG24" s="56">
        <v>2</v>
      </c>
      <c r="YH24" s="51">
        <v>3</v>
      </c>
      <c r="YI24" s="56">
        <v>2</v>
      </c>
      <c r="YJ24" s="52">
        <v>3</v>
      </c>
      <c r="YK24" s="51">
        <v>3</v>
      </c>
      <c r="YL24" s="52">
        <v>3</v>
      </c>
      <c r="YM24" s="52">
        <v>1</v>
      </c>
      <c r="YN24" s="52">
        <v>3</v>
      </c>
      <c r="YO24" s="52">
        <v>3</v>
      </c>
      <c r="YP24" s="51">
        <v>3</v>
      </c>
      <c r="YQ24" s="52">
        <v>3</v>
      </c>
      <c r="YR24" s="52">
        <v>1</v>
      </c>
      <c r="YS24" s="52">
        <v>3</v>
      </c>
      <c r="YT24" s="52">
        <v>1</v>
      </c>
      <c r="YU24" s="52">
        <v>3</v>
      </c>
      <c r="YV24" s="51">
        <v>3</v>
      </c>
      <c r="YW24" s="51">
        <v>1</v>
      </c>
      <c r="YX24" s="52">
        <v>3</v>
      </c>
      <c r="YY24" s="52">
        <v>1</v>
      </c>
      <c r="YZ24" s="51">
        <v>3</v>
      </c>
      <c r="ZA24" s="52">
        <f t="shared" si="80"/>
        <v>25</v>
      </c>
      <c r="ZB24" s="52">
        <f t="shared" si="81"/>
        <v>18</v>
      </c>
      <c r="ZC24" s="52">
        <f t="shared" si="82"/>
        <v>8</v>
      </c>
      <c r="ZD24" s="52">
        <f t="shared" si="76"/>
        <v>51</v>
      </c>
      <c r="ZE24" s="51">
        <v>3</v>
      </c>
      <c r="ZF24" s="3">
        <v>3</v>
      </c>
      <c r="ZG24" s="51">
        <v>3</v>
      </c>
      <c r="ZH24" s="3">
        <v>1</v>
      </c>
      <c r="ZI24" s="3">
        <v>1</v>
      </c>
      <c r="ZJ24" s="51">
        <v>3</v>
      </c>
      <c r="ZK24" s="51">
        <v>1</v>
      </c>
      <c r="ZL24" s="52">
        <v>4</v>
      </c>
      <c r="ZM24" s="3">
        <v>2</v>
      </c>
      <c r="ZN24" s="51">
        <v>1</v>
      </c>
      <c r="ZO24" s="52">
        <v>1</v>
      </c>
      <c r="ZP24" s="3">
        <v>2</v>
      </c>
      <c r="ZQ24" s="51">
        <v>3</v>
      </c>
      <c r="ZR24" s="51">
        <v>3</v>
      </c>
      <c r="ZS24" s="52">
        <v>3</v>
      </c>
      <c r="ZT24" s="51">
        <v>3</v>
      </c>
      <c r="ZU24" s="52">
        <v>3</v>
      </c>
      <c r="ZV24" s="52">
        <v>3</v>
      </c>
      <c r="ZW24" s="52">
        <v>3</v>
      </c>
      <c r="ZX24" s="52">
        <v>4</v>
      </c>
      <c r="ZY24" s="52">
        <v>3</v>
      </c>
      <c r="ZZ24" s="52">
        <v>4</v>
      </c>
      <c r="AAA24" s="51">
        <v>2</v>
      </c>
      <c r="AAB24" s="52">
        <v>3</v>
      </c>
      <c r="AAC24" s="52">
        <v>1</v>
      </c>
      <c r="AAD24" s="52">
        <v>3</v>
      </c>
      <c r="AAE24" s="51">
        <v>3</v>
      </c>
      <c r="AAF24" s="52">
        <v>3</v>
      </c>
      <c r="AAG24" s="52">
        <v>3</v>
      </c>
      <c r="AAH24" s="51">
        <v>1</v>
      </c>
      <c r="AAI24" s="51">
        <v>3</v>
      </c>
      <c r="AAJ24" s="52">
        <v>3</v>
      </c>
      <c r="AAK24" s="52">
        <v>3</v>
      </c>
      <c r="AAL24" s="52">
        <v>3</v>
      </c>
      <c r="AAM24" s="52">
        <v>3</v>
      </c>
      <c r="AAN24" s="51">
        <v>3</v>
      </c>
      <c r="AAO24" s="52">
        <v>3</v>
      </c>
      <c r="AAP24" s="51">
        <v>3</v>
      </c>
      <c r="AAQ24" s="52">
        <v>1</v>
      </c>
      <c r="AAR24" s="52">
        <v>3</v>
      </c>
      <c r="AAS24" s="52">
        <v>3</v>
      </c>
      <c r="AAT24" s="52">
        <v>1</v>
      </c>
      <c r="AAU24" s="52">
        <v>4</v>
      </c>
      <c r="AAV24" s="52">
        <v>2</v>
      </c>
      <c r="AAW24" s="51">
        <v>1</v>
      </c>
      <c r="AAX24" s="52">
        <v>1</v>
      </c>
      <c r="AAY24" s="52">
        <v>2</v>
      </c>
      <c r="AAZ24" s="51">
        <v>1</v>
      </c>
      <c r="ABA24" s="52">
        <v>1</v>
      </c>
      <c r="ABB24" s="51">
        <v>1</v>
      </c>
      <c r="ABC24" s="52">
        <v>1</v>
      </c>
      <c r="ABD24" s="52">
        <v>1</v>
      </c>
      <c r="ABE24" s="52">
        <v>1</v>
      </c>
      <c r="ABF24" s="52">
        <v>1</v>
      </c>
      <c r="ABG24" s="51">
        <v>3</v>
      </c>
      <c r="ABH24" s="52">
        <v>3</v>
      </c>
      <c r="ABI24" s="51">
        <v>3</v>
      </c>
      <c r="ABJ24" s="52">
        <v>3</v>
      </c>
      <c r="ABK24" s="51">
        <v>3</v>
      </c>
      <c r="ABL24" s="51"/>
      <c r="ABM24" s="3">
        <v>1</v>
      </c>
      <c r="ABN24" s="52">
        <v>3</v>
      </c>
      <c r="ABO24" s="3">
        <v>1</v>
      </c>
      <c r="ABP24" s="51">
        <v>1</v>
      </c>
      <c r="ABQ24" s="52">
        <v>3</v>
      </c>
      <c r="ABR24" s="3">
        <v>2</v>
      </c>
      <c r="ABS24" s="51">
        <v>3</v>
      </c>
      <c r="ABT24" s="3">
        <v>2</v>
      </c>
      <c r="ABU24" s="52">
        <v>3</v>
      </c>
      <c r="ABV24" s="51">
        <v>3</v>
      </c>
      <c r="ABW24" s="52">
        <v>3</v>
      </c>
      <c r="ABX24" s="52">
        <v>1</v>
      </c>
      <c r="ABY24" s="52">
        <v>3</v>
      </c>
      <c r="ABZ24" s="52">
        <v>3</v>
      </c>
      <c r="ACA24" s="51">
        <v>3</v>
      </c>
      <c r="ACB24" s="52">
        <v>3</v>
      </c>
      <c r="ACC24" s="52">
        <v>1</v>
      </c>
      <c r="ACD24" s="52">
        <v>3</v>
      </c>
      <c r="ACE24" s="52">
        <v>1</v>
      </c>
      <c r="ACF24" s="52">
        <v>3</v>
      </c>
      <c r="ACG24" s="51">
        <v>3</v>
      </c>
      <c r="ACH24" s="51">
        <v>1</v>
      </c>
      <c r="ACI24" s="52">
        <v>3</v>
      </c>
      <c r="ACJ24" s="52">
        <v>1</v>
      </c>
      <c r="ACK24" s="51">
        <v>3</v>
      </c>
    </row>
    <row r="25" spans="1:765">
      <c r="A25" s="20">
        <v>21</v>
      </c>
      <c r="B25" s="7"/>
      <c r="C25" s="7">
        <v>1</v>
      </c>
      <c r="D25" s="7">
        <v>26</v>
      </c>
      <c r="E25" s="7">
        <v>3</v>
      </c>
      <c r="F25" s="7">
        <v>1</v>
      </c>
      <c r="G25" s="7">
        <v>0</v>
      </c>
      <c r="H25" s="7">
        <v>0</v>
      </c>
      <c r="I25" s="7">
        <v>2</v>
      </c>
      <c r="J25" s="7">
        <v>1</v>
      </c>
      <c r="K25" s="7">
        <v>2</v>
      </c>
      <c r="L25" s="7">
        <v>0</v>
      </c>
      <c r="M25" s="7">
        <v>1</v>
      </c>
      <c r="N25" s="7">
        <v>1</v>
      </c>
      <c r="O25" s="7">
        <v>2</v>
      </c>
      <c r="P25" s="7">
        <v>0</v>
      </c>
      <c r="Q25" s="7">
        <v>1</v>
      </c>
      <c r="R25" s="7">
        <v>1</v>
      </c>
      <c r="S25" s="7">
        <v>0</v>
      </c>
      <c r="T25" s="7">
        <v>0</v>
      </c>
      <c r="U25" s="7">
        <v>0</v>
      </c>
      <c r="V25">
        <f t="shared" si="3"/>
        <v>15</v>
      </c>
      <c r="W25" s="7">
        <v>1</v>
      </c>
      <c r="X25" s="7">
        <v>2</v>
      </c>
      <c r="Y25" s="7">
        <v>2</v>
      </c>
      <c r="Z25" s="7">
        <v>3</v>
      </c>
      <c r="AA25" s="7">
        <v>1</v>
      </c>
      <c r="AB25" s="7">
        <v>2</v>
      </c>
      <c r="AC25" s="7">
        <v>1</v>
      </c>
      <c r="AD25" s="7">
        <v>0</v>
      </c>
      <c r="AE25" s="7">
        <v>2</v>
      </c>
      <c r="AF25">
        <f t="shared" si="4"/>
        <v>14</v>
      </c>
      <c r="AG25">
        <v>1</v>
      </c>
      <c r="AH25">
        <v>1</v>
      </c>
      <c r="AI25">
        <v>2</v>
      </c>
      <c r="AJ25">
        <v>1</v>
      </c>
      <c r="AK25">
        <v>2</v>
      </c>
      <c r="AL25">
        <v>2</v>
      </c>
      <c r="AM25">
        <v>3</v>
      </c>
      <c r="AN25">
        <v>3</v>
      </c>
      <c r="AO25">
        <v>2</v>
      </c>
      <c r="AP25">
        <v>2</v>
      </c>
      <c r="AQ25">
        <v>1</v>
      </c>
      <c r="AR25">
        <v>1</v>
      </c>
      <c r="AS25">
        <v>2</v>
      </c>
      <c r="AT25">
        <v>2</v>
      </c>
      <c r="AU25">
        <v>2</v>
      </c>
      <c r="AV25" t="s">
        <v>633</v>
      </c>
      <c r="AW25">
        <v>1</v>
      </c>
      <c r="AX25">
        <v>1</v>
      </c>
      <c r="AY25" t="s">
        <v>633</v>
      </c>
      <c r="AZ25">
        <v>1</v>
      </c>
      <c r="BA25">
        <v>1</v>
      </c>
      <c r="BB25">
        <v>1</v>
      </c>
      <c r="BC25">
        <v>0</v>
      </c>
      <c r="BD25">
        <f t="shared" si="5"/>
        <v>32</v>
      </c>
      <c r="BE25" s="7">
        <v>1</v>
      </c>
      <c r="BF25" s="7">
        <v>2</v>
      </c>
      <c r="BG25" s="7">
        <v>1</v>
      </c>
      <c r="BH25" s="60">
        <v>3</v>
      </c>
      <c r="BI25" s="7">
        <v>3</v>
      </c>
      <c r="BJ25" s="7">
        <v>3</v>
      </c>
      <c r="BK25" s="7">
        <v>1</v>
      </c>
      <c r="BL25" s="60">
        <v>3</v>
      </c>
      <c r="BM25" s="60">
        <v>2</v>
      </c>
      <c r="BN25" s="7">
        <v>2</v>
      </c>
      <c r="BO25" s="7">
        <v>2</v>
      </c>
      <c r="BP25" s="9">
        <v>3</v>
      </c>
      <c r="BQ25" s="7">
        <v>1</v>
      </c>
      <c r="BR25" s="7">
        <v>2</v>
      </c>
      <c r="BS25" s="7">
        <v>3</v>
      </c>
      <c r="BT25" s="9">
        <v>3</v>
      </c>
      <c r="BU25" s="7">
        <v>1</v>
      </c>
      <c r="BV25" s="7">
        <v>0</v>
      </c>
      <c r="BW25" s="7">
        <v>2</v>
      </c>
      <c r="BX25" s="7">
        <v>1</v>
      </c>
      <c r="BY25" s="7">
        <v>0</v>
      </c>
      <c r="BZ25" s="7">
        <v>1</v>
      </c>
      <c r="CA25">
        <f t="shared" si="0"/>
        <v>16</v>
      </c>
      <c r="CB25">
        <f t="shared" si="1"/>
        <v>13</v>
      </c>
      <c r="CC25">
        <f t="shared" si="2"/>
        <v>9</v>
      </c>
      <c r="CD25">
        <f t="shared" si="6"/>
        <v>38</v>
      </c>
      <c r="CE25" s="60">
        <v>1</v>
      </c>
      <c r="CF25" s="60">
        <v>0</v>
      </c>
      <c r="CG25" s="60">
        <v>0</v>
      </c>
      <c r="CH25" s="60">
        <v>0</v>
      </c>
      <c r="CI25" s="60">
        <v>0</v>
      </c>
      <c r="CJ25" s="60">
        <v>1</v>
      </c>
      <c r="CK25" s="60">
        <v>1</v>
      </c>
      <c r="CL25" s="60">
        <v>1</v>
      </c>
      <c r="CM25" s="60">
        <v>1</v>
      </c>
      <c r="CN25" s="60">
        <v>0</v>
      </c>
      <c r="CO25" s="60">
        <v>1</v>
      </c>
      <c r="CP25" s="60">
        <v>1</v>
      </c>
      <c r="CQ25" s="21">
        <f t="shared" si="7"/>
        <v>8</v>
      </c>
      <c r="CR25" s="60">
        <v>3</v>
      </c>
      <c r="CS25" s="60">
        <v>2</v>
      </c>
      <c r="CT25" s="60">
        <v>3</v>
      </c>
      <c r="CU25" s="60">
        <v>3</v>
      </c>
      <c r="CV25" s="60">
        <v>3</v>
      </c>
      <c r="CW25" s="60">
        <v>2</v>
      </c>
      <c r="CX25" s="60">
        <v>1</v>
      </c>
      <c r="CY25" s="60">
        <v>3</v>
      </c>
      <c r="CZ25" s="60">
        <v>2</v>
      </c>
      <c r="DA25" s="60">
        <v>2</v>
      </c>
      <c r="DB25" s="60">
        <v>2</v>
      </c>
      <c r="DC25" s="60">
        <v>3</v>
      </c>
      <c r="DD25" s="60">
        <v>3</v>
      </c>
      <c r="DE25" s="60">
        <v>2</v>
      </c>
      <c r="DF25" s="60">
        <v>3</v>
      </c>
      <c r="DG25" s="60">
        <v>3</v>
      </c>
      <c r="DH25" s="60">
        <v>3</v>
      </c>
      <c r="DI25" s="60">
        <v>2</v>
      </c>
      <c r="DJ25" s="60">
        <v>2</v>
      </c>
      <c r="DK25" s="60">
        <v>2</v>
      </c>
      <c r="DL25" s="21">
        <f t="shared" si="8"/>
        <v>49</v>
      </c>
      <c r="DM25" s="60">
        <v>3</v>
      </c>
      <c r="DN25" s="60">
        <v>5</v>
      </c>
      <c r="DO25" s="60">
        <v>5</v>
      </c>
      <c r="DP25" s="60">
        <v>4</v>
      </c>
      <c r="DQ25" s="60">
        <v>3</v>
      </c>
      <c r="DR25" s="60">
        <v>4</v>
      </c>
      <c r="DS25" s="21">
        <f t="shared" si="9"/>
        <v>24</v>
      </c>
      <c r="DT25" s="60">
        <v>1</v>
      </c>
      <c r="DU25" s="60">
        <v>0</v>
      </c>
      <c r="DV25" s="60">
        <v>1</v>
      </c>
      <c r="DW25" s="60">
        <v>2</v>
      </c>
      <c r="DX25" s="60">
        <v>1</v>
      </c>
      <c r="DY25" s="60">
        <v>1</v>
      </c>
      <c r="DZ25" s="21">
        <f t="shared" si="10"/>
        <v>2</v>
      </c>
      <c r="EA25" s="21">
        <f t="shared" si="11"/>
        <v>4</v>
      </c>
      <c r="EB25" s="21">
        <f t="shared" si="12"/>
        <v>6</v>
      </c>
      <c r="EC25" s="60">
        <v>2</v>
      </c>
      <c r="ED25" s="60">
        <v>4</v>
      </c>
      <c r="EE25" s="60">
        <v>2</v>
      </c>
      <c r="EF25" s="60">
        <v>2</v>
      </c>
      <c r="EG25" s="60">
        <v>3</v>
      </c>
      <c r="EH25" s="60">
        <v>5</v>
      </c>
      <c r="EI25" s="60">
        <v>4</v>
      </c>
      <c r="EJ25" s="60">
        <v>1</v>
      </c>
      <c r="EK25" s="60">
        <v>5</v>
      </c>
      <c r="EL25" s="60">
        <v>5</v>
      </c>
      <c r="EM25" s="60">
        <v>3</v>
      </c>
      <c r="EN25" s="60">
        <v>5</v>
      </c>
      <c r="EO25" s="21">
        <f t="shared" si="13"/>
        <v>8</v>
      </c>
      <c r="EP25" s="21">
        <f t="shared" si="14"/>
        <v>19</v>
      </c>
      <c r="EQ25" s="21">
        <f t="shared" si="15"/>
        <v>14</v>
      </c>
      <c r="ER25" s="21">
        <f t="shared" si="16"/>
        <v>41</v>
      </c>
      <c r="ES25" s="60">
        <v>1</v>
      </c>
      <c r="ET25" s="60">
        <v>3</v>
      </c>
      <c r="EU25" s="60">
        <v>3</v>
      </c>
      <c r="EV25" s="21">
        <f t="shared" si="17"/>
        <v>7</v>
      </c>
      <c r="EW25" s="60">
        <v>2</v>
      </c>
      <c r="EX25" s="60">
        <v>2</v>
      </c>
      <c r="EY25" s="60">
        <v>2</v>
      </c>
      <c r="EZ25" s="60">
        <v>2</v>
      </c>
      <c r="FA25" s="60">
        <v>0</v>
      </c>
      <c r="FB25" s="60">
        <v>0</v>
      </c>
      <c r="FC25" s="60">
        <v>3</v>
      </c>
      <c r="FD25" s="60">
        <v>2</v>
      </c>
      <c r="FE25" s="60">
        <v>0</v>
      </c>
      <c r="FF25" s="60">
        <v>1</v>
      </c>
      <c r="FG25" s="60">
        <v>1</v>
      </c>
      <c r="FH25" s="60">
        <v>1</v>
      </c>
      <c r="FI25" s="60">
        <v>1</v>
      </c>
      <c r="FJ25" s="60">
        <v>1</v>
      </c>
      <c r="FK25" s="60">
        <v>1</v>
      </c>
      <c r="FL25" s="60">
        <v>1</v>
      </c>
      <c r="FM25" s="60">
        <v>1</v>
      </c>
      <c r="FN25" s="60">
        <v>0</v>
      </c>
      <c r="FO25" s="60">
        <v>1</v>
      </c>
      <c r="FP25" s="60">
        <v>1</v>
      </c>
      <c r="FQ25" s="21">
        <f t="shared" si="18"/>
        <v>23</v>
      </c>
      <c r="FR25" s="3">
        <v>0</v>
      </c>
      <c r="FS25" s="3">
        <v>0</v>
      </c>
      <c r="FT25" s="3">
        <v>0</v>
      </c>
      <c r="FU25" s="3">
        <v>0.64451343396333405</v>
      </c>
      <c r="FV25" s="3">
        <v>0</v>
      </c>
      <c r="FW25" s="3">
        <v>1.998040847499206</v>
      </c>
      <c r="FX25" s="7">
        <v>0.08</v>
      </c>
      <c r="FY25" s="7">
        <v>0.31</v>
      </c>
      <c r="FZ25" s="7">
        <v>68</v>
      </c>
      <c r="GA25" s="7">
        <v>101</v>
      </c>
      <c r="GB25" s="7">
        <f t="shared" si="83"/>
        <v>169</v>
      </c>
      <c r="GC25" s="7">
        <v>167</v>
      </c>
      <c r="GD25" s="7">
        <v>0</v>
      </c>
      <c r="GE25" s="7">
        <v>0.6</v>
      </c>
      <c r="GF25" s="7">
        <v>0.2</v>
      </c>
      <c r="GG25" s="7">
        <v>0.4</v>
      </c>
      <c r="GH25" s="7">
        <v>3.4</v>
      </c>
      <c r="GI25" s="7">
        <v>113</v>
      </c>
      <c r="GJ25" s="7">
        <v>7105.8718669999998</v>
      </c>
      <c r="GK25" s="7">
        <v>7330.6795169999996</v>
      </c>
      <c r="GL25" s="7">
        <v>6605.2582309999998</v>
      </c>
      <c r="GM25" s="7">
        <v>64820.540872999998</v>
      </c>
      <c r="GN25" s="7">
        <v>91848.041020000004</v>
      </c>
      <c r="GO25" s="7">
        <v>7488.5885129999997</v>
      </c>
      <c r="GP25" s="7">
        <v>8826.5208750000002</v>
      </c>
      <c r="GQ25" s="7">
        <v>593167.578369</v>
      </c>
      <c r="GR25" s="7">
        <v>93948.223576999997</v>
      </c>
      <c r="GS25" s="7">
        <v>969.54164400000002</v>
      </c>
      <c r="GT25" s="7">
        <v>12773.804948000001</v>
      </c>
      <c r="GU25" s="7">
        <v>976</v>
      </c>
      <c r="GV25" s="7">
        <v>46563.060555999997</v>
      </c>
      <c r="GW25" s="7">
        <v>26529.37859</v>
      </c>
      <c r="GX25" s="7">
        <v>447</v>
      </c>
      <c r="GY25" s="7">
        <v>494897.29784700001</v>
      </c>
      <c r="GZ25" s="7">
        <v>137164.27598599999</v>
      </c>
      <c r="HA25" s="7">
        <v>15236.874046999999</v>
      </c>
      <c r="HB25" s="7">
        <v>648342.24988999998</v>
      </c>
      <c r="HC25" s="7">
        <v>119712.897098</v>
      </c>
      <c r="HD25" s="7">
        <v>6041</v>
      </c>
      <c r="HE25" s="7">
        <v>578.86147500000004</v>
      </c>
      <c r="HF25" s="7">
        <v>28905.566461999999</v>
      </c>
      <c r="HG25" s="7">
        <v>42376.520205000001</v>
      </c>
      <c r="HH25" s="7">
        <v>5789.6794900000004</v>
      </c>
      <c r="HI25" s="7" t="s">
        <v>772</v>
      </c>
      <c r="HJ25" s="7">
        <v>786.98690599999998</v>
      </c>
      <c r="HK25" s="7">
        <v>2652.710454</v>
      </c>
      <c r="HL25" s="7">
        <v>320</v>
      </c>
      <c r="HM25" s="7">
        <v>928.07176900000002</v>
      </c>
      <c r="HN25" s="7">
        <v>13150.902254000001</v>
      </c>
      <c r="HO25" s="7">
        <v>2831</v>
      </c>
      <c r="HP25" s="7">
        <v>324</v>
      </c>
      <c r="HQ25" s="7">
        <v>347171.92015100003</v>
      </c>
      <c r="HR25" s="7">
        <v>93072.604240000001</v>
      </c>
      <c r="HS25" s="7">
        <v>11281.859006999999</v>
      </c>
      <c r="HT25" s="7">
        <v>63579.545936000002</v>
      </c>
      <c r="HU25" s="7">
        <v>7532.0604919999996</v>
      </c>
      <c r="HV25" s="7">
        <v>1303.83861</v>
      </c>
      <c r="HW25" s="7">
        <v>1145.2745219999999</v>
      </c>
      <c r="HX25" s="7">
        <v>395</v>
      </c>
      <c r="HY25" s="7">
        <v>1945</v>
      </c>
      <c r="HZ25" s="7">
        <v>229</v>
      </c>
      <c r="IA25" s="7">
        <v>392</v>
      </c>
      <c r="IB25" s="7">
        <v>322.85806500000001</v>
      </c>
      <c r="IC25" s="7">
        <v>1101.7190430000001</v>
      </c>
      <c r="ID25" s="7">
        <v>25850.892553999998</v>
      </c>
      <c r="IE25" s="7">
        <v>7211.6287840000005</v>
      </c>
      <c r="IF25" s="7">
        <v>3358.835415</v>
      </c>
      <c r="IG25" s="7">
        <v>2058.4182340000002</v>
      </c>
      <c r="IH25" s="7">
        <v>2280.2174009999999</v>
      </c>
      <c r="II25" s="7">
        <v>138817.41559700001</v>
      </c>
      <c r="IJ25" s="7">
        <v>164163.689931</v>
      </c>
      <c r="IK25" s="7">
        <v>209233.961905</v>
      </c>
      <c r="IL25" s="7">
        <v>76</v>
      </c>
      <c r="IM25" s="7">
        <v>1368</v>
      </c>
      <c r="IN25" s="7">
        <v>72088.328655000005</v>
      </c>
      <c r="IO25" s="7">
        <v>489.08124800000002</v>
      </c>
      <c r="IP25" s="7">
        <v>67451.173695999998</v>
      </c>
      <c r="IQ25" s="7">
        <v>480.73200000000003</v>
      </c>
      <c r="IR25" s="7">
        <v>24595.581453999999</v>
      </c>
      <c r="IS25" s="7">
        <v>6222.0978640000003</v>
      </c>
      <c r="IT25" s="7">
        <v>1029.165497</v>
      </c>
      <c r="IU25" s="7">
        <v>10773.388862</v>
      </c>
      <c r="IV25" s="7">
        <v>110066.423604</v>
      </c>
      <c r="IW25" s="7">
        <v>9758</v>
      </c>
      <c r="IX25" s="7">
        <v>8516.4250869999996</v>
      </c>
      <c r="IY25" s="7">
        <v>5672.1810560000004</v>
      </c>
      <c r="IZ25" s="7">
        <v>357.744934</v>
      </c>
      <c r="JA25" s="7">
        <v>942</v>
      </c>
      <c r="JB25" s="7">
        <v>39717.239218000002</v>
      </c>
      <c r="JC25" s="3"/>
      <c r="JD25" s="7" t="s">
        <v>264</v>
      </c>
      <c r="JE25" s="19">
        <v>42662.488229166665</v>
      </c>
      <c r="JF25" s="7" t="s">
        <v>246</v>
      </c>
      <c r="JG25" s="7">
        <v>26</v>
      </c>
      <c r="JH25" s="7" t="s">
        <v>265</v>
      </c>
      <c r="JI25" s="7"/>
      <c r="JJ25" s="7">
        <v>1</v>
      </c>
      <c r="JK25" s="7" t="s">
        <v>199</v>
      </c>
      <c r="JL25" s="7">
        <v>600</v>
      </c>
      <c r="JM25" s="7">
        <v>3.79</v>
      </c>
      <c r="JN25" s="7">
        <v>4</v>
      </c>
      <c r="JO25" s="7">
        <v>6.03</v>
      </c>
      <c r="JP25" s="7">
        <v>5</v>
      </c>
      <c r="JQ25" s="7">
        <v>6.52</v>
      </c>
      <c r="JR25" s="7">
        <v>2</v>
      </c>
      <c r="JS25" s="7" t="s">
        <v>200</v>
      </c>
      <c r="JT25" s="7">
        <v>900</v>
      </c>
      <c r="JU25" s="7">
        <v>7.78</v>
      </c>
      <c r="JV25" s="7">
        <v>6</v>
      </c>
      <c r="JW25" s="7">
        <v>5.51</v>
      </c>
      <c r="JX25" s="7">
        <v>5</v>
      </c>
      <c r="JY25" s="7">
        <v>4.67</v>
      </c>
      <c r="JZ25" s="7">
        <v>3</v>
      </c>
      <c r="KA25" s="7" t="s">
        <v>201</v>
      </c>
      <c r="KB25" s="7">
        <v>300</v>
      </c>
      <c r="KC25" s="7">
        <v>7.16</v>
      </c>
      <c r="KD25" s="7">
        <v>5</v>
      </c>
      <c r="KE25" s="7">
        <v>4.05</v>
      </c>
      <c r="KF25" s="7">
        <v>3</v>
      </c>
      <c r="KG25" s="7">
        <v>2.37</v>
      </c>
      <c r="KH25" s="7">
        <v>4</v>
      </c>
      <c r="KI25" s="7" t="s">
        <v>202</v>
      </c>
      <c r="KJ25" s="7">
        <v>1000</v>
      </c>
      <c r="KK25" s="7">
        <v>4.8</v>
      </c>
      <c r="KL25" s="7">
        <v>3</v>
      </c>
      <c r="KM25" s="7">
        <v>3.21</v>
      </c>
      <c r="KN25" s="7">
        <v>6</v>
      </c>
      <c r="KO25" s="7">
        <v>1.97</v>
      </c>
      <c r="KP25" s="7">
        <v>5</v>
      </c>
      <c r="KQ25" s="7" t="s">
        <v>203</v>
      </c>
      <c r="KR25" s="7">
        <v>400</v>
      </c>
      <c r="KS25" s="7">
        <v>4.67</v>
      </c>
      <c r="KT25" s="7">
        <v>5</v>
      </c>
      <c r="KU25" s="7">
        <v>3.52</v>
      </c>
      <c r="KV25" s="7">
        <v>4</v>
      </c>
      <c r="KW25" s="7">
        <v>3.51</v>
      </c>
      <c r="KX25" s="7">
        <v>6</v>
      </c>
      <c r="KY25" s="7" t="s">
        <v>204</v>
      </c>
      <c r="KZ25" s="7">
        <v>800</v>
      </c>
      <c r="LA25" s="7">
        <v>4.2</v>
      </c>
      <c r="LB25" s="7">
        <v>6</v>
      </c>
      <c r="LC25" s="7">
        <v>1.85</v>
      </c>
      <c r="LD25" s="7">
        <v>6</v>
      </c>
      <c r="LE25" s="7">
        <v>3.13</v>
      </c>
      <c r="LF25" s="7">
        <v>7</v>
      </c>
      <c r="LG25" s="7" t="s">
        <v>205</v>
      </c>
      <c r="LH25" s="7">
        <v>400</v>
      </c>
      <c r="LI25" s="7">
        <v>2.1800000000000002</v>
      </c>
      <c r="LJ25" s="7">
        <v>3</v>
      </c>
      <c r="LK25" s="7">
        <v>2.56</v>
      </c>
      <c r="LL25" s="7">
        <v>4</v>
      </c>
      <c r="LM25" s="7">
        <v>3.97</v>
      </c>
      <c r="LN25" s="7">
        <v>8</v>
      </c>
      <c r="LO25" s="7" t="s">
        <v>206</v>
      </c>
      <c r="LP25" s="7">
        <v>800</v>
      </c>
      <c r="LQ25" s="7">
        <v>3.41</v>
      </c>
      <c r="LR25" s="7">
        <v>7</v>
      </c>
      <c r="LS25" s="7">
        <v>2.89</v>
      </c>
      <c r="LT25" s="7">
        <v>5</v>
      </c>
      <c r="LU25" s="7">
        <v>2.6</v>
      </c>
      <c r="LV25" s="7">
        <v>9</v>
      </c>
      <c r="LW25" s="7" t="s">
        <v>207</v>
      </c>
      <c r="LX25" s="7">
        <v>200</v>
      </c>
      <c r="LY25" s="7">
        <v>6.87</v>
      </c>
      <c r="LZ25" s="7">
        <v>3</v>
      </c>
      <c r="MA25" s="7">
        <v>2.71</v>
      </c>
      <c r="MB25" s="7">
        <v>2</v>
      </c>
      <c r="MC25" s="7">
        <v>1.89</v>
      </c>
      <c r="MD25" s="7">
        <v>10</v>
      </c>
      <c r="ME25" s="7" t="s">
        <v>208</v>
      </c>
      <c r="MF25" s="7">
        <v>300</v>
      </c>
      <c r="MG25" s="7">
        <v>4.9400000000000004</v>
      </c>
      <c r="MH25" s="7">
        <v>3</v>
      </c>
      <c r="MI25" s="7">
        <v>4.13</v>
      </c>
      <c r="MJ25" s="7">
        <v>4</v>
      </c>
      <c r="MK25" s="7">
        <v>2.21</v>
      </c>
      <c r="ML25" s="7">
        <v>11</v>
      </c>
      <c r="MM25" s="7" t="s">
        <v>209</v>
      </c>
      <c r="MN25" s="7">
        <v>800</v>
      </c>
      <c r="MO25" s="7">
        <v>5.73</v>
      </c>
      <c r="MP25" s="7">
        <v>2</v>
      </c>
      <c r="MQ25" s="7">
        <v>5.09</v>
      </c>
      <c r="MR25" s="7">
        <v>4</v>
      </c>
      <c r="MS25" s="7">
        <v>3.34</v>
      </c>
      <c r="MT25" s="7">
        <v>12</v>
      </c>
      <c r="MU25" s="7" t="s">
        <v>210</v>
      </c>
      <c r="MV25" s="7">
        <v>600</v>
      </c>
      <c r="MW25" s="7">
        <v>7.6</v>
      </c>
      <c r="MX25" s="7">
        <v>2</v>
      </c>
      <c r="MY25" s="7">
        <v>2.89</v>
      </c>
      <c r="MZ25" s="7">
        <v>4</v>
      </c>
      <c r="NA25" s="7">
        <v>1.65</v>
      </c>
      <c r="NB25" s="7">
        <v>13</v>
      </c>
      <c r="NC25" s="7" t="s">
        <v>211</v>
      </c>
      <c r="ND25" s="7">
        <v>200</v>
      </c>
      <c r="NE25" s="7">
        <v>3.02</v>
      </c>
      <c r="NF25" s="7">
        <v>3</v>
      </c>
      <c r="NG25" s="7">
        <v>1.72</v>
      </c>
      <c r="NH25" s="7">
        <v>2</v>
      </c>
      <c r="NI25" s="7">
        <v>1.24</v>
      </c>
      <c r="NJ25" s="7">
        <v>14</v>
      </c>
      <c r="NK25" s="7" t="s">
        <v>212</v>
      </c>
      <c r="NL25" s="7">
        <v>1000</v>
      </c>
      <c r="NM25" s="7">
        <v>6.25</v>
      </c>
      <c r="NN25" s="7">
        <v>5</v>
      </c>
      <c r="NO25" s="7">
        <v>3.24</v>
      </c>
      <c r="NP25" s="7">
        <v>7</v>
      </c>
      <c r="NQ25" s="7">
        <v>2.04</v>
      </c>
      <c r="NR25" s="7">
        <v>15</v>
      </c>
      <c r="NS25" s="7" t="s">
        <v>213</v>
      </c>
      <c r="NT25" s="7">
        <v>400</v>
      </c>
      <c r="NU25" s="7">
        <v>4.22</v>
      </c>
      <c r="NV25" s="7">
        <v>2</v>
      </c>
      <c r="NW25" s="7">
        <v>2.4900000000000002</v>
      </c>
      <c r="NX25" s="7">
        <v>3</v>
      </c>
      <c r="NY25" s="7">
        <v>5.27</v>
      </c>
      <c r="NZ25" s="7">
        <v>16</v>
      </c>
      <c r="OA25" s="7" t="s">
        <v>214</v>
      </c>
      <c r="OB25" s="7">
        <v>100</v>
      </c>
      <c r="OC25" s="7">
        <v>5.53</v>
      </c>
      <c r="OD25" s="7">
        <v>1</v>
      </c>
      <c r="OE25" s="7">
        <v>1.99</v>
      </c>
      <c r="OF25" s="7">
        <v>3</v>
      </c>
      <c r="OG25" s="7">
        <v>1.95</v>
      </c>
      <c r="OH25" s="7">
        <v>17</v>
      </c>
      <c r="OI25" s="7" t="s">
        <v>215</v>
      </c>
      <c r="OJ25" s="7">
        <v>400</v>
      </c>
      <c r="OK25" s="7">
        <v>3.25</v>
      </c>
      <c r="OL25" s="7">
        <v>3</v>
      </c>
      <c r="OM25" s="7">
        <v>8.76</v>
      </c>
      <c r="ON25" s="7">
        <v>4</v>
      </c>
      <c r="OO25" s="7">
        <v>5.57</v>
      </c>
      <c r="OP25" s="7">
        <v>18</v>
      </c>
      <c r="OQ25" s="7" t="s">
        <v>216</v>
      </c>
      <c r="OR25" s="7">
        <v>400</v>
      </c>
      <c r="OS25" s="7">
        <v>7.57</v>
      </c>
      <c r="OT25" s="7">
        <v>3</v>
      </c>
      <c r="OU25" s="7">
        <v>2.48</v>
      </c>
      <c r="OV25" s="7">
        <v>5</v>
      </c>
      <c r="OW25" s="7">
        <v>2.0099999999999998</v>
      </c>
      <c r="OX25" s="7">
        <v>19</v>
      </c>
      <c r="OY25" s="7" t="s">
        <v>217</v>
      </c>
      <c r="OZ25" s="7">
        <v>600</v>
      </c>
      <c r="PA25" s="7">
        <v>8.44</v>
      </c>
      <c r="PB25" s="7">
        <v>4</v>
      </c>
      <c r="PC25" s="7">
        <v>2.89</v>
      </c>
      <c r="PD25" s="7">
        <v>5</v>
      </c>
      <c r="PE25" s="7">
        <v>2.08</v>
      </c>
      <c r="PF25" s="7">
        <v>20</v>
      </c>
      <c r="PG25" s="7" t="s">
        <v>218</v>
      </c>
      <c r="PH25" s="7">
        <v>100</v>
      </c>
      <c r="PI25" s="7">
        <v>6.08</v>
      </c>
      <c r="PJ25" s="7">
        <v>5</v>
      </c>
      <c r="PK25" s="7">
        <v>4.83</v>
      </c>
      <c r="PL25" s="7">
        <v>4</v>
      </c>
      <c r="PM25" s="7">
        <v>2.77</v>
      </c>
      <c r="PN25" s="7">
        <v>21</v>
      </c>
      <c r="PO25" s="7" t="s">
        <v>219</v>
      </c>
      <c r="PP25" s="7">
        <v>1300</v>
      </c>
      <c r="PQ25" s="7">
        <v>5.13</v>
      </c>
      <c r="PR25" s="7">
        <v>8</v>
      </c>
      <c r="PS25" s="7">
        <v>3.49</v>
      </c>
      <c r="PT25" s="7">
        <v>8</v>
      </c>
      <c r="PU25" s="7">
        <v>0.74</v>
      </c>
      <c r="PV25" s="7">
        <v>22</v>
      </c>
      <c r="PW25" s="7" t="s">
        <v>220</v>
      </c>
      <c r="PX25" s="7">
        <v>1200</v>
      </c>
      <c r="PY25" s="7">
        <v>2.89</v>
      </c>
      <c r="PZ25" s="7">
        <v>6</v>
      </c>
      <c r="QA25" s="7">
        <v>2.41</v>
      </c>
      <c r="QB25" s="7">
        <v>7</v>
      </c>
      <c r="QC25" s="7">
        <v>2.72</v>
      </c>
      <c r="QD25" s="7">
        <v>23</v>
      </c>
      <c r="QE25" s="7" t="s">
        <v>221</v>
      </c>
      <c r="QF25" s="7">
        <v>500</v>
      </c>
      <c r="QG25" s="7">
        <v>6.22</v>
      </c>
      <c r="QH25" s="7">
        <v>4</v>
      </c>
      <c r="QI25" s="7">
        <v>1.5</v>
      </c>
      <c r="QJ25" s="7">
        <v>6</v>
      </c>
      <c r="QK25" s="7">
        <v>1.49</v>
      </c>
      <c r="QL25" s="7">
        <v>24</v>
      </c>
      <c r="QM25" s="7" t="s">
        <v>222</v>
      </c>
      <c r="QN25" s="7">
        <v>300</v>
      </c>
      <c r="QO25" s="7">
        <v>2.63</v>
      </c>
      <c r="QP25" s="7">
        <v>4</v>
      </c>
      <c r="QQ25" s="7">
        <v>2.74</v>
      </c>
      <c r="QR25" s="7">
        <v>3</v>
      </c>
      <c r="QS25" s="7">
        <v>1.39</v>
      </c>
      <c r="QT25" s="7">
        <v>25</v>
      </c>
      <c r="QU25" s="7" t="s">
        <v>223</v>
      </c>
      <c r="QV25" s="7">
        <v>800</v>
      </c>
      <c r="QW25" s="7">
        <v>7.47</v>
      </c>
      <c r="QX25" s="7">
        <v>6</v>
      </c>
      <c r="QY25" s="7">
        <v>2.37</v>
      </c>
      <c r="QZ25" s="7">
        <v>4</v>
      </c>
      <c r="RA25" s="7">
        <v>1.86</v>
      </c>
      <c r="RB25" s="7">
        <v>26</v>
      </c>
      <c r="RC25" s="7" t="s">
        <v>224</v>
      </c>
      <c r="RD25" s="7">
        <v>1000</v>
      </c>
      <c r="RE25" s="7">
        <v>7.48</v>
      </c>
      <c r="RF25" s="7">
        <v>3</v>
      </c>
      <c r="RG25" s="7">
        <v>1.81</v>
      </c>
      <c r="RH25" s="7">
        <v>7</v>
      </c>
      <c r="RI25" s="7">
        <v>1.42</v>
      </c>
      <c r="RJ25" s="7">
        <v>27</v>
      </c>
      <c r="RK25" s="7" t="s">
        <v>225</v>
      </c>
      <c r="RL25" s="7">
        <v>600</v>
      </c>
      <c r="RM25" s="7">
        <v>5.28</v>
      </c>
      <c r="RN25" s="7">
        <v>5</v>
      </c>
      <c r="RO25" s="7">
        <v>2.67</v>
      </c>
      <c r="RP25" s="7">
        <v>3</v>
      </c>
      <c r="RQ25" s="7">
        <v>1.2</v>
      </c>
      <c r="RR25" s="7">
        <v>28</v>
      </c>
      <c r="RS25" s="7" t="s">
        <v>226</v>
      </c>
      <c r="RT25" s="7">
        <v>1300</v>
      </c>
      <c r="RU25" s="7">
        <v>3.33</v>
      </c>
      <c r="RV25" s="7">
        <v>3</v>
      </c>
      <c r="RW25" s="7">
        <v>3.29</v>
      </c>
      <c r="RX25" s="7">
        <v>8</v>
      </c>
      <c r="RY25" s="7">
        <v>1.34</v>
      </c>
      <c r="RZ25" s="7">
        <v>29</v>
      </c>
      <c r="SA25" s="7" t="s">
        <v>227</v>
      </c>
      <c r="SB25" s="7">
        <v>100</v>
      </c>
      <c r="SC25" s="7">
        <v>2.69</v>
      </c>
      <c r="SD25" s="7">
        <v>4</v>
      </c>
      <c r="SE25" s="7">
        <v>2.2400000000000002</v>
      </c>
      <c r="SF25" s="7">
        <v>1</v>
      </c>
      <c r="SG25" s="7">
        <v>1.34</v>
      </c>
      <c r="SH25" s="7">
        <v>30</v>
      </c>
      <c r="SI25" s="7" t="s">
        <v>228</v>
      </c>
      <c r="SJ25" s="7">
        <v>1200</v>
      </c>
      <c r="SK25" s="7">
        <v>8.02</v>
      </c>
      <c r="SL25" s="7">
        <v>3</v>
      </c>
      <c r="SM25" s="7">
        <v>1.99</v>
      </c>
      <c r="SN25" s="7">
        <v>7</v>
      </c>
      <c r="SO25" s="7">
        <v>1.4</v>
      </c>
      <c r="SP25" s="7">
        <v>31</v>
      </c>
      <c r="SQ25" s="7" t="s">
        <v>229</v>
      </c>
      <c r="SR25" s="7">
        <v>300</v>
      </c>
      <c r="SS25" s="7">
        <v>4.1500000000000004</v>
      </c>
      <c r="ST25" s="7">
        <v>2</v>
      </c>
      <c r="SU25" s="7">
        <v>2.65</v>
      </c>
      <c r="SV25" s="7">
        <v>3</v>
      </c>
      <c r="SW25" s="7">
        <v>2.35</v>
      </c>
      <c r="SX25" s="7">
        <v>32</v>
      </c>
      <c r="SY25" s="7" t="s">
        <v>230</v>
      </c>
      <c r="SZ25" s="7">
        <v>800</v>
      </c>
      <c r="TA25" s="7">
        <v>9.39</v>
      </c>
      <c r="TB25" s="7">
        <v>3</v>
      </c>
      <c r="TC25" s="7">
        <v>2.4</v>
      </c>
      <c r="TD25" s="7">
        <v>6</v>
      </c>
      <c r="TE25" s="7">
        <v>2.21</v>
      </c>
      <c r="TF25" s="7">
        <v>33</v>
      </c>
      <c r="TG25" s="7" t="s">
        <v>231</v>
      </c>
      <c r="TH25" s="7">
        <v>1000</v>
      </c>
      <c r="TI25" s="7">
        <v>3.56</v>
      </c>
      <c r="TJ25" s="7">
        <v>4</v>
      </c>
      <c r="TK25" s="7">
        <v>1.64</v>
      </c>
      <c r="TL25" s="7">
        <v>6</v>
      </c>
      <c r="TM25" s="7">
        <v>1.17</v>
      </c>
      <c r="TN25" s="7">
        <v>34</v>
      </c>
      <c r="TO25" s="7" t="s">
        <v>232</v>
      </c>
      <c r="TP25" s="7">
        <v>300</v>
      </c>
      <c r="TQ25" s="7">
        <v>3.31</v>
      </c>
      <c r="TR25" s="7">
        <v>7</v>
      </c>
      <c r="TS25" s="7">
        <v>2.56</v>
      </c>
      <c r="TT25" s="7">
        <v>3</v>
      </c>
      <c r="TU25" s="7">
        <v>1.35</v>
      </c>
      <c r="TV25" s="7">
        <v>35</v>
      </c>
      <c r="TW25" s="7" t="s">
        <v>233</v>
      </c>
      <c r="TX25" s="7">
        <v>400</v>
      </c>
      <c r="TY25" s="7">
        <v>2.2799999999999998</v>
      </c>
      <c r="TZ25" s="7">
        <v>4</v>
      </c>
      <c r="UA25" s="7">
        <v>2.89</v>
      </c>
      <c r="UB25" s="7">
        <v>3</v>
      </c>
      <c r="UC25" s="7">
        <v>3.72</v>
      </c>
      <c r="UD25" s="7">
        <v>36</v>
      </c>
      <c r="UE25" s="7" t="s">
        <v>234</v>
      </c>
      <c r="UF25" s="7">
        <v>1200</v>
      </c>
      <c r="UG25" s="7">
        <v>4.3</v>
      </c>
      <c r="UH25" s="7">
        <v>4</v>
      </c>
      <c r="UI25" s="7">
        <v>2.58</v>
      </c>
      <c r="UJ25" s="7">
        <v>8</v>
      </c>
      <c r="UK25" s="7">
        <v>1.24</v>
      </c>
      <c r="UL25" s="7">
        <v>37</v>
      </c>
      <c r="UM25" s="7" t="s">
        <v>235</v>
      </c>
      <c r="UN25" s="7">
        <v>200</v>
      </c>
      <c r="UO25" s="7">
        <v>3.08</v>
      </c>
      <c r="UP25" s="7">
        <v>2</v>
      </c>
      <c r="UQ25" s="7">
        <v>1.05</v>
      </c>
      <c r="UR25" s="7">
        <v>3</v>
      </c>
      <c r="US25" s="7">
        <v>1.91</v>
      </c>
      <c r="UT25" s="7">
        <v>38</v>
      </c>
      <c r="UU25" s="7" t="s">
        <v>236</v>
      </c>
      <c r="UV25" s="7">
        <v>500</v>
      </c>
      <c r="UW25" s="7">
        <v>4.33</v>
      </c>
      <c r="UX25" s="7">
        <v>7</v>
      </c>
      <c r="UY25" s="7">
        <v>2.1</v>
      </c>
      <c r="UZ25" s="7">
        <v>2</v>
      </c>
      <c r="VA25" s="7">
        <v>0.95</v>
      </c>
      <c r="VB25" s="7">
        <v>39</v>
      </c>
      <c r="VC25" s="7" t="s">
        <v>237</v>
      </c>
      <c r="VD25" s="7">
        <v>700</v>
      </c>
      <c r="VE25" s="7">
        <v>2.5299999999999998</v>
      </c>
      <c r="VF25" s="7">
        <v>3</v>
      </c>
      <c r="VG25" s="7">
        <v>3.69</v>
      </c>
      <c r="VH25" s="7">
        <v>3</v>
      </c>
      <c r="VI25" s="7">
        <v>2.06</v>
      </c>
      <c r="VJ25" s="7">
        <v>40</v>
      </c>
      <c r="VK25" s="7" t="s">
        <v>238</v>
      </c>
      <c r="VL25" s="7">
        <v>700</v>
      </c>
      <c r="VM25" s="7">
        <v>7.1</v>
      </c>
      <c r="VN25" s="7">
        <v>2</v>
      </c>
      <c r="VO25" s="7">
        <v>2.09</v>
      </c>
      <c r="VP25" s="7">
        <v>1</v>
      </c>
      <c r="VQ25" s="7">
        <v>2.5299999999999998</v>
      </c>
      <c r="VR25" s="7">
        <v>41</v>
      </c>
      <c r="VS25" s="7" t="s">
        <v>239</v>
      </c>
      <c r="VT25" s="7">
        <v>800</v>
      </c>
      <c r="VU25" s="7">
        <v>8.6300000000000008</v>
      </c>
      <c r="VV25" s="7">
        <v>8</v>
      </c>
      <c r="VW25" s="7">
        <v>1.32</v>
      </c>
      <c r="VX25" s="7">
        <v>3</v>
      </c>
      <c r="VY25" s="7">
        <v>3.38</v>
      </c>
      <c r="VZ25" s="28">
        <f t="shared" si="19"/>
        <v>622.5</v>
      </c>
      <c r="WA25" s="28">
        <f t="shared" si="20"/>
        <v>565</v>
      </c>
      <c r="WB25" s="28">
        <f t="shared" si="21"/>
        <v>680</v>
      </c>
      <c r="WC25" s="29">
        <f t="shared" si="22"/>
        <v>5.1875000000000009</v>
      </c>
      <c r="WD25" s="29">
        <f t="shared" si="23"/>
        <v>5.6559999999999997</v>
      </c>
      <c r="WE25" s="29">
        <f t="shared" si="24"/>
        <v>4.7190000000000003</v>
      </c>
      <c r="WF25" s="29">
        <f t="shared" si="25"/>
        <v>4.0750000000000002</v>
      </c>
      <c r="WG25" s="30">
        <f t="shared" si="26"/>
        <v>3.35</v>
      </c>
      <c r="WH25" s="29">
        <f t="shared" si="27"/>
        <v>4.8</v>
      </c>
      <c r="WI25" s="29">
        <f t="shared" si="28"/>
        <v>2.9072499999999999</v>
      </c>
      <c r="WJ25" s="30">
        <f t="shared" si="29"/>
        <v>3.0295000000000001</v>
      </c>
      <c r="WK25" s="29">
        <f t="shared" si="30"/>
        <v>2.7849999999999997</v>
      </c>
      <c r="WL25" s="29">
        <f t="shared" si="31"/>
        <v>4.375</v>
      </c>
      <c r="WM25" s="30">
        <f t="shared" si="32"/>
        <v>4.4000000000000004</v>
      </c>
      <c r="WN25" s="29">
        <f t="shared" si="33"/>
        <v>4.3499999999999996</v>
      </c>
      <c r="WO25" s="29">
        <f t="shared" si="34"/>
        <v>2.3002499999999997</v>
      </c>
      <c r="WP25" s="30">
        <f t="shared" si="35"/>
        <v>2.5270000000000001</v>
      </c>
      <c r="WQ25" s="29">
        <f t="shared" si="36"/>
        <v>2.0735000000000001</v>
      </c>
      <c r="WR25" s="30">
        <f t="shared" si="37"/>
        <v>516.66666666666663</v>
      </c>
      <c r="WS25" s="30">
        <f t="shared" si="38"/>
        <v>709.09090909090912</v>
      </c>
      <c r="WT25" s="30">
        <f t="shared" si="39"/>
        <v>412.5</v>
      </c>
      <c r="WU25" s="30">
        <f t="shared" si="40"/>
        <v>666.66666666666663</v>
      </c>
      <c r="WV25" s="30">
        <f t="shared" si="41"/>
        <v>600</v>
      </c>
      <c r="WW25" s="30">
        <f t="shared" si="42"/>
        <v>760</v>
      </c>
      <c r="WX25" s="30">
        <f t="shared" si="43"/>
        <v>5.3105555555555553</v>
      </c>
      <c r="WY25" s="30">
        <f t="shared" si="44"/>
        <v>5.0868181818181819</v>
      </c>
      <c r="WZ25" s="30">
        <f t="shared" si="45"/>
        <v>4.9162499999999998</v>
      </c>
      <c r="XA25" s="30">
        <f t="shared" si="46"/>
        <v>6.149166666666666</v>
      </c>
      <c r="XB25" s="30">
        <f t="shared" si="47"/>
        <v>5.6260000000000003</v>
      </c>
      <c r="XC25" s="30">
        <f t="shared" si="48"/>
        <v>3.8119999999999998</v>
      </c>
      <c r="XD25" s="30">
        <f t="shared" si="49"/>
        <v>5.1111111111111107</v>
      </c>
      <c r="XE25" s="30">
        <f t="shared" si="50"/>
        <v>3.2272727272727271</v>
      </c>
      <c r="XF25" s="30">
        <f t="shared" si="51"/>
        <v>3.875</v>
      </c>
      <c r="XG25" s="30">
        <f t="shared" si="52"/>
        <v>3</v>
      </c>
      <c r="XH25" s="30">
        <f t="shared" si="53"/>
        <v>6.1</v>
      </c>
      <c r="XI25" s="30">
        <f t="shared" si="54"/>
        <v>3.5</v>
      </c>
      <c r="XJ25" s="30">
        <f t="shared" si="55"/>
        <v>2.8366666666666673</v>
      </c>
      <c r="XK25" s="30">
        <f t="shared" si="56"/>
        <v>2.9650000000000003</v>
      </c>
      <c r="XL25" s="30">
        <f t="shared" si="57"/>
        <v>2.9224999999999999</v>
      </c>
      <c r="XM25" s="30">
        <f t="shared" si="58"/>
        <v>3.1008333333333327</v>
      </c>
      <c r="XN25" s="30">
        <f t="shared" si="59"/>
        <v>2.7680000000000002</v>
      </c>
      <c r="XO25" s="30">
        <f t="shared" si="60"/>
        <v>2.802</v>
      </c>
      <c r="XP25" s="30">
        <f t="shared" si="61"/>
        <v>3.8888888888888888</v>
      </c>
      <c r="XQ25" s="30">
        <f t="shared" si="62"/>
        <v>4.7727272727272725</v>
      </c>
      <c r="XR25" s="30">
        <f t="shared" si="63"/>
        <v>4.125</v>
      </c>
      <c r="XS25" s="30">
        <f t="shared" si="64"/>
        <v>4.583333333333333</v>
      </c>
      <c r="XT25" s="30">
        <f t="shared" si="65"/>
        <v>3.7</v>
      </c>
      <c r="XU25" s="30">
        <f t="shared" si="66"/>
        <v>5</v>
      </c>
      <c r="XV25" s="30">
        <f t="shared" si="67"/>
        <v>2.2894444444444444</v>
      </c>
      <c r="XW25" s="30">
        <f t="shared" si="68"/>
        <v>2.3090909090909095</v>
      </c>
      <c r="XX25" s="30">
        <f t="shared" si="69"/>
        <v>2.6699999999999995</v>
      </c>
      <c r="XY25" s="30">
        <f t="shared" si="70"/>
        <v>2.4316666666666662</v>
      </c>
      <c r="XZ25" s="30">
        <f t="shared" si="71"/>
        <v>1.9849999999999999</v>
      </c>
      <c r="YA25" s="30">
        <f t="shared" si="72"/>
        <v>2.1619999999999999</v>
      </c>
      <c r="YB25" s="8">
        <v>2</v>
      </c>
      <c r="YC25" s="7">
        <v>3</v>
      </c>
      <c r="YD25" s="7">
        <v>2</v>
      </c>
      <c r="YE25" s="9">
        <v>1</v>
      </c>
      <c r="YF25" s="7">
        <v>2</v>
      </c>
      <c r="YG25" s="57">
        <v>2</v>
      </c>
      <c r="YH25" s="9">
        <v>3</v>
      </c>
      <c r="YI25" s="57">
        <v>2</v>
      </c>
      <c r="YJ25" s="7">
        <v>3</v>
      </c>
      <c r="YK25" s="9">
        <v>3</v>
      </c>
      <c r="YL25" s="7">
        <v>3</v>
      </c>
      <c r="YM25" s="7">
        <v>1</v>
      </c>
      <c r="YN25" s="7">
        <v>3</v>
      </c>
      <c r="YO25" s="7">
        <v>3</v>
      </c>
      <c r="YP25" s="9">
        <v>2</v>
      </c>
      <c r="YQ25" s="7">
        <v>0</v>
      </c>
      <c r="YR25" s="7">
        <v>2</v>
      </c>
      <c r="YS25" s="7">
        <v>2</v>
      </c>
      <c r="YT25" s="7">
        <v>3</v>
      </c>
      <c r="YU25" s="7">
        <v>2</v>
      </c>
      <c r="YV25" s="9">
        <v>0</v>
      </c>
      <c r="YW25" s="9">
        <v>1</v>
      </c>
      <c r="YX25" s="7">
        <v>2</v>
      </c>
      <c r="YY25" s="7">
        <v>2</v>
      </c>
      <c r="YZ25" s="9">
        <v>2</v>
      </c>
      <c r="ZA25" s="52">
        <f t="shared" si="80"/>
        <v>25</v>
      </c>
      <c r="ZB25" s="52">
        <f t="shared" si="81"/>
        <v>17</v>
      </c>
      <c r="ZC25" s="52">
        <f t="shared" si="82"/>
        <v>13</v>
      </c>
      <c r="ZD25" s="52">
        <f t="shared" si="76"/>
        <v>55</v>
      </c>
      <c r="ZE25" s="9">
        <v>1</v>
      </c>
      <c r="ZF25" s="7">
        <v>2</v>
      </c>
      <c r="ZG25" s="9">
        <v>1</v>
      </c>
      <c r="ZH25" s="7">
        <v>2</v>
      </c>
      <c r="ZI25" s="8">
        <v>2</v>
      </c>
      <c r="ZJ25" s="9">
        <v>3</v>
      </c>
      <c r="ZK25" s="9">
        <v>1</v>
      </c>
      <c r="ZL25" s="7">
        <v>4</v>
      </c>
      <c r="ZM25" s="8">
        <v>2</v>
      </c>
      <c r="ZN25" s="9">
        <v>1</v>
      </c>
      <c r="ZO25" s="7">
        <v>4</v>
      </c>
      <c r="ZP25" s="58">
        <v>2</v>
      </c>
      <c r="ZQ25" s="9">
        <v>1</v>
      </c>
      <c r="ZR25" s="9">
        <v>3</v>
      </c>
      <c r="ZS25" s="7">
        <v>3</v>
      </c>
      <c r="ZT25" s="9">
        <v>1</v>
      </c>
      <c r="ZU25" s="7">
        <v>3</v>
      </c>
      <c r="ZV25" s="7">
        <v>3</v>
      </c>
      <c r="ZW25" s="7">
        <v>3</v>
      </c>
      <c r="ZX25" s="7">
        <v>2</v>
      </c>
      <c r="ZY25" s="7">
        <v>2</v>
      </c>
      <c r="ZZ25" s="7">
        <v>2</v>
      </c>
      <c r="AAA25" s="9">
        <v>2</v>
      </c>
      <c r="AAB25" s="7">
        <v>2</v>
      </c>
      <c r="AAC25" s="7">
        <v>2</v>
      </c>
      <c r="AAD25" s="7">
        <v>3</v>
      </c>
      <c r="AAE25" s="9">
        <v>1</v>
      </c>
      <c r="AAF25" s="7">
        <v>3</v>
      </c>
      <c r="AAG25" s="7">
        <v>2</v>
      </c>
      <c r="AAH25" s="9">
        <v>1</v>
      </c>
      <c r="AAI25" s="9">
        <v>2</v>
      </c>
      <c r="AAJ25" s="7">
        <v>3</v>
      </c>
      <c r="AAK25" s="7">
        <v>3</v>
      </c>
      <c r="AAL25" s="7">
        <v>2</v>
      </c>
      <c r="AAM25" s="7">
        <v>2</v>
      </c>
      <c r="AAN25" s="9">
        <v>2</v>
      </c>
      <c r="AAO25" s="7">
        <v>3</v>
      </c>
      <c r="AAP25" s="9">
        <v>0</v>
      </c>
      <c r="AAQ25" s="7">
        <v>1</v>
      </c>
      <c r="AAR25" s="7">
        <v>2</v>
      </c>
      <c r="AAS25" s="7">
        <v>0</v>
      </c>
      <c r="AAT25" s="7">
        <v>3</v>
      </c>
      <c r="AAU25" s="7">
        <v>2</v>
      </c>
      <c r="AAV25" s="7">
        <v>1</v>
      </c>
      <c r="AAW25" s="9">
        <v>1</v>
      </c>
      <c r="AAX25" s="7">
        <v>2</v>
      </c>
      <c r="AAY25" s="7">
        <v>2</v>
      </c>
      <c r="AAZ25" s="9">
        <v>1</v>
      </c>
      <c r="ABA25" s="7">
        <v>2</v>
      </c>
      <c r="ABB25" s="9">
        <v>2</v>
      </c>
      <c r="ABC25" s="7">
        <v>2</v>
      </c>
      <c r="ABD25" s="7">
        <v>3</v>
      </c>
      <c r="ABE25" s="7">
        <v>2</v>
      </c>
      <c r="ABF25" s="7">
        <v>3</v>
      </c>
      <c r="ABG25" s="9">
        <v>2</v>
      </c>
      <c r="ABH25" s="7">
        <v>3</v>
      </c>
      <c r="ABI25" s="9">
        <v>1</v>
      </c>
      <c r="ABJ25" s="7">
        <v>2</v>
      </c>
      <c r="ABK25" s="9">
        <v>2</v>
      </c>
      <c r="ABL25" s="9"/>
      <c r="ABM25" s="8">
        <v>2</v>
      </c>
      <c r="ABN25" s="7">
        <v>3</v>
      </c>
      <c r="ABO25" s="7">
        <v>2</v>
      </c>
      <c r="ABP25" s="9">
        <v>1</v>
      </c>
      <c r="ABQ25" s="7">
        <v>2</v>
      </c>
      <c r="ABR25" s="8">
        <v>2</v>
      </c>
      <c r="ABS25" s="9">
        <v>3</v>
      </c>
      <c r="ABT25" s="58">
        <v>2</v>
      </c>
      <c r="ABU25" s="7">
        <v>3</v>
      </c>
      <c r="ABV25" s="9">
        <v>3</v>
      </c>
      <c r="ABW25" s="7">
        <v>3</v>
      </c>
      <c r="ABX25" s="7">
        <v>1</v>
      </c>
      <c r="ABY25" s="7">
        <v>3</v>
      </c>
      <c r="ABZ25" s="7">
        <v>3</v>
      </c>
      <c r="ACA25" s="9">
        <v>2</v>
      </c>
      <c r="ACB25" s="7">
        <v>0</v>
      </c>
      <c r="ACC25" s="7">
        <v>2</v>
      </c>
      <c r="ACD25" s="7">
        <v>2</v>
      </c>
      <c r="ACE25" s="7">
        <v>3</v>
      </c>
      <c r="ACF25" s="7">
        <v>2</v>
      </c>
      <c r="ACG25" s="9">
        <v>0</v>
      </c>
      <c r="ACH25" s="9">
        <v>1</v>
      </c>
      <c r="ACI25" s="7">
        <v>2</v>
      </c>
      <c r="ACJ25" s="7">
        <v>2</v>
      </c>
      <c r="ACK25" s="9">
        <v>2</v>
      </c>
    </row>
    <row r="26" spans="1:765">
      <c r="A26" s="20">
        <v>22</v>
      </c>
      <c r="B26" s="7"/>
      <c r="C26" s="7">
        <v>2</v>
      </c>
      <c r="D26" s="7">
        <v>44</v>
      </c>
      <c r="E26" s="7">
        <v>2</v>
      </c>
      <c r="F26" s="7">
        <v>2</v>
      </c>
      <c r="G26" s="7">
        <v>1</v>
      </c>
      <c r="H26" s="7">
        <v>0</v>
      </c>
      <c r="I26" s="7">
        <v>1</v>
      </c>
      <c r="J26" s="7">
        <v>0</v>
      </c>
      <c r="K26" s="7">
        <v>1</v>
      </c>
      <c r="L26" s="7">
        <v>1</v>
      </c>
      <c r="M26" s="7">
        <v>2</v>
      </c>
      <c r="N26" s="7">
        <v>0</v>
      </c>
      <c r="O26" s="7">
        <v>1</v>
      </c>
      <c r="P26" s="7">
        <v>1</v>
      </c>
      <c r="Q26" s="7">
        <v>3</v>
      </c>
      <c r="R26" s="7">
        <v>2</v>
      </c>
      <c r="S26" s="7">
        <v>0</v>
      </c>
      <c r="T26" s="7">
        <v>0</v>
      </c>
      <c r="U26" s="7">
        <v>0</v>
      </c>
      <c r="V26">
        <f t="shared" si="3"/>
        <v>17</v>
      </c>
      <c r="W26" s="7">
        <v>3</v>
      </c>
      <c r="X26" s="7">
        <v>2</v>
      </c>
      <c r="Y26" s="7">
        <v>3</v>
      </c>
      <c r="Z26" s="7">
        <v>3</v>
      </c>
      <c r="AA26" s="7">
        <v>1</v>
      </c>
      <c r="AB26" s="7">
        <v>3</v>
      </c>
      <c r="AC26" s="7">
        <v>2</v>
      </c>
      <c r="AD26" s="7">
        <v>0</v>
      </c>
      <c r="AE26" s="7">
        <v>2</v>
      </c>
      <c r="AF26">
        <f t="shared" si="4"/>
        <v>19</v>
      </c>
      <c r="AG26">
        <v>1</v>
      </c>
      <c r="AH26">
        <v>1</v>
      </c>
      <c r="AI26">
        <v>1</v>
      </c>
      <c r="AJ26">
        <v>3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2</v>
      </c>
      <c r="AS26">
        <v>0</v>
      </c>
      <c r="AT26">
        <v>2</v>
      </c>
      <c r="AU26">
        <v>2</v>
      </c>
      <c r="AV26" t="s">
        <v>635</v>
      </c>
      <c r="AW26">
        <v>1</v>
      </c>
      <c r="AX26">
        <v>0</v>
      </c>
      <c r="AY26" t="s">
        <v>633</v>
      </c>
      <c r="AZ26">
        <v>1</v>
      </c>
      <c r="BA26">
        <v>2</v>
      </c>
      <c r="BB26">
        <v>3</v>
      </c>
      <c r="BC26">
        <v>1</v>
      </c>
      <c r="BD26">
        <f t="shared" si="5"/>
        <v>24</v>
      </c>
      <c r="BE26" s="7">
        <v>2</v>
      </c>
      <c r="BF26" s="7">
        <v>1</v>
      </c>
      <c r="BG26" s="7">
        <v>1</v>
      </c>
      <c r="BH26" s="60">
        <v>3</v>
      </c>
      <c r="BI26" s="7">
        <v>2</v>
      </c>
      <c r="BJ26" s="7">
        <v>3</v>
      </c>
      <c r="BK26" s="7">
        <v>2</v>
      </c>
      <c r="BL26" s="60">
        <v>2</v>
      </c>
      <c r="BM26" s="60">
        <v>3</v>
      </c>
      <c r="BN26" s="7">
        <v>2</v>
      </c>
      <c r="BO26" s="7">
        <v>2</v>
      </c>
      <c r="BP26" s="9">
        <v>2</v>
      </c>
      <c r="BQ26" s="7">
        <v>2</v>
      </c>
      <c r="BR26" s="7">
        <v>1</v>
      </c>
      <c r="BS26" s="7">
        <v>1</v>
      </c>
      <c r="BT26" s="9">
        <v>2</v>
      </c>
      <c r="BU26" s="7">
        <v>2</v>
      </c>
      <c r="BV26" s="7">
        <v>1</v>
      </c>
      <c r="BW26" s="7">
        <v>2</v>
      </c>
      <c r="BX26" s="7">
        <v>2</v>
      </c>
      <c r="BY26" s="7">
        <v>2</v>
      </c>
      <c r="BZ26" s="7">
        <v>2</v>
      </c>
      <c r="CA26">
        <f t="shared" si="0"/>
        <v>17</v>
      </c>
      <c r="CB26">
        <f t="shared" si="1"/>
        <v>10</v>
      </c>
      <c r="CC26">
        <f t="shared" si="2"/>
        <v>11</v>
      </c>
      <c r="CD26">
        <f t="shared" si="6"/>
        <v>38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1</v>
      </c>
      <c r="CL26" s="60">
        <v>1</v>
      </c>
      <c r="CM26" s="60">
        <v>1</v>
      </c>
      <c r="CN26" s="60">
        <v>0</v>
      </c>
      <c r="CO26" s="60">
        <v>0</v>
      </c>
      <c r="CP26" s="60">
        <v>1</v>
      </c>
      <c r="CQ26" s="21">
        <f t="shared" si="7"/>
        <v>7</v>
      </c>
      <c r="CR26" s="60">
        <v>2</v>
      </c>
      <c r="CS26" s="60">
        <v>3</v>
      </c>
      <c r="CT26" s="60">
        <v>4</v>
      </c>
      <c r="CU26" s="60">
        <v>2</v>
      </c>
      <c r="CV26" s="60">
        <v>1</v>
      </c>
      <c r="CW26" s="60">
        <v>1</v>
      </c>
      <c r="CX26" s="60">
        <v>3</v>
      </c>
      <c r="CY26" s="60">
        <v>3</v>
      </c>
      <c r="CZ26" s="60">
        <v>4</v>
      </c>
      <c r="DA26" s="60">
        <v>2</v>
      </c>
      <c r="DB26" s="60">
        <v>2</v>
      </c>
      <c r="DC26" s="60">
        <v>3</v>
      </c>
      <c r="DD26" s="60">
        <v>4</v>
      </c>
      <c r="DE26" s="60">
        <v>3</v>
      </c>
      <c r="DF26" s="60">
        <v>2</v>
      </c>
      <c r="DG26" s="60">
        <v>2</v>
      </c>
      <c r="DH26" s="60">
        <v>1</v>
      </c>
      <c r="DI26" s="60">
        <v>4</v>
      </c>
      <c r="DJ26" s="60">
        <v>2</v>
      </c>
      <c r="DK26" s="60">
        <v>1</v>
      </c>
      <c r="DL26" s="21">
        <f t="shared" si="8"/>
        <v>61</v>
      </c>
      <c r="DM26" s="60">
        <v>5</v>
      </c>
      <c r="DN26" s="60">
        <v>4</v>
      </c>
      <c r="DO26" s="60">
        <v>4</v>
      </c>
      <c r="DP26" s="60">
        <v>3</v>
      </c>
      <c r="DQ26" s="60">
        <v>3</v>
      </c>
      <c r="DR26" s="60">
        <v>3</v>
      </c>
      <c r="DS26" s="21">
        <f t="shared" si="9"/>
        <v>22</v>
      </c>
      <c r="DT26" s="60">
        <v>0</v>
      </c>
      <c r="DU26" s="60">
        <v>0</v>
      </c>
      <c r="DV26" s="60">
        <v>0</v>
      </c>
      <c r="DW26" s="60">
        <v>1</v>
      </c>
      <c r="DX26" s="60">
        <v>0</v>
      </c>
      <c r="DY26" s="60">
        <v>0</v>
      </c>
      <c r="DZ26" s="21">
        <f t="shared" si="10"/>
        <v>0</v>
      </c>
      <c r="EA26" s="21">
        <f t="shared" si="11"/>
        <v>1</v>
      </c>
      <c r="EB26" s="21">
        <f t="shared" si="12"/>
        <v>1</v>
      </c>
      <c r="EC26" s="60">
        <v>2</v>
      </c>
      <c r="ED26" s="60">
        <v>1</v>
      </c>
      <c r="EE26" s="60">
        <v>4</v>
      </c>
      <c r="EF26" s="60">
        <v>4</v>
      </c>
      <c r="EG26" s="60">
        <v>1</v>
      </c>
      <c r="EH26" s="60">
        <v>4</v>
      </c>
      <c r="EI26" s="60">
        <v>3</v>
      </c>
      <c r="EJ26" s="60">
        <v>1</v>
      </c>
      <c r="EK26" s="60">
        <v>2</v>
      </c>
      <c r="EL26" s="60">
        <v>2</v>
      </c>
      <c r="EM26" s="60">
        <v>4</v>
      </c>
      <c r="EN26" s="60">
        <v>2</v>
      </c>
      <c r="EO26" s="21">
        <f t="shared" si="13"/>
        <v>13</v>
      </c>
      <c r="EP26" s="21">
        <f t="shared" si="14"/>
        <v>11</v>
      </c>
      <c r="EQ26" s="21">
        <f t="shared" si="15"/>
        <v>6</v>
      </c>
      <c r="ER26" s="21">
        <f t="shared" si="16"/>
        <v>30</v>
      </c>
      <c r="ES26" s="60">
        <v>1</v>
      </c>
      <c r="ET26" s="60">
        <v>1</v>
      </c>
      <c r="EU26" s="60">
        <v>1</v>
      </c>
      <c r="EV26" s="21">
        <f t="shared" si="17"/>
        <v>3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0</v>
      </c>
      <c r="FC26" s="60">
        <v>3</v>
      </c>
      <c r="FD26" s="60">
        <v>0</v>
      </c>
      <c r="FE26" s="60">
        <v>3</v>
      </c>
      <c r="FF26" s="60">
        <v>0</v>
      </c>
      <c r="FG26" s="60">
        <v>0</v>
      </c>
      <c r="FH26" s="60">
        <v>0</v>
      </c>
      <c r="FI26" s="60">
        <v>0</v>
      </c>
      <c r="FJ26" s="60">
        <v>0</v>
      </c>
      <c r="FK26" s="60">
        <v>0</v>
      </c>
      <c r="FL26" s="60">
        <v>3</v>
      </c>
      <c r="FM26" s="60">
        <v>0</v>
      </c>
      <c r="FN26" s="60">
        <v>0</v>
      </c>
      <c r="FO26" s="60">
        <v>0</v>
      </c>
      <c r="FP26" s="60">
        <v>0</v>
      </c>
      <c r="FQ26" s="21">
        <f t="shared" si="18"/>
        <v>9</v>
      </c>
      <c r="FR26" s="3">
        <v>0</v>
      </c>
      <c r="FS26" s="3">
        <v>0</v>
      </c>
      <c r="FT26" s="3">
        <v>0</v>
      </c>
      <c r="FU26" s="3">
        <v>0</v>
      </c>
      <c r="FV26" s="3">
        <v>0.91470758591427725</v>
      </c>
      <c r="FW26" s="3">
        <v>8.0122464186397675</v>
      </c>
      <c r="FX26" s="7">
        <v>0.08</v>
      </c>
      <c r="FY26" s="7">
        <v>0.2</v>
      </c>
      <c r="FZ26" s="7">
        <v>50</v>
      </c>
      <c r="GA26" s="7">
        <v>170</v>
      </c>
      <c r="GB26" s="7">
        <f t="shared" si="83"/>
        <v>220</v>
      </c>
      <c r="GC26" s="7">
        <v>189</v>
      </c>
      <c r="GD26" s="7">
        <v>0</v>
      </c>
      <c r="GE26" s="7">
        <v>1</v>
      </c>
      <c r="GF26" s="7">
        <v>0.3</v>
      </c>
      <c r="GG26" s="7">
        <v>0.7</v>
      </c>
      <c r="GH26" s="7">
        <v>6.2</v>
      </c>
      <c r="GI26" s="7">
        <v>129</v>
      </c>
      <c r="GJ26" s="7">
        <v>7586.4876899999999</v>
      </c>
      <c r="GK26" s="7">
        <v>8163.3910089999999</v>
      </c>
      <c r="GL26" s="7">
        <v>4790.2338540000001</v>
      </c>
      <c r="GM26" s="7">
        <v>38472.549304</v>
      </c>
      <c r="GN26" s="7">
        <v>132944.197636</v>
      </c>
      <c r="GO26" s="7">
        <v>13012.135184000001</v>
      </c>
      <c r="GP26" s="7">
        <v>6685.2246850000001</v>
      </c>
      <c r="GQ26" s="7">
        <v>544556.69825400005</v>
      </c>
      <c r="GR26" s="7">
        <v>85256.161326999994</v>
      </c>
      <c r="GS26" s="7">
        <v>1342.424479</v>
      </c>
      <c r="GT26" s="7">
        <v>11524.12602</v>
      </c>
      <c r="GU26" s="7">
        <v>859.45573999999999</v>
      </c>
      <c r="GV26" s="7">
        <v>52250.522034000001</v>
      </c>
      <c r="GW26" s="7">
        <v>32545.821660000001</v>
      </c>
      <c r="GX26" s="7">
        <v>782</v>
      </c>
      <c r="GY26" s="7">
        <v>405314.94889599999</v>
      </c>
      <c r="GZ26" s="7">
        <v>136316.05191400001</v>
      </c>
      <c r="HA26" s="7">
        <v>18176.106220000001</v>
      </c>
      <c r="HB26" s="7">
        <v>600209.311842</v>
      </c>
      <c r="HC26" s="7">
        <v>154598.47606700001</v>
      </c>
      <c r="HD26" s="7">
        <v>5447.1929659999996</v>
      </c>
      <c r="HE26" s="7">
        <v>312.93181099999998</v>
      </c>
      <c r="HF26" s="7">
        <v>29439.165523</v>
      </c>
      <c r="HG26" s="7">
        <v>51113.854171999999</v>
      </c>
      <c r="HH26" s="7">
        <v>8321.0678759999992</v>
      </c>
      <c r="HI26" s="7">
        <v>226</v>
      </c>
      <c r="HJ26" s="7">
        <v>248.79074700000001</v>
      </c>
      <c r="HK26" s="7">
        <v>1814.4095</v>
      </c>
      <c r="HL26" s="7">
        <v>226</v>
      </c>
      <c r="HM26" s="7">
        <v>1053.9669719999999</v>
      </c>
      <c r="HN26" s="7">
        <v>10353.234888999999</v>
      </c>
      <c r="HO26" s="7">
        <v>3908</v>
      </c>
      <c r="HP26" s="7">
        <v>114</v>
      </c>
      <c r="HQ26" s="7">
        <v>494852.41871</v>
      </c>
      <c r="HR26" s="7">
        <v>104277.54107399999</v>
      </c>
      <c r="HS26" s="7">
        <v>8946.0399670000006</v>
      </c>
      <c r="HT26" s="7">
        <v>69581.432642</v>
      </c>
      <c r="HU26" s="7">
        <v>7267.7823790000002</v>
      </c>
      <c r="HV26" s="7">
        <v>762.70779300000004</v>
      </c>
      <c r="HW26" s="7">
        <v>557.83439899999996</v>
      </c>
      <c r="HX26" s="7">
        <v>72</v>
      </c>
      <c r="HY26" s="7">
        <v>3211.7996069999999</v>
      </c>
      <c r="HZ26" s="7">
        <v>442.24636500000003</v>
      </c>
      <c r="IA26" s="7">
        <v>263</v>
      </c>
      <c r="IB26" s="7">
        <v>613</v>
      </c>
      <c r="IC26" s="7">
        <v>1094.7957019999999</v>
      </c>
      <c r="ID26" s="7">
        <v>27828.091347000001</v>
      </c>
      <c r="IE26" s="7">
        <v>4942.4015659999995</v>
      </c>
      <c r="IF26" s="7">
        <v>4549.2115649999996</v>
      </c>
      <c r="IG26" s="7">
        <v>1492.269008</v>
      </c>
      <c r="IH26" s="7">
        <v>3747.5169169999999</v>
      </c>
      <c r="II26" s="7">
        <v>220999.78033099999</v>
      </c>
      <c r="IJ26" s="7">
        <v>254147.99511300001</v>
      </c>
      <c r="IK26" s="7">
        <v>218478.045621</v>
      </c>
      <c r="IL26" s="7">
        <v>314</v>
      </c>
      <c r="IM26" s="7">
        <v>2384</v>
      </c>
      <c r="IN26" s="7">
        <v>80205.605549</v>
      </c>
      <c r="IO26" s="7">
        <v>567</v>
      </c>
      <c r="IP26" s="7">
        <v>75027.619565000001</v>
      </c>
      <c r="IQ26" s="7">
        <v>63</v>
      </c>
      <c r="IR26" s="7">
        <v>22038.761683000001</v>
      </c>
      <c r="IS26" s="7">
        <v>4470.3516460000001</v>
      </c>
      <c r="IT26" s="7">
        <v>1443</v>
      </c>
      <c r="IU26" s="7">
        <v>8314.4698910000006</v>
      </c>
      <c r="IV26" s="7">
        <v>162096.99994099999</v>
      </c>
      <c r="IW26" s="7">
        <v>10920.557188000001</v>
      </c>
      <c r="IX26" s="7">
        <v>7086.3476790000004</v>
      </c>
      <c r="IY26" s="7">
        <v>2696.6419129999999</v>
      </c>
      <c r="IZ26" s="7">
        <v>775.30793200000005</v>
      </c>
      <c r="JA26" s="7">
        <v>475.59740699999998</v>
      </c>
      <c r="JB26" s="7">
        <v>45556.437295999996</v>
      </c>
      <c r="JC26" s="3"/>
      <c r="JD26" s="3" t="s">
        <v>266</v>
      </c>
      <c r="JE26" s="62">
        <v>42718.503136574072</v>
      </c>
      <c r="JF26" s="3" t="s">
        <v>196</v>
      </c>
      <c r="JG26" s="3">
        <v>44</v>
      </c>
      <c r="JH26" s="3" t="s">
        <v>267</v>
      </c>
      <c r="JI26" s="3"/>
      <c r="JJ26" s="3">
        <v>1</v>
      </c>
      <c r="JK26" s="3" t="s">
        <v>199</v>
      </c>
      <c r="JL26" s="3">
        <v>300</v>
      </c>
      <c r="JM26" s="3">
        <v>5.38</v>
      </c>
      <c r="JN26" s="3">
        <v>6</v>
      </c>
      <c r="JO26" s="3">
        <v>4.41</v>
      </c>
      <c r="JP26" s="3">
        <v>4</v>
      </c>
      <c r="JQ26" s="3">
        <v>5.6</v>
      </c>
      <c r="JR26" s="3">
        <v>2</v>
      </c>
      <c r="JS26" s="3" t="s">
        <v>200</v>
      </c>
      <c r="JT26" s="3">
        <v>200</v>
      </c>
      <c r="JU26" s="3">
        <v>8.91</v>
      </c>
      <c r="JV26" s="3">
        <v>2</v>
      </c>
      <c r="JW26" s="3">
        <v>3.13</v>
      </c>
      <c r="JX26" s="3">
        <v>3</v>
      </c>
      <c r="JY26" s="3">
        <v>2.93</v>
      </c>
      <c r="JZ26" s="3">
        <v>3</v>
      </c>
      <c r="KA26" s="3" t="s">
        <v>201</v>
      </c>
      <c r="KB26" s="3">
        <v>300</v>
      </c>
      <c r="KC26" s="3">
        <v>7.9</v>
      </c>
      <c r="KD26" s="3">
        <v>3</v>
      </c>
      <c r="KE26" s="3">
        <v>1.73</v>
      </c>
      <c r="KF26" s="3">
        <v>3</v>
      </c>
      <c r="KG26" s="3">
        <v>5.47</v>
      </c>
      <c r="KH26" s="3">
        <v>4</v>
      </c>
      <c r="KI26" s="3" t="s">
        <v>202</v>
      </c>
      <c r="KJ26" s="3">
        <v>100</v>
      </c>
      <c r="KK26" s="3">
        <v>2.81</v>
      </c>
      <c r="KL26" s="3">
        <v>1</v>
      </c>
      <c r="KM26" s="3">
        <v>3.45</v>
      </c>
      <c r="KN26" s="3">
        <v>1</v>
      </c>
      <c r="KO26" s="3">
        <v>3.11</v>
      </c>
      <c r="KP26" s="3">
        <v>5</v>
      </c>
      <c r="KQ26" s="3" t="s">
        <v>203</v>
      </c>
      <c r="KR26" s="3">
        <v>800</v>
      </c>
      <c r="KS26" s="3">
        <v>4.54</v>
      </c>
      <c r="KT26" s="3">
        <v>6</v>
      </c>
      <c r="KU26" s="3">
        <v>4.96</v>
      </c>
      <c r="KV26" s="3">
        <v>7</v>
      </c>
      <c r="KW26" s="3">
        <v>3.97</v>
      </c>
      <c r="KX26" s="3">
        <v>6</v>
      </c>
      <c r="KY26" s="3" t="s">
        <v>204</v>
      </c>
      <c r="KZ26" s="3">
        <v>300</v>
      </c>
      <c r="LA26" s="3">
        <v>5.49</v>
      </c>
      <c r="LB26" s="3">
        <v>2</v>
      </c>
      <c r="LC26" s="3">
        <v>1.04</v>
      </c>
      <c r="LD26" s="3">
        <v>4</v>
      </c>
      <c r="LE26" s="3">
        <v>2.2400000000000002</v>
      </c>
      <c r="LF26" s="3">
        <v>7</v>
      </c>
      <c r="LG26" s="3" t="s">
        <v>205</v>
      </c>
      <c r="LH26" s="3">
        <v>400</v>
      </c>
      <c r="LI26" s="3">
        <v>6.15</v>
      </c>
      <c r="LJ26" s="3">
        <v>4</v>
      </c>
      <c r="LK26" s="3">
        <v>2.69</v>
      </c>
      <c r="LL26" s="3">
        <v>3</v>
      </c>
      <c r="LM26" s="3">
        <v>3.53</v>
      </c>
      <c r="LN26" s="3">
        <v>8</v>
      </c>
      <c r="LO26" s="3" t="s">
        <v>206</v>
      </c>
      <c r="LP26" s="3">
        <v>200</v>
      </c>
      <c r="LQ26" s="3">
        <v>4.32</v>
      </c>
      <c r="LR26" s="3">
        <v>2</v>
      </c>
      <c r="LS26" s="3">
        <v>8.0500000000000007</v>
      </c>
      <c r="LT26" s="3">
        <v>2</v>
      </c>
      <c r="LU26" s="3">
        <v>1.81</v>
      </c>
      <c r="LV26" s="3">
        <v>9</v>
      </c>
      <c r="LW26" s="3" t="s">
        <v>207</v>
      </c>
      <c r="LX26" s="3">
        <v>400</v>
      </c>
      <c r="LY26" s="3">
        <v>8.61</v>
      </c>
      <c r="LZ26" s="3">
        <v>4</v>
      </c>
      <c r="MA26" s="3">
        <v>9.94</v>
      </c>
      <c r="MB26" s="3">
        <v>3</v>
      </c>
      <c r="MC26" s="3">
        <v>2.65</v>
      </c>
      <c r="MD26" s="3">
        <v>10</v>
      </c>
      <c r="ME26" s="3" t="s">
        <v>208</v>
      </c>
      <c r="MF26" s="3">
        <v>600</v>
      </c>
      <c r="MG26" s="3">
        <v>6.34</v>
      </c>
      <c r="MH26" s="3">
        <v>4</v>
      </c>
      <c r="MI26" s="3">
        <v>2.67</v>
      </c>
      <c r="MJ26" s="3">
        <v>4</v>
      </c>
      <c r="MK26" s="3">
        <v>1.33</v>
      </c>
      <c r="ML26" s="3">
        <v>11</v>
      </c>
      <c r="MM26" s="3" t="s">
        <v>209</v>
      </c>
      <c r="MN26" s="3">
        <v>500</v>
      </c>
      <c r="MO26" s="3">
        <v>10.99</v>
      </c>
      <c r="MP26" s="3">
        <v>3</v>
      </c>
      <c r="MQ26" s="3">
        <v>1.59</v>
      </c>
      <c r="MR26" s="3">
        <v>3</v>
      </c>
      <c r="MS26" s="3">
        <v>0.92</v>
      </c>
      <c r="MT26" s="3">
        <v>12</v>
      </c>
      <c r="MU26" s="3" t="s">
        <v>210</v>
      </c>
      <c r="MV26" s="3">
        <v>100</v>
      </c>
      <c r="MW26" s="3">
        <v>10.08</v>
      </c>
      <c r="MX26" s="3">
        <v>1</v>
      </c>
      <c r="MY26" s="3">
        <v>2.9</v>
      </c>
      <c r="MZ26" s="3">
        <v>2</v>
      </c>
      <c r="NA26" s="3">
        <v>4.05</v>
      </c>
      <c r="NB26" s="3">
        <v>13</v>
      </c>
      <c r="NC26" s="3" t="s">
        <v>211</v>
      </c>
      <c r="ND26" s="3">
        <v>300</v>
      </c>
      <c r="NE26" s="3">
        <v>5.85</v>
      </c>
      <c r="NF26" s="3">
        <v>1</v>
      </c>
      <c r="NG26" s="3">
        <v>9.36</v>
      </c>
      <c r="NH26" s="3">
        <v>1</v>
      </c>
      <c r="NI26" s="3">
        <v>0.49</v>
      </c>
      <c r="NJ26" s="3">
        <v>14</v>
      </c>
      <c r="NK26" s="3" t="s">
        <v>212</v>
      </c>
      <c r="NL26" s="3">
        <v>300</v>
      </c>
      <c r="NM26" s="3">
        <v>9.3699999999999992</v>
      </c>
      <c r="NN26" s="3">
        <v>2</v>
      </c>
      <c r="NO26" s="3">
        <v>7.51</v>
      </c>
      <c r="NP26" s="3">
        <v>2</v>
      </c>
      <c r="NQ26" s="3">
        <v>2.16</v>
      </c>
      <c r="NR26" s="3">
        <v>15</v>
      </c>
      <c r="NS26" s="3" t="s">
        <v>213</v>
      </c>
      <c r="NT26" s="3">
        <v>400</v>
      </c>
      <c r="NU26" s="3">
        <v>8.52</v>
      </c>
      <c r="NV26" s="3">
        <v>0</v>
      </c>
      <c r="NW26" s="3">
        <v>9.69</v>
      </c>
      <c r="NX26" s="3">
        <v>2</v>
      </c>
      <c r="NY26" s="3">
        <v>2.5299999999999998</v>
      </c>
      <c r="NZ26" s="3">
        <v>16</v>
      </c>
      <c r="OA26" s="3" t="s">
        <v>214</v>
      </c>
      <c r="OB26" s="3">
        <v>500</v>
      </c>
      <c r="OC26" s="3">
        <v>8.3800000000000008</v>
      </c>
      <c r="OD26" s="3">
        <v>4</v>
      </c>
      <c r="OE26" s="3">
        <v>2.72</v>
      </c>
      <c r="OF26" s="3">
        <v>5</v>
      </c>
      <c r="OG26" s="3">
        <v>1.77</v>
      </c>
      <c r="OH26" s="3">
        <v>17</v>
      </c>
      <c r="OI26" s="3" t="s">
        <v>215</v>
      </c>
      <c r="OJ26" s="3">
        <v>200</v>
      </c>
      <c r="OK26" s="3">
        <v>12.97</v>
      </c>
      <c r="OL26" s="3">
        <v>2</v>
      </c>
      <c r="OM26" s="3">
        <v>2.91</v>
      </c>
      <c r="ON26" s="3">
        <v>2</v>
      </c>
      <c r="OO26" s="3">
        <v>2.08</v>
      </c>
      <c r="OP26" s="3">
        <v>18</v>
      </c>
      <c r="OQ26" s="3" t="s">
        <v>216</v>
      </c>
      <c r="OR26" s="3">
        <v>700</v>
      </c>
      <c r="OS26" s="3">
        <v>10.81</v>
      </c>
      <c r="OT26" s="3">
        <v>2</v>
      </c>
      <c r="OU26" s="3">
        <v>1.93</v>
      </c>
      <c r="OV26" s="3">
        <v>4</v>
      </c>
      <c r="OW26" s="3">
        <v>2.29</v>
      </c>
      <c r="OX26" s="3">
        <v>19</v>
      </c>
      <c r="OY26" s="3" t="s">
        <v>217</v>
      </c>
      <c r="OZ26" s="3">
        <v>800</v>
      </c>
      <c r="PA26" s="3">
        <v>6.08</v>
      </c>
      <c r="PB26" s="3">
        <v>2</v>
      </c>
      <c r="PC26" s="3">
        <v>1.36</v>
      </c>
      <c r="PD26" s="3">
        <v>2</v>
      </c>
      <c r="PE26" s="3">
        <v>0.88</v>
      </c>
      <c r="PF26" s="3">
        <v>20</v>
      </c>
      <c r="PG26" s="3" t="s">
        <v>218</v>
      </c>
      <c r="PH26" s="3">
        <v>400</v>
      </c>
      <c r="PI26" s="3">
        <v>5.73</v>
      </c>
      <c r="PJ26" s="3">
        <v>4</v>
      </c>
      <c r="PK26" s="3">
        <v>5.72</v>
      </c>
      <c r="PL26" s="3">
        <v>3</v>
      </c>
      <c r="PM26" s="3">
        <v>5.36</v>
      </c>
      <c r="PN26" s="3">
        <v>21</v>
      </c>
      <c r="PO26" s="3" t="s">
        <v>219</v>
      </c>
      <c r="PP26" s="3">
        <v>1000</v>
      </c>
      <c r="PQ26" s="3">
        <v>6.25</v>
      </c>
      <c r="PR26" s="3">
        <v>4</v>
      </c>
      <c r="PS26" s="3">
        <v>3.39</v>
      </c>
      <c r="PT26" s="3">
        <v>6</v>
      </c>
      <c r="PU26" s="3">
        <v>2.65</v>
      </c>
      <c r="PV26" s="3">
        <v>22</v>
      </c>
      <c r="PW26" s="3" t="s">
        <v>220</v>
      </c>
      <c r="PX26" s="3">
        <v>500</v>
      </c>
      <c r="PY26" s="3">
        <v>7.95</v>
      </c>
      <c r="PZ26" s="3">
        <v>2</v>
      </c>
      <c r="QA26" s="3">
        <v>12.09</v>
      </c>
      <c r="QB26" s="3">
        <v>5</v>
      </c>
      <c r="QC26" s="3">
        <v>2.97</v>
      </c>
      <c r="QD26" s="3">
        <v>23</v>
      </c>
      <c r="QE26" s="3" t="s">
        <v>221</v>
      </c>
      <c r="QF26" s="3">
        <v>1000</v>
      </c>
      <c r="QG26" s="3">
        <v>9.16</v>
      </c>
      <c r="QH26" s="3">
        <v>4</v>
      </c>
      <c r="QI26" s="3">
        <v>3.39</v>
      </c>
      <c r="QJ26" s="3">
        <v>5</v>
      </c>
      <c r="QK26" s="3">
        <v>1.65</v>
      </c>
      <c r="QL26" s="3">
        <v>24</v>
      </c>
      <c r="QM26" s="3" t="s">
        <v>222</v>
      </c>
      <c r="QN26" s="3">
        <v>100</v>
      </c>
      <c r="QO26" s="3">
        <v>2.5099999999999998</v>
      </c>
      <c r="QP26" s="3">
        <v>0</v>
      </c>
      <c r="QQ26" s="3">
        <v>7.09</v>
      </c>
      <c r="QR26" s="3">
        <v>1</v>
      </c>
      <c r="QS26" s="3">
        <v>5.73</v>
      </c>
      <c r="QT26" s="3">
        <v>25</v>
      </c>
      <c r="QU26" s="3" t="s">
        <v>223</v>
      </c>
      <c r="QV26" s="3">
        <v>300</v>
      </c>
      <c r="QW26" s="3">
        <v>9.3699999999999992</v>
      </c>
      <c r="QX26" s="3">
        <v>3</v>
      </c>
      <c r="QY26" s="3">
        <v>4.8600000000000003</v>
      </c>
      <c r="QZ26" s="3">
        <v>2</v>
      </c>
      <c r="RA26" s="3">
        <v>1.88</v>
      </c>
      <c r="RB26" s="3">
        <v>26</v>
      </c>
      <c r="RC26" s="3" t="s">
        <v>224</v>
      </c>
      <c r="RD26" s="3">
        <v>600</v>
      </c>
      <c r="RE26" s="3">
        <v>10.88</v>
      </c>
      <c r="RF26" s="3">
        <v>3</v>
      </c>
      <c r="RG26" s="3">
        <v>4.13</v>
      </c>
      <c r="RH26" s="3">
        <v>4</v>
      </c>
      <c r="RI26" s="3">
        <v>2.92</v>
      </c>
      <c r="RJ26" s="3">
        <v>27</v>
      </c>
      <c r="RK26" s="3" t="s">
        <v>225</v>
      </c>
      <c r="RL26" s="3">
        <v>200</v>
      </c>
      <c r="RM26" s="3">
        <v>6.67</v>
      </c>
      <c r="RN26" s="3">
        <v>2</v>
      </c>
      <c r="RO26" s="3">
        <v>5.99</v>
      </c>
      <c r="RP26" s="3">
        <v>1</v>
      </c>
      <c r="RQ26" s="3">
        <v>0.7</v>
      </c>
      <c r="RR26" s="3">
        <v>28</v>
      </c>
      <c r="RS26" s="3" t="s">
        <v>226</v>
      </c>
      <c r="RT26" s="3">
        <v>100</v>
      </c>
      <c r="RU26" s="3">
        <v>6.67</v>
      </c>
      <c r="RV26" s="3">
        <v>0</v>
      </c>
      <c r="RW26" s="3">
        <v>1.43</v>
      </c>
      <c r="RX26" s="3">
        <v>1</v>
      </c>
      <c r="RY26" s="3">
        <v>2.57</v>
      </c>
      <c r="RZ26" s="3">
        <v>29</v>
      </c>
      <c r="SA26" s="3" t="s">
        <v>227</v>
      </c>
      <c r="SB26" s="3">
        <v>1000</v>
      </c>
      <c r="SC26" s="3">
        <v>5.62</v>
      </c>
      <c r="SD26" s="3">
        <v>5</v>
      </c>
      <c r="SE26" s="3">
        <v>4.12</v>
      </c>
      <c r="SF26" s="3">
        <v>4</v>
      </c>
      <c r="SG26" s="3">
        <v>3.47</v>
      </c>
      <c r="SH26" s="3">
        <v>30</v>
      </c>
      <c r="SI26" s="3" t="s">
        <v>228</v>
      </c>
      <c r="SJ26" s="3">
        <v>1300</v>
      </c>
      <c r="SK26" s="3">
        <v>8.1999999999999993</v>
      </c>
      <c r="SL26" s="3">
        <v>4</v>
      </c>
      <c r="SM26" s="3">
        <v>6.97</v>
      </c>
      <c r="SN26" s="3">
        <v>7</v>
      </c>
      <c r="SO26" s="3">
        <v>3.94</v>
      </c>
      <c r="SP26" s="3">
        <v>31</v>
      </c>
      <c r="SQ26" s="3" t="s">
        <v>229</v>
      </c>
      <c r="SR26" s="3">
        <v>500</v>
      </c>
      <c r="SS26" s="3">
        <v>3.06</v>
      </c>
      <c r="ST26" s="3">
        <v>0</v>
      </c>
      <c r="SU26" s="3">
        <v>3.67</v>
      </c>
      <c r="SV26" s="3">
        <v>2</v>
      </c>
      <c r="SW26" s="3">
        <v>1.83</v>
      </c>
      <c r="SX26" s="3">
        <v>32</v>
      </c>
      <c r="SY26" s="3" t="s">
        <v>230</v>
      </c>
      <c r="SZ26" s="3">
        <v>400</v>
      </c>
      <c r="TA26" s="3">
        <v>8.73</v>
      </c>
      <c r="TB26" s="3">
        <v>3</v>
      </c>
      <c r="TC26" s="3">
        <v>2.09</v>
      </c>
      <c r="TD26" s="3">
        <v>3</v>
      </c>
      <c r="TE26" s="3">
        <v>2.17</v>
      </c>
      <c r="TF26" s="3">
        <v>33</v>
      </c>
      <c r="TG26" s="3" t="s">
        <v>231</v>
      </c>
      <c r="TH26" s="3">
        <v>600</v>
      </c>
      <c r="TI26" s="3">
        <v>6.63</v>
      </c>
      <c r="TJ26" s="3">
        <v>2</v>
      </c>
      <c r="TK26" s="3">
        <v>3.05</v>
      </c>
      <c r="TL26" s="3">
        <v>3</v>
      </c>
      <c r="TM26" s="3">
        <v>2.13</v>
      </c>
      <c r="TN26" s="3">
        <v>34</v>
      </c>
      <c r="TO26" s="3" t="s">
        <v>232</v>
      </c>
      <c r="TP26" s="3">
        <v>500</v>
      </c>
      <c r="TQ26" s="3">
        <v>8.4</v>
      </c>
      <c r="TR26" s="3">
        <v>4</v>
      </c>
      <c r="TS26" s="3">
        <v>9.93</v>
      </c>
      <c r="TT26" s="3">
        <v>3</v>
      </c>
      <c r="TU26" s="3">
        <v>2.57</v>
      </c>
      <c r="TV26" s="3">
        <v>35</v>
      </c>
      <c r="TW26" s="3" t="s">
        <v>233</v>
      </c>
      <c r="TX26" s="3">
        <v>200</v>
      </c>
      <c r="TY26" s="3">
        <v>3.99</v>
      </c>
      <c r="TZ26" s="3">
        <v>4</v>
      </c>
      <c r="UA26" s="3">
        <v>3.1</v>
      </c>
      <c r="UB26" s="3">
        <v>2</v>
      </c>
      <c r="UC26" s="3">
        <v>1.25</v>
      </c>
      <c r="UD26" s="3">
        <v>36</v>
      </c>
      <c r="UE26" s="3" t="s">
        <v>234</v>
      </c>
      <c r="UF26" s="3">
        <v>400</v>
      </c>
      <c r="UG26" s="3">
        <v>3.04</v>
      </c>
      <c r="UH26" s="3">
        <v>1</v>
      </c>
      <c r="UI26" s="3">
        <v>2.33</v>
      </c>
      <c r="UJ26" s="3">
        <v>3</v>
      </c>
      <c r="UK26" s="3">
        <v>3.69</v>
      </c>
      <c r="UL26" s="3">
        <v>37</v>
      </c>
      <c r="UM26" s="3" t="s">
        <v>235</v>
      </c>
      <c r="UN26" s="3">
        <v>300</v>
      </c>
      <c r="UO26" s="3">
        <v>5.36</v>
      </c>
      <c r="UP26" s="3">
        <v>1</v>
      </c>
      <c r="UQ26" s="3">
        <v>3.15</v>
      </c>
      <c r="UR26" s="3">
        <v>2</v>
      </c>
      <c r="US26" s="3">
        <v>2.19</v>
      </c>
      <c r="UT26" s="3">
        <v>38</v>
      </c>
      <c r="UU26" s="3" t="s">
        <v>236</v>
      </c>
      <c r="UV26" s="3">
        <v>500</v>
      </c>
      <c r="UW26" s="3">
        <v>7.76</v>
      </c>
      <c r="UX26" s="3">
        <v>3</v>
      </c>
      <c r="UY26" s="3">
        <v>1.32</v>
      </c>
      <c r="UZ26" s="3">
        <v>3</v>
      </c>
      <c r="VA26" s="3">
        <v>3.53</v>
      </c>
      <c r="VB26" s="3">
        <v>39</v>
      </c>
      <c r="VC26" s="3" t="s">
        <v>237</v>
      </c>
      <c r="VD26" s="3">
        <v>100</v>
      </c>
      <c r="VE26" s="3">
        <v>3.56</v>
      </c>
      <c r="VF26" s="3">
        <v>0</v>
      </c>
      <c r="VG26" s="3">
        <v>0.88</v>
      </c>
      <c r="VH26" s="3">
        <v>0</v>
      </c>
      <c r="VI26" s="3">
        <v>0.42</v>
      </c>
      <c r="VJ26" s="3">
        <v>40</v>
      </c>
      <c r="VK26" s="3" t="s">
        <v>238</v>
      </c>
      <c r="VL26" s="3">
        <v>200</v>
      </c>
      <c r="VM26" s="3">
        <v>4.17</v>
      </c>
      <c r="VN26" s="3">
        <v>1</v>
      </c>
      <c r="VO26" s="3">
        <v>1.74</v>
      </c>
      <c r="VP26" s="3">
        <v>1</v>
      </c>
      <c r="VQ26" s="3">
        <v>1.36</v>
      </c>
      <c r="VR26" s="3">
        <v>41</v>
      </c>
      <c r="VS26" s="3" t="s">
        <v>239</v>
      </c>
      <c r="VT26" s="3">
        <v>400</v>
      </c>
      <c r="VU26" s="3">
        <v>9.4</v>
      </c>
      <c r="VV26" s="3">
        <v>4</v>
      </c>
      <c r="VW26" s="3">
        <v>3.67</v>
      </c>
      <c r="VX26" s="3">
        <v>3</v>
      </c>
      <c r="VY26" s="3">
        <v>1.58</v>
      </c>
      <c r="VZ26" s="28">
        <f t="shared" si="19"/>
        <v>442.5</v>
      </c>
      <c r="WA26" s="28">
        <f t="shared" si="20"/>
        <v>515</v>
      </c>
      <c r="WB26" s="28">
        <f t="shared" si="21"/>
        <v>370</v>
      </c>
      <c r="WC26" s="29">
        <f t="shared" si="22"/>
        <v>7.0307499999999976</v>
      </c>
      <c r="WD26" s="29">
        <f t="shared" si="23"/>
        <v>7.7335000000000012</v>
      </c>
      <c r="WE26" s="29">
        <f t="shared" si="24"/>
        <v>6.3280000000000021</v>
      </c>
      <c r="WF26" s="29">
        <f t="shared" si="25"/>
        <v>2.4750000000000001</v>
      </c>
      <c r="WG26" s="30">
        <f t="shared" si="26"/>
        <v>2.85</v>
      </c>
      <c r="WH26" s="29">
        <f t="shared" si="27"/>
        <v>2.1</v>
      </c>
      <c r="WI26" s="29">
        <f t="shared" si="28"/>
        <v>4.2934999999999999</v>
      </c>
      <c r="WJ26" s="30">
        <f t="shared" si="29"/>
        <v>3.02</v>
      </c>
      <c r="WK26" s="29">
        <f t="shared" si="30"/>
        <v>5.5670000000000002</v>
      </c>
      <c r="WL26" s="29">
        <f t="shared" si="31"/>
        <v>2.9249999999999998</v>
      </c>
      <c r="WM26" s="30">
        <f t="shared" si="32"/>
        <v>3.3</v>
      </c>
      <c r="WN26" s="29">
        <f t="shared" si="33"/>
        <v>2.5499999999999998</v>
      </c>
      <c r="WO26" s="29">
        <f t="shared" si="34"/>
        <v>2.5192499999999991</v>
      </c>
      <c r="WP26" s="30">
        <f t="shared" si="35"/>
        <v>2.4229999999999996</v>
      </c>
      <c r="WQ26" s="29">
        <f t="shared" si="36"/>
        <v>2.6154999999999999</v>
      </c>
      <c r="WR26" s="30">
        <f t="shared" si="37"/>
        <v>477.77777777777777</v>
      </c>
      <c r="WS26" s="30">
        <f t="shared" si="38"/>
        <v>413.63636363636363</v>
      </c>
      <c r="WT26" s="30">
        <f t="shared" si="39"/>
        <v>500</v>
      </c>
      <c r="WU26" s="30">
        <f t="shared" si="40"/>
        <v>525</v>
      </c>
      <c r="WV26" s="30">
        <f t="shared" si="41"/>
        <v>460</v>
      </c>
      <c r="WW26" s="30">
        <f t="shared" si="42"/>
        <v>280</v>
      </c>
      <c r="WX26" s="30">
        <f t="shared" si="43"/>
        <v>7.004444444444446</v>
      </c>
      <c r="WY26" s="30">
        <f t="shared" si="44"/>
        <v>7.0522727272727259</v>
      </c>
      <c r="WZ26" s="30">
        <f t="shared" si="45"/>
        <v>6.607499999999999</v>
      </c>
      <c r="XA26" s="30">
        <f t="shared" si="46"/>
        <v>8.4841666666666651</v>
      </c>
      <c r="XB26" s="30">
        <f t="shared" si="47"/>
        <v>7.3220000000000001</v>
      </c>
      <c r="XC26" s="30">
        <f t="shared" si="48"/>
        <v>5.3340000000000005</v>
      </c>
      <c r="XD26" s="30">
        <f t="shared" si="49"/>
        <v>3.5</v>
      </c>
      <c r="XE26" s="30">
        <f t="shared" si="50"/>
        <v>1.6363636363636365</v>
      </c>
      <c r="XF26" s="30">
        <f t="shared" si="51"/>
        <v>3.5</v>
      </c>
      <c r="XG26" s="30">
        <f t="shared" si="52"/>
        <v>2.4166666666666665</v>
      </c>
      <c r="XH26" s="30">
        <f t="shared" si="53"/>
        <v>3.5</v>
      </c>
      <c r="XI26" s="30">
        <f t="shared" si="54"/>
        <v>0.7</v>
      </c>
      <c r="XJ26" s="30">
        <f t="shared" si="55"/>
        <v>4.2888888888888879</v>
      </c>
      <c r="XK26" s="30">
        <f t="shared" si="56"/>
        <v>4.2972727272727269</v>
      </c>
      <c r="XL26" s="30">
        <f t="shared" si="57"/>
        <v>2.9200000000000004</v>
      </c>
      <c r="XM26" s="30">
        <f t="shared" si="58"/>
        <v>3.0866666666666664</v>
      </c>
      <c r="XN26" s="30">
        <f t="shared" si="59"/>
        <v>5.3840000000000003</v>
      </c>
      <c r="XO26" s="30">
        <f t="shared" si="60"/>
        <v>5.75</v>
      </c>
      <c r="XP26" s="30">
        <f t="shared" si="61"/>
        <v>3.3333333333333335</v>
      </c>
      <c r="XQ26" s="30">
        <f t="shared" si="62"/>
        <v>2.5909090909090908</v>
      </c>
      <c r="XR26" s="30">
        <f t="shared" si="63"/>
        <v>3.375</v>
      </c>
      <c r="XS26" s="30">
        <f t="shared" si="64"/>
        <v>3.25</v>
      </c>
      <c r="XT26" s="30">
        <f t="shared" si="65"/>
        <v>3.3</v>
      </c>
      <c r="XU26" s="30">
        <f t="shared" si="66"/>
        <v>1.8</v>
      </c>
      <c r="XV26" s="30">
        <f t="shared" si="67"/>
        <v>2.6916666666666669</v>
      </c>
      <c r="XW26" s="30">
        <f t="shared" si="68"/>
        <v>2.378181818181818</v>
      </c>
      <c r="XX26" s="30">
        <f t="shared" si="69"/>
        <v>2.7050000000000001</v>
      </c>
      <c r="XY26" s="30">
        <f t="shared" si="70"/>
        <v>2.2350000000000003</v>
      </c>
      <c r="XZ26" s="30">
        <f t="shared" si="71"/>
        <v>2.681</v>
      </c>
      <c r="YA26" s="30">
        <f t="shared" si="72"/>
        <v>2.5500000000000003</v>
      </c>
      <c r="YB26" s="8">
        <v>3</v>
      </c>
      <c r="YC26" s="7">
        <v>2</v>
      </c>
      <c r="YD26" s="7">
        <v>4</v>
      </c>
      <c r="YE26" s="9">
        <v>3</v>
      </c>
      <c r="YF26" s="7">
        <v>0</v>
      </c>
      <c r="YG26" s="57">
        <v>2</v>
      </c>
      <c r="YH26" s="9">
        <v>1</v>
      </c>
      <c r="YI26" s="57">
        <v>2</v>
      </c>
      <c r="YJ26" s="7">
        <v>4</v>
      </c>
      <c r="YK26" s="9">
        <v>0</v>
      </c>
      <c r="YL26" s="7">
        <v>2</v>
      </c>
      <c r="YM26" s="7">
        <v>2</v>
      </c>
      <c r="YN26" s="7">
        <v>2</v>
      </c>
      <c r="YO26" s="7">
        <v>4</v>
      </c>
      <c r="YP26" s="9">
        <v>3</v>
      </c>
      <c r="YQ26" s="7">
        <v>1</v>
      </c>
      <c r="YR26" s="7">
        <v>3</v>
      </c>
      <c r="YS26" s="7">
        <v>1</v>
      </c>
      <c r="YT26" s="7">
        <v>4</v>
      </c>
      <c r="YU26" s="7">
        <v>1</v>
      </c>
      <c r="YV26" s="9">
        <v>0</v>
      </c>
      <c r="YW26" s="9">
        <v>0</v>
      </c>
      <c r="YX26" s="7">
        <v>1</v>
      </c>
      <c r="YY26" s="7">
        <v>2</v>
      </c>
      <c r="YZ26" s="9">
        <v>3</v>
      </c>
      <c r="ZA26" s="52">
        <f t="shared" si="80"/>
        <v>17</v>
      </c>
      <c r="ZB26" s="52">
        <f t="shared" si="81"/>
        <v>19</v>
      </c>
      <c r="ZC26" s="52">
        <f t="shared" si="82"/>
        <v>22</v>
      </c>
      <c r="ZD26" s="52">
        <f t="shared" si="76"/>
        <v>58</v>
      </c>
      <c r="ZE26" s="9">
        <v>0</v>
      </c>
      <c r="ZF26" s="7">
        <v>2</v>
      </c>
      <c r="ZG26" s="9">
        <v>0</v>
      </c>
      <c r="ZH26" s="7">
        <v>4</v>
      </c>
      <c r="ZI26" s="8">
        <v>3</v>
      </c>
      <c r="ZJ26" s="9">
        <v>1</v>
      </c>
      <c r="ZK26" s="9">
        <v>3</v>
      </c>
      <c r="ZL26" s="7">
        <v>4</v>
      </c>
      <c r="ZM26" s="8">
        <v>2</v>
      </c>
      <c r="ZN26" s="9">
        <v>0</v>
      </c>
      <c r="ZO26" s="7">
        <v>4</v>
      </c>
      <c r="ZP26" s="58">
        <v>2</v>
      </c>
      <c r="ZQ26" s="9">
        <v>0</v>
      </c>
      <c r="ZR26" s="9">
        <v>0</v>
      </c>
      <c r="ZS26" s="7">
        <v>2</v>
      </c>
      <c r="ZT26" s="9">
        <v>1</v>
      </c>
      <c r="ZU26" s="7">
        <v>2</v>
      </c>
      <c r="ZV26" s="7">
        <v>3</v>
      </c>
      <c r="ZW26" s="7">
        <v>4</v>
      </c>
      <c r="ZX26" s="7">
        <v>2</v>
      </c>
      <c r="ZY26" s="7">
        <v>3</v>
      </c>
      <c r="ZZ26" s="7">
        <v>2</v>
      </c>
      <c r="AAA26" s="9">
        <v>0</v>
      </c>
      <c r="AAB26" s="7">
        <v>0</v>
      </c>
      <c r="AAC26" s="7">
        <v>3</v>
      </c>
      <c r="AAD26" s="7">
        <v>2</v>
      </c>
      <c r="AAE26" s="9">
        <v>2</v>
      </c>
      <c r="AAF26" s="7">
        <v>3</v>
      </c>
      <c r="AAG26" s="7">
        <v>2</v>
      </c>
      <c r="AAH26" s="9">
        <v>0</v>
      </c>
      <c r="AAI26" s="9">
        <v>3</v>
      </c>
      <c r="AAJ26" s="7">
        <v>2</v>
      </c>
      <c r="AAK26" s="7">
        <v>2</v>
      </c>
      <c r="AAL26" s="7">
        <v>1</v>
      </c>
      <c r="AAM26" s="7">
        <v>2</v>
      </c>
      <c r="AAN26" s="9">
        <v>0</v>
      </c>
      <c r="AAO26" s="7">
        <v>4</v>
      </c>
      <c r="AAP26" s="9">
        <v>0</v>
      </c>
      <c r="AAQ26" s="7">
        <v>2</v>
      </c>
      <c r="AAR26" s="7">
        <v>1</v>
      </c>
      <c r="AAS26" s="7">
        <v>1</v>
      </c>
      <c r="AAT26" s="7">
        <v>4</v>
      </c>
      <c r="AAU26" s="7">
        <v>1</v>
      </c>
      <c r="AAV26" s="7">
        <v>2</v>
      </c>
      <c r="AAW26" s="9">
        <v>0</v>
      </c>
      <c r="AAX26" s="7">
        <v>2</v>
      </c>
      <c r="AAY26" s="7">
        <v>3</v>
      </c>
      <c r="AAZ26" s="9">
        <v>0</v>
      </c>
      <c r="ABA26" s="7">
        <v>1</v>
      </c>
      <c r="ABB26" s="9">
        <v>3</v>
      </c>
      <c r="ABC26" s="7">
        <v>4</v>
      </c>
      <c r="ABD26" s="7">
        <v>3</v>
      </c>
      <c r="ABE26" s="7">
        <v>2</v>
      </c>
      <c r="ABF26" s="7">
        <v>3</v>
      </c>
      <c r="ABG26" s="9">
        <v>3</v>
      </c>
      <c r="ABH26" s="7">
        <v>2</v>
      </c>
      <c r="ABI26" s="9">
        <v>0</v>
      </c>
      <c r="ABJ26" s="7">
        <v>1</v>
      </c>
      <c r="ABK26" s="9">
        <v>1</v>
      </c>
      <c r="ABL26" s="9"/>
      <c r="ABM26" s="8">
        <v>3</v>
      </c>
      <c r="ABN26" s="7">
        <v>2</v>
      </c>
      <c r="ABO26" s="7">
        <v>4</v>
      </c>
      <c r="ABP26" s="9">
        <v>3</v>
      </c>
      <c r="ABQ26" s="7">
        <v>0</v>
      </c>
      <c r="ABR26" s="8">
        <v>2</v>
      </c>
      <c r="ABS26" s="9">
        <v>1</v>
      </c>
      <c r="ABT26" s="58">
        <v>2</v>
      </c>
      <c r="ABU26" s="7">
        <v>4</v>
      </c>
      <c r="ABV26" s="9">
        <v>0</v>
      </c>
      <c r="ABW26" s="7">
        <v>2</v>
      </c>
      <c r="ABX26" s="7">
        <v>2</v>
      </c>
      <c r="ABY26" s="7">
        <v>2</v>
      </c>
      <c r="ABZ26" s="7">
        <v>4</v>
      </c>
      <c r="ACA26" s="9">
        <v>3</v>
      </c>
      <c r="ACB26" s="7">
        <v>1</v>
      </c>
      <c r="ACC26" s="7">
        <v>3</v>
      </c>
      <c r="ACD26" s="7">
        <v>1</v>
      </c>
      <c r="ACE26" s="7">
        <v>4</v>
      </c>
      <c r="ACF26" s="7">
        <v>1</v>
      </c>
      <c r="ACG26" s="9">
        <v>0</v>
      </c>
      <c r="ACH26" s="9">
        <v>0</v>
      </c>
      <c r="ACI26" s="7">
        <v>1</v>
      </c>
      <c r="ACJ26" s="7">
        <v>2</v>
      </c>
      <c r="ACK26" s="9">
        <v>3</v>
      </c>
    </row>
    <row r="27" spans="1:765">
      <c r="A27" s="20">
        <v>23</v>
      </c>
      <c r="B27" s="7"/>
      <c r="C27" s="7">
        <v>2</v>
      </c>
      <c r="D27" s="7">
        <v>38</v>
      </c>
      <c r="E27" s="7">
        <v>2</v>
      </c>
      <c r="F27" s="7">
        <v>1</v>
      </c>
      <c r="G27" s="7">
        <v>0</v>
      </c>
      <c r="H27" s="7">
        <v>1</v>
      </c>
      <c r="I27" s="7">
        <v>2</v>
      </c>
      <c r="J27" s="7">
        <v>0</v>
      </c>
      <c r="K27" s="7">
        <v>0</v>
      </c>
      <c r="L27" s="7">
        <v>1</v>
      </c>
      <c r="M27" s="7">
        <v>0</v>
      </c>
      <c r="N27" s="7">
        <v>1</v>
      </c>
      <c r="O27" s="7">
        <v>1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>
        <f t="shared" si="3"/>
        <v>10</v>
      </c>
      <c r="W27" s="7">
        <v>1</v>
      </c>
      <c r="X27" s="7">
        <v>1</v>
      </c>
      <c r="Y27" s="7">
        <v>0</v>
      </c>
      <c r="Z27" s="7">
        <v>1</v>
      </c>
      <c r="AA27" s="7">
        <v>0</v>
      </c>
      <c r="AB27" s="7">
        <v>2</v>
      </c>
      <c r="AC27" s="7">
        <v>0</v>
      </c>
      <c r="AD27" s="7">
        <v>1</v>
      </c>
      <c r="AE27" s="7">
        <v>0</v>
      </c>
      <c r="AF27">
        <f t="shared" si="4"/>
        <v>6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si="5"/>
        <v>8</v>
      </c>
      <c r="BE27" s="7">
        <v>0</v>
      </c>
      <c r="BF27" s="7">
        <v>3</v>
      </c>
      <c r="BG27" s="7">
        <v>1</v>
      </c>
      <c r="BH27" s="60">
        <v>3</v>
      </c>
      <c r="BI27" s="7">
        <v>1</v>
      </c>
      <c r="BJ27" s="7">
        <v>0</v>
      </c>
      <c r="BK27" s="7">
        <v>4</v>
      </c>
      <c r="BL27" s="60">
        <v>0</v>
      </c>
      <c r="BM27" s="60">
        <v>3</v>
      </c>
      <c r="BN27" s="7">
        <v>0</v>
      </c>
      <c r="BO27" s="7">
        <v>2</v>
      </c>
      <c r="BP27" s="9">
        <v>1</v>
      </c>
      <c r="BQ27" s="7">
        <v>0</v>
      </c>
      <c r="BR27" s="7">
        <v>1</v>
      </c>
      <c r="BS27" s="7">
        <v>1</v>
      </c>
      <c r="BT27" s="9">
        <v>2</v>
      </c>
      <c r="BU27" s="7">
        <v>1</v>
      </c>
      <c r="BV27" s="7">
        <v>0</v>
      </c>
      <c r="BW27" s="7">
        <v>2</v>
      </c>
      <c r="BX27" s="7">
        <v>2</v>
      </c>
      <c r="BY27" s="7">
        <v>1</v>
      </c>
      <c r="BZ27" s="7">
        <v>2</v>
      </c>
      <c r="CA27">
        <f t="shared" si="0"/>
        <v>14</v>
      </c>
      <c r="CB27">
        <f t="shared" si="1"/>
        <v>9</v>
      </c>
      <c r="CC27">
        <f t="shared" si="2"/>
        <v>3</v>
      </c>
      <c r="CD27">
        <f t="shared" si="6"/>
        <v>26</v>
      </c>
      <c r="CE27" s="60">
        <v>1</v>
      </c>
      <c r="CF27" s="60">
        <v>0</v>
      </c>
      <c r="CG27" s="60">
        <v>0</v>
      </c>
      <c r="CH27" s="60">
        <v>0</v>
      </c>
      <c r="CI27" s="60">
        <v>0</v>
      </c>
      <c r="CJ27" s="60">
        <v>1</v>
      </c>
      <c r="CK27" s="60">
        <v>1</v>
      </c>
      <c r="CL27" s="60">
        <v>1</v>
      </c>
      <c r="CM27" s="60">
        <v>1</v>
      </c>
      <c r="CN27" s="60">
        <v>0</v>
      </c>
      <c r="CO27" s="60">
        <v>1</v>
      </c>
      <c r="CP27" s="60">
        <v>1</v>
      </c>
      <c r="CQ27" s="21">
        <f t="shared" si="7"/>
        <v>8</v>
      </c>
      <c r="CR27" s="60">
        <v>3</v>
      </c>
      <c r="CS27" s="60">
        <v>2</v>
      </c>
      <c r="CT27" s="60">
        <v>2</v>
      </c>
      <c r="CU27" s="60">
        <v>4</v>
      </c>
      <c r="CV27" s="60">
        <v>4</v>
      </c>
      <c r="CW27" s="60">
        <v>2</v>
      </c>
      <c r="CX27" s="60">
        <v>1</v>
      </c>
      <c r="CY27" s="60">
        <v>4</v>
      </c>
      <c r="CZ27" s="60">
        <v>2</v>
      </c>
      <c r="DA27" s="60">
        <v>3</v>
      </c>
      <c r="DB27" s="60">
        <v>3</v>
      </c>
      <c r="DC27" s="60">
        <v>3</v>
      </c>
      <c r="DD27" s="60">
        <v>1</v>
      </c>
      <c r="DE27" s="60">
        <v>3</v>
      </c>
      <c r="DF27" s="60">
        <v>4</v>
      </c>
      <c r="DG27" s="60">
        <v>4</v>
      </c>
      <c r="DH27" s="60">
        <v>1</v>
      </c>
      <c r="DI27" s="60">
        <v>1</v>
      </c>
      <c r="DJ27" s="60">
        <v>4</v>
      </c>
      <c r="DK27" s="60">
        <v>4</v>
      </c>
      <c r="DL27" s="21">
        <f t="shared" si="8"/>
        <v>37</v>
      </c>
      <c r="DM27" s="60">
        <v>3</v>
      </c>
      <c r="DN27" s="60">
        <v>6</v>
      </c>
      <c r="DO27" s="60">
        <v>2</v>
      </c>
      <c r="DP27" s="60">
        <v>4</v>
      </c>
      <c r="DQ27" s="60">
        <v>2</v>
      </c>
      <c r="DR27" s="60">
        <v>3</v>
      </c>
      <c r="DS27" s="21">
        <f t="shared" si="9"/>
        <v>20</v>
      </c>
      <c r="DT27" s="60">
        <v>5</v>
      </c>
      <c r="DU27" s="60">
        <v>1</v>
      </c>
      <c r="DV27" s="60">
        <v>4</v>
      </c>
      <c r="DW27" s="60">
        <v>3</v>
      </c>
      <c r="DX27" s="60">
        <v>2</v>
      </c>
      <c r="DY27" s="60">
        <v>4</v>
      </c>
      <c r="DZ27" s="21">
        <f t="shared" si="10"/>
        <v>10</v>
      </c>
      <c r="EA27" s="21">
        <f t="shared" si="11"/>
        <v>9</v>
      </c>
      <c r="EB27" s="21">
        <f t="shared" si="12"/>
        <v>19</v>
      </c>
      <c r="EC27" s="60">
        <v>6</v>
      </c>
      <c r="ED27" s="60">
        <v>6</v>
      </c>
      <c r="EE27" s="60">
        <v>7</v>
      </c>
      <c r="EF27" s="60">
        <v>7</v>
      </c>
      <c r="EG27" s="60">
        <v>7</v>
      </c>
      <c r="EH27" s="60">
        <v>6</v>
      </c>
      <c r="EI27" s="60">
        <v>5</v>
      </c>
      <c r="EJ27" s="60">
        <v>7</v>
      </c>
      <c r="EK27" s="60">
        <v>5</v>
      </c>
      <c r="EL27" s="60">
        <v>6</v>
      </c>
      <c r="EM27" s="60">
        <v>6</v>
      </c>
      <c r="EN27" s="60">
        <v>5</v>
      </c>
      <c r="EO27" s="21">
        <f t="shared" si="13"/>
        <v>27</v>
      </c>
      <c r="EP27" s="21">
        <f t="shared" si="14"/>
        <v>21</v>
      </c>
      <c r="EQ27" s="21">
        <f t="shared" si="15"/>
        <v>25</v>
      </c>
      <c r="ER27" s="21">
        <f t="shared" si="16"/>
        <v>73</v>
      </c>
      <c r="ES27" s="60">
        <v>0</v>
      </c>
      <c r="ET27" s="60">
        <v>2</v>
      </c>
      <c r="EU27" s="60">
        <v>1</v>
      </c>
      <c r="EV27" s="21">
        <f t="shared" si="17"/>
        <v>3</v>
      </c>
      <c r="EW27" s="60">
        <v>2</v>
      </c>
      <c r="EX27" s="60">
        <v>1</v>
      </c>
      <c r="EY27" s="60">
        <v>3</v>
      </c>
      <c r="EZ27" s="60">
        <v>1</v>
      </c>
      <c r="FA27" s="60">
        <v>1</v>
      </c>
      <c r="FB27" s="60">
        <v>0</v>
      </c>
      <c r="FC27" s="60">
        <v>2</v>
      </c>
      <c r="FD27" s="60">
        <v>1</v>
      </c>
      <c r="FE27" s="60">
        <v>0</v>
      </c>
      <c r="FF27" s="60">
        <v>1</v>
      </c>
      <c r="FG27" s="60">
        <v>2</v>
      </c>
      <c r="FH27" s="60">
        <v>2</v>
      </c>
      <c r="FI27" s="60">
        <v>2</v>
      </c>
      <c r="FJ27" s="60">
        <v>1</v>
      </c>
      <c r="FK27" s="60">
        <v>1</v>
      </c>
      <c r="FL27" s="60">
        <v>1</v>
      </c>
      <c r="FM27" s="60">
        <v>1</v>
      </c>
      <c r="FN27" s="60">
        <v>1</v>
      </c>
      <c r="FO27" s="60">
        <v>1</v>
      </c>
      <c r="FP27" s="60">
        <v>1</v>
      </c>
      <c r="FQ27" s="21">
        <f t="shared" si="18"/>
        <v>25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2.8058171319043654</v>
      </c>
      <c r="FX27" s="7">
        <v>0.09</v>
      </c>
      <c r="FY27" s="7">
        <v>0.18</v>
      </c>
      <c r="FZ27" s="7">
        <v>51</v>
      </c>
      <c r="GA27" s="7">
        <v>116</v>
      </c>
      <c r="GB27" s="7">
        <f t="shared" si="83"/>
        <v>167</v>
      </c>
      <c r="GC27" s="7">
        <v>270</v>
      </c>
      <c r="GD27" s="7">
        <v>0</v>
      </c>
      <c r="GE27" s="7">
        <v>0.5</v>
      </c>
      <c r="GF27" s="7">
        <v>0.2</v>
      </c>
      <c r="GG27" s="7">
        <v>0.3</v>
      </c>
      <c r="GH27" s="7">
        <v>7.2</v>
      </c>
      <c r="GI27" s="7">
        <v>1350</v>
      </c>
      <c r="GJ27" s="7">
        <v>5208.0356819999997</v>
      </c>
      <c r="GK27" s="7">
        <v>8233.8240519999999</v>
      </c>
      <c r="GL27" s="7">
        <v>2732.795752</v>
      </c>
      <c r="GM27" s="7">
        <v>26643.723109999999</v>
      </c>
      <c r="GN27" s="7">
        <v>90346.964007999995</v>
      </c>
      <c r="GO27" s="7">
        <v>15711.408925</v>
      </c>
      <c r="GP27" s="7">
        <v>6129.7531730000001</v>
      </c>
      <c r="GQ27" s="7">
        <v>540004.35074799997</v>
      </c>
      <c r="GR27" s="7">
        <v>68444.017322</v>
      </c>
      <c r="GS27" s="7">
        <v>1095.4178010000001</v>
      </c>
      <c r="GT27" s="7">
        <v>8083.0043230000001</v>
      </c>
      <c r="GU27" s="7">
        <v>302.19612799999999</v>
      </c>
      <c r="GV27" s="7">
        <v>41126.398380999999</v>
      </c>
      <c r="GW27" s="7">
        <v>25818.310071</v>
      </c>
      <c r="GX27" s="7">
        <v>588</v>
      </c>
      <c r="GY27" s="7">
        <v>412552.66553599999</v>
      </c>
      <c r="GZ27" s="7">
        <v>103157.445463</v>
      </c>
      <c r="HA27" s="7">
        <v>15857.169067000001</v>
      </c>
      <c r="HB27" s="7">
        <v>539939.65777000005</v>
      </c>
      <c r="HC27" s="7">
        <v>108985.77798</v>
      </c>
      <c r="HD27" s="7">
        <v>7655</v>
      </c>
      <c r="HE27" s="7">
        <v>1029.359798</v>
      </c>
      <c r="HF27" s="7">
        <v>103913.32698</v>
      </c>
      <c r="HG27" s="7">
        <v>78094.315514000002</v>
      </c>
      <c r="HH27" s="7">
        <v>5748.7140410000002</v>
      </c>
      <c r="HI27" s="7">
        <v>314.75479899999999</v>
      </c>
      <c r="HJ27" s="7">
        <v>491.33797700000002</v>
      </c>
      <c r="HK27" s="7">
        <v>1594.4734089999999</v>
      </c>
      <c r="HL27" s="7">
        <v>229</v>
      </c>
      <c r="HM27" s="7">
        <v>1836.9267540000001</v>
      </c>
      <c r="HN27" s="7">
        <v>11712.668175999999</v>
      </c>
      <c r="HO27" s="7">
        <v>3475</v>
      </c>
      <c r="HP27" s="7">
        <v>317.147311</v>
      </c>
      <c r="HQ27" s="7">
        <v>340230.97436599998</v>
      </c>
      <c r="HR27" s="7">
        <v>128939.52019700001</v>
      </c>
      <c r="HS27" s="7">
        <v>8558.0251270000008</v>
      </c>
      <c r="HT27" s="7">
        <v>60008.864088000002</v>
      </c>
      <c r="HU27" s="7">
        <v>8911.1264680000004</v>
      </c>
      <c r="HV27" s="7">
        <v>1238</v>
      </c>
      <c r="HW27" s="7">
        <v>575.49801100000002</v>
      </c>
      <c r="HX27" s="7">
        <v>151</v>
      </c>
      <c r="HY27" s="7">
        <v>2413</v>
      </c>
      <c r="HZ27" s="7">
        <v>264</v>
      </c>
      <c r="IA27" s="7">
        <v>440</v>
      </c>
      <c r="IB27" s="7">
        <v>689.17631600000004</v>
      </c>
      <c r="IC27" s="7">
        <v>1034</v>
      </c>
      <c r="ID27" s="7">
        <v>30805.643639000002</v>
      </c>
      <c r="IE27" s="7">
        <v>6461.5200379999997</v>
      </c>
      <c r="IF27" s="7">
        <v>3878.764983</v>
      </c>
      <c r="IG27" s="7">
        <v>1564.9919400000001</v>
      </c>
      <c r="IH27" s="7">
        <v>2605.2553809999999</v>
      </c>
      <c r="II27" s="7">
        <v>202831.50846800001</v>
      </c>
      <c r="IJ27" s="7">
        <v>202525.217848</v>
      </c>
      <c r="IK27" s="7">
        <v>206418.940806</v>
      </c>
      <c r="IL27" s="7">
        <v>289.677796</v>
      </c>
      <c r="IM27" s="7">
        <v>2916.211221</v>
      </c>
      <c r="IN27" s="7">
        <v>42668.938995999997</v>
      </c>
      <c r="IO27" s="7">
        <v>656</v>
      </c>
      <c r="IP27" s="7">
        <v>64338.823152999998</v>
      </c>
      <c r="IQ27" s="7">
        <v>187</v>
      </c>
      <c r="IR27" s="7">
        <v>21885.013705000001</v>
      </c>
      <c r="IS27" s="7">
        <v>4083.0367460000002</v>
      </c>
      <c r="IT27" s="7">
        <v>558</v>
      </c>
      <c r="IU27" s="7">
        <v>8205.2333180000005</v>
      </c>
      <c r="IV27" s="7">
        <v>84899.698254999996</v>
      </c>
      <c r="IW27" s="7">
        <v>13129.519055999999</v>
      </c>
      <c r="IX27" s="7">
        <v>6504.3669410000002</v>
      </c>
      <c r="IY27" s="7">
        <v>3431.2578549999998</v>
      </c>
      <c r="IZ27" s="7">
        <v>773.40711499999998</v>
      </c>
      <c r="JA27" s="7">
        <v>1068</v>
      </c>
      <c r="JB27" s="7">
        <v>31797.635208</v>
      </c>
      <c r="JC27" s="3"/>
      <c r="JD27" s="3" t="s">
        <v>268</v>
      </c>
      <c r="JE27" s="62">
        <v>42760.504537037035</v>
      </c>
      <c r="JF27" s="3" t="s">
        <v>196</v>
      </c>
      <c r="JG27" s="3">
        <v>38</v>
      </c>
      <c r="JH27" s="3" t="s">
        <v>269</v>
      </c>
      <c r="JI27" s="3"/>
      <c r="JJ27" s="3">
        <v>1</v>
      </c>
      <c r="JK27" s="3" t="s">
        <v>199</v>
      </c>
      <c r="JL27" s="3">
        <v>500</v>
      </c>
      <c r="JM27" s="3">
        <v>14.77</v>
      </c>
      <c r="JN27" s="3">
        <v>4</v>
      </c>
      <c r="JO27" s="3">
        <v>8.57</v>
      </c>
      <c r="JP27" s="3">
        <v>4</v>
      </c>
      <c r="JQ27" s="3">
        <v>8.81</v>
      </c>
      <c r="JR27" s="3">
        <v>2</v>
      </c>
      <c r="JS27" s="3" t="s">
        <v>200</v>
      </c>
      <c r="JT27" s="3">
        <v>800</v>
      </c>
      <c r="JU27" s="3">
        <v>9.16</v>
      </c>
      <c r="JV27" s="3">
        <v>4</v>
      </c>
      <c r="JW27" s="3">
        <v>7.25</v>
      </c>
      <c r="JX27" s="3">
        <v>6</v>
      </c>
      <c r="JY27" s="3">
        <v>3.6</v>
      </c>
      <c r="JZ27" s="3">
        <v>3</v>
      </c>
      <c r="KA27" s="3" t="s">
        <v>201</v>
      </c>
      <c r="KB27" s="3">
        <v>600</v>
      </c>
      <c r="KC27" s="3">
        <v>5.56</v>
      </c>
      <c r="KD27" s="3">
        <v>6</v>
      </c>
      <c r="KE27" s="3">
        <v>4.53</v>
      </c>
      <c r="KF27" s="3">
        <v>4</v>
      </c>
      <c r="KG27" s="3">
        <v>3.98</v>
      </c>
      <c r="KH27" s="3">
        <v>4</v>
      </c>
      <c r="KI27" s="3" t="s">
        <v>202</v>
      </c>
      <c r="KJ27" s="3">
        <v>1000</v>
      </c>
      <c r="KK27" s="3">
        <v>4.8</v>
      </c>
      <c r="KL27" s="3">
        <v>3</v>
      </c>
      <c r="KM27" s="3">
        <v>7.94</v>
      </c>
      <c r="KN27" s="3">
        <v>6</v>
      </c>
      <c r="KO27" s="3">
        <v>2.4500000000000002</v>
      </c>
      <c r="KP27" s="3">
        <v>5</v>
      </c>
      <c r="KQ27" s="3" t="s">
        <v>203</v>
      </c>
      <c r="KR27" s="3">
        <v>700</v>
      </c>
      <c r="KS27" s="3">
        <v>5.03</v>
      </c>
      <c r="KT27" s="3">
        <v>7</v>
      </c>
      <c r="KU27" s="3">
        <v>5.35</v>
      </c>
      <c r="KV27" s="3">
        <v>4</v>
      </c>
      <c r="KW27" s="3">
        <v>8.42</v>
      </c>
      <c r="KX27" s="3">
        <v>6</v>
      </c>
      <c r="KY27" s="3" t="s">
        <v>204</v>
      </c>
      <c r="KZ27" s="3">
        <v>600</v>
      </c>
      <c r="LA27" s="3">
        <v>11.27</v>
      </c>
      <c r="LB27" s="3">
        <v>4</v>
      </c>
      <c r="LC27" s="3">
        <v>6.02</v>
      </c>
      <c r="LD27" s="3">
        <v>6</v>
      </c>
      <c r="LE27" s="3">
        <v>5.45</v>
      </c>
      <c r="LF27" s="3">
        <v>7</v>
      </c>
      <c r="LG27" s="3" t="s">
        <v>205</v>
      </c>
      <c r="LH27" s="3">
        <v>400</v>
      </c>
      <c r="LI27" s="3">
        <v>5.38</v>
      </c>
      <c r="LJ27" s="3">
        <v>3</v>
      </c>
      <c r="LK27" s="3">
        <v>3.01</v>
      </c>
      <c r="LL27" s="3">
        <v>3</v>
      </c>
      <c r="LM27" s="3">
        <v>5.08</v>
      </c>
      <c r="LN27" s="3">
        <v>8</v>
      </c>
      <c r="LO27" s="3" t="s">
        <v>206</v>
      </c>
      <c r="LP27" s="3">
        <v>600</v>
      </c>
      <c r="LQ27" s="3">
        <v>8.51</v>
      </c>
      <c r="LR27" s="3">
        <v>5</v>
      </c>
      <c r="LS27" s="3">
        <v>5.15</v>
      </c>
      <c r="LT27" s="3">
        <v>5</v>
      </c>
      <c r="LU27" s="3">
        <v>7.9</v>
      </c>
      <c r="LV27" s="3">
        <v>9</v>
      </c>
      <c r="LW27" s="3" t="s">
        <v>207</v>
      </c>
      <c r="LX27" s="3">
        <v>400</v>
      </c>
      <c r="LY27" s="3">
        <v>11.4</v>
      </c>
      <c r="LZ27" s="3">
        <v>2</v>
      </c>
      <c r="MA27" s="3">
        <v>4.7699999999999996</v>
      </c>
      <c r="MB27" s="3">
        <v>3</v>
      </c>
      <c r="MC27" s="3">
        <v>3.92</v>
      </c>
      <c r="MD27" s="3">
        <v>10</v>
      </c>
      <c r="ME27" s="3" t="s">
        <v>208</v>
      </c>
      <c r="MF27" s="3">
        <v>800</v>
      </c>
      <c r="MG27" s="3">
        <v>7.62</v>
      </c>
      <c r="MH27" s="3">
        <v>3</v>
      </c>
      <c r="MI27" s="3">
        <v>5.61</v>
      </c>
      <c r="MJ27" s="3">
        <v>6</v>
      </c>
      <c r="MK27" s="3">
        <v>2.31</v>
      </c>
      <c r="ML27" s="3">
        <v>11</v>
      </c>
      <c r="MM27" s="3" t="s">
        <v>209</v>
      </c>
      <c r="MN27" s="3">
        <v>1000</v>
      </c>
      <c r="MO27" s="3">
        <v>7.21</v>
      </c>
      <c r="MP27" s="3">
        <v>3</v>
      </c>
      <c r="MQ27" s="3">
        <v>2.87</v>
      </c>
      <c r="MR27" s="3">
        <v>8</v>
      </c>
      <c r="MS27" s="3">
        <v>6.52</v>
      </c>
      <c r="MT27" s="3">
        <v>12</v>
      </c>
      <c r="MU27" s="3" t="s">
        <v>210</v>
      </c>
      <c r="MV27" s="3">
        <v>600</v>
      </c>
      <c r="MW27" s="3">
        <v>9.74</v>
      </c>
      <c r="MX27" s="3">
        <v>3</v>
      </c>
      <c r="MY27" s="3">
        <v>3.92</v>
      </c>
      <c r="MZ27" s="3">
        <v>4</v>
      </c>
      <c r="NA27" s="3">
        <v>4.71</v>
      </c>
      <c r="NB27" s="3">
        <v>13</v>
      </c>
      <c r="NC27" s="3" t="s">
        <v>211</v>
      </c>
      <c r="ND27" s="3">
        <v>900</v>
      </c>
      <c r="NE27" s="3">
        <v>6.88</v>
      </c>
      <c r="NF27" s="3">
        <v>4</v>
      </c>
      <c r="NG27" s="3">
        <v>8.5500000000000007</v>
      </c>
      <c r="NH27" s="3">
        <v>6</v>
      </c>
      <c r="NI27" s="3">
        <v>3.61</v>
      </c>
      <c r="NJ27" s="3">
        <v>14</v>
      </c>
      <c r="NK27" s="3" t="s">
        <v>212</v>
      </c>
      <c r="NL27" s="3">
        <v>1100</v>
      </c>
      <c r="NM27" s="3">
        <v>11.51</v>
      </c>
      <c r="NN27" s="3">
        <v>4</v>
      </c>
      <c r="NO27" s="3">
        <v>7.51</v>
      </c>
      <c r="NP27" s="3">
        <v>6</v>
      </c>
      <c r="NQ27" s="3">
        <v>2.41</v>
      </c>
      <c r="NR27" s="3">
        <v>15</v>
      </c>
      <c r="NS27" s="3" t="s">
        <v>213</v>
      </c>
      <c r="NT27" s="3">
        <v>1000</v>
      </c>
      <c r="NU27" s="3">
        <v>5.65</v>
      </c>
      <c r="NV27" s="3">
        <v>3</v>
      </c>
      <c r="NW27" s="3">
        <v>8.42</v>
      </c>
      <c r="NX27" s="3">
        <v>5</v>
      </c>
      <c r="NY27" s="3">
        <v>2.2200000000000002</v>
      </c>
      <c r="NZ27" s="3">
        <v>16</v>
      </c>
      <c r="OA27" s="3" t="s">
        <v>214</v>
      </c>
      <c r="OB27" s="3">
        <v>300</v>
      </c>
      <c r="OC27" s="3">
        <v>11.38</v>
      </c>
      <c r="OD27" s="3">
        <v>2</v>
      </c>
      <c r="OE27" s="3">
        <v>5.34</v>
      </c>
      <c r="OF27" s="3">
        <v>4</v>
      </c>
      <c r="OG27" s="3">
        <v>2.58</v>
      </c>
      <c r="OH27" s="3">
        <v>17</v>
      </c>
      <c r="OI27" s="3" t="s">
        <v>215</v>
      </c>
      <c r="OJ27" s="3">
        <v>1300</v>
      </c>
      <c r="OK27" s="3">
        <v>9.31</v>
      </c>
      <c r="OL27" s="3">
        <v>4</v>
      </c>
      <c r="OM27" s="3">
        <v>3.57</v>
      </c>
      <c r="ON27" s="3">
        <v>7</v>
      </c>
      <c r="OO27" s="3">
        <v>4.2699999999999996</v>
      </c>
      <c r="OP27" s="3">
        <v>18</v>
      </c>
      <c r="OQ27" s="3" t="s">
        <v>216</v>
      </c>
      <c r="OR27" s="3">
        <v>600</v>
      </c>
      <c r="OS27" s="3">
        <v>4.4400000000000004</v>
      </c>
      <c r="OT27" s="3">
        <v>2</v>
      </c>
      <c r="OU27" s="3">
        <v>4.1399999999999997</v>
      </c>
      <c r="OV27" s="3">
        <v>6</v>
      </c>
      <c r="OW27" s="3">
        <v>3.21</v>
      </c>
      <c r="OX27" s="3">
        <v>19</v>
      </c>
      <c r="OY27" s="3" t="s">
        <v>217</v>
      </c>
      <c r="OZ27" s="3">
        <v>1200</v>
      </c>
      <c r="PA27" s="3">
        <v>6.72</v>
      </c>
      <c r="PB27" s="3">
        <v>2</v>
      </c>
      <c r="PC27" s="3">
        <v>3.28</v>
      </c>
      <c r="PD27" s="3">
        <v>7</v>
      </c>
      <c r="PE27" s="3">
        <v>3.51</v>
      </c>
      <c r="PF27" s="3">
        <v>20</v>
      </c>
      <c r="PG27" s="3" t="s">
        <v>218</v>
      </c>
      <c r="PH27" s="3">
        <v>800</v>
      </c>
      <c r="PI27" s="3">
        <v>11.35</v>
      </c>
      <c r="PJ27" s="3">
        <v>4</v>
      </c>
      <c r="PK27" s="3">
        <v>2.34</v>
      </c>
      <c r="PL27" s="3">
        <v>6</v>
      </c>
      <c r="PM27" s="3">
        <v>1.67</v>
      </c>
      <c r="PN27" s="3">
        <v>21</v>
      </c>
      <c r="PO27" s="3" t="s">
        <v>219</v>
      </c>
      <c r="PP27" s="3">
        <v>1000</v>
      </c>
      <c r="PQ27" s="3">
        <v>4.68</v>
      </c>
      <c r="PR27" s="3">
        <v>4</v>
      </c>
      <c r="PS27" s="3">
        <v>3.26</v>
      </c>
      <c r="PT27" s="3">
        <v>5</v>
      </c>
      <c r="PU27" s="3">
        <v>2.7</v>
      </c>
      <c r="PV27" s="3">
        <v>22</v>
      </c>
      <c r="PW27" s="3" t="s">
        <v>220</v>
      </c>
      <c r="PX27" s="3">
        <v>1100</v>
      </c>
      <c r="PY27" s="3">
        <v>7.22</v>
      </c>
      <c r="PZ27" s="3">
        <v>3</v>
      </c>
      <c r="QA27" s="3">
        <v>2.73</v>
      </c>
      <c r="QB27" s="3">
        <v>6</v>
      </c>
      <c r="QC27" s="3">
        <v>4.46</v>
      </c>
      <c r="QD27" s="3">
        <v>23</v>
      </c>
      <c r="QE27" s="3" t="s">
        <v>221</v>
      </c>
      <c r="QF27" s="3">
        <v>400</v>
      </c>
      <c r="QG27" s="3">
        <v>7.26</v>
      </c>
      <c r="QH27" s="3">
        <v>3</v>
      </c>
      <c r="QI27" s="3">
        <v>5.19</v>
      </c>
      <c r="QJ27" s="3">
        <v>3</v>
      </c>
      <c r="QK27" s="3">
        <v>5.9</v>
      </c>
      <c r="QL27" s="3">
        <v>24</v>
      </c>
      <c r="QM27" s="3" t="s">
        <v>222</v>
      </c>
      <c r="QN27" s="3">
        <v>1000</v>
      </c>
      <c r="QO27" s="3">
        <v>6.32</v>
      </c>
      <c r="QP27" s="3">
        <v>2</v>
      </c>
      <c r="QQ27" s="3">
        <v>2.63</v>
      </c>
      <c r="QR27" s="3">
        <v>3</v>
      </c>
      <c r="QS27" s="3">
        <v>4.59</v>
      </c>
      <c r="QT27" s="3">
        <v>25</v>
      </c>
      <c r="QU27" s="3" t="s">
        <v>223</v>
      </c>
      <c r="QV27" s="3">
        <v>800</v>
      </c>
      <c r="QW27" s="3">
        <v>5.85</v>
      </c>
      <c r="QX27" s="3">
        <v>5</v>
      </c>
      <c r="QY27" s="3">
        <v>4.24</v>
      </c>
      <c r="QZ27" s="3">
        <v>3</v>
      </c>
      <c r="RA27" s="3">
        <v>7.16</v>
      </c>
      <c r="RB27" s="3">
        <v>26</v>
      </c>
      <c r="RC27" s="3" t="s">
        <v>224</v>
      </c>
      <c r="RD27" s="3">
        <v>800</v>
      </c>
      <c r="RE27" s="3">
        <v>11.04</v>
      </c>
      <c r="RF27" s="3">
        <v>4</v>
      </c>
      <c r="RG27" s="3">
        <v>8.43</v>
      </c>
      <c r="RH27" s="3">
        <v>2</v>
      </c>
      <c r="RI27" s="3">
        <v>5.26</v>
      </c>
      <c r="RJ27" s="3">
        <v>27</v>
      </c>
      <c r="RK27" s="3" t="s">
        <v>225</v>
      </c>
      <c r="RL27" s="3">
        <v>1100</v>
      </c>
      <c r="RM27" s="3">
        <v>7.17</v>
      </c>
      <c r="RN27" s="3">
        <v>4</v>
      </c>
      <c r="RO27" s="3">
        <v>3.67</v>
      </c>
      <c r="RP27" s="3">
        <v>3</v>
      </c>
      <c r="RQ27" s="3">
        <v>5.12</v>
      </c>
      <c r="RR27" s="3">
        <v>28</v>
      </c>
      <c r="RS27" s="3" t="s">
        <v>226</v>
      </c>
      <c r="RT27" s="3">
        <v>1200</v>
      </c>
      <c r="RU27" s="3">
        <v>4.84</v>
      </c>
      <c r="RV27" s="3">
        <v>3</v>
      </c>
      <c r="RW27" s="3">
        <v>5.49</v>
      </c>
      <c r="RX27" s="3">
        <v>7</v>
      </c>
      <c r="RY27" s="3">
        <v>1.32</v>
      </c>
      <c r="RZ27" s="3">
        <v>29</v>
      </c>
      <c r="SA27" s="3" t="s">
        <v>227</v>
      </c>
      <c r="SB27" s="3">
        <v>600</v>
      </c>
      <c r="SC27" s="3">
        <v>7.95</v>
      </c>
      <c r="SD27" s="3">
        <v>3</v>
      </c>
      <c r="SE27" s="3">
        <v>3.35</v>
      </c>
      <c r="SF27" s="3">
        <v>4</v>
      </c>
      <c r="SG27" s="3">
        <v>6.08</v>
      </c>
      <c r="SH27" s="3">
        <v>30</v>
      </c>
      <c r="SI27" s="3" t="s">
        <v>228</v>
      </c>
      <c r="SJ27" s="3">
        <v>1200</v>
      </c>
      <c r="SK27" s="3">
        <v>8.64</v>
      </c>
      <c r="SL27" s="3">
        <v>3</v>
      </c>
      <c r="SM27" s="3">
        <v>5.57</v>
      </c>
      <c r="SN27" s="3">
        <v>6</v>
      </c>
      <c r="SO27" s="3">
        <v>3.18</v>
      </c>
      <c r="SP27" s="3">
        <v>31</v>
      </c>
      <c r="SQ27" s="3" t="s">
        <v>229</v>
      </c>
      <c r="SR27" s="3">
        <v>1200</v>
      </c>
      <c r="SS27" s="3">
        <v>6.26</v>
      </c>
      <c r="ST27" s="3">
        <v>2</v>
      </c>
      <c r="SU27" s="3">
        <v>2.0499999999999998</v>
      </c>
      <c r="SV27" s="3">
        <v>6</v>
      </c>
      <c r="SW27" s="3">
        <v>2.14</v>
      </c>
      <c r="SX27" s="3">
        <v>32</v>
      </c>
      <c r="SY27" s="3" t="s">
        <v>230</v>
      </c>
      <c r="SZ27" s="3">
        <v>800</v>
      </c>
      <c r="TA27" s="3">
        <v>10.88</v>
      </c>
      <c r="TB27" s="3">
        <v>4</v>
      </c>
      <c r="TC27" s="3">
        <v>2.06</v>
      </c>
      <c r="TD27" s="3">
        <v>5</v>
      </c>
      <c r="TE27" s="3">
        <v>6.65</v>
      </c>
      <c r="TF27" s="3">
        <v>33</v>
      </c>
      <c r="TG27" s="3" t="s">
        <v>231</v>
      </c>
      <c r="TH27" s="3">
        <v>1200</v>
      </c>
      <c r="TI27" s="3">
        <v>10.28</v>
      </c>
      <c r="TJ27" s="3">
        <v>3</v>
      </c>
      <c r="TK27" s="3">
        <v>2.4300000000000002</v>
      </c>
      <c r="TL27" s="3">
        <v>6</v>
      </c>
      <c r="TM27" s="3">
        <v>2.09</v>
      </c>
      <c r="TN27" s="3">
        <v>34</v>
      </c>
      <c r="TO27" s="3" t="s">
        <v>232</v>
      </c>
      <c r="TP27" s="3">
        <v>600</v>
      </c>
      <c r="TQ27" s="3">
        <v>5.08</v>
      </c>
      <c r="TR27" s="3">
        <v>5</v>
      </c>
      <c r="TS27" s="3">
        <v>4.5</v>
      </c>
      <c r="TT27" s="3">
        <v>3</v>
      </c>
      <c r="TU27" s="3">
        <v>4.37</v>
      </c>
      <c r="TV27" s="3">
        <v>35</v>
      </c>
      <c r="TW27" s="3" t="s">
        <v>233</v>
      </c>
      <c r="TX27" s="3">
        <v>700</v>
      </c>
      <c r="TY27" s="3">
        <v>6.65</v>
      </c>
      <c r="TZ27" s="3">
        <v>3</v>
      </c>
      <c r="UA27" s="3">
        <v>4.71</v>
      </c>
      <c r="UB27" s="3">
        <v>4</v>
      </c>
      <c r="UC27" s="3">
        <v>2.73</v>
      </c>
      <c r="UD27" s="3">
        <v>36</v>
      </c>
      <c r="UE27" s="3" t="s">
        <v>234</v>
      </c>
      <c r="UF27" s="3">
        <v>1200</v>
      </c>
      <c r="UG27" s="3">
        <v>6.59</v>
      </c>
      <c r="UH27" s="3">
        <v>3</v>
      </c>
      <c r="UI27" s="3">
        <v>2.29</v>
      </c>
      <c r="UJ27" s="3">
        <v>6</v>
      </c>
      <c r="UK27" s="3">
        <v>2.27</v>
      </c>
      <c r="UL27" s="3">
        <v>37</v>
      </c>
      <c r="UM27" s="3" t="s">
        <v>235</v>
      </c>
      <c r="UN27" s="3">
        <v>1000</v>
      </c>
      <c r="UO27" s="3">
        <v>13.18</v>
      </c>
      <c r="UP27" s="3">
        <v>2</v>
      </c>
      <c r="UQ27" s="3">
        <v>4.54</v>
      </c>
      <c r="UR27" s="3">
        <v>7</v>
      </c>
      <c r="US27" s="3">
        <v>5.47</v>
      </c>
      <c r="UT27" s="3">
        <v>38</v>
      </c>
      <c r="UU27" s="3" t="s">
        <v>236</v>
      </c>
      <c r="UV27" s="3">
        <v>800</v>
      </c>
      <c r="UW27" s="3">
        <v>6.87</v>
      </c>
      <c r="UX27" s="3">
        <v>5</v>
      </c>
      <c r="UY27" s="3">
        <v>3.38</v>
      </c>
      <c r="UZ27" s="3">
        <v>3</v>
      </c>
      <c r="VA27" s="3">
        <v>3.13</v>
      </c>
      <c r="VB27" s="3">
        <v>39</v>
      </c>
      <c r="VC27" s="3" t="s">
        <v>237</v>
      </c>
      <c r="VD27" s="3">
        <v>600</v>
      </c>
      <c r="VE27" s="3">
        <v>11.39</v>
      </c>
      <c r="VF27" s="3">
        <v>2</v>
      </c>
      <c r="VG27" s="3">
        <v>3.05</v>
      </c>
      <c r="VH27" s="3">
        <v>5</v>
      </c>
      <c r="VI27" s="3">
        <v>2.56</v>
      </c>
      <c r="VJ27" s="3">
        <v>40</v>
      </c>
      <c r="VK27" s="3" t="s">
        <v>238</v>
      </c>
      <c r="VL27" s="3">
        <v>1000</v>
      </c>
      <c r="VM27" s="3">
        <v>9.48</v>
      </c>
      <c r="VN27" s="3">
        <v>2</v>
      </c>
      <c r="VO27" s="3">
        <v>2.59</v>
      </c>
      <c r="VP27" s="3">
        <v>7</v>
      </c>
      <c r="VQ27" s="3">
        <v>1.22</v>
      </c>
      <c r="VR27" s="3">
        <v>41</v>
      </c>
      <c r="VS27" s="3" t="s">
        <v>239</v>
      </c>
      <c r="VT27" s="3">
        <v>400</v>
      </c>
      <c r="VU27" s="3">
        <v>3.61</v>
      </c>
      <c r="VV27" s="3">
        <v>3</v>
      </c>
      <c r="VW27" s="3">
        <v>2.86</v>
      </c>
      <c r="VX27" s="3">
        <v>3</v>
      </c>
      <c r="VY27" s="3">
        <v>2.13</v>
      </c>
      <c r="VZ27" s="28">
        <f t="shared" si="19"/>
        <v>835</v>
      </c>
      <c r="WA27" s="28">
        <f t="shared" si="20"/>
        <v>805</v>
      </c>
      <c r="WB27" s="28">
        <f t="shared" si="21"/>
        <v>865</v>
      </c>
      <c r="WC27" s="29">
        <f t="shared" si="22"/>
        <v>7.8539999999999974</v>
      </c>
      <c r="WD27" s="29">
        <f t="shared" si="23"/>
        <v>8.9469999999999992</v>
      </c>
      <c r="WE27" s="29">
        <f t="shared" si="24"/>
        <v>6.761000000000001</v>
      </c>
      <c r="WF27" s="29">
        <f t="shared" si="25"/>
        <v>3.4</v>
      </c>
      <c r="WG27" s="30">
        <f t="shared" si="26"/>
        <v>3.05</v>
      </c>
      <c r="WH27" s="29">
        <f t="shared" si="27"/>
        <v>3.75</v>
      </c>
      <c r="WI27" s="29">
        <f t="shared" si="28"/>
        <v>4.4647500000000004</v>
      </c>
      <c r="WJ27" s="30">
        <f t="shared" si="29"/>
        <v>4.3109999999999999</v>
      </c>
      <c r="WK27" s="29">
        <f t="shared" si="30"/>
        <v>4.6184999999999992</v>
      </c>
      <c r="WL27" s="29">
        <f t="shared" si="31"/>
        <v>4.9749999999999996</v>
      </c>
      <c r="WM27" s="30">
        <f t="shared" si="32"/>
        <v>5.35</v>
      </c>
      <c r="WN27" s="29">
        <f t="shared" si="33"/>
        <v>4.5999999999999996</v>
      </c>
      <c r="WO27" s="29">
        <f t="shared" si="34"/>
        <v>3.9587500000000007</v>
      </c>
      <c r="WP27" s="30">
        <f t="shared" si="35"/>
        <v>4.0744999999999996</v>
      </c>
      <c r="WQ27" s="29">
        <f t="shared" si="36"/>
        <v>3.8429999999999991</v>
      </c>
      <c r="WR27" s="30">
        <f t="shared" si="37"/>
        <v>683.33333333333337</v>
      </c>
      <c r="WS27" s="30">
        <f t="shared" si="38"/>
        <v>959.09090909090912</v>
      </c>
      <c r="WT27" s="30">
        <f t="shared" si="39"/>
        <v>662.5</v>
      </c>
      <c r="WU27" s="30">
        <f t="shared" si="40"/>
        <v>900</v>
      </c>
      <c r="WV27" s="30">
        <f t="shared" si="41"/>
        <v>700</v>
      </c>
      <c r="WW27" s="30">
        <f t="shared" si="42"/>
        <v>1030</v>
      </c>
      <c r="WX27" s="30">
        <f t="shared" si="43"/>
        <v>7.1833333333333327</v>
      </c>
      <c r="WY27" s="30">
        <f t="shared" si="44"/>
        <v>8.4027272727272724</v>
      </c>
      <c r="WZ27" s="30">
        <f t="shared" si="45"/>
        <v>8.1925000000000008</v>
      </c>
      <c r="XA27" s="30">
        <f t="shared" si="46"/>
        <v>9.4499999999999993</v>
      </c>
      <c r="XB27" s="30">
        <f t="shared" si="47"/>
        <v>6.3759999999999994</v>
      </c>
      <c r="XC27" s="30">
        <f t="shared" si="48"/>
        <v>7.145999999999999</v>
      </c>
      <c r="XD27" s="30">
        <f t="shared" si="49"/>
        <v>4</v>
      </c>
      <c r="XE27" s="30">
        <f t="shared" si="50"/>
        <v>2.9090909090909092</v>
      </c>
      <c r="XF27" s="30">
        <f t="shared" si="51"/>
        <v>3.25</v>
      </c>
      <c r="XG27" s="30">
        <f t="shared" si="52"/>
        <v>2.9166666666666665</v>
      </c>
      <c r="XH27" s="30">
        <f t="shared" si="53"/>
        <v>4.5999999999999996</v>
      </c>
      <c r="XI27" s="30">
        <f t="shared" si="54"/>
        <v>2.9</v>
      </c>
      <c r="XJ27" s="30">
        <f t="shared" si="55"/>
        <v>4.052777777777778</v>
      </c>
      <c r="XK27" s="30">
        <f t="shared" si="56"/>
        <v>4.8018181818181827</v>
      </c>
      <c r="XL27" s="30">
        <f t="shared" si="57"/>
        <v>3.9050000000000002</v>
      </c>
      <c r="XM27" s="30">
        <f t="shared" si="58"/>
        <v>4.581666666666667</v>
      </c>
      <c r="XN27" s="30">
        <f t="shared" si="59"/>
        <v>4.1710000000000003</v>
      </c>
      <c r="XO27" s="30">
        <f t="shared" si="60"/>
        <v>5.0659999999999998</v>
      </c>
      <c r="XP27" s="30">
        <f t="shared" si="61"/>
        <v>4.2222222222222223</v>
      </c>
      <c r="XQ27" s="30">
        <f t="shared" si="62"/>
        <v>5.5909090909090908</v>
      </c>
      <c r="XR27" s="30">
        <f t="shared" si="63"/>
        <v>5</v>
      </c>
      <c r="XS27" s="30">
        <f t="shared" si="64"/>
        <v>5.583333333333333</v>
      </c>
      <c r="XT27" s="30">
        <f t="shared" si="65"/>
        <v>3.6</v>
      </c>
      <c r="XU27" s="30">
        <f t="shared" si="66"/>
        <v>5.6</v>
      </c>
      <c r="XV27" s="30">
        <f t="shared" si="67"/>
        <v>4.556111111111111</v>
      </c>
      <c r="XW27" s="30">
        <f t="shared" si="68"/>
        <v>3.4699999999999993</v>
      </c>
      <c r="XX27" s="30">
        <f t="shared" si="69"/>
        <v>4.1474999999999991</v>
      </c>
      <c r="XY27" s="30">
        <f t="shared" si="70"/>
        <v>4.025833333333332</v>
      </c>
      <c r="XZ27" s="30">
        <f t="shared" si="71"/>
        <v>4.883</v>
      </c>
      <c r="YA27" s="30">
        <f t="shared" si="72"/>
        <v>2.8029999999999999</v>
      </c>
      <c r="YB27" s="8">
        <v>2</v>
      </c>
      <c r="YC27" s="7">
        <v>1</v>
      </c>
      <c r="YD27" s="7">
        <v>1</v>
      </c>
      <c r="YE27" s="9">
        <v>2</v>
      </c>
      <c r="YF27" s="7">
        <v>2</v>
      </c>
      <c r="YG27" s="57">
        <v>1</v>
      </c>
      <c r="YH27" s="9">
        <v>4</v>
      </c>
      <c r="YI27" s="57">
        <v>1</v>
      </c>
      <c r="YJ27" s="7">
        <v>1</v>
      </c>
      <c r="YK27" s="9">
        <v>4</v>
      </c>
      <c r="YL27" s="7">
        <v>2</v>
      </c>
      <c r="YM27" s="7">
        <v>0</v>
      </c>
      <c r="YN27" s="7">
        <v>2</v>
      </c>
      <c r="YO27" s="7">
        <v>1</v>
      </c>
      <c r="YP27" s="9">
        <v>2</v>
      </c>
      <c r="YQ27" s="7">
        <v>1</v>
      </c>
      <c r="YR27" s="7">
        <v>0</v>
      </c>
      <c r="YS27" s="7">
        <v>2</v>
      </c>
      <c r="YT27" s="7">
        <v>0</v>
      </c>
      <c r="YU27" s="7">
        <v>2</v>
      </c>
      <c r="YV27" s="9">
        <v>4</v>
      </c>
      <c r="YW27" s="9">
        <v>1</v>
      </c>
      <c r="YX27" s="7">
        <v>1</v>
      </c>
      <c r="YY27" s="7">
        <v>1</v>
      </c>
      <c r="YZ27" s="9">
        <v>2</v>
      </c>
      <c r="ZA27" s="52">
        <f t="shared" si="80"/>
        <v>19</v>
      </c>
      <c r="ZB27" s="52">
        <f t="shared" si="81"/>
        <v>9</v>
      </c>
      <c r="ZC27" s="52">
        <f t="shared" si="82"/>
        <v>2</v>
      </c>
      <c r="ZD27" s="52">
        <f t="shared" si="76"/>
        <v>30</v>
      </c>
      <c r="ZE27" s="9">
        <v>0</v>
      </c>
      <c r="ZF27" s="7">
        <v>2</v>
      </c>
      <c r="ZG27" s="9">
        <v>0</v>
      </c>
      <c r="ZH27" s="7">
        <v>1</v>
      </c>
      <c r="ZI27" s="8">
        <v>2</v>
      </c>
      <c r="ZJ27" s="9">
        <v>4</v>
      </c>
      <c r="ZK27" s="9">
        <v>2</v>
      </c>
      <c r="ZL27" s="7">
        <v>1</v>
      </c>
      <c r="ZM27" s="8">
        <v>1</v>
      </c>
      <c r="ZN27" s="9">
        <v>2</v>
      </c>
      <c r="ZO27" s="7">
        <v>0</v>
      </c>
      <c r="ZP27" s="58">
        <v>1</v>
      </c>
      <c r="ZQ27" s="9">
        <v>3</v>
      </c>
      <c r="ZR27" s="9">
        <v>4</v>
      </c>
      <c r="ZS27" s="7">
        <v>2</v>
      </c>
      <c r="ZT27" s="9">
        <v>2</v>
      </c>
      <c r="ZU27" s="7">
        <v>1</v>
      </c>
      <c r="ZV27" s="7">
        <v>2</v>
      </c>
      <c r="ZW27" s="7">
        <v>1</v>
      </c>
      <c r="ZX27" s="7">
        <v>2</v>
      </c>
      <c r="ZY27" s="7">
        <v>2</v>
      </c>
      <c r="ZZ27" s="7">
        <v>2</v>
      </c>
      <c r="AAA27" s="9">
        <v>1</v>
      </c>
      <c r="AAB27" s="7">
        <v>2</v>
      </c>
      <c r="AAC27" s="7">
        <v>0</v>
      </c>
      <c r="AAD27" s="7">
        <v>2</v>
      </c>
      <c r="AAE27" s="9">
        <v>1</v>
      </c>
      <c r="AAF27" s="7">
        <v>1</v>
      </c>
      <c r="AAG27" s="7">
        <v>2</v>
      </c>
      <c r="AAH27" s="9">
        <v>3</v>
      </c>
      <c r="AAI27" s="9">
        <v>2</v>
      </c>
      <c r="AAJ27" s="7">
        <v>1</v>
      </c>
      <c r="AAK27" s="7">
        <v>0</v>
      </c>
      <c r="AAL27" s="7">
        <v>2</v>
      </c>
      <c r="AAM27" s="7">
        <v>1</v>
      </c>
      <c r="AAN27" s="9">
        <v>3</v>
      </c>
      <c r="AAO27" s="7">
        <v>1</v>
      </c>
      <c r="AAP27" s="9">
        <v>4</v>
      </c>
      <c r="AAQ27" s="7">
        <v>0</v>
      </c>
      <c r="AAR27" s="7">
        <v>2</v>
      </c>
      <c r="AAS27" s="7">
        <v>1</v>
      </c>
      <c r="AAT27" s="7">
        <v>0</v>
      </c>
      <c r="AAU27" s="7">
        <v>0</v>
      </c>
      <c r="AAV27" s="7">
        <v>2</v>
      </c>
      <c r="AAW27" s="9">
        <v>1</v>
      </c>
      <c r="AAX27" s="7">
        <v>2</v>
      </c>
      <c r="AAY27" s="7">
        <v>2</v>
      </c>
      <c r="AAZ27" s="9">
        <v>1</v>
      </c>
      <c r="ABA27" s="7">
        <v>1</v>
      </c>
      <c r="ABB27" s="9">
        <v>1</v>
      </c>
      <c r="ABC27" s="7">
        <v>2</v>
      </c>
      <c r="ABD27" s="7">
        <v>2</v>
      </c>
      <c r="ABE27" s="7">
        <v>1</v>
      </c>
      <c r="ABF27" s="7">
        <v>2</v>
      </c>
      <c r="ABG27" s="9">
        <v>2</v>
      </c>
      <c r="ABH27" s="7">
        <v>0</v>
      </c>
      <c r="ABI27" s="9">
        <v>2</v>
      </c>
      <c r="ABJ27" s="7">
        <v>1</v>
      </c>
      <c r="ABK27" s="9">
        <v>2</v>
      </c>
      <c r="ABL27" s="9"/>
      <c r="ABM27" s="8">
        <v>2</v>
      </c>
      <c r="ABN27" s="7">
        <v>1</v>
      </c>
      <c r="ABO27" s="7">
        <v>1</v>
      </c>
      <c r="ABP27" s="9">
        <v>2</v>
      </c>
      <c r="ABQ27" s="7">
        <v>2</v>
      </c>
      <c r="ABR27" s="8">
        <v>1</v>
      </c>
      <c r="ABS27" s="9">
        <v>4</v>
      </c>
      <c r="ABT27" s="58">
        <v>1</v>
      </c>
      <c r="ABU27" s="7">
        <v>1</v>
      </c>
      <c r="ABV27" s="9">
        <v>4</v>
      </c>
      <c r="ABW27" s="7">
        <v>2</v>
      </c>
      <c r="ABX27" s="7">
        <v>0</v>
      </c>
      <c r="ABY27" s="7">
        <v>2</v>
      </c>
      <c r="ABZ27" s="7">
        <v>1</v>
      </c>
      <c r="ACA27" s="9">
        <v>2</v>
      </c>
      <c r="ACB27" s="7">
        <v>1</v>
      </c>
      <c r="ACC27" s="7">
        <v>0</v>
      </c>
      <c r="ACD27" s="7">
        <v>2</v>
      </c>
      <c r="ACE27" s="7">
        <v>0</v>
      </c>
      <c r="ACF27" s="7">
        <v>2</v>
      </c>
      <c r="ACG27" s="9">
        <v>4</v>
      </c>
      <c r="ACH27" s="9">
        <v>1</v>
      </c>
      <c r="ACI27" s="7">
        <v>1</v>
      </c>
      <c r="ACJ27" s="7">
        <v>1</v>
      </c>
      <c r="ACK27" s="9">
        <v>2</v>
      </c>
    </row>
    <row r="28" spans="1:765">
      <c r="A28" s="20">
        <v>24</v>
      </c>
      <c r="B28" s="7"/>
      <c r="C28" s="7">
        <v>1</v>
      </c>
      <c r="D28" s="7">
        <v>28</v>
      </c>
      <c r="E28" s="7">
        <v>1</v>
      </c>
      <c r="F28" s="7">
        <v>1</v>
      </c>
      <c r="G28" s="7">
        <v>0</v>
      </c>
      <c r="H28" s="7">
        <v>1</v>
      </c>
      <c r="I28" s="7">
        <v>0</v>
      </c>
      <c r="J28" s="7">
        <v>0</v>
      </c>
      <c r="K28" s="7">
        <v>1</v>
      </c>
      <c r="L28" s="7">
        <v>1</v>
      </c>
      <c r="M28" s="7">
        <v>1</v>
      </c>
      <c r="N28" s="7">
        <v>1</v>
      </c>
      <c r="O28" s="7">
        <v>2</v>
      </c>
      <c r="P28" s="7">
        <v>2</v>
      </c>
      <c r="Q28" s="7">
        <v>1</v>
      </c>
      <c r="R28" s="7">
        <v>0</v>
      </c>
      <c r="S28" s="7">
        <v>0</v>
      </c>
      <c r="T28" s="7">
        <v>0</v>
      </c>
      <c r="U28" s="7">
        <v>1</v>
      </c>
      <c r="V28">
        <f t="shared" si="3"/>
        <v>13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>
        <f t="shared" si="4"/>
        <v>9</v>
      </c>
      <c r="AG28">
        <v>1</v>
      </c>
      <c r="AH28">
        <v>1</v>
      </c>
      <c r="AI28">
        <v>1</v>
      </c>
      <c r="AJ28">
        <v>1</v>
      </c>
      <c r="AK28">
        <v>2</v>
      </c>
      <c r="AL28">
        <v>1</v>
      </c>
      <c r="AM28">
        <v>3</v>
      </c>
      <c r="AN28">
        <v>2</v>
      </c>
      <c r="AO28">
        <v>3</v>
      </c>
      <c r="AP28">
        <v>1</v>
      </c>
      <c r="AQ28">
        <v>2</v>
      </c>
      <c r="AR28">
        <v>1</v>
      </c>
      <c r="AS28">
        <v>3</v>
      </c>
      <c r="AT28">
        <v>2</v>
      </c>
      <c r="AU28">
        <v>2</v>
      </c>
      <c r="AV28" t="s">
        <v>633</v>
      </c>
      <c r="AW28">
        <v>1</v>
      </c>
      <c r="AX28">
        <v>1</v>
      </c>
      <c r="AY28" t="s">
        <v>633</v>
      </c>
      <c r="AZ28">
        <v>1</v>
      </c>
      <c r="BA28">
        <v>2</v>
      </c>
      <c r="BB28">
        <v>1</v>
      </c>
      <c r="BC28">
        <v>2</v>
      </c>
      <c r="BD28">
        <f t="shared" si="5"/>
        <v>34</v>
      </c>
      <c r="BE28" s="7">
        <v>3</v>
      </c>
      <c r="BF28" s="7">
        <v>3</v>
      </c>
      <c r="BG28" s="7">
        <v>1</v>
      </c>
      <c r="BH28" s="60">
        <v>1</v>
      </c>
      <c r="BI28" s="7">
        <v>2</v>
      </c>
      <c r="BJ28" s="7">
        <v>3</v>
      </c>
      <c r="BK28" s="7">
        <v>2</v>
      </c>
      <c r="BL28" s="60">
        <v>3</v>
      </c>
      <c r="BM28" s="60">
        <v>3</v>
      </c>
      <c r="BN28" s="7">
        <v>3</v>
      </c>
      <c r="BO28" s="7">
        <v>1</v>
      </c>
      <c r="BP28" s="9">
        <v>3</v>
      </c>
      <c r="BQ28" s="7">
        <v>1</v>
      </c>
      <c r="BR28" s="7">
        <v>3</v>
      </c>
      <c r="BS28" s="7">
        <v>3</v>
      </c>
      <c r="BT28" s="9">
        <v>3</v>
      </c>
      <c r="BU28" s="7">
        <v>2</v>
      </c>
      <c r="BV28" s="7">
        <v>2</v>
      </c>
      <c r="BW28" s="7">
        <v>3</v>
      </c>
      <c r="BX28" s="7">
        <v>3</v>
      </c>
      <c r="BY28" s="7">
        <v>2</v>
      </c>
      <c r="BZ28" s="7">
        <v>3</v>
      </c>
      <c r="CA28">
        <f t="shared" si="0"/>
        <v>18</v>
      </c>
      <c r="CB28">
        <f t="shared" si="1"/>
        <v>18</v>
      </c>
      <c r="CC28">
        <f t="shared" si="2"/>
        <v>17</v>
      </c>
      <c r="CD28">
        <f t="shared" si="6"/>
        <v>53</v>
      </c>
      <c r="CE28" s="60">
        <v>0</v>
      </c>
      <c r="CF28" s="60">
        <v>1</v>
      </c>
      <c r="CG28" s="60">
        <v>0</v>
      </c>
      <c r="CH28" s="60">
        <v>0</v>
      </c>
      <c r="CI28" s="60">
        <v>1</v>
      </c>
      <c r="CJ28" s="60">
        <v>0</v>
      </c>
      <c r="CK28" s="60">
        <v>1</v>
      </c>
      <c r="CL28" s="60">
        <v>0</v>
      </c>
      <c r="CM28" s="60">
        <v>1</v>
      </c>
      <c r="CN28" s="60">
        <v>1</v>
      </c>
      <c r="CO28" s="60">
        <v>0</v>
      </c>
      <c r="CP28" s="60">
        <v>0</v>
      </c>
      <c r="CQ28" s="21">
        <f t="shared" si="7"/>
        <v>4</v>
      </c>
      <c r="CR28" s="60">
        <v>3</v>
      </c>
      <c r="CS28" s="60">
        <v>3</v>
      </c>
      <c r="CT28" s="60">
        <v>2</v>
      </c>
      <c r="CU28" s="60">
        <v>2</v>
      </c>
      <c r="CV28" s="60">
        <v>2</v>
      </c>
      <c r="CW28" s="60">
        <v>2</v>
      </c>
      <c r="CX28" s="60">
        <v>2</v>
      </c>
      <c r="CY28" s="60">
        <v>3</v>
      </c>
      <c r="CZ28" s="60">
        <v>3</v>
      </c>
      <c r="DA28" s="60">
        <v>3</v>
      </c>
      <c r="DB28" s="60">
        <v>2</v>
      </c>
      <c r="DC28" s="60">
        <v>3</v>
      </c>
      <c r="DD28" s="60">
        <v>3</v>
      </c>
      <c r="DE28" s="60">
        <v>3</v>
      </c>
      <c r="DF28" s="60">
        <v>3</v>
      </c>
      <c r="DG28" s="60">
        <v>4</v>
      </c>
      <c r="DH28" s="60">
        <v>3</v>
      </c>
      <c r="DI28" s="60">
        <v>3</v>
      </c>
      <c r="DJ28" s="60">
        <v>3</v>
      </c>
      <c r="DK28" s="60">
        <v>3</v>
      </c>
      <c r="DL28" s="21">
        <f t="shared" si="8"/>
        <v>49</v>
      </c>
      <c r="DM28" s="60">
        <v>3</v>
      </c>
      <c r="DN28" s="60">
        <v>4</v>
      </c>
      <c r="DO28" s="60">
        <v>3</v>
      </c>
      <c r="DP28" s="60">
        <v>3</v>
      </c>
      <c r="DQ28" s="60">
        <v>3</v>
      </c>
      <c r="DR28" s="60">
        <v>4</v>
      </c>
      <c r="DS28" s="21">
        <f t="shared" si="9"/>
        <v>20</v>
      </c>
      <c r="DT28" s="60">
        <v>3</v>
      </c>
      <c r="DU28" s="60">
        <v>3</v>
      </c>
      <c r="DV28" s="60">
        <v>3</v>
      </c>
      <c r="DW28" s="60">
        <v>2</v>
      </c>
      <c r="DX28" s="60">
        <v>0</v>
      </c>
      <c r="DY28" s="60">
        <v>0</v>
      </c>
      <c r="DZ28" s="21">
        <f t="shared" si="10"/>
        <v>9</v>
      </c>
      <c r="EA28" s="21">
        <f t="shared" si="11"/>
        <v>2</v>
      </c>
      <c r="EB28" s="21">
        <f t="shared" si="12"/>
        <v>11</v>
      </c>
      <c r="EC28" s="60">
        <v>5</v>
      </c>
      <c r="ED28" s="60">
        <v>5</v>
      </c>
      <c r="EE28" s="60">
        <v>5</v>
      </c>
      <c r="EF28" s="60">
        <v>5</v>
      </c>
      <c r="EG28" s="60">
        <v>5</v>
      </c>
      <c r="EH28" s="60">
        <v>4</v>
      </c>
      <c r="EI28" s="60">
        <v>3</v>
      </c>
      <c r="EJ28" s="60">
        <v>5</v>
      </c>
      <c r="EK28" s="60">
        <v>3</v>
      </c>
      <c r="EL28" s="60">
        <v>5</v>
      </c>
      <c r="EM28" s="60">
        <v>6</v>
      </c>
      <c r="EN28" s="60">
        <v>5</v>
      </c>
      <c r="EO28" s="21">
        <f t="shared" si="13"/>
        <v>21</v>
      </c>
      <c r="EP28" s="21">
        <f t="shared" si="14"/>
        <v>15</v>
      </c>
      <c r="EQ28" s="21">
        <f t="shared" si="15"/>
        <v>20</v>
      </c>
      <c r="ER28" s="21">
        <f t="shared" si="16"/>
        <v>56</v>
      </c>
      <c r="ES28" s="60">
        <v>2</v>
      </c>
      <c r="ET28" s="60">
        <v>2</v>
      </c>
      <c r="EU28" s="60">
        <v>2</v>
      </c>
      <c r="EV28" s="21">
        <f t="shared" si="17"/>
        <v>6</v>
      </c>
      <c r="EW28" s="60">
        <v>5</v>
      </c>
      <c r="EX28" s="60">
        <v>4</v>
      </c>
      <c r="EY28" s="60">
        <v>3</v>
      </c>
      <c r="EZ28" s="60">
        <v>2</v>
      </c>
      <c r="FA28" s="60">
        <v>3</v>
      </c>
      <c r="FB28" s="60">
        <v>0</v>
      </c>
      <c r="FC28" s="60">
        <v>3</v>
      </c>
      <c r="FD28" s="60">
        <v>3</v>
      </c>
      <c r="FE28" s="60">
        <v>3</v>
      </c>
      <c r="FF28" s="60">
        <v>5</v>
      </c>
      <c r="FG28" s="60">
        <v>3</v>
      </c>
      <c r="FH28" s="60">
        <v>3</v>
      </c>
      <c r="FI28" s="60">
        <v>3</v>
      </c>
      <c r="FJ28" s="60">
        <v>3</v>
      </c>
      <c r="FK28" s="60">
        <v>2</v>
      </c>
      <c r="FL28" s="60">
        <v>3</v>
      </c>
      <c r="FM28" s="60">
        <v>4</v>
      </c>
      <c r="FN28" s="60">
        <v>5</v>
      </c>
      <c r="FO28" s="60">
        <v>2</v>
      </c>
      <c r="FP28" s="60">
        <v>2</v>
      </c>
      <c r="FQ28" s="21">
        <f t="shared" si="18"/>
        <v>61</v>
      </c>
      <c r="FR28" s="7">
        <v>0</v>
      </c>
      <c r="FS28" s="7">
        <v>0</v>
      </c>
      <c r="FT28" s="7">
        <v>0</v>
      </c>
      <c r="FU28" s="7">
        <v>1.5544069312795377</v>
      </c>
      <c r="FV28" s="7">
        <v>0</v>
      </c>
      <c r="FW28" s="7">
        <v>17.367245720443876</v>
      </c>
      <c r="FX28" s="7">
        <v>0.13</v>
      </c>
      <c r="FY28" s="7">
        <v>0.44</v>
      </c>
      <c r="FZ28" s="7">
        <v>79</v>
      </c>
      <c r="GA28" s="7">
        <v>106</v>
      </c>
      <c r="GB28" s="7">
        <f t="shared" si="83"/>
        <v>185</v>
      </c>
      <c r="GC28" s="7">
        <v>179</v>
      </c>
      <c r="GD28" s="7">
        <v>0</v>
      </c>
      <c r="GE28" s="7">
        <v>0.3</v>
      </c>
      <c r="GF28" s="7">
        <v>0.1</v>
      </c>
      <c r="GG28" s="7">
        <v>0.2</v>
      </c>
      <c r="GH28" s="7">
        <v>3.7</v>
      </c>
      <c r="GI28" s="7">
        <v>196</v>
      </c>
      <c r="GJ28" s="7">
        <v>2391.4221130000001</v>
      </c>
      <c r="GK28" s="7">
        <v>9767.3306709999997</v>
      </c>
      <c r="GL28" s="7">
        <v>6700.2070519999997</v>
      </c>
      <c r="GM28" s="7">
        <v>46766.447744999998</v>
      </c>
      <c r="GN28" s="7">
        <v>136116.293183</v>
      </c>
      <c r="GO28" s="7">
        <v>8366.1171410000006</v>
      </c>
      <c r="GP28" s="7">
        <v>14476.861375</v>
      </c>
      <c r="GQ28" s="7">
        <v>615160.08345799998</v>
      </c>
      <c r="GR28" s="7">
        <v>57932.886321999998</v>
      </c>
      <c r="GS28" s="7">
        <v>1283.014915</v>
      </c>
      <c r="GT28" s="7">
        <v>10041.156308</v>
      </c>
      <c r="GU28" s="7">
        <v>1105</v>
      </c>
      <c r="GV28" s="7">
        <v>73032.172202999995</v>
      </c>
      <c r="GW28" s="7">
        <v>37230.995318000001</v>
      </c>
      <c r="GX28" s="7">
        <v>2110</v>
      </c>
      <c r="GY28" s="7">
        <v>349470.46712300001</v>
      </c>
      <c r="GZ28" s="7">
        <v>122693.161729</v>
      </c>
      <c r="HA28" s="7">
        <v>13868.230498999999</v>
      </c>
      <c r="HB28" s="7">
        <v>665098.63343199994</v>
      </c>
      <c r="HC28" s="7">
        <v>148389.36082999999</v>
      </c>
      <c r="HD28" s="7">
        <v>14298</v>
      </c>
      <c r="HE28" s="7">
        <v>530.57858599999997</v>
      </c>
      <c r="HF28" s="7">
        <v>55015.776144000003</v>
      </c>
      <c r="HG28" s="7">
        <v>134216.404198</v>
      </c>
      <c r="HH28" s="7">
        <v>7571.3262299999997</v>
      </c>
      <c r="HI28" s="7" t="s">
        <v>772</v>
      </c>
      <c r="HJ28" s="7">
        <v>273</v>
      </c>
      <c r="HK28" s="7">
        <v>1864.701785</v>
      </c>
      <c r="HL28" s="7">
        <v>162</v>
      </c>
      <c r="HM28" s="7">
        <v>835.59781399999997</v>
      </c>
      <c r="HN28" s="7">
        <v>14584.466032</v>
      </c>
      <c r="HO28" s="7">
        <v>2585</v>
      </c>
      <c r="HP28" s="7">
        <v>61</v>
      </c>
      <c r="HQ28" s="7">
        <v>454708.52420599997</v>
      </c>
      <c r="HR28" s="7">
        <v>92236.910487999994</v>
      </c>
      <c r="HS28" s="7">
        <v>8830.5984810000009</v>
      </c>
      <c r="HT28" s="7">
        <v>75986.078949000002</v>
      </c>
      <c r="HU28" s="7">
        <v>7859.3531869999997</v>
      </c>
      <c r="HV28" s="7">
        <v>4113.836918</v>
      </c>
      <c r="HW28" s="7">
        <v>384.087085</v>
      </c>
      <c r="HX28" s="7">
        <v>162</v>
      </c>
      <c r="HY28" s="7">
        <v>3849.2530240000001</v>
      </c>
      <c r="HZ28" s="7">
        <v>511.06972000000002</v>
      </c>
      <c r="IA28" s="7">
        <v>425</v>
      </c>
      <c r="IB28" s="7">
        <v>382.93831799999998</v>
      </c>
      <c r="IC28" s="7">
        <v>748.71039399999995</v>
      </c>
      <c r="ID28" s="7">
        <v>25480.565503000002</v>
      </c>
      <c r="IE28" s="7">
        <v>4876.266987</v>
      </c>
      <c r="IF28" s="7">
        <v>1599.9639420000001</v>
      </c>
      <c r="IG28" s="7">
        <v>2270.9183360000002</v>
      </c>
      <c r="IH28" s="7">
        <v>2532.8181479999998</v>
      </c>
      <c r="II28" s="7">
        <v>201475.50281899999</v>
      </c>
      <c r="IJ28" s="7">
        <v>212874.86199199999</v>
      </c>
      <c r="IK28" s="7">
        <v>212998.38781399999</v>
      </c>
      <c r="IL28" s="7">
        <v>94</v>
      </c>
      <c r="IM28" s="7">
        <v>1960</v>
      </c>
      <c r="IN28" s="7">
        <v>55625.900265999997</v>
      </c>
      <c r="IO28" s="7">
        <v>536</v>
      </c>
      <c r="IP28" s="7">
        <v>70151.489163999999</v>
      </c>
      <c r="IQ28" s="7">
        <v>1692.9159999999999</v>
      </c>
      <c r="IR28" s="7">
        <v>20847.620238</v>
      </c>
      <c r="IS28" s="7">
        <v>5779.0172199999997</v>
      </c>
      <c r="IT28" s="7">
        <v>2414.419641</v>
      </c>
      <c r="IU28" s="7">
        <v>8638.594196</v>
      </c>
      <c r="IV28" s="7">
        <v>130977.437445</v>
      </c>
      <c r="IW28" s="7">
        <v>6991</v>
      </c>
      <c r="IX28" s="7">
        <v>5111.5478069999999</v>
      </c>
      <c r="IY28" s="7">
        <v>4275.7679170000001</v>
      </c>
      <c r="IZ28" s="7">
        <v>524.97432500000002</v>
      </c>
      <c r="JA28" s="7">
        <v>562.92850299999998</v>
      </c>
      <c r="JB28" s="7">
        <v>44011.649439000001</v>
      </c>
      <c r="JC28" s="3"/>
      <c r="JD28" s="3" t="s">
        <v>270</v>
      </c>
      <c r="JE28" s="62">
        <v>42837.42863425926</v>
      </c>
      <c r="JF28" s="3" t="s">
        <v>246</v>
      </c>
      <c r="JG28" s="3">
        <v>28</v>
      </c>
      <c r="JH28" s="3" t="s">
        <v>271</v>
      </c>
      <c r="JI28" s="3"/>
      <c r="JJ28" s="3">
        <v>1</v>
      </c>
      <c r="JK28" s="3" t="s">
        <v>199</v>
      </c>
      <c r="JL28" s="3">
        <v>100</v>
      </c>
      <c r="JM28" s="3">
        <v>15.34</v>
      </c>
      <c r="JN28" s="3">
        <v>3</v>
      </c>
      <c r="JO28" s="3">
        <v>7.43</v>
      </c>
      <c r="JP28" s="3">
        <v>3</v>
      </c>
      <c r="JQ28" s="3">
        <v>3.7</v>
      </c>
      <c r="JR28" s="3">
        <v>2</v>
      </c>
      <c r="JS28" s="3" t="s">
        <v>200</v>
      </c>
      <c r="JT28" s="3">
        <v>0</v>
      </c>
      <c r="JU28" s="3">
        <v>6.26</v>
      </c>
      <c r="JV28" s="3">
        <v>0</v>
      </c>
      <c r="JW28" s="3">
        <v>3.83</v>
      </c>
      <c r="JX28" s="3">
        <v>0</v>
      </c>
      <c r="JY28" s="3">
        <v>1.79</v>
      </c>
      <c r="JZ28" s="3">
        <v>3</v>
      </c>
      <c r="KA28" s="3" t="s">
        <v>201</v>
      </c>
      <c r="KB28" s="3">
        <v>100</v>
      </c>
      <c r="KC28" s="3">
        <v>5.38</v>
      </c>
      <c r="KD28" s="3">
        <v>1</v>
      </c>
      <c r="KE28" s="3">
        <v>2.04</v>
      </c>
      <c r="KF28" s="3">
        <v>1</v>
      </c>
      <c r="KG28" s="3">
        <v>1.23</v>
      </c>
      <c r="KH28" s="3">
        <v>4</v>
      </c>
      <c r="KI28" s="3" t="s">
        <v>202</v>
      </c>
      <c r="KJ28" s="3">
        <v>300</v>
      </c>
      <c r="KK28" s="3">
        <v>5.12</v>
      </c>
      <c r="KL28" s="3">
        <v>2</v>
      </c>
      <c r="KM28" s="3">
        <v>1.78</v>
      </c>
      <c r="KN28" s="3">
        <v>3</v>
      </c>
      <c r="KO28" s="3">
        <v>2.06</v>
      </c>
      <c r="KP28" s="3">
        <v>5</v>
      </c>
      <c r="KQ28" s="3" t="s">
        <v>203</v>
      </c>
      <c r="KR28" s="3">
        <v>400</v>
      </c>
      <c r="KS28" s="3">
        <v>6.86</v>
      </c>
      <c r="KT28" s="3">
        <v>2</v>
      </c>
      <c r="KU28" s="3">
        <v>2.09</v>
      </c>
      <c r="KV28" s="3">
        <v>3</v>
      </c>
      <c r="KW28" s="3">
        <v>2.1</v>
      </c>
      <c r="KX28" s="3">
        <v>6</v>
      </c>
      <c r="KY28" s="3" t="s">
        <v>204</v>
      </c>
      <c r="KZ28" s="3">
        <v>0</v>
      </c>
      <c r="LA28" s="3">
        <v>4.0599999999999996</v>
      </c>
      <c r="LB28" s="3">
        <v>1</v>
      </c>
      <c r="LC28" s="3">
        <v>1.93</v>
      </c>
      <c r="LD28" s="3">
        <v>1</v>
      </c>
      <c r="LE28" s="3">
        <v>1.62</v>
      </c>
      <c r="LF28" s="3">
        <v>7</v>
      </c>
      <c r="LG28" s="3" t="s">
        <v>205</v>
      </c>
      <c r="LH28" s="3">
        <v>0</v>
      </c>
      <c r="LI28" s="3">
        <v>3.25</v>
      </c>
      <c r="LJ28" s="3">
        <v>1</v>
      </c>
      <c r="LK28" s="3">
        <v>1.61</v>
      </c>
      <c r="LL28" s="3">
        <v>0</v>
      </c>
      <c r="LM28" s="3">
        <v>1.73</v>
      </c>
      <c r="LN28" s="3">
        <v>8</v>
      </c>
      <c r="LO28" s="3" t="s">
        <v>206</v>
      </c>
      <c r="LP28" s="3">
        <v>100</v>
      </c>
      <c r="LQ28" s="3">
        <v>5.22</v>
      </c>
      <c r="LR28" s="3">
        <v>0</v>
      </c>
      <c r="LS28" s="3">
        <v>1.47</v>
      </c>
      <c r="LT28" s="3">
        <v>2</v>
      </c>
      <c r="LU28" s="3">
        <v>1.76</v>
      </c>
      <c r="LV28" s="3">
        <v>9</v>
      </c>
      <c r="LW28" s="3" t="s">
        <v>207</v>
      </c>
      <c r="LX28" s="3">
        <v>100</v>
      </c>
      <c r="LY28" s="3">
        <v>9.91</v>
      </c>
      <c r="LZ28" s="3">
        <v>0</v>
      </c>
      <c r="MA28" s="3">
        <v>1.57</v>
      </c>
      <c r="MB28" s="3">
        <v>0</v>
      </c>
      <c r="MC28" s="3">
        <v>1.85</v>
      </c>
      <c r="MD28" s="3">
        <v>10</v>
      </c>
      <c r="ME28" s="3" t="s">
        <v>208</v>
      </c>
      <c r="MF28" s="3">
        <v>600</v>
      </c>
      <c r="MG28" s="3">
        <v>7.04</v>
      </c>
      <c r="MH28" s="3">
        <v>4</v>
      </c>
      <c r="MI28" s="3">
        <v>1.31</v>
      </c>
      <c r="MJ28" s="3">
        <v>4</v>
      </c>
      <c r="MK28" s="3">
        <v>1.1200000000000001</v>
      </c>
      <c r="ML28" s="3">
        <v>11</v>
      </c>
      <c r="MM28" s="3" t="s">
        <v>209</v>
      </c>
      <c r="MN28" s="3">
        <v>500</v>
      </c>
      <c r="MO28" s="3">
        <v>7.46</v>
      </c>
      <c r="MP28" s="3">
        <v>3</v>
      </c>
      <c r="MQ28" s="3">
        <v>1.05</v>
      </c>
      <c r="MR28" s="3">
        <v>3</v>
      </c>
      <c r="MS28" s="3">
        <v>1.29</v>
      </c>
      <c r="MT28" s="3">
        <v>12</v>
      </c>
      <c r="MU28" s="3" t="s">
        <v>210</v>
      </c>
      <c r="MV28" s="3">
        <v>200</v>
      </c>
      <c r="MW28" s="3">
        <v>6.54</v>
      </c>
      <c r="MX28" s="3">
        <v>3</v>
      </c>
      <c r="MY28" s="3">
        <v>1.1399999999999999</v>
      </c>
      <c r="MZ28" s="3">
        <v>2</v>
      </c>
      <c r="NA28" s="3">
        <v>1.39</v>
      </c>
      <c r="NB28" s="3">
        <v>13</v>
      </c>
      <c r="NC28" s="3" t="s">
        <v>211</v>
      </c>
      <c r="ND28" s="3">
        <v>400</v>
      </c>
      <c r="NE28" s="3">
        <v>4.3600000000000003</v>
      </c>
      <c r="NF28" s="3">
        <v>3</v>
      </c>
      <c r="NG28" s="3">
        <v>2.9</v>
      </c>
      <c r="NH28" s="3">
        <v>3</v>
      </c>
      <c r="NI28" s="3">
        <v>1.53</v>
      </c>
      <c r="NJ28" s="3">
        <v>14</v>
      </c>
      <c r="NK28" s="3" t="s">
        <v>212</v>
      </c>
      <c r="NL28" s="3">
        <v>0</v>
      </c>
      <c r="NM28" s="3">
        <v>4.37</v>
      </c>
      <c r="NN28" s="3">
        <v>0</v>
      </c>
      <c r="NO28" s="3">
        <v>1.02</v>
      </c>
      <c r="NP28" s="3">
        <v>1</v>
      </c>
      <c r="NQ28" s="3">
        <v>1.49</v>
      </c>
      <c r="NR28" s="3">
        <v>15</v>
      </c>
      <c r="NS28" s="3" t="s">
        <v>213</v>
      </c>
      <c r="NT28" s="3">
        <v>0</v>
      </c>
      <c r="NU28" s="3">
        <v>5.2</v>
      </c>
      <c r="NV28" s="3">
        <v>1</v>
      </c>
      <c r="NW28" s="3">
        <v>2.2200000000000002</v>
      </c>
      <c r="NX28" s="3">
        <v>1</v>
      </c>
      <c r="NY28" s="3">
        <v>1.26</v>
      </c>
      <c r="NZ28" s="3">
        <v>16</v>
      </c>
      <c r="OA28" s="3" t="s">
        <v>214</v>
      </c>
      <c r="OB28" s="3">
        <v>0</v>
      </c>
      <c r="OC28" s="3">
        <v>5.73</v>
      </c>
      <c r="OD28" s="3">
        <v>0</v>
      </c>
      <c r="OE28" s="3">
        <v>1.06</v>
      </c>
      <c r="OF28" s="3">
        <v>1</v>
      </c>
      <c r="OG28" s="3">
        <v>1.1299999999999999</v>
      </c>
      <c r="OH28" s="3">
        <v>17</v>
      </c>
      <c r="OI28" s="3" t="s">
        <v>215</v>
      </c>
      <c r="OJ28" s="3">
        <v>100</v>
      </c>
      <c r="OK28" s="3">
        <v>7.94</v>
      </c>
      <c r="OL28" s="3">
        <v>1</v>
      </c>
      <c r="OM28" s="3">
        <v>0.88</v>
      </c>
      <c r="ON28" s="3">
        <v>1</v>
      </c>
      <c r="OO28" s="3">
        <v>0.57999999999999996</v>
      </c>
      <c r="OP28" s="3">
        <v>18</v>
      </c>
      <c r="OQ28" s="3" t="s">
        <v>216</v>
      </c>
      <c r="OR28" s="3">
        <v>300</v>
      </c>
      <c r="OS28" s="3">
        <v>4.92</v>
      </c>
      <c r="OT28" s="3">
        <v>2</v>
      </c>
      <c r="OU28" s="3">
        <v>1.29</v>
      </c>
      <c r="OV28" s="3">
        <v>3</v>
      </c>
      <c r="OW28" s="3">
        <v>0.74</v>
      </c>
      <c r="OX28" s="3">
        <v>19</v>
      </c>
      <c r="OY28" s="3" t="s">
        <v>217</v>
      </c>
      <c r="OZ28" s="3">
        <v>200</v>
      </c>
      <c r="PA28" s="3">
        <v>3.79</v>
      </c>
      <c r="PB28" s="3">
        <v>2</v>
      </c>
      <c r="PC28" s="3">
        <v>1.0900000000000001</v>
      </c>
      <c r="PD28" s="3">
        <v>2</v>
      </c>
      <c r="PE28" s="3">
        <v>0.98</v>
      </c>
      <c r="PF28" s="3">
        <v>20</v>
      </c>
      <c r="PG28" s="3" t="s">
        <v>218</v>
      </c>
      <c r="PH28" s="3">
        <v>0</v>
      </c>
      <c r="PI28" s="3">
        <v>7.42</v>
      </c>
      <c r="PJ28" s="3">
        <v>0</v>
      </c>
      <c r="PK28" s="3">
        <v>1.0900000000000001</v>
      </c>
      <c r="PL28" s="3">
        <v>0</v>
      </c>
      <c r="PM28" s="3">
        <v>0.77</v>
      </c>
      <c r="PN28" s="3">
        <v>21</v>
      </c>
      <c r="PO28" s="3" t="s">
        <v>219</v>
      </c>
      <c r="PP28" s="3">
        <v>400</v>
      </c>
      <c r="PQ28" s="3">
        <v>3.84</v>
      </c>
      <c r="PR28" s="3">
        <v>3</v>
      </c>
      <c r="PS28" s="3">
        <v>1.06</v>
      </c>
      <c r="PT28" s="3">
        <v>3</v>
      </c>
      <c r="PU28" s="3">
        <v>0.81</v>
      </c>
      <c r="PV28" s="3">
        <v>22</v>
      </c>
      <c r="PW28" s="3" t="s">
        <v>220</v>
      </c>
      <c r="PX28" s="3">
        <v>400</v>
      </c>
      <c r="PY28" s="3">
        <v>5.67</v>
      </c>
      <c r="PZ28" s="3">
        <v>3</v>
      </c>
      <c r="QA28" s="3">
        <v>0.87</v>
      </c>
      <c r="QB28" s="3">
        <v>3</v>
      </c>
      <c r="QC28" s="3">
        <v>0.75</v>
      </c>
      <c r="QD28" s="3">
        <v>23</v>
      </c>
      <c r="QE28" s="3" t="s">
        <v>221</v>
      </c>
      <c r="QF28" s="3">
        <v>200</v>
      </c>
      <c r="QG28" s="3">
        <v>5.58</v>
      </c>
      <c r="QH28" s="3">
        <v>1</v>
      </c>
      <c r="QI28" s="3">
        <v>1.1399999999999999</v>
      </c>
      <c r="QJ28" s="3">
        <v>2</v>
      </c>
      <c r="QK28" s="3">
        <v>2.35</v>
      </c>
      <c r="QL28" s="3">
        <v>24</v>
      </c>
      <c r="QM28" s="3" t="s">
        <v>222</v>
      </c>
      <c r="QN28" s="3">
        <v>100</v>
      </c>
      <c r="QO28" s="3">
        <v>4.93</v>
      </c>
      <c r="QP28" s="3">
        <v>1</v>
      </c>
      <c r="QQ28" s="3">
        <v>1.1399999999999999</v>
      </c>
      <c r="QR28" s="3">
        <v>1</v>
      </c>
      <c r="QS28" s="3">
        <v>0.61</v>
      </c>
      <c r="QT28" s="3">
        <v>25</v>
      </c>
      <c r="QU28" s="3" t="s">
        <v>223</v>
      </c>
      <c r="QV28" s="3">
        <v>0</v>
      </c>
      <c r="QW28" s="3">
        <v>5.77</v>
      </c>
      <c r="QX28" s="3">
        <v>0</v>
      </c>
      <c r="QY28" s="3">
        <v>1.01</v>
      </c>
      <c r="QZ28" s="3">
        <v>2</v>
      </c>
      <c r="RA28" s="3">
        <v>1.1399999999999999</v>
      </c>
      <c r="RB28" s="3">
        <v>26</v>
      </c>
      <c r="RC28" s="3" t="s">
        <v>224</v>
      </c>
      <c r="RD28" s="3">
        <v>700</v>
      </c>
      <c r="RE28" s="3">
        <v>7.05</v>
      </c>
      <c r="RF28" s="3">
        <v>4</v>
      </c>
      <c r="RG28" s="3">
        <v>2.86</v>
      </c>
      <c r="RH28" s="3">
        <v>4</v>
      </c>
      <c r="RI28" s="3">
        <v>1.44</v>
      </c>
      <c r="RJ28" s="3">
        <v>27</v>
      </c>
      <c r="RK28" s="3" t="s">
        <v>225</v>
      </c>
      <c r="RL28" s="3">
        <v>0</v>
      </c>
      <c r="RM28" s="3">
        <v>1.7</v>
      </c>
      <c r="RN28" s="3">
        <v>1</v>
      </c>
      <c r="RO28" s="3">
        <v>1.49</v>
      </c>
      <c r="RP28" s="3">
        <v>1</v>
      </c>
      <c r="RQ28" s="3">
        <v>0.86</v>
      </c>
      <c r="RR28" s="3">
        <v>28</v>
      </c>
      <c r="RS28" s="3" t="s">
        <v>226</v>
      </c>
      <c r="RT28" s="3">
        <v>0</v>
      </c>
      <c r="RU28" s="3">
        <v>3.34</v>
      </c>
      <c r="RV28" s="3">
        <v>0</v>
      </c>
      <c r="RW28" s="3">
        <v>0.81</v>
      </c>
      <c r="RX28" s="3">
        <v>1</v>
      </c>
      <c r="RY28" s="3">
        <v>1.42</v>
      </c>
      <c r="RZ28" s="3">
        <v>29</v>
      </c>
      <c r="SA28" s="3" t="s">
        <v>227</v>
      </c>
      <c r="SB28" s="3">
        <v>0</v>
      </c>
      <c r="SC28" s="3">
        <v>2.54</v>
      </c>
      <c r="SD28" s="3">
        <v>0</v>
      </c>
      <c r="SE28" s="3">
        <v>0.81</v>
      </c>
      <c r="SF28" s="3">
        <v>0</v>
      </c>
      <c r="SG28" s="3">
        <v>0.61</v>
      </c>
      <c r="SH28" s="3">
        <v>30</v>
      </c>
      <c r="SI28" s="3" t="s">
        <v>228</v>
      </c>
      <c r="SJ28" s="3">
        <v>500</v>
      </c>
      <c r="SK28" s="3">
        <v>6.79</v>
      </c>
      <c r="SL28" s="3">
        <v>4</v>
      </c>
      <c r="SM28" s="3">
        <v>1.1599999999999999</v>
      </c>
      <c r="SN28" s="3">
        <v>4</v>
      </c>
      <c r="SO28" s="3">
        <v>0.6</v>
      </c>
      <c r="SP28" s="3">
        <v>31</v>
      </c>
      <c r="SQ28" s="3" t="s">
        <v>229</v>
      </c>
      <c r="SR28" s="3">
        <v>500</v>
      </c>
      <c r="SS28" s="3">
        <v>7.87</v>
      </c>
      <c r="ST28" s="3">
        <v>4</v>
      </c>
      <c r="SU28" s="3">
        <v>1.21</v>
      </c>
      <c r="SV28" s="3">
        <v>4</v>
      </c>
      <c r="SW28" s="3">
        <v>0.64</v>
      </c>
      <c r="SX28" s="3">
        <v>32</v>
      </c>
      <c r="SY28" s="3" t="s">
        <v>230</v>
      </c>
      <c r="SZ28" s="3">
        <v>200</v>
      </c>
      <c r="TA28" s="3">
        <v>3.24</v>
      </c>
      <c r="TB28" s="3">
        <v>0</v>
      </c>
      <c r="TC28" s="3">
        <v>1.52</v>
      </c>
      <c r="TD28" s="3">
        <v>0</v>
      </c>
      <c r="TE28" s="3">
        <v>0.87</v>
      </c>
      <c r="TF28" s="3">
        <v>33</v>
      </c>
      <c r="TG28" s="3" t="s">
        <v>231</v>
      </c>
      <c r="TH28" s="3">
        <v>100</v>
      </c>
      <c r="TI28" s="3">
        <v>10.220000000000001</v>
      </c>
      <c r="TJ28" s="3">
        <v>1</v>
      </c>
      <c r="TK28" s="3">
        <v>1.24</v>
      </c>
      <c r="TL28" s="3">
        <v>1</v>
      </c>
      <c r="TM28" s="3">
        <v>0.55000000000000004</v>
      </c>
      <c r="TN28" s="3">
        <v>34</v>
      </c>
      <c r="TO28" s="3" t="s">
        <v>232</v>
      </c>
      <c r="TP28" s="3">
        <v>0</v>
      </c>
      <c r="TQ28" s="3">
        <v>3.41</v>
      </c>
      <c r="TR28" s="3">
        <v>0</v>
      </c>
      <c r="TS28" s="3">
        <v>0.88</v>
      </c>
      <c r="TT28" s="3">
        <v>0</v>
      </c>
      <c r="TU28" s="3">
        <v>0.57999999999999996</v>
      </c>
      <c r="TV28" s="3">
        <v>35</v>
      </c>
      <c r="TW28" s="3" t="s">
        <v>233</v>
      </c>
      <c r="TX28" s="3">
        <v>0</v>
      </c>
      <c r="TY28" s="3">
        <v>1.95</v>
      </c>
      <c r="TZ28" s="3">
        <v>0</v>
      </c>
      <c r="UA28" s="3">
        <v>0.75</v>
      </c>
      <c r="UB28" s="3">
        <v>0</v>
      </c>
      <c r="UC28" s="3">
        <v>0.56000000000000005</v>
      </c>
      <c r="UD28" s="3">
        <v>36</v>
      </c>
      <c r="UE28" s="3" t="s">
        <v>234</v>
      </c>
      <c r="UF28" s="3">
        <v>300</v>
      </c>
      <c r="UG28" s="3">
        <v>2</v>
      </c>
      <c r="UH28" s="3">
        <v>4</v>
      </c>
      <c r="UI28" s="3">
        <v>0.88</v>
      </c>
      <c r="UJ28" s="3">
        <v>3</v>
      </c>
      <c r="UK28" s="3">
        <v>0.89</v>
      </c>
      <c r="UL28" s="3">
        <v>37</v>
      </c>
      <c r="UM28" s="3" t="s">
        <v>235</v>
      </c>
      <c r="UN28" s="3">
        <v>800</v>
      </c>
      <c r="UO28" s="3">
        <v>8.58</v>
      </c>
      <c r="UP28" s="3">
        <v>4</v>
      </c>
      <c r="UQ28" s="3">
        <v>2.3199999999999998</v>
      </c>
      <c r="UR28" s="3">
        <v>4</v>
      </c>
      <c r="US28" s="3">
        <v>0.61</v>
      </c>
      <c r="UT28" s="3">
        <v>38</v>
      </c>
      <c r="UU28" s="3" t="s">
        <v>236</v>
      </c>
      <c r="UV28" s="3">
        <v>0</v>
      </c>
      <c r="UW28" s="3">
        <v>1.92</v>
      </c>
      <c r="UX28" s="3">
        <v>0</v>
      </c>
      <c r="UY28" s="3">
        <v>0.73</v>
      </c>
      <c r="UZ28" s="3">
        <v>0</v>
      </c>
      <c r="VA28" s="3">
        <v>0.56999999999999995</v>
      </c>
      <c r="VB28" s="3">
        <v>39</v>
      </c>
      <c r="VC28" s="3" t="s">
        <v>237</v>
      </c>
      <c r="VD28" s="3">
        <v>0</v>
      </c>
      <c r="VE28" s="3">
        <v>1.86</v>
      </c>
      <c r="VF28" s="3">
        <v>0</v>
      </c>
      <c r="VG28" s="3">
        <v>0.54</v>
      </c>
      <c r="VH28" s="3">
        <v>0</v>
      </c>
      <c r="VI28" s="3">
        <v>0.5</v>
      </c>
      <c r="VJ28" s="3">
        <v>40</v>
      </c>
      <c r="VK28" s="3" t="s">
        <v>238</v>
      </c>
      <c r="VL28" s="3">
        <v>0</v>
      </c>
      <c r="VM28" s="3">
        <v>2.76</v>
      </c>
      <c r="VN28" s="3">
        <v>0</v>
      </c>
      <c r="VO28" s="3">
        <v>0.53</v>
      </c>
      <c r="VP28" s="3">
        <v>0</v>
      </c>
      <c r="VQ28" s="3">
        <v>0.49</v>
      </c>
      <c r="VR28" s="3">
        <v>41</v>
      </c>
      <c r="VS28" s="3" t="s">
        <v>239</v>
      </c>
      <c r="VT28" s="3">
        <v>0</v>
      </c>
      <c r="VU28" s="3">
        <v>1.88</v>
      </c>
      <c r="VV28" s="3">
        <v>0</v>
      </c>
      <c r="VW28" s="3">
        <v>0.63</v>
      </c>
      <c r="VX28" s="3">
        <v>0</v>
      </c>
      <c r="VY28" s="3">
        <v>0.31</v>
      </c>
      <c r="VZ28" s="28">
        <f t="shared" si="19"/>
        <v>187.5</v>
      </c>
      <c r="WA28" s="28">
        <f t="shared" si="20"/>
        <v>220</v>
      </c>
      <c r="WB28" s="28">
        <f t="shared" si="21"/>
        <v>155</v>
      </c>
      <c r="WC28" s="29">
        <f t="shared" si="22"/>
        <v>5.0932500000000003</v>
      </c>
      <c r="WD28" s="29">
        <f t="shared" si="23"/>
        <v>5.6560000000000006</v>
      </c>
      <c r="WE28" s="29">
        <f t="shared" si="24"/>
        <v>4.5305</v>
      </c>
      <c r="WF28" s="29">
        <f t="shared" si="25"/>
        <v>1.4</v>
      </c>
      <c r="WG28" s="30">
        <f t="shared" si="26"/>
        <v>1.55</v>
      </c>
      <c r="WH28" s="29">
        <f t="shared" si="27"/>
        <v>1.25</v>
      </c>
      <c r="WI28" s="29">
        <f t="shared" si="28"/>
        <v>1.37375</v>
      </c>
      <c r="WJ28" s="30">
        <f t="shared" si="29"/>
        <v>1.4304999999999999</v>
      </c>
      <c r="WK28" s="29">
        <f t="shared" si="30"/>
        <v>1.3169999999999997</v>
      </c>
      <c r="WL28" s="29">
        <f t="shared" si="31"/>
        <v>1.6</v>
      </c>
      <c r="WM28" s="30">
        <f t="shared" si="32"/>
        <v>1.6</v>
      </c>
      <c r="WN28" s="29">
        <f t="shared" si="33"/>
        <v>1.6</v>
      </c>
      <c r="WO28" s="29">
        <f t="shared" si="34"/>
        <v>1.0894999999999999</v>
      </c>
      <c r="WP28" s="30">
        <f t="shared" si="35"/>
        <v>1.0609999999999999</v>
      </c>
      <c r="WQ28" s="29">
        <f t="shared" si="36"/>
        <v>1.1179999999999999</v>
      </c>
      <c r="WR28" s="30">
        <f t="shared" si="37"/>
        <v>122.22222222222223</v>
      </c>
      <c r="WS28" s="30">
        <f t="shared" si="38"/>
        <v>240.90909090909091</v>
      </c>
      <c r="WT28" s="30">
        <f t="shared" si="39"/>
        <v>137.5</v>
      </c>
      <c r="WU28" s="30">
        <f t="shared" si="40"/>
        <v>275</v>
      </c>
      <c r="WV28" s="30">
        <f t="shared" si="41"/>
        <v>110</v>
      </c>
      <c r="WW28" s="30">
        <f t="shared" si="42"/>
        <v>200</v>
      </c>
      <c r="WX28" s="30">
        <f t="shared" si="43"/>
        <v>4.4616666666666669</v>
      </c>
      <c r="WY28" s="30">
        <f t="shared" si="44"/>
        <v>5.6100000000000012</v>
      </c>
      <c r="WZ28" s="30">
        <f t="shared" si="45"/>
        <v>4.3025000000000002</v>
      </c>
      <c r="XA28" s="30">
        <f t="shared" si="46"/>
        <v>6.5583333333333336</v>
      </c>
      <c r="XB28" s="30">
        <f t="shared" si="47"/>
        <v>4.5890000000000004</v>
      </c>
      <c r="XC28" s="30">
        <f t="shared" si="48"/>
        <v>4.4719999999999995</v>
      </c>
      <c r="XD28" s="30">
        <f t="shared" si="49"/>
        <v>0.83333333333333337</v>
      </c>
      <c r="XE28" s="30">
        <f t="shared" si="50"/>
        <v>1.8636363636363635</v>
      </c>
      <c r="XF28" s="30">
        <f t="shared" si="51"/>
        <v>1</v>
      </c>
      <c r="XG28" s="30">
        <f t="shared" si="52"/>
        <v>1.9166666666666667</v>
      </c>
      <c r="XH28" s="30">
        <f t="shared" si="53"/>
        <v>0.7</v>
      </c>
      <c r="XI28" s="30">
        <f t="shared" si="54"/>
        <v>1.8</v>
      </c>
      <c r="XJ28" s="30">
        <f t="shared" si="55"/>
        <v>1.2933333333333332</v>
      </c>
      <c r="XK28" s="30">
        <f t="shared" si="56"/>
        <v>1.4395454545454547</v>
      </c>
      <c r="XL28" s="30">
        <f t="shared" si="57"/>
        <v>1.2887499999999998</v>
      </c>
      <c r="XM28" s="30">
        <f t="shared" si="58"/>
        <v>1.5250000000000001</v>
      </c>
      <c r="XN28" s="30">
        <f t="shared" si="59"/>
        <v>1.2970000000000002</v>
      </c>
      <c r="XO28" s="30">
        <f t="shared" si="60"/>
        <v>1.3370000000000002</v>
      </c>
      <c r="XP28" s="30">
        <f t="shared" si="61"/>
        <v>1.1111111111111112</v>
      </c>
      <c r="XQ28" s="30">
        <f t="shared" si="62"/>
        <v>2</v>
      </c>
      <c r="XR28" s="30">
        <f t="shared" si="63"/>
        <v>1</v>
      </c>
      <c r="XS28" s="30">
        <f t="shared" si="64"/>
        <v>2</v>
      </c>
      <c r="XT28" s="30">
        <f t="shared" si="65"/>
        <v>1.2</v>
      </c>
      <c r="XU28" s="30">
        <f t="shared" si="66"/>
        <v>2</v>
      </c>
      <c r="XV28" s="30">
        <f t="shared" si="67"/>
        <v>1.0683333333333331</v>
      </c>
      <c r="XW28" s="30">
        <f t="shared" si="68"/>
        <v>1.1068181818181819</v>
      </c>
      <c r="XX28" s="30">
        <f t="shared" si="69"/>
        <v>1.0025000000000002</v>
      </c>
      <c r="XY28" s="30">
        <f t="shared" si="70"/>
        <v>1.0999999999999999</v>
      </c>
      <c r="XZ28" s="30">
        <f t="shared" si="71"/>
        <v>1.121</v>
      </c>
      <c r="YA28" s="30">
        <f t="shared" si="72"/>
        <v>1.1150000000000002</v>
      </c>
      <c r="YB28" s="7">
        <v>1</v>
      </c>
      <c r="YC28" s="7">
        <v>3</v>
      </c>
      <c r="YD28" s="7">
        <v>1</v>
      </c>
      <c r="YE28" s="9">
        <v>1</v>
      </c>
      <c r="YF28" s="7">
        <v>2</v>
      </c>
      <c r="YG28" s="57">
        <v>3</v>
      </c>
      <c r="YH28" s="9">
        <v>3</v>
      </c>
      <c r="YI28" s="57">
        <v>1</v>
      </c>
      <c r="YJ28" s="7">
        <v>1</v>
      </c>
      <c r="YK28" s="9">
        <v>3</v>
      </c>
      <c r="YL28" s="7">
        <v>4</v>
      </c>
      <c r="YM28" s="7">
        <v>1</v>
      </c>
      <c r="YN28" s="7">
        <v>3</v>
      </c>
      <c r="YO28" s="7">
        <v>3</v>
      </c>
      <c r="YP28" s="9">
        <v>1</v>
      </c>
      <c r="YQ28" s="7">
        <v>2</v>
      </c>
      <c r="YR28" s="7">
        <v>1</v>
      </c>
      <c r="YS28" s="7">
        <v>3</v>
      </c>
      <c r="YT28" s="7">
        <v>3</v>
      </c>
      <c r="YU28" s="7">
        <v>1</v>
      </c>
      <c r="YV28" s="9">
        <v>3</v>
      </c>
      <c r="YW28" s="9">
        <v>3</v>
      </c>
      <c r="YX28" s="7">
        <v>2</v>
      </c>
      <c r="YY28" s="7">
        <v>1</v>
      </c>
      <c r="YZ28" s="9">
        <v>3</v>
      </c>
      <c r="ZA28" s="52">
        <f t="shared" si="80"/>
        <v>25</v>
      </c>
      <c r="ZB28" s="52">
        <f t="shared" si="81"/>
        <v>14</v>
      </c>
      <c r="ZC28" s="52">
        <f t="shared" si="82"/>
        <v>8</v>
      </c>
      <c r="ZD28" s="52">
        <f t="shared" si="76"/>
        <v>47</v>
      </c>
      <c r="ZE28" s="9">
        <v>1</v>
      </c>
      <c r="ZF28" s="7">
        <v>2</v>
      </c>
      <c r="ZG28" s="9">
        <v>1</v>
      </c>
      <c r="ZH28" s="7">
        <v>1</v>
      </c>
      <c r="ZI28" s="8">
        <v>1</v>
      </c>
      <c r="ZJ28" s="9">
        <v>3</v>
      </c>
      <c r="ZK28" s="9">
        <v>1</v>
      </c>
      <c r="ZL28" s="7">
        <v>3</v>
      </c>
      <c r="ZM28" s="8">
        <v>3</v>
      </c>
      <c r="ZN28" s="9">
        <v>1</v>
      </c>
      <c r="ZO28" s="7">
        <v>1</v>
      </c>
      <c r="ZP28" s="58">
        <v>1</v>
      </c>
      <c r="ZQ28" s="9">
        <v>1</v>
      </c>
      <c r="ZR28" s="9">
        <v>3</v>
      </c>
      <c r="ZS28" s="7">
        <v>4</v>
      </c>
      <c r="ZT28" s="9">
        <v>2</v>
      </c>
      <c r="ZU28" s="7">
        <v>3</v>
      </c>
      <c r="ZV28" s="7">
        <v>3</v>
      </c>
      <c r="ZW28" s="7">
        <v>3</v>
      </c>
      <c r="ZX28" s="7">
        <v>1</v>
      </c>
      <c r="ZY28" s="7">
        <v>3</v>
      </c>
      <c r="ZZ28" s="7">
        <v>3</v>
      </c>
      <c r="AAA28" s="9">
        <v>3</v>
      </c>
      <c r="AAB28" s="7">
        <v>2</v>
      </c>
      <c r="AAC28" s="7">
        <v>1</v>
      </c>
      <c r="AAD28" s="7">
        <v>3</v>
      </c>
      <c r="AAE28" s="9">
        <v>3</v>
      </c>
      <c r="AAF28" s="7">
        <v>1</v>
      </c>
      <c r="AAG28" s="7">
        <v>3</v>
      </c>
      <c r="AAH28" s="9">
        <v>0</v>
      </c>
      <c r="AAI28" s="9">
        <v>1</v>
      </c>
      <c r="AAJ28" s="7">
        <v>3</v>
      </c>
      <c r="AAK28" s="7">
        <v>3</v>
      </c>
      <c r="AAL28" s="7">
        <v>3</v>
      </c>
      <c r="AAM28" s="7">
        <v>2</v>
      </c>
      <c r="AAN28" s="9">
        <v>1</v>
      </c>
      <c r="AAO28" s="7">
        <v>1</v>
      </c>
      <c r="AAP28" s="9">
        <v>3</v>
      </c>
      <c r="AAQ28" s="7">
        <v>1</v>
      </c>
      <c r="AAR28" s="7">
        <v>1</v>
      </c>
      <c r="AAS28" s="7">
        <v>2</v>
      </c>
      <c r="AAT28" s="7">
        <v>3</v>
      </c>
      <c r="AAU28" s="7">
        <v>2</v>
      </c>
      <c r="AAV28" s="7">
        <v>1</v>
      </c>
      <c r="AAW28" s="9">
        <v>3</v>
      </c>
      <c r="AAX28" s="7">
        <v>1</v>
      </c>
      <c r="AAY28" s="7">
        <v>3</v>
      </c>
      <c r="AAZ28" s="9">
        <v>1</v>
      </c>
      <c r="ABA28" s="7">
        <v>3</v>
      </c>
      <c r="ABB28" s="9">
        <v>3</v>
      </c>
      <c r="ABC28" s="7">
        <v>3</v>
      </c>
      <c r="ABD28" s="7">
        <v>3</v>
      </c>
      <c r="ABE28" s="7">
        <v>1</v>
      </c>
      <c r="ABF28" s="7">
        <v>3</v>
      </c>
      <c r="ABG28" s="9">
        <v>3</v>
      </c>
      <c r="ABH28" s="7">
        <v>3</v>
      </c>
      <c r="ABI28" s="9">
        <v>3</v>
      </c>
      <c r="ABJ28" s="7">
        <v>2</v>
      </c>
      <c r="ABK28" s="9">
        <v>3</v>
      </c>
      <c r="ABL28" s="9"/>
      <c r="ABM28" s="8">
        <v>1</v>
      </c>
      <c r="ABN28" s="7">
        <v>3</v>
      </c>
      <c r="ABO28" s="7">
        <v>1</v>
      </c>
      <c r="ABP28" s="9">
        <v>1</v>
      </c>
      <c r="ABQ28" s="7">
        <v>2</v>
      </c>
      <c r="ABR28" s="8">
        <v>3</v>
      </c>
      <c r="ABS28" s="9">
        <v>3</v>
      </c>
      <c r="ABT28" s="58">
        <v>1</v>
      </c>
      <c r="ABU28" s="7">
        <v>1</v>
      </c>
      <c r="ABV28" s="9">
        <v>3</v>
      </c>
      <c r="ABW28" s="7">
        <v>4</v>
      </c>
      <c r="ABX28" s="7">
        <v>1</v>
      </c>
      <c r="ABY28" s="7">
        <v>3</v>
      </c>
      <c r="ABZ28" s="7">
        <v>3</v>
      </c>
      <c r="ACA28" s="9">
        <v>1</v>
      </c>
      <c r="ACB28" s="7">
        <v>2</v>
      </c>
      <c r="ACC28" s="7">
        <v>1</v>
      </c>
      <c r="ACD28" s="7">
        <v>3</v>
      </c>
      <c r="ACE28" s="7">
        <v>3</v>
      </c>
      <c r="ACF28" s="7">
        <v>1</v>
      </c>
      <c r="ACG28" s="9">
        <v>3</v>
      </c>
      <c r="ACH28" s="9">
        <v>3</v>
      </c>
      <c r="ACI28" s="7">
        <v>2</v>
      </c>
      <c r="ACJ28" s="7">
        <v>1</v>
      </c>
      <c r="ACK28" s="9">
        <v>3</v>
      </c>
    </row>
    <row r="29" spans="1:765">
      <c r="A29" s="20">
        <v>25</v>
      </c>
      <c r="B29" s="7"/>
      <c r="C29" s="7">
        <v>2</v>
      </c>
      <c r="D29" s="7">
        <v>28</v>
      </c>
      <c r="E29" s="7">
        <v>2</v>
      </c>
      <c r="F29" s="7">
        <v>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1</v>
      </c>
      <c r="N29" s="7">
        <v>0</v>
      </c>
      <c r="O29" s="7">
        <v>2</v>
      </c>
      <c r="P29" s="7">
        <v>1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>
        <f t="shared" si="3"/>
        <v>12</v>
      </c>
      <c r="W29" s="7">
        <v>1</v>
      </c>
      <c r="X29" s="7">
        <v>3</v>
      </c>
      <c r="Y29" s="7">
        <v>1</v>
      </c>
      <c r="Z29" s="7">
        <v>3</v>
      </c>
      <c r="AA29" s="7">
        <v>0</v>
      </c>
      <c r="AB29" s="7">
        <v>3</v>
      </c>
      <c r="AC29" s="7">
        <v>0</v>
      </c>
      <c r="AD29" s="7">
        <v>1</v>
      </c>
      <c r="AE29" s="7">
        <v>3</v>
      </c>
      <c r="AF29">
        <f t="shared" si="4"/>
        <v>15</v>
      </c>
      <c r="AG29">
        <v>1</v>
      </c>
      <c r="AH29">
        <v>2</v>
      </c>
      <c r="AI29">
        <v>1</v>
      </c>
      <c r="AJ29">
        <v>2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3</v>
      </c>
      <c r="AR29">
        <v>2</v>
      </c>
      <c r="AS29">
        <v>2</v>
      </c>
      <c r="AT29">
        <v>2</v>
      </c>
      <c r="AU29">
        <v>2</v>
      </c>
      <c r="AV29" t="s">
        <v>636</v>
      </c>
      <c r="AW29">
        <v>3</v>
      </c>
      <c r="AX29">
        <v>1</v>
      </c>
      <c r="AY29">
        <v>0</v>
      </c>
      <c r="AZ29">
        <v>0</v>
      </c>
      <c r="BA29">
        <v>2</v>
      </c>
      <c r="BB29">
        <v>2</v>
      </c>
      <c r="BC29">
        <v>1</v>
      </c>
      <c r="BD29">
        <f t="shared" si="5"/>
        <v>29</v>
      </c>
      <c r="BE29" s="7">
        <v>2</v>
      </c>
      <c r="BF29" s="7">
        <v>4</v>
      </c>
      <c r="BG29" s="7">
        <v>1</v>
      </c>
      <c r="BH29" s="60">
        <v>0</v>
      </c>
      <c r="BI29" s="7">
        <v>0</v>
      </c>
      <c r="BJ29" s="7">
        <v>0</v>
      </c>
      <c r="BK29" s="7">
        <v>1</v>
      </c>
      <c r="BL29" s="60">
        <v>0</v>
      </c>
      <c r="BM29" s="60">
        <v>3</v>
      </c>
      <c r="BN29" s="7">
        <v>2</v>
      </c>
      <c r="BO29" s="7">
        <v>3</v>
      </c>
      <c r="BP29" s="9">
        <v>4</v>
      </c>
      <c r="BQ29" s="7">
        <v>2</v>
      </c>
      <c r="BR29" s="7">
        <v>0</v>
      </c>
      <c r="BS29" s="7">
        <v>4</v>
      </c>
      <c r="BT29" s="9">
        <v>4</v>
      </c>
      <c r="BU29" s="7">
        <v>2</v>
      </c>
      <c r="BV29" s="7">
        <v>0</v>
      </c>
      <c r="BW29" s="7">
        <v>4</v>
      </c>
      <c r="BX29" s="7">
        <v>4</v>
      </c>
      <c r="BY29" s="7">
        <v>0</v>
      </c>
      <c r="BZ29" s="7">
        <v>0</v>
      </c>
      <c r="CA29">
        <f t="shared" si="0"/>
        <v>18</v>
      </c>
      <c r="CB29">
        <f t="shared" si="1"/>
        <v>20</v>
      </c>
      <c r="CC29">
        <f t="shared" si="2"/>
        <v>4</v>
      </c>
      <c r="CD29">
        <f t="shared" si="6"/>
        <v>42</v>
      </c>
      <c r="CE29" s="60">
        <v>1</v>
      </c>
      <c r="CF29" s="60">
        <v>0</v>
      </c>
      <c r="CG29" s="60">
        <v>1</v>
      </c>
      <c r="CH29" s="60">
        <v>0</v>
      </c>
      <c r="CI29" s="60">
        <v>1</v>
      </c>
      <c r="CJ29" s="60">
        <v>0</v>
      </c>
      <c r="CK29" s="60">
        <v>1</v>
      </c>
      <c r="CL29" s="60">
        <v>0</v>
      </c>
      <c r="CM29" s="60">
        <v>1</v>
      </c>
      <c r="CN29" s="60">
        <v>1</v>
      </c>
      <c r="CO29" s="60">
        <v>0</v>
      </c>
      <c r="CP29" s="60">
        <v>1</v>
      </c>
      <c r="CQ29" s="21">
        <f t="shared" si="7"/>
        <v>6</v>
      </c>
      <c r="CR29" s="60">
        <v>2</v>
      </c>
      <c r="CS29" s="60">
        <v>4</v>
      </c>
      <c r="CT29" s="60">
        <v>4</v>
      </c>
      <c r="CU29" s="60">
        <v>1</v>
      </c>
      <c r="CV29" s="60">
        <v>1</v>
      </c>
      <c r="CW29" s="60">
        <v>1</v>
      </c>
      <c r="CX29" s="60">
        <v>4</v>
      </c>
      <c r="CY29" s="60">
        <v>3</v>
      </c>
      <c r="CZ29" s="60">
        <v>1</v>
      </c>
      <c r="DA29" s="60">
        <v>1</v>
      </c>
      <c r="DB29" s="60">
        <v>4</v>
      </c>
      <c r="DC29" s="60">
        <v>4</v>
      </c>
      <c r="DD29" s="60">
        <v>4</v>
      </c>
      <c r="DE29" s="60">
        <v>4</v>
      </c>
      <c r="DF29" s="60">
        <v>2</v>
      </c>
      <c r="DG29" s="60">
        <v>1</v>
      </c>
      <c r="DH29" s="60">
        <v>4</v>
      </c>
      <c r="DI29" s="60">
        <v>1</v>
      </c>
      <c r="DJ29" s="60">
        <v>1</v>
      </c>
      <c r="DK29" s="60">
        <v>1</v>
      </c>
      <c r="DL29" s="21">
        <f t="shared" si="8"/>
        <v>74</v>
      </c>
      <c r="DM29" s="60">
        <v>6</v>
      </c>
      <c r="DN29" s="60">
        <v>6</v>
      </c>
      <c r="DO29" s="60">
        <v>6</v>
      </c>
      <c r="DP29" s="60">
        <v>6</v>
      </c>
      <c r="DQ29" s="60">
        <v>6</v>
      </c>
      <c r="DR29" s="60">
        <v>6</v>
      </c>
      <c r="DS29" s="21">
        <f t="shared" si="9"/>
        <v>36</v>
      </c>
      <c r="DT29" s="60">
        <v>2</v>
      </c>
      <c r="DU29" s="60">
        <v>0</v>
      </c>
      <c r="DV29" s="60">
        <v>0</v>
      </c>
      <c r="DW29" s="60">
        <v>0</v>
      </c>
      <c r="DX29" s="60">
        <v>0</v>
      </c>
      <c r="DY29" s="60">
        <v>0</v>
      </c>
      <c r="DZ29" s="21">
        <f t="shared" si="10"/>
        <v>2</v>
      </c>
      <c r="EA29" s="21">
        <f t="shared" si="11"/>
        <v>0</v>
      </c>
      <c r="EB29" s="21">
        <f t="shared" si="12"/>
        <v>2</v>
      </c>
      <c r="EC29" s="60">
        <v>1</v>
      </c>
      <c r="ED29" s="60">
        <v>1</v>
      </c>
      <c r="EE29" s="60">
        <v>6</v>
      </c>
      <c r="EF29" s="60">
        <v>5</v>
      </c>
      <c r="EG29" s="60">
        <v>1</v>
      </c>
      <c r="EH29" s="60">
        <v>1</v>
      </c>
      <c r="EI29" s="60">
        <v>1</v>
      </c>
      <c r="EJ29" s="60">
        <v>1</v>
      </c>
      <c r="EK29" s="60">
        <v>1</v>
      </c>
      <c r="EL29" s="60">
        <v>1</v>
      </c>
      <c r="EM29" s="60">
        <v>5</v>
      </c>
      <c r="EN29" s="60">
        <v>1</v>
      </c>
      <c r="EO29" s="21">
        <f t="shared" si="13"/>
        <v>17</v>
      </c>
      <c r="EP29" s="21">
        <f t="shared" si="14"/>
        <v>4</v>
      </c>
      <c r="EQ29" s="21">
        <f t="shared" si="15"/>
        <v>4</v>
      </c>
      <c r="ER29" s="21">
        <f t="shared" si="16"/>
        <v>25</v>
      </c>
      <c r="ES29" s="60">
        <v>4</v>
      </c>
      <c r="ET29" s="60">
        <v>4</v>
      </c>
      <c r="EU29" s="60">
        <v>4</v>
      </c>
      <c r="EV29" s="21">
        <f t="shared" si="17"/>
        <v>12</v>
      </c>
      <c r="EW29" s="60">
        <v>5</v>
      </c>
      <c r="EX29" s="60">
        <v>4</v>
      </c>
      <c r="EY29" s="60">
        <v>5</v>
      </c>
      <c r="EZ29" s="60">
        <v>0</v>
      </c>
      <c r="FA29" s="60">
        <v>5</v>
      </c>
      <c r="FB29" s="60">
        <v>5</v>
      </c>
      <c r="FC29" s="60">
        <v>2</v>
      </c>
      <c r="FD29" s="60">
        <v>5</v>
      </c>
      <c r="FE29" s="60">
        <v>5</v>
      </c>
      <c r="FF29" s="60">
        <v>5</v>
      </c>
      <c r="FG29" s="60">
        <v>5</v>
      </c>
      <c r="FH29" s="60">
        <v>5</v>
      </c>
      <c r="FI29" s="60">
        <v>3</v>
      </c>
      <c r="FJ29" s="60">
        <v>4</v>
      </c>
      <c r="FK29" s="60">
        <v>4</v>
      </c>
      <c r="FL29" s="60">
        <v>4</v>
      </c>
      <c r="FM29" s="60">
        <v>5</v>
      </c>
      <c r="FN29" s="60">
        <v>5</v>
      </c>
      <c r="FO29" s="60">
        <v>5</v>
      </c>
      <c r="FP29" s="60">
        <v>4</v>
      </c>
      <c r="FQ29" s="21">
        <f t="shared" si="18"/>
        <v>85</v>
      </c>
      <c r="FR29" s="7">
        <v>0</v>
      </c>
      <c r="FS29" s="7">
        <v>0</v>
      </c>
      <c r="FT29" s="7">
        <v>0.34127175605244098</v>
      </c>
      <c r="FU29" s="7">
        <v>0.87202582200434864</v>
      </c>
      <c r="FV29" s="7">
        <v>0</v>
      </c>
      <c r="FW29" s="7">
        <v>4.9282767746694924</v>
      </c>
      <c r="FX29" s="7">
        <v>0.18</v>
      </c>
      <c r="FY29" s="7">
        <v>0.22</v>
      </c>
      <c r="FZ29" s="7">
        <v>43</v>
      </c>
      <c r="GA29" s="7">
        <v>155</v>
      </c>
      <c r="GB29" s="7">
        <f t="shared" si="83"/>
        <v>198</v>
      </c>
      <c r="GC29" s="7">
        <v>207</v>
      </c>
      <c r="GD29" s="7">
        <v>0</v>
      </c>
      <c r="GE29" s="7">
        <v>0.3</v>
      </c>
      <c r="GF29" s="7">
        <v>0.1</v>
      </c>
      <c r="GG29" s="7">
        <v>0.2</v>
      </c>
      <c r="GH29" s="7">
        <v>6</v>
      </c>
      <c r="GI29" s="7">
        <v>3600</v>
      </c>
      <c r="GJ29" s="7">
        <v>6675</v>
      </c>
      <c r="GK29" s="7">
        <v>9784.8454110000002</v>
      </c>
      <c r="GL29" s="7">
        <v>4542.494463</v>
      </c>
      <c r="GM29" s="7">
        <v>31411.723448000001</v>
      </c>
      <c r="GN29" s="7">
        <v>98199.408100000001</v>
      </c>
      <c r="GO29" s="7">
        <v>11513.082662000001</v>
      </c>
      <c r="GP29" s="7">
        <v>5183.9235339999996</v>
      </c>
      <c r="GQ29" s="7">
        <v>582407.54608799994</v>
      </c>
      <c r="GR29" s="7">
        <v>66234.617322999999</v>
      </c>
      <c r="GS29" s="7">
        <v>655</v>
      </c>
      <c r="GT29" s="7">
        <v>9577.3021530000005</v>
      </c>
      <c r="GU29" s="7">
        <v>1591</v>
      </c>
      <c r="GV29" s="7">
        <v>66245.277260000003</v>
      </c>
      <c r="GW29" s="7">
        <v>25490.243180000001</v>
      </c>
      <c r="GX29" s="7">
        <v>2230</v>
      </c>
      <c r="GY29" s="7">
        <v>387370.28688199999</v>
      </c>
      <c r="GZ29" s="7">
        <v>148530.61965000001</v>
      </c>
      <c r="HA29" s="7">
        <v>11175.744085</v>
      </c>
      <c r="HB29" s="7">
        <v>604247.64889900002</v>
      </c>
      <c r="HC29" s="7">
        <v>141288.05124900001</v>
      </c>
      <c r="HD29" s="7">
        <v>19456.651263</v>
      </c>
      <c r="HE29" s="7">
        <v>379.49997999999999</v>
      </c>
      <c r="HF29" s="7">
        <v>29147.704639</v>
      </c>
      <c r="HG29" s="7">
        <v>42273.494831999997</v>
      </c>
      <c r="HH29" s="7">
        <v>9539.4275300000008</v>
      </c>
      <c r="HI29" s="7">
        <v>111</v>
      </c>
      <c r="HJ29" s="7">
        <v>797</v>
      </c>
      <c r="HK29" s="7">
        <v>1840.7917339999999</v>
      </c>
      <c r="HL29" s="7">
        <v>161</v>
      </c>
      <c r="HM29" s="7">
        <v>881.25401299999999</v>
      </c>
      <c r="HN29" s="7">
        <v>16079.289092999999</v>
      </c>
      <c r="HO29" s="7">
        <v>2505</v>
      </c>
      <c r="HP29" s="7">
        <v>63</v>
      </c>
      <c r="HQ29" s="7">
        <v>450794.11939900002</v>
      </c>
      <c r="HR29" s="7">
        <v>131212.132071</v>
      </c>
      <c r="HS29" s="7">
        <v>8841.4541250000002</v>
      </c>
      <c r="HT29" s="7">
        <v>75993.055521000002</v>
      </c>
      <c r="HU29" s="7">
        <v>9691.185872</v>
      </c>
      <c r="HV29" s="7">
        <v>1661</v>
      </c>
      <c r="HW29" s="7">
        <v>888.19139700000005</v>
      </c>
      <c r="HX29" s="7">
        <v>158</v>
      </c>
      <c r="HY29" s="7">
        <v>2745</v>
      </c>
      <c r="HZ29" s="7">
        <v>457.075288</v>
      </c>
      <c r="IA29" s="7">
        <v>213</v>
      </c>
      <c r="IB29" s="7">
        <v>445.78852999999998</v>
      </c>
      <c r="IC29" s="7">
        <v>708.95928900000001</v>
      </c>
      <c r="ID29" s="7">
        <v>34102.517405999999</v>
      </c>
      <c r="IE29" s="7">
        <v>6350.5758079999996</v>
      </c>
      <c r="IF29" s="7">
        <v>3618.6925780000001</v>
      </c>
      <c r="IG29" s="7">
        <v>1844.5058200000001</v>
      </c>
      <c r="IH29" s="7">
        <v>2999.989043</v>
      </c>
      <c r="II29" s="7">
        <v>213870.02212499999</v>
      </c>
      <c r="IJ29" s="7">
        <v>221749.603409</v>
      </c>
      <c r="IK29" s="7">
        <v>241758.94579999999</v>
      </c>
      <c r="IL29" s="7">
        <v>156</v>
      </c>
      <c r="IM29" s="7">
        <v>2574.2234880000001</v>
      </c>
      <c r="IN29" s="7">
        <v>76011.141271</v>
      </c>
      <c r="IO29" s="7">
        <v>401.35893099999998</v>
      </c>
      <c r="IP29" s="7">
        <v>68907.156407999995</v>
      </c>
      <c r="IQ29" s="7">
        <v>10</v>
      </c>
      <c r="IR29" s="7">
        <v>22829.727355999999</v>
      </c>
      <c r="IS29" s="7">
        <v>7149.7335249999996</v>
      </c>
      <c r="IT29" s="7">
        <v>1046</v>
      </c>
      <c r="IU29" s="7">
        <v>7558.4399190000004</v>
      </c>
      <c r="IV29" s="7">
        <v>134224.69070199999</v>
      </c>
      <c r="IW29" s="7">
        <v>11215</v>
      </c>
      <c r="IX29" s="7">
        <v>8686</v>
      </c>
      <c r="IY29" s="7">
        <v>5541.9484469999998</v>
      </c>
      <c r="IZ29" s="7">
        <v>528.71533699999998</v>
      </c>
      <c r="JA29" s="7">
        <v>755.25845400000003</v>
      </c>
      <c r="JB29" s="7">
        <v>45557.259925999999</v>
      </c>
      <c r="JC29" s="3"/>
      <c r="JD29" s="3" t="s">
        <v>272</v>
      </c>
      <c r="JE29" s="62">
        <v>43061.410578703704</v>
      </c>
      <c r="JF29" s="3" t="s">
        <v>196</v>
      </c>
      <c r="JG29" s="3">
        <v>28</v>
      </c>
      <c r="JH29" s="3" t="s">
        <v>273</v>
      </c>
      <c r="JI29" s="3"/>
      <c r="JJ29" s="3">
        <v>1</v>
      </c>
      <c r="JK29" s="3" t="s">
        <v>199</v>
      </c>
      <c r="JL29" s="3">
        <v>1000</v>
      </c>
      <c r="JM29" s="3">
        <v>9.14</v>
      </c>
      <c r="JN29" s="3">
        <v>8</v>
      </c>
      <c r="JO29" s="3">
        <v>7.46</v>
      </c>
      <c r="JP29" s="3">
        <v>6</v>
      </c>
      <c r="JQ29" s="3">
        <v>10.119999999999999</v>
      </c>
      <c r="JR29" s="3">
        <v>2</v>
      </c>
      <c r="JS29" s="3" t="s">
        <v>200</v>
      </c>
      <c r="JT29" s="3">
        <v>1000</v>
      </c>
      <c r="JU29" s="3">
        <v>10.84</v>
      </c>
      <c r="JV29" s="3">
        <v>6</v>
      </c>
      <c r="JW29" s="3">
        <v>5.04</v>
      </c>
      <c r="JX29" s="3">
        <v>6</v>
      </c>
      <c r="JY29" s="3">
        <v>6.28</v>
      </c>
      <c r="JZ29" s="3">
        <v>3</v>
      </c>
      <c r="KA29" s="3" t="s">
        <v>201</v>
      </c>
      <c r="KB29" s="3">
        <v>700</v>
      </c>
      <c r="KC29" s="3">
        <v>11.82</v>
      </c>
      <c r="KD29" s="3">
        <v>8</v>
      </c>
      <c r="KE29" s="3">
        <v>7.74</v>
      </c>
      <c r="KF29" s="3">
        <v>4</v>
      </c>
      <c r="KG29" s="3">
        <v>5.79</v>
      </c>
      <c r="KH29" s="3">
        <v>4</v>
      </c>
      <c r="KI29" s="3" t="s">
        <v>202</v>
      </c>
      <c r="KJ29" s="3">
        <v>1300</v>
      </c>
      <c r="KK29" s="3">
        <v>9.02</v>
      </c>
      <c r="KL29" s="3">
        <v>7</v>
      </c>
      <c r="KM29" s="3">
        <v>10.67</v>
      </c>
      <c r="KN29" s="3">
        <v>8</v>
      </c>
      <c r="KO29" s="3">
        <v>3.49</v>
      </c>
      <c r="KP29" s="3">
        <v>5</v>
      </c>
      <c r="KQ29" s="3" t="s">
        <v>203</v>
      </c>
      <c r="KR29" s="3">
        <v>1000</v>
      </c>
      <c r="KS29" s="3">
        <v>9.89</v>
      </c>
      <c r="KT29" s="3">
        <v>8</v>
      </c>
      <c r="KU29" s="3">
        <v>1.44</v>
      </c>
      <c r="KV29" s="3">
        <v>7</v>
      </c>
      <c r="KW29" s="3">
        <v>4.34</v>
      </c>
      <c r="KX29" s="3">
        <v>6</v>
      </c>
      <c r="KY29" s="3" t="s">
        <v>204</v>
      </c>
      <c r="KZ29" s="3">
        <v>800</v>
      </c>
      <c r="LA29" s="3">
        <v>14.97</v>
      </c>
      <c r="LB29" s="3">
        <v>7</v>
      </c>
      <c r="LC29" s="3">
        <v>8.77</v>
      </c>
      <c r="LD29" s="3">
        <v>6</v>
      </c>
      <c r="LE29" s="3">
        <v>3.02</v>
      </c>
      <c r="LF29" s="3">
        <v>7</v>
      </c>
      <c r="LG29" s="3" t="s">
        <v>205</v>
      </c>
      <c r="LH29" s="3">
        <v>1000</v>
      </c>
      <c r="LI29" s="3">
        <v>5.51</v>
      </c>
      <c r="LJ29" s="3">
        <v>7</v>
      </c>
      <c r="LK29" s="3">
        <v>1.87</v>
      </c>
      <c r="LL29" s="3">
        <v>7</v>
      </c>
      <c r="LM29" s="3">
        <v>1.46</v>
      </c>
      <c r="LN29" s="3">
        <v>8</v>
      </c>
      <c r="LO29" s="3" t="s">
        <v>206</v>
      </c>
      <c r="LP29" s="3">
        <v>1000</v>
      </c>
      <c r="LQ29" s="3">
        <v>7.67</v>
      </c>
      <c r="LR29" s="3">
        <v>7</v>
      </c>
      <c r="LS29" s="3">
        <v>11.2</v>
      </c>
      <c r="LT29" s="3">
        <v>7</v>
      </c>
      <c r="LU29" s="3">
        <v>2.2000000000000002</v>
      </c>
      <c r="LV29" s="3">
        <v>9</v>
      </c>
      <c r="LW29" s="3" t="s">
        <v>207</v>
      </c>
      <c r="LX29" s="3">
        <v>0</v>
      </c>
      <c r="LY29" s="3">
        <v>9.49</v>
      </c>
      <c r="LZ29" s="3">
        <v>8</v>
      </c>
      <c r="MA29" s="3">
        <v>4.8099999999999996</v>
      </c>
      <c r="MB29" s="3">
        <v>3</v>
      </c>
      <c r="MC29" s="3">
        <v>5.57</v>
      </c>
      <c r="MD29" s="3">
        <v>10</v>
      </c>
      <c r="ME29" s="3" t="s">
        <v>208</v>
      </c>
      <c r="MF29" s="3">
        <v>1000</v>
      </c>
      <c r="MG29" s="3">
        <v>3.2</v>
      </c>
      <c r="MH29" s="3">
        <v>7</v>
      </c>
      <c r="MI29" s="3">
        <v>1.62</v>
      </c>
      <c r="MJ29" s="3">
        <v>7</v>
      </c>
      <c r="MK29" s="3">
        <v>0.55000000000000004</v>
      </c>
      <c r="ML29" s="3">
        <v>11</v>
      </c>
      <c r="MM29" s="3" t="s">
        <v>209</v>
      </c>
      <c r="MN29" s="3">
        <v>1000</v>
      </c>
      <c r="MO29" s="3">
        <v>11.54</v>
      </c>
      <c r="MP29" s="3">
        <v>7</v>
      </c>
      <c r="MQ29" s="3">
        <v>1.0900000000000001</v>
      </c>
      <c r="MR29" s="3">
        <v>7</v>
      </c>
      <c r="MS29" s="3">
        <v>0.53</v>
      </c>
      <c r="MT29" s="3">
        <v>12</v>
      </c>
      <c r="MU29" s="3" t="s">
        <v>210</v>
      </c>
      <c r="MV29" s="3">
        <v>1000</v>
      </c>
      <c r="MW29" s="3">
        <v>12.87</v>
      </c>
      <c r="MX29" s="3">
        <v>7</v>
      </c>
      <c r="MY29" s="3">
        <v>3.22</v>
      </c>
      <c r="MZ29" s="3">
        <v>7</v>
      </c>
      <c r="NA29" s="3">
        <v>3.43</v>
      </c>
      <c r="NB29" s="3">
        <v>13</v>
      </c>
      <c r="NC29" s="3" t="s">
        <v>211</v>
      </c>
      <c r="ND29" s="3">
        <v>1000</v>
      </c>
      <c r="NE29" s="3">
        <v>7.24</v>
      </c>
      <c r="NF29" s="3">
        <v>7</v>
      </c>
      <c r="NG29" s="3">
        <v>0.56999999999999995</v>
      </c>
      <c r="NH29" s="3">
        <v>7</v>
      </c>
      <c r="NI29" s="3">
        <v>0.44</v>
      </c>
      <c r="NJ29" s="3">
        <v>14</v>
      </c>
      <c r="NK29" s="3" t="s">
        <v>212</v>
      </c>
      <c r="NL29" s="3">
        <v>800</v>
      </c>
      <c r="NM29" s="3">
        <v>10.8</v>
      </c>
      <c r="NN29" s="3">
        <v>6</v>
      </c>
      <c r="NO29" s="3">
        <v>1.6</v>
      </c>
      <c r="NP29" s="3">
        <v>7</v>
      </c>
      <c r="NQ29" s="3">
        <v>1.96</v>
      </c>
      <c r="NR29" s="3">
        <v>15</v>
      </c>
      <c r="NS29" s="3" t="s">
        <v>213</v>
      </c>
      <c r="NT29" s="3">
        <v>700</v>
      </c>
      <c r="NU29" s="3">
        <v>5</v>
      </c>
      <c r="NV29" s="3">
        <v>5</v>
      </c>
      <c r="NW29" s="3">
        <v>4.3600000000000003</v>
      </c>
      <c r="NX29" s="3">
        <v>6</v>
      </c>
      <c r="NY29" s="3">
        <v>3.54</v>
      </c>
      <c r="NZ29" s="3">
        <v>16</v>
      </c>
      <c r="OA29" s="3" t="s">
        <v>214</v>
      </c>
      <c r="OB29" s="3">
        <v>1000</v>
      </c>
      <c r="OC29" s="3">
        <v>12.34</v>
      </c>
      <c r="OD29" s="3">
        <v>7</v>
      </c>
      <c r="OE29" s="3">
        <v>0.5</v>
      </c>
      <c r="OF29" s="3">
        <v>7</v>
      </c>
      <c r="OG29" s="3">
        <v>0.5</v>
      </c>
      <c r="OH29" s="3">
        <v>17</v>
      </c>
      <c r="OI29" s="3" t="s">
        <v>215</v>
      </c>
      <c r="OJ29" s="3">
        <v>1300</v>
      </c>
      <c r="OK29" s="3">
        <v>5.44</v>
      </c>
      <c r="OL29" s="3">
        <v>8</v>
      </c>
      <c r="OM29" s="3">
        <v>2.04</v>
      </c>
      <c r="ON29" s="3">
        <v>9</v>
      </c>
      <c r="OO29" s="3">
        <v>0.93</v>
      </c>
      <c r="OP29" s="3">
        <v>18</v>
      </c>
      <c r="OQ29" s="3" t="s">
        <v>216</v>
      </c>
      <c r="OR29" s="3">
        <v>1000</v>
      </c>
      <c r="OS29" s="3">
        <v>4.42</v>
      </c>
      <c r="OT29" s="3">
        <v>7</v>
      </c>
      <c r="OU29" s="3">
        <v>3.94</v>
      </c>
      <c r="OV29" s="3">
        <v>7</v>
      </c>
      <c r="OW29" s="3">
        <v>0.68</v>
      </c>
      <c r="OX29" s="3">
        <v>19</v>
      </c>
      <c r="OY29" s="3" t="s">
        <v>217</v>
      </c>
      <c r="OZ29" s="3">
        <v>1000</v>
      </c>
      <c r="PA29" s="3">
        <v>5.16</v>
      </c>
      <c r="PB29" s="3">
        <v>7</v>
      </c>
      <c r="PC29" s="3">
        <v>0.56999999999999995</v>
      </c>
      <c r="PD29" s="3">
        <v>7</v>
      </c>
      <c r="PE29" s="3">
        <v>0.37</v>
      </c>
      <c r="PF29" s="3">
        <v>20</v>
      </c>
      <c r="PG29" s="3" t="s">
        <v>218</v>
      </c>
      <c r="PH29" s="3">
        <v>800</v>
      </c>
      <c r="PI29" s="3">
        <v>9.6300000000000008</v>
      </c>
      <c r="PJ29" s="3">
        <v>7</v>
      </c>
      <c r="PK29" s="3">
        <v>2.67</v>
      </c>
      <c r="PL29" s="3">
        <v>6</v>
      </c>
      <c r="PM29" s="3">
        <v>1.18</v>
      </c>
      <c r="PN29" s="3">
        <v>21</v>
      </c>
      <c r="PO29" s="3" t="s">
        <v>219</v>
      </c>
      <c r="PP29" s="3">
        <v>1200</v>
      </c>
      <c r="PQ29" s="3">
        <v>9.77</v>
      </c>
      <c r="PR29" s="3">
        <v>8</v>
      </c>
      <c r="PS29" s="3">
        <v>1.58</v>
      </c>
      <c r="PT29" s="3">
        <v>8</v>
      </c>
      <c r="PU29" s="3">
        <v>1.97</v>
      </c>
      <c r="PV29" s="3">
        <v>22</v>
      </c>
      <c r="PW29" s="3" t="s">
        <v>220</v>
      </c>
      <c r="PX29" s="3">
        <v>1000</v>
      </c>
      <c r="PY29" s="3">
        <v>4.91</v>
      </c>
      <c r="PZ29" s="3">
        <v>7</v>
      </c>
      <c r="QA29" s="3">
        <v>0.59</v>
      </c>
      <c r="QB29" s="3">
        <v>7</v>
      </c>
      <c r="QC29" s="3">
        <v>0.47</v>
      </c>
      <c r="QD29" s="3">
        <v>23</v>
      </c>
      <c r="QE29" s="3" t="s">
        <v>221</v>
      </c>
      <c r="QF29" s="3">
        <v>1100</v>
      </c>
      <c r="QG29" s="3">
        <v>4.13</v>
      </c>
      <c r="QH29" s="3">
        <v>8</v>
      </c>
      <c r="QI29" s="3">
        <v>0.44</v>
      </c>
      <c r="QJ29" s="3">
        <v>8</v>
      </c>
      <c r="QK29" s="3">
        <v>0.53</v>
      </c>
      <c r="QL29" s="3">
        <v>24</v>
      </c>
      <c r="QM29" s="3" t="s">
        <v>222</v>
      </c>
      <c r="QN29" s="3">
        <v>800</v>
      </c>
      <c r="QO29" s="3">
        <v>3.51</v>
      </c>
      <c r="QP29" s="3">
        <v>6</v>
      </c>
      <c r="QQ29" s="3">
        <v>2.2599999999999998</v>
      </c>
      <c r="QR29" s="3">
        <v>7</v>
      </c>
      <c r="QS29" s="3">
        <v>1.01</v>
      </c>
      <c r="QT29" s="3">
        <v>25</v>
      </c>
      <c r="QU29" s="3" t="s">
        <v>223</v>
      </c>
      <c r="QV29" s="3">
        <v>1000</v>
      </c>
      <c r="QW29" s="3">
        <v>11.87</v>
      </c>
      <c r="QX29" s="3">
        <v>7</v>
      </c>
      <c r="QY29" s="3">
        <v>1.28</v>
      </c>
      <c r="QZ29" s="3">
        <v>7</v>
      </c>
      <c r="RA29" s="3">
        <v>0.39</v>
      </c>
      <c r="RB29" s="3">
        <v>26</v>
      </c>
      <c r="RC29" s="3" t="s">
        <v>224</v>
      </c>
      <c r="RD29" s="3">
        <v>1100</v>
      </c>
      <c r="RE29" s="3">
        <v>10.56</v>
      </c>
      <c r="RF29" s="3">
        <v>8</v>
      </c>
      <c r="RG29" s="3">
        <v>0.46</v>
      </c>
      <c r="RH29" s="3">
        <v>8</v>
      </c>
      <c r="RI29" s="3">
        <v>0.43</v>
      </c>
      <c r="RJ29" s="3">
        <v>27</v>
      </c>
      <c r="RK29" s="3" t="s">
        <v>225</v>
      </c>
      <c r="RL29" s="3">
        <v>1000</v>
      </c>
      <c r="RM29" s="3">
        <v>2.88</v>
      </c>
      <c r="RN29" s="3">
        <v>7</v>
      </c>
      <c r="RO29" s="3">
        <v>0.56999999999999995</v>
      </c>
      <c r="RP29" s="3">
        <v>7</v>
      </c>
      <c r="RQ29" s="3">
        <v>0.37</v>
      </c>
      <c r="RR29" s="3">
        <v>28</v>
      </c>
      <c r="RS29" s="3" t="s">
        <v>226</v>
      </c>
      <c r="RT29" s="3">
        <v>1200</v>
      </c>
      <c r="RU29" s="3">
        <v>4.87</v>
      </c>
      <c r="RV29" s="3">
        <v>8</v>
      </c>
      <c r="RW29" s="3">
        <v>2.15</v>
      </c>
      <c r="RX29" s="3">
        <v>8</v>
      </c>
      <c r="RY29" s="3">
        <v>2.74</v>
      </c>
      <c r="RZ29" s="3">
        <v>29</v>
      </c>
      <c r="SA29" s="3" t="s">
        <v>227</v>
      </c>
      <c r="SB29" s="3">
        <v>1200</v>
      </c>
      <c r="SC29" s="3">
        <v>8.33</v>
      </c>
      <c r="SD29" s="3">
        <v>8</v>
      </c>
      <c r="SE29" s="3">
        <v>2.68</v>
      </c>
      <c r="SF29" s="3">
        <v>7</v>
      </c>
      <c r="SG29" s="3">
        <v>2.0299999999999998</v>
      </c>
      <c r="SH29" s="3">
        <v>30</v>
      </c>
      <c r="SI29" s="3" t="s">
        <v>228</v>
      </c>
      <c r="SJ29" s="3">
        <v>1300</v>
      </c>
      <c r="SK29" s="3">
        <v>7.08</v>
      </c>
      <c r="SL29" s="3">
        <v>9</v>
      </c>
      <c r="SM29" s="3">
        <v>0.37</v>
      </c>
      <c r="SN29" s="3">
        <v>9</v>
      </c>
      <c r="SO29" s="3">
        <v>0.74</v>
      </c>
      <c r="SP29" s="3">
        <v>31</v>
      </c>
      <c r="SQ29" s="3" t="s">
        <v>229</v>
      </c>
      <c r="SR29" s="3">
        <v>800</v>
      </c>
      <c r="SS29" s="3">
        <v>2.54</v>
      </c>
      <c r="ST29" s="3">
        <v>6</v>
      </c>
      <c r="SU29" s="3">
        <v>1.1499999999999999</v>
      </c>
      <c r="SV29" s="3">
        <v>6</v>
      </c>
      <c r="SW29" s="3">
        <v>1.54</v>
      </c>
      <c r="SX29" s="3">
        <v>32</v>
      </c>
      <c r="SY29" s="3" t="s">
        <v>230</v>
      </c>
      <c r="SZ29" s="3">
        <v>1000</v>
      </c>
      <c r="TA29" s="3">
        <v>2.33</v>
      </c>
      <c r="TB29" s="3">
        <v>7</v>
      </c>
      <c r="TC29" s="3">
        <v>0.49</v>
      </c>
      <c r="TD29" s="3">
        <v>7</v>
      </c>
      <c r="TE29" s="3">
        <v>0.42</v>
      </c>
      <c r="TF29" s="3">
        <v>33</v>
      </c>
      <c r="TG29" s="3" t="s">
        <v>231</v>
      </c>
      <c r="TH29" s="3">
        <v>1000</v>
      </c>
      <c r="TI29" s="3">
        <v>2.39</v>
      </c>
      <c r="TJ29" s="3">
        <v>7</v>
      </c>
      <c r="TK29" s="3">
        <v>0.4</v>
      </c>
      <c r="TL29" s="3">
        <v>7</v>
      </c>
      <c r="TM29" s="3">
        <v>0.4</v>
      </c>
      <c r="TN29" s="3">
        <v>34</v>
      </c>
      <c r="TO29" s="3" t="s">
        <v>232</v>
      </c>
      <c r="TP29" s="3">
        <v>0</v>
      </c>
      <c r="TQ29" s="3">
        <v>12.36</v>
      </c>
      <c r="TR29" s="3">
        <v>8</v>
      </c>
      <c r="TS29" s="3">
        <v>3.26</v>
      </c>
      <c r="TT29" s="3">
        <v>2</v>
      </c>
      <c r="TU29" s="3">
        <v>3.41</v>
      </c>
      <c r="TV29" s="3">
        <v>35</v>
      </c>
      <c r="TW29" s="3" t="s">
        <v>233</v>
      </c>
      <c r="TX29" s="3">
        <v>1000</v>
      </c>
      <c r="TY29" s="3">
        <v>6.47</v>
      </c>
      <c r="TZ29" s="3">
        <v>7</v>
      </c>
      <c r="UA29" s="3">
        <v>0.64</v>
      </c>
      <c r="UB29" s="3">
        <v>7</v>
      </c>
      <c r="UC29" s="3">
        <v>0.34</v>
      </c>
      <c r="UD29" s="3">
        <v>36</v>
      </c>
      <c r="UE29" s="3" t="s">
        <v>234</v>
      </c>
      <c r="UF29" s="3">
        <v>0</v>
      </c>
      <c r="UG29" s="3">
        <v>11.49</v>
      </c>
      <c r="UH29" s="3">
        <v>0</v>
      </c>
      <c r="UI29" s="3">
        <v>2.2799999999999998</v>
      </c>
      <c r="UJ29" s="3">
        <v>3</v>
      </c>
      <c r="UK29" s="3">
        <v>4.93</v>
      </c>
      <c r="UL29" s="3">
        <v>37</v>
      </c>
      <c r="UM29" s="3" t="s">
        <v>235</v>
      </c>
      <c r="UN29" s="3">
        <v>1000</v>
      </c>
      <c r="UO29" s="3">
        <v>3.24</v>
      </c>
      <c r="UP29" s="3">
        <v>7</v>
      </c>
      <c r="UQ29" s="3">
        <v>0.46</v>
      </c>
      <c r="UR29" s="3">
        <v>7</v>
      </c>
      <c r="US29" s="3">
        <v>0.37</v>
      </c>
      <c r="UT29" s="3">
        <v>38</v>
      </c>
      <c r="UU29" s="3" t="s">
        <v>236</v>
      </c>
      <c r="UV29" s="3">
        <v>0</v>
      </c>
      <c r="UW29" s="3">
        <v>7.19</v>
      </c>
      <c r="UX29" s="3">
        <v>7</v>
      </c>
      <c r="UY29" s="3">
        <v>3.25</v>
      </c>
      <c r="UZ29" s="3">
        <v>3</v>
      </c>
      <c r="VA29" s="3">
        <v>3.41</v>
      </c>
      <c r="VB29" s="3">
        <v>39</v>
      </c>
      <c r="VC29" s="3" t="s">
        <v>237</v>
      </c>
      <c r="VD29" s="3">
        <v>800</v>
      </c>
      <c r="VE29" s="3">
        <v>4.9800000000000004</v>
      </c>
      <c r="VF29" s="3">
        <v>6</v>
      </c>
      <c r="VG29" s="3">
        <v>1.34</v>
      </c>
      <c r="VH29" s="3">
        <v>6</v>
      </c>
      <c r="VI29" s="3">
        <v>0.5</v>
      </c>
      <c r="VJ29" s="3">
        <v>40</v>
      </c>
      <c r="VK29" s="3" t="s">
        <v>238</v>
      </c>
      <c r="VL29" s="3">
        <v>1000</v>
      </c>
      <c r="VM29" s="3">
        <v>3.07</v>
      </c>
      <c r="VN29" s="3">
        <v>7</v>
      </c>
      <c r="VO29" s="3">
        <v>0.46</v>
      </c>
      <c r="VP29" s="3">
        <v>7</v>
      </c>
      <c r="VQ29" s="3">
        <v>0.4</v>
      </c>
      <c r="VR29" s="3">
        <v>41</v>
      </c>
      <c r="VS29" s="3" t="s">
        <v>239</v>
      </c>
      <c r="VT29" s="3">
        <v>800</v>
      </c>
      <c r="VU29" s="3">
        <v>10.85</v>
      </c>
      <c r="VV29" s="3">
        <v>6</v>
      </c>
      <c r="VW29" s="3">
        <v>1.01</v>
      </c>
      <c r="VX29" s="3">
        <v>6</v>
      </c>
      <c r="VY29" s="3">
        <v>0.47</v>
      </c>
      <c r="VZ29" s="28">
        <f t="shared" si="19"/>
        <v>892.5</v>
      </c>
      <c r="WA29" s="28">
        <f t="shared" si="20"/>
        <v>1030</v>
      </c>
      <c r="WB29" s="28">
        <f t="shared" si="21"/>
        <v>755</v>
      </c>
      <c r="WC29" s="29">
        <f t="shared" si="22"/>
        <v>7.5417500000000022</v>
      </c>
      <c r="WD29" s="29">
        <f t="shared" si="23"/>
        <v>7.1759999999999993</v>
      </c>
      <c r="WE29" s="29">
        <f t="shared" si="24"/>
        <v>7.9075000000000006</v>
      </c>
      <c r="WF29" s="29">
        <f t="shared" si="25"/>
        <v>6.9249999999999998</v>
      </c>
      <c r="WG29" s="30">
        <f t="shared" si="26"/>
        <v>7.25</v>
      </c>
      <c r="WH29" s="29">
        <f t="shared" si="27"/>
        <v>6.6</v>
      </c>
      <c r="WI29" s="29">
        <f t="shared" si="28"/>
        <v>2.5210000000000008</v>
      </c>
      <c r="WJ29" s="30">
        <f t="shared" si="29"/>
        <v>1.8864999999999998</v>
      </c>
      <c r="WK29" s="29">
        <f t="shared" si="30"/>
        <v>3.1555</v>
      </c>
      <c r="WL29" s="29">
        <f t="shared" si="31"/>
        <v>6.55</v>
      </c>
      <c r="WM29" s="30">
        <f t="shared" si="32"/>
        <v>7.15</v>
      </c>
      <c r="WN29" s="29">
        <f t="shared" si="33"/>
        <v>5.95</v>
      </c>
      <c r="WO29" s="29">
        <f t="shared" si="34"/>
        <v>1.8282499999999999</v>
      </c>
      <c r="WP29" s="30">
        <f t="shared" si="35"/>
        <v>1.2295000000000003</v>
      </c>
      <c r="WQ29" s="29">
        <f t="shared" si="36"/>
        <v>2.4270000000000005</v>
      </c>
      <c r="WR29" s="30">
        <f t="shared" si="37"/>
        <v>805.55555555555554</v>
      </c>
      <c r="WS29" s="30">
        <f t="shared" si="38"/>
        <v>963.63636363636363</v>
      </c>
      <c r="WT29" s="30">
        <f t="shared" si="39"/>
        <v>975</v>
      </c>
      <c r="WU29" s="30">
        <f t="shared" si="40"/>
        <v>1066.6666666666667</v>
      </c>
      <c r="WV29" s="30">
        <f t="shared" si="41"/>
        <v>670</v>
      </c>
      <c r="WW29" s="30">
        <f t="shared" si="42"/>
        <v>840</v>
      </c>
      <c r="WX29" s="30">
        <f t="shared" si="43"/>
        <v>8.2583333333333329</v>
      </c>
      <c r="WY29" s="30">
        <f t="shared" si="44"/>
        <v>6.955454545454546</v>
      </c>
      <c r="WZ29" s="30">
        <f t="shared" si="45"/>
        <v>6.8574999999999999</v>
      </c>
      <c r="XA29" s="30">
        <f t="shared" si="46"/>
        <v>7.3883333333333319</v>
      </c>
      <c r="XB29" s="30">
        <f t="shared" si="47"/>
        <v>9.3789999999999996</v>
      </c>
      <c r="XC29" s="30">
        <f t="shared" si="48"/>
        <v>6.4359999999999999</v>
      </c>
      <c r="XD29" s="30">
        <f t="shared" si="49"/>
        <v>7.2777777777777777</v>
      </c>
      <c r="XE29" s="30">
        <f t="shared" si="50"/>
        <v>6.6363636363636367</v>
      </c>
      <c r="XF29" s="30">
        <f t="shared" si="51"/>
        <v>7.125</v>
      </c>
      <c r="XG29" s="30">
        <f t="shared" si="52"/>
        <v>7.333333333333333</v>
      </c>
      <c r="XH29" s="30">
        <f t="shared" si="53"/>
        <v>7.4</v>
      </c>
      <c r="XI29" s="30">
        <f t="shared" si="54"/>
        <v>5.8</v>
      </c>
      <c r="XJ29" s="30">
        <f t="shared" si="55"/>
        <v>3.2677777777777774</v>
      </c>
      <c r="XK29" s="30">
        <f t="shared" si="56"/>
        <v>1.9100000000000001</v>
      </c>
      <c r="XL29" s="30">
        <f t="shared" si="57"/>
        <v>2.8350000000000004</v>
      </c>
      <c r="XM29" s="30">
        <f t="shared" si="58"/>
        <v>1.2541666666666669</v>
      </c>
      <c r="XN29" s="30">
        <f t="shared" si="59"/>
        <v>3.6139999999999994</v>
      </c>
      <c r="XO29" s="30">
        <f t="shared" si="60"/>
        <v>2.6969999999999996</v>
      </c>
      <c r="XP29" s="30">
        <f t="shared" si="61"/>
        <v>6</v>
      </c>
      <c r="XQ29" s="30">
        <f t="shared" si="62"/>
        <v>7</v>
      </c>
      <c r="XR29" s="30">
        <f t="shared" si="63"/>
        <v>6.75</v>
      </c>
      <c r="XS29" s="30">
        <f t="shared" si="64"/>
        <v>7.416666666666667</v>
      </c>
      <c r="XT29" s="30">
        <f t="shared" si="65"/>
        <v>5.4</v>
      </c>
      <c r="XU29" s="30">
        <f t="shared" si="66"/>
        <v>6.5</v>
      </c>
      <c r="XV29" s="30">
        <f t="shared" si="67"/>
        <v>2.0888888888888895</v>
      </c>
      <c r="XW29" s="30">
        <f t="shared" si="68"/>
        <v>1.6149999999999993</v>
      </c>
      <c r="XX29" s="30">
        <f t="shared" si="69"/>
        <v>1.21</v>
      </c>
      <c r="XY29" s="30">
        <f t="shared" si="70"/>
        <v>1.2424999999999999</v>
      </c>
      <c r="XZ29" s="30">
        <f t="shared" si="71"/>
        <v>2.7919999999999998</v>
      </c>
      <c r="YA29" s="30">
        <f t="shared" si="72"/>
        <v>2.0620000000000003</v>
      </c>
      <c r="YB29" s="7">
        <v>4</v>
      </c>
      <c r="YC29" s="7">
        <v>4</v>
      </c>
      <c r="YD29" s="7">
        <v>4</v>
      </c>
      <c r="YE29" s="9">
        <v>0</v>
      </c>
      <c r="YF29" s="7">
        <v>1</v>
      </c>
      <c r="YG29" s="57">
        <v>4</v>
      </c>
      <c r="YH29" s="9">
        <v>0</v>
      </c>
      <c r="YI29" s="57">
        <v>4</v>
      </c>
      <c r="YJ29" s="7">
        <v>4</v>
      </c>
      <c r="YK29" s="9">
        <v>0</v>
      </c>
      <c r="YL29" s="7">
        <v>4</v>
      </c>
      <c r="YM29" s="7">
        <v>4</v>
      </c>
      <c r="YN29" s="7">
        <v>4</v>
      </c>
      <c r="YO29" s="7">
        <v>4</v>
      </c>
      <c r="YP29" s="9">
        <v>0</v>
      </c>
      <c r="YQ29" s="7">
        <v>4</v>
      </c>
      <c r="YR29" s="7">
        <v>4</v>
      </c>
      <c r="YS29" s="7">
        <v>4</v>
      </c>
      <c r="YT29" s="7">
        <v>4</v>
      </c>
      <c r="YU29" s="7">
        <v>4</v>
      </c>
      <c r="YV29" s="9">
        <v>0</v>
      </c>
      <c r="YW29" s="9">
        <v>0</v>
      </c>
      <c r="YX29" s="7">
        <v>1</v>
      </c>
      <c r="YY29" s="7">
        <v>4</v>
      </c>
      <c r="YZ29" s="9">
        <v>0</v>
      </c>
      <c r="ZA29" s="52">
        <f t="shared" si="80"/>
        <v>41</v>
      </c>
      <c r="ZB29" s="52">
        <f t="shared" si="81"/>
        <v>29</v>
      </c>
      <c r="ZC29" s="52">
        <f t="shared" si="82"/>
        <v>24</v>
      </c>
      <c r="ZD29" s="52">
        <f t="shared" si="76"/>
        <v>94</v>
      </c>
      <c r="ZE29" s="9">
        <v>0</v>
      </c>
      <c r="ZF29" s="7">
        <v>4</v>
      </c>
      <c r="ZG29" s="9">
        <v>0</v>
      </c>
      <c r="ZH29" s="7">
        <v>4</v>
      </c>
      <c r="ZI29" s="8">
        <v>4</v>
      </c>
      <c r="ZJ29" s="9">
        <v>0</v>
      </c>
      <c r="ZK29" s="9">
        <v>0</v>
      </c>
      <c r="ZL29" s="7">
        <v>0</v>
      </c>
      <c r="ZM29" s="8">
        <v>4</v>
      </c>
      <c r="ZN29" s="9">
        <v>0</v>
      </c>
      <c r="ZO29" s="7">
        <v>1</v>
      </c>
      <c r="ZP29" s="58">
        <v>4</v>
      </c>
      <c r="ZQ29" s="9">
        <v>0</v>
      </c>
      <c r="ZR29" s="9">
        <v>0</v>
      </c>
      <c r="ZS29" s="7">
        <v>4</v>
      </c>
      <c r="ZT29" s="9">
        <v>1</v>
      </c>
      <c r="ZU29" s="7">
        <v>4</v>
      </c>
      <c r="ZV29" s="7">
        <v>4</v>
      </c>
      <c r="ZW29" s="7">
        <v>4</v>
      </c>
      <c r="ZX29" s="7">
        <v>0</v>
      </c>
      <c r="ZY29" s="7">
        <v>4</v>
      </c>
      <c r="ZZ29" s="7">
        <v>4</v>
      </c>
      <c r="AAA29" s="9">
        <v>0</v>
      </c>
      <c r="AAB29" s="7">
        <v>1</v>
      </c>
      <c r="AAC29" s="7">
        <v>4</v>
      </c>
      <c r="AAD29" s="7">
        <v>4</v>
      </c>
      <c r="AAE29" s="9">
        <v>0</v>
      </c>
      <c r="AAF29" s="7">
        <v>4</v>
      </c>
      <c r="AAG29" s="7">
        <v>4</v>
      </c>
      <c r="AAH29" s="9">
        <v>0</v>
      </c>
      <c r="AAI29" s="9">
        <v>0</v>
      </c>
      <c r="AAJ29" s="7">
        <v>4</v>
      </c>
      <c r="AAK29" s="7">
        <v>4</v>
      </c>
      <c r="AAL29" s="7">
        <v>4</v>
      </c>
      <c r="AAM29" s="7">
        <v>4</v>
      </c>
      <c r="AAN29" s="9">
        <v>4</v>
      </c>
      <c r="AAO29" s="7">
        <v>4</v>
      </c>
      <c r="AAP29" s="9">
        <v>0</v>
      </c>
      <c r="AAQ29" s="7">
        <v>4</v>
      </c>
      <c r="AAR29" s="7">
        <v>4</v>
      </c>
      <c r="AAS29" s="7">
        <v>4</v>
      </c>
      <c r="AAT29" s="7">
        <v>4</v>
      </c>
      <c r="AAU29" s="7">
        <v>0</v>
      </c>
      <c r="AAV29" s="7">
        <v>4</v>
      </c>
      <c r="AAW29" s="9">
        <v>0</v>
      </c>
      <c r="AAX29" s="7">
        <v>4</v>
      </c>
      <c r="AAY29" s="7">
        <v>4</v>
      </c>
      <c r="AAZ29" s="9">
        <v>0</v>
      </c>
      <c r="ABA29" s="7">
        <v>4</v>
      </c>
      <c r="ABB29" s="9">
        <v>0</v>
      </c>
      <c r="ABC29" s="7">
        <v>0</v>
      </c>
      <c r="ABD29" s="7">
        <v>4</v>
      </c>
      <c r="ABE29" s="7">
        <v>4</v>
      </c>
      <c r="ABF29" s="7">
        <v>4</v>
      </c>
      <c r="ABG29" s="9">
        <v>0</v>
      </c>
      <c r="ABH29" s="7">
        <v>4</v>
      </c>
      <c r="ABI29" s="9">
        <v>0</v>
      </c>
      <c r="ABJ29" s="7">
        <v>1</v>
      </c>
      <c r="ABK29" s="9">
        <v>0</v>
      </c>
      <c r="ABL29" s="9"/>
      <c r="ABM29" s="7">
        <v>4</v>
      </c>
      <c r="ABN29" s="7">
        <v>4</v>
      </c>
      <c r="ABO29" s="7">
        <v>4</v>
      </c>
      <c r="ABP29" s="9">
        <v>0</v>
      </c>
      <c r="ABQ29" s="7">
        <v>1</v>
      </c>
      <c r="ABR29" s="7">
        <v>4</v>
      </c>
      <c r="ABS29" s="9">
        <v>0</v>
      </c>
      <c r="ABT29" s="58">
        <v>4</v>
      </c>
      <c r="ABU29" s="7">
        <v>4</v>
      </c>
      <c r="ABV29" s="9">
        <v>0</v>
      </c>
      <c r="ABW29" s="7">
        <v>4</v>
      </c>
      <c r="ABX29" s="7">
        <v>4</v>
      </c>
      <c r="ABY29" s="7">
        <v>4</v>
      </c>
      <c r="ABZ29" s="7">
        <v>4</v>
      </c>
      <c r="ACA29" s="9">
        <v>0</v>
      </c>
      <c r="ACB29" s="7">
        <v>4</v>
      </c>
      <c r="ACC29" s="7">
        <v>4</v>
      </c>
      <c r="ACD29" s="7">
        <v>4</v>
      </c>
      <c r="ACE29" s="7">
        <v>4</v>
      </c>
      <c r="ACF29" s="7">
        <v>4</v>
      </c>
      <c r="ACG29" s="9">
        <v>0</v>
      </c>
      <c r="ACH29" s="9">
        <v>0</v>
      </c>
      <c r="ACI29" s="7">
        <v>1</v>
      </c>
      <c r="ACJ29" s="7">
        <v>4</v>
      </c>
      <c r="ACK29" s="9">
        <v>0</v>
      </c>
    </row>
    <row r="30" spans="1:765">
      <c r="A30" s="20">
        <v>26</v>
      </c>
      <c r="C30" s="7">
        <v>2</v>
      </c>
      <c r="D30" s="7">
        <v>26</v>
      </c>
      <c r="E30">
        <v>3</v>
      </c>
      <c r="F30">
        <v>3</v>
      </c>
      <c r="G30">
        <v>2</v>
      </c>
      <c r="H30">
        <v>1</v>
      </c>
      <c r="I30">
        <v>2</v>
      </c>
      <c r="J30">
        <v>2</v>
      </c>
      <c r="K30">
        <v>2</v>
      </c>
      <c r="L30">
        <v>0</v>
      </c>
      <c r="M30">
        <v>1</v>
      </c>
      <c r="N30">
        <v>1</v>
      </c>
      <c r="O30">
        <v>2</v>
      </c>
      <c r="P30">
        <v>3</v>
      </c>
      <c r="Q30">
        <v>2</v>
      </c>
      <c r="R30">
        <v>0</v>
      </c>
      <c r="S30">
        <v>0</v>
      </c>
      <c r="T30">
        <v>1</v>
      </c>
      <c r="U30">
        <v>1</v>
      </c>
      <c r="V30">
        <f t="shared" si="3"/>
        <v>26</v>
      </c>
      <c r="W30" s="7">
        <v>3</v>
      </c>
      <c r="X30" s="7">
        <v>3</v>
      </c>
      <c r="Y30" s="7">
        <v>3</v>
      </c>
      <c r="Z30" s="7">
        <v>3</v>
      </c>
      <c r="AA30" s="7">
        <v>3</v>
      </c>
      <c r="AB30" s="7">
        <v>3</v>
      </c>
      <c r="AC30" s="7">
        <v>3</v>
      </c>
      <c r="AD30" s="7">
        <v>2</v>
      </c>
      <c r="AE30" s="7">
        <v>3</v>
      </c>
      <c r="AF30">
        <f t="shared" si="4"/>
        <v>26</v>
      </c>
      <c r="AG30">
        <v>3</v>
      </c>
      <c r="AH30">
        <v>1</v>
      </c>
      <c r="AI30">
        <v>2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1</v>
      </c>
      <c r="AP30">
        <v>1</v>
      </c>
      <c r="AQ30">
        <v>1</v>
      </c>
      <c r="AR30">
        <v>3</v>
      </c>
      <c r="AS30">
        <v>2</v>
      </c>
      <c r="AT30">
        <v>3</v>
      </c>
      <c r="AU30">
        <v>3</v>
      </c>
      <c r="AV30" t="s">
        <v>635</v>
      </c>
      <c r="AW30">
        <v>1</v>
      </c>
      <c r="AX30">
        <v>3</v>
      </c>
      <c r="AY30" t="s">
        <v>634</v>
      </c>
      <c r="AZ30">
        <v>2</v>
      </c>
      <c r="BA30">
        <v>3</v>
      </c>
      <c r="BB30">
        <v>3</v>
      </c>
      <c r="BC30">
        <v>2</v>
      </c>
      <c r="BD30">
        <f t="shared" si="5"/>
        <v>49</v>
      </c>
      <c r="BE30" s="7">
        <v>4</v>
      </c>
      <c r="BF30" s="7">
        <v>4</v>
      </c>
      <c r="BG30" s="7">
        <v>4</v>
      </c>
      <c r="BH30" s="64">
        <v>3</v>
      </c>
      <c r="BI30" s="7">
        <v>3</v>
      </c>
      <c r="BJ30" s="7">
        <v>4</v>
      </c>
      <c r="BK30" s="7">
        <v>3</v>
      </c>
      <c r="BL30" s="64">
        <v>2</v>
      </c>
      <c r="BM30" s="64">
        <v>4</v>
      </c>
      <c r="BN30" s="7">
        <v>3</v>
      </c>
      <c r="BO30" s="7">
        <v>4</v>
      </c>
      <c r="BP30" s="7">
        <v>4</v>
      </c>
      <c r="BQ30" s="7">
        <v>2</v>
      </c>
      <c r="BR30" s="7">
        <v>2</v>
      </c>
      <c r="BS30" s="7">
        <v>0</v>
      </c>
      <c r="BT30" s="7">
        <v>4</v>
      </c>
      <c r="BU30" s="7">
        <v>2</v>
      </c>
      <c r="BV30" s="7">
        <v>3</v>
      </c>
      <c r="BW30" s="7">
        <v>3</v>
      </c>
      <c r="BX30" s="7">
        <v>4</v>
      </c>
      <c r="BY30" s="7">
        <v>4</v>
      </c>
      <c r="BZ30" s="7">
        <v>0</v>
      </c>
      <c r="CA30">
        <f t="shared" si="0"/>
        <v>25</v>
      </c>
      <c r="CB30">
        <f t="shared" si="1"/>
        <v>19</v>
      </c>
      <c r="CC30">
        <f t="shared" si="2"/>
        <v>16</v>
      </c>
      <c r="CD30">
        <f t="shared" si="6"/>
        <v>60</v>
      </c>
      <c r="CE30" s="65">
        <v>1</v>
      </c>
      <c r="CF30" s="65">
        <v>0</v>
      </c>
      <c r="CG30" s="65">
        <v>1</v>
      </c>
      <c r="CH30" s="65">
        <v>1</v>
      </c>
      <c r="CI30" s="65">
        <v>0</v>
      </c>
      <c r="CJ30" s="65">
        <v>0</v>
      </c>
      <c r="CK30" s="65">
        <v>0</v>
      </c>
      <c r="CL30" s="65">
        <v>1</v>
      </c>
      <c r="CM30" s="65">
        <v>1</v>
      </c>
      <c r="CN30" s="65">
        <v>0</v>
      </c>
      <c r="CO30" s="65">
        <v>1</v>
      </c>
      <c r="CP30" s="65">
        <v>0</v>
      </c>
      <c r="CQ30" s="21">
        <f t="shared" si="7"/>
        <v>11</v>
      </c>
      <c r="CR30" s="65">
        <v>1</v>
      </c>
      <c r="CS30" s="65">
        <v>2</v>
      </c>
      <c r="CT30" s="65">
        <v>1</v>
      </c>
      <c r="CU30" s="65">
        <v>3</v>
      </c>
      <c r="CV30" s="65">
        <v>2</v>
      </c>
      <c r="CW30" s="65">
        <v>1</v>
      </c>
      <c r="CX30" s="65">
        <v>3</v>
      </c>
      <c r="CY30" s="65">
        <v>3</v>
      </c>
      <c r="CZ30" s="65">
        <v>1</v>
      </c>
      <c r="DA30" s="65">
        <v>1</v>
      </c>
      <c r="DB30" s="65">
        <v>4</v>
      </c>
      <c r="DC30" s="65">
        <v>4</v>
      </c>
      <c r="DD30" s="65">
        <v>3</v>
      </c>
      <c r="DE30" s="65">
        <v>4</v>
      </c>
      <c r="DF30" s="65">
        <v>2</v>
      </c>
      <c r="DG30" s="65">
        <v>1</v>
      </c>
      <c r="DH30" s="65">
        <v>4</v>
      </c>
      <c r="DI30" s="65">
        <v>4</v>
      </c>
      <c r="DJ30" s="65">
        <v>1</v>
      </c>
      <c r="DK30" s="65">
        <v>1</v>
      </c>
      <c r="DL30" s="21">
        <f t="shared" si="8"/>
        <v>68</v>
      </c>
      <c r="DM30" s="65">
        <v>1</v>
      </c>
      <c r="DN30" s="65">
        <v>1</v>
      </c>
      <c r="DO30" s="65">
        <v>3</v>
      </c>
      <c r="DP30" s="65">
        <v>3</v>
      </c>
      <c r="DQ30" s="65">
        <v>4</v>
      </c>
      <c r="DR30" s="65">
        <v>2</v>
      </c>
      <c r="DS30" s="21">
        <f t="shared" si="9"/>
        <v>14</v>
      </c>
      <c r="DT30" s="65">
        <v>0</v>
      </c>
      <c r="DU30" s="65">
        <v>2</v>
      </c>
      <c r="DV30" s="65">
        <v>2</v>
      </c>
      <c r="DW30" s="65">
        <v>1</v>
      </c>
      <c r="DX30" s="65">
        <v>0</v>
      </c>
      <c r="DY30" s="65">
        <v>0</v>
      </c>
      <c r="DZ30" s="21">
        <f t="shared" si="10"/>
        <v>4</v>
      </c>
      <c r="EA30" s="21">
        <f t="shared" si="11"/>
        <v>1</v>
      </c>
      <c r="EB30" s="21">
        <f t="shared" si="12"/>
        <v>5</v>
      </c>
      <c r="EC30" s="65">
        <v>2</v>
      </c>
      <c r="ED30" s="65">
        <v>3</v>
      </c>
      <c r="EE30" s="65">
        <v>3</v>
      </c>
      <c r="EF30" s="65">
        <v>3</v>
      </c>
      <c r="EG30" s="65">
        <v>1</v>
      </c>
      <c r="EH30" s="65">
        <v>1</v>
      </c>
      <c r="EI30" s="65">
        <v>1</v>
      </c>
      <c r="EJ30" s="65">
        <v>1</v>
      </c>
      <c r="EK30" s="65">
        <v>1</v>
      </c>
      <c r="EL30" s="65">
        <v>1</v>
      </c>
      <c r="EM30" s="65">
        <v>1</v>
      </c>
      <c r="EN30" s="65">
        <v>1</v>
      </c>
      <c r="EO30" s="21">
        <f t="shared" si="13"/>
        <v>8</v>
      </c>
      <c r="EP30" s="21">
        <f t="shared" si="14"/>
        <v>4</v>
      </c>
      <c r="EQ30" s="21">
        <f t="shared" si="15"/>
        <v>7</v>
      </c>
      <c r="ER30" s="21">
        <f t="shared" si="16"/>
        <v>19</v>
      </c>
      <c r="ES30" s="65">
        <v>4</v>
      </c>
      <c r="ET30" s="65">
        <v>4</v>
      </c>
      <c r="EU30" s="65">
        <v>4</v>
      </c>
      <c r="EV30" s="21">
        <f t="shared" si="17"/>
        <v>12</v>
      </c>
      <c r="EW30" s="65">
        <v>0</v>
      </c>
      <c r="EX30" s="65">
        <v>0</v>
      </c>
      <c r="EY30" s="65">
        <v>5</v>
      </c>
      <c r="EZ30" s="65">
        <v>0</v>
      </c>
      <c r="FA30" s="65">
        <v>0</v>
      </c>
      <c r="FB30" s="65">
        <v>3</v>
      </c>
      <c r="FC30" s="65">
        <v>5</v>
      </c>
      <c r="FD30" s="65">
        <v>5</v>
      </c>
      <c r="FE30" s="65">
        <v>0</v>
      </c>
      <c r="FF30" s="65">
        <v>2</v>
      </c>
      <c r="FG30" s="65">
        <v>2</v>
      </c>
      <c r="FH30" s="65">
        <v>4</v>
      </c>
      <c r="FI30" s="65">
        <v>2</v>
      </c>
      <c r="FJ30" s="65">
        <v>0</v>
      </c>
      <c r="FK30" s="65">
        <v>0</v>
      </c>
      <c r="FL30" s="65">
        <v>0</v>
      </c>
      <c r="FM30" s="65">
        <v>4</v>
      </c>
      <c r="FN30" s="65">
        <v>0</v>
      </c>
      <c r="FO30" s="65">
        <v>0</v>
      </c>
      <c r="FP30" s="65">
        <v>0</v>
      </c>
      <c r="FQ30" s="21">
        <f t="shared" si="18"/>
        <v>32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3.9906518820880743</v>
      </c>
      <c r="FX30" s="3">
        <v>0.08</v>
      </c>
      <c r="FY30" s="3">
        <v>0.25</v>
      </c>
      <c r="FZ30" s="3">
        <v>73</v>
      </c>
      <c r="GA30" s="3">
        <v>163</v>
      </c>
      <c r="GB30" s="7">
        <f t="shared" si="83"/>
        <v>236</v>
      </c>
      <c r="GC30" s="3">
        <v>233</v>
      </c>
      <c r="GD30" s="3">
        <v>0</v>
      </c>
      <c r="GE30" s="3">
        <v>0.7</v>
      </c>
      <c r="GF30" s="3">
        <v>0.2</v>
      </c>
      <c r="GG30" s="3">
        <v>0.5</v>
      </c>
      <c r="GH30" s="3">
        <v>4.8</v>
      </c>
      <c r="GI30" s="3">
        <v>66</v>
      </c>
      <c r="GJ30" s="3">
        <v>1916</v>
      </c>
      <c r="GK30" s="3">
        <v>1091.8183220000001</v>
      </c>
      <c r="GL30" s="3">
        <v>2896.388813</v>
      </c>
      <c r="GM30" s="3">
        <v>12637.817773000001</v>
      </c>
      <c r="GN30" s="3">
        <v>20598.881882999998</v>
      </c>
      <c r="GO30" s="3">
        <v>696.57142899999997</v>
      </c>
      <c r="GP30" s="3">
        <v>1381.5409099999999</v>
      </c>
      <c r="GQ30" s="3">
        <v>125274.488648</v>
      </c>
      <c r="GR30" s="3">
        <v>20848.207439999998</v>
      </c>
      <c r="GS30" s="3">
        <v>224.743729</v>
      </c>
      <c r="GT30" s="3">
        <v>3923.7679800000001</v>
      </c>
      <c r="GU30" s="3">
        <v>499</v>
      </c>
      <c r="GV30" s="3">
        <v>10602.642419</v>
      </c>
      <c r="GW30" s="3">
        <v>5191.2770860000001</v>
      </c>
      <c r="GX30" s="3">
        <v>653</v>
      </c>
      <c r="GY30" s="3">
        <v>114610.500361</v>
      </c>
      <c r="GZ30" s="3">
        <v>35456.216729</v>
      </c>
      <c r="HA30" s="3">
        <v>7892.7920809999996</v>
      </c>
      <c r="HB30" s="3">
        <v>142527.59920900001</v>
      </c>
      <c r="HC30" s="3">
        <v>31454.418313999999</v>
      </c>
      <c r="HD30" s="3">
        <v>3705.3584409999999</v>
      </c>
      <c r="HE30" s="3">
        <v>111</v>
      </c>
      <c r="HF30" s="3">
        <v>7476.5141359999998</v>
      </c>
      <c r="HG30" s="3">
        <v>4996.6271550000001</v>
      </c>
      <c r="HH30" s="3">
        <v>4387.1904279999999</v>
      </c>
      <c r="HI30" s="3" t="s">
        <v>772</v>
      </c>
      <c r="HJ30" s="3">
        <v>392.40409</v>
      </c>
      <c r="HK30" s="3">
        <v>1710.6884869999999</v>
      </c>
      <c r="HL30" s="3">
        <v>229</v>
      </c>
      <c r="HM30" s="3">
        <v>830.44942500000002</v>
      </c>
      <c r="HN30" s="3">
        <v>3653.1187190000001</v>
      </c>
      <c r="HO30" s="3">
        <v>765</v>
      </c>
      <c r="HP30" s="3">
        <v>225</v>
      </c>
      <c r="HQ30" s="3">
        <v>77292.901845999993</v>
      </c>
      <c r="HR30" s="3">
        <v>23403.245199000001</v>
      </c>
      <c r="HS30" s="3">
        <v>2138.3457520000002</v>
      </c>
      <c r="HT30" s="3">
        <v>12820.053243</v>
      </c>
      <c r="HU30" s="3">
        <v>2775.9929780000002</v>
      </c>
      <c r="HV30" s="3">
        <v>525</v>
      </c>
      <c r="HW30" s="3">
        <v>1305.4932960000001</v>
      </c>
      <c r="HX30" s="3">
        <v>294</v>
      </c>
      <c r="HY30" s="3">
        <v>3034</v>
      </c>
      <c r="HZ30" s="3">
        <v>530</v>
      </c>
      <c r="IA30" s="3">
        <v>405.13101799999998</v>
      </c>
      <c r="IB30" s="3">
        <v>299</v>
      </c>
      <c r="IC30" s="3">
        <v>1004.457342</v>
      </c>
      <c r="ID30" s="3">
        <v>5887.3881170000004</v>
      </c>
      <c r="IE30" s="3">
        <v>6123.0847160000003</v>
      </c>
      <c r="IF30" s="3">
        <v>1739.2476300000001</v>
      </c>
      <c r="IG30" s="3">
        <v>2953.5563910000001</v>
      </c>
      <c r="IH30" s="3">
        <v>2327.221677</v>
      </c>
      <c r="II30" s="3">
        <v>58305.992509999996</v>
      </c>
      <c r="IJ30" s="3">
        <v>41574.046473000002</v>
      </c>
      <c r="IK30" s="3">
        <v>43019.833026</v>
      </c>
      <c r="IL30" s="3">
        <v>121</v>
      </c>
      <c r="IM30" s="3">
        <v>460</v>
      </c>
      <c r="IN30" s="3">
        <v>21945.379384</v>
      </c>
      <c r="IO30" s="3">
        <v>263.41838899999999</v>
      </c>
      <c r="IP30" s="3">
        <v>11822.807615</v>
      </c>
      <c r="IQ30" s="3">
        <v>53</v>
      </c>
      <c r="IR30" s="3">
        <v>26404.459771000002</v>
      </c>
      <c r="IS30" s="3">
        <v>2200</v>
      </c>
      <c r="IT30" s="3">
        <v>335</v>
      </c>
      <c r="IU30" s="3">
        <v>1794.853263</v>
      </c>
      <c r="IV30" s="3">
        <v>22178.106076</v>
      </c>
      <c r="IW30" s="3">
        <v>1113</v>
      </c>
      <c r="IX30" s="3">
        <v>1435</v>
      </c>
      <c r="IY30" s="3">
        <v>1925.2516820000001</v>
      </c>
      <c r="IZ30" s="3">
        <v>828.83208200000001</v>
      </c>
      <c r="JA30" s="3">
        <v>1147</v>
      </c>
      <c r="JB30" s="3">
        <v>15970.577664</v>
      </c>
      <c r="JC30" s="3"/>
      <c r="JD30" t="s">
        <v>274</v>
      </c>
      <c r="JE30" s="38">
        <v>43474.506805555553</v>
      </c>
      <c r="JF30" t="s">
        <v>196</v>
      </c>
      <c r="JG30">
        <v>26</v>
      </c>
      <c r="JH30" t="s">
        <v>275</v>
      </c>
      <c r="JJ30">
        <v>1</v>
      </c>
      <c r="JK30" t="s">
        <v>199</v>
      </c>
      <c r="JL30">
        <v>900</v>
      </c>
      <c r="JM30">
        <v>24.71</v>
      </c>
      <c r="JN30">
        <v>7</v>
      </c>
      <c r="JO30">
        <v>5.96</v>
      </c>
      <c r="JP30">
        <v>4</v>
      </c>
      <c r="JQ30">
        <v>7.37</v>
      </c>
      <c r="JR30">
        <v>2</v>
      </c>
      <c r="JS30" t="s">
        <v>200</v>
      </c>
      <c r="JT30">
        <v>900</v>
      </c>
      <c r="JU30">
        <v>17.190000000000001</v>
      </c>
      <c r="JV30">
        <v>0</v>
      </c>
      <c r="JW30">
        <v>3.31</v>
      </c>
      <c r="JX30">
        <v>7</v>
      </c>
      <c r="JY30">
        <v>6.84</v>
      </c>
      <c r="JZ30">
        <v>3</v>
      </c>
      <c r="KA30" t="s">
        <v>201</v>
      </c>
      <c r="KB30">
        <v>900</v>
      </c>
      <c r="KC30">
        <v>14.19</v>
      </c>
      <c r="KD30">
        <v>5</v>
      </c>
      <c r="KE30">
        <v>5.84</v>
      </c>
      <c r="KF30">
        <v>2</v>
      </c>
      <c r="KG30">
        <v>2.44</v>
      </c>
      <c r="KH30">
        <v>4</v>
      </c>
      <c r="KI30" t="s">
        <v>202</v>
      </c>
      <c r="KJ30">
        <v>0</v>
      </c>
      <c r="KK30">
        <v>7.84</v>
      </c>
      <c r="KL30">
        <v>0</v>
      </c>
      <c r="KM30">
        <v>1.08</v>
      </c>
      <c r="KN30">
        <v>0</v>
      </c>
      <c r="KO30">
        <v>0.88</v>
      </c>
      <c r="KP30">
        <v>5</v>
      </c>
      <c r="KQ30" t="s">
        <v>203</v>
      </c>
      <c r="KR30">
        <v>1300</v>
      </c>
      <c r="KS30">
        <v>10.79</v>
      </c>
      <c r="KT30">
        <v>9</v>
      </c>
      <c r="KU30">
        <v>1.2</v>
      </c>
      <c r="KV30">
        <v>7</v>
      </c>
      <c r="KW30">
        <v>3.19</v>
      </c>
      <c r="KX30">
        <v>6</v>
      </c>
      <c r="KY30" t="s">
        <v>204</v>
      </c>
      <c r="KZ30">
        <v>0</v>
      </c>
      <c r="LA30">
        <v>6.82</v>
      </c>
      <c r="LB30">
        <v>5</v>
      </c>
      <c r="LC30">
        <v>4.29</v>
      </c>
      <c r="LD30">
        <v>3</v>
      </c>
      <c r="LE30">
        <v>1.69</v>
      </c>
      <c r="LF30">
        <v>7</v>
      </c>
      <c r="LG30" t="s">
        <v>205</v>
      </c>
      <c r="LH30">
        <v>900</v>
      </c>
      <c r="LI30">
        <v>9.11</v>
      </c>
      <c r="LJ30">
        <v>5</v>
      </c>
      <c r="LK30">
        <v>4.05</v>
      </c>
      <c r="LL30">
        <v>4</v>
      </c>
      <c r="LM30">
        <v>3.79</v>
      </c>
      <c r="LN30">
        <v>8</v>
      </c>
      <c r="LO30" t="s">
        <v>206</v>
      </c>
      <c r="LP30">
        <v>900</v>
      </c>
      <c r="LQ30">
        <v>13.77</v>
      </c>
      <c r="LR30">
        <v>6</v>
      </c>
      <c r="LS30">
        <v>5.28</v>
      </c>
      <c r="LT30">
        <v>6</v>
      </c>
      <c r="LU30">
        <v>1.69</v>
      </c>
      <c r="LV30">
        <v>9</v>
      </c>
      <c r="LW30" t="s">
        <v>207</v>
      </c>
      <c r="LX30">
        <v>0</v>
      </c>
      <c r="LY30">
        <v>15.32</v>
      </c>
      <c r="LZ30">
        <v>4</v>
      </c>
      <c r="MA30">
        <v>3.43</v>
      </c>
      <c r="MB30">
        <v>1</v>
      </c>
      <c r="MC30">
        <v>0.95</v>
      </c>
      <c r="MD30">
        <v>10</v>
      </c>
      <c r="ME30" t="s">
        <v>208</v>
      </c>
      <c r="MF30">
        <v>900</v>
      </c>
      <c r="MG30">
        <v>4.74</v>
      </c>
      <c r="MH30">
        <v>4</v>
      </c>
      <c r="MI30">
        <v>10.97</v>
      </c>
      <c r="MJ30">
        <v>4</v>
      </c>
      <c r="MK30">
        <v>1.9</v>
      </c>
      <c r="ML30">
        <v>11</v>
      </c>
      <c r="MM30" t="s">
        <v>209</v>
      </c>
      <c r="MN30">
        <v>1300</v>
      </c>
      <c r="MO30">
        <v>4.3600000000000003</v>
      </c>
      <c r="MP30">
        <v>0</v>
      </c>
      <c r="MQ30">
        <v>3.92</v>
      </c>
      <c r="MR30">
        <v>7</v>
      </c>
      <c r="MS30">
        <v>2.09</v>
      </c>
      <c r="MT30">
        <v>12</v>
      </c>
      <c r="MU30" t="s">
        <v>210</v>
      </c>
      <c r="MV30">
        <v>900</v>
      </c>
      <c r="MW30">
        <v>10.95</v>
      </c>
      <c r="MX30">
        <v>0</v>
      </c>
      <c r="MY30">
        <v>3.31</v>
      </c>
      <c r="MZ30">
        <v>5</v>
      </c>
      <c r="NA30">
        <v>2.97</v>
      </c>
      <c r="NB30">
        <v>13</v>
      </c>
      <c r="NC30" t="s">
        <v>211</v>
      </c>
      <c r="ND30">
        <v>900</v>
      </c>
      <c r="NE30">
        <v>22.96</v>
      </c>
      <c r="NF30">
        <v>0</v>
      </c>
      <c r="NG30">
        <v>7.21</v>
      </c>
      <c r="NH30">
        <v>0</v>
      </c>
      <c r="NI30">
        <v>2.21</v>
      </c>
      <c r="NJ30">
        <v>14</v>
      </c>
      <c r="NK30" t="s">
        <v>212</v>
      </c>
      <c r="NL30">
        <v>0</v>
      </c>
      <c r="NM30">
        <v>12.45</v>
      </c>
      <c r="NN30">
        <v>0</v>
      </c>
      <c r="NO30">
        <v>0.8</v>
      </c>
      <c r="NP30">
        <v>0</v>
      </c>
      <c r="NQ30">
        <v>1.63</v>
      </c>
      <c r="NR30">
        <v>15</v>
      </c>
      <c r="NS30" t="s">
        <v>213</v>
      </c>
      <c r="NT30">
        <v>0</v>
      </c>
      <c r="NU30">
        <v>7.97</v>
      </c>
      <c r="NV30">
        <v>0</v>
      </c>
      <c r="NW30">
        <v>0.92</v>
      </c>
      <c r="NX30">
        <v>0</v>
      </c>
      <c r="NY30">
        <v>0.45</v>
      </c>
      <c r="NZ30">
        <v>16</v>
      </c>
      <c r="OA30" t="s">
        <v>214</v>
      </c>
      <c r="OB30">
        <v>900</v>
      </c>
      <c r="OC30">
        <v>4.7300000000000004</v>
      </c>
      <c r="OD30">
        <v>0</v>
      </c>
      <c r="OE30">
        <v>1.1399999999999999</v>
      </c>
      <c r="OF30">
        <v>3</v>
      </c>
      <c r="OG30">
        <v>2.12</v>
      </c>
      <c r="OH30">
        <v>17</v>
      </c>
      <c r="OI30" t="s">
        <v>215</v>
      </c>
      <c r="OJ30">
        <v>0</v>
      </c>
      <c r="OK30">
        <v>6.09</v>
      </c>
      <c r="OL30">
        <v>0</v>
      </c>
      <c r="OM30">
        <v>0.49</v>
      </c>
      <c r="ON30">
        <v>0</v>
      </c>
      <c r="OO30">
        <v>0.43</v>
      </c>
      <c r="OP30">
        <v>18</v>
      </c>
      <c r="OQ30" t="s">
        <v>216</v>
      </c>
      <c r="OR30">
        <v>0</v>
      </c>
      <c r="OS30">
        <v>7.85</v>
      </c>
      <c r="OT30">
        <v>3</v>
      </c>
      <c r="OU30">
        <v>3.53</v>
      </c>
      <c r="OV30">
        <v>0</v>
      </c>
      <c r="OW30">
        <v>1.54</v>
      </c>
      <c r="OX30">
        <v>19</v>
      </c>
      <c r="OY30" t="s">
        <v>217</v>
      </c>
      <c r="OZ30">
        <v>900</v>
      </c>
      <c r="PA30">
        <v>5.74</v>
      </c>
      <c r="PB30">
        <v>1</v>
      </c>
      <c r="PC30">
        <v>5.39</v>
      </c>
      <c r="PD30">
        <v>5</v>
      </c>
      <c r="PE30">
        <v>1.75</v>
      </c>
      <c r="PF30">
        <v>20</v>
      </c>
      <c r="PG30" t="s">
        <v>218</v>
      </c>
      <c r="PH30">
        <v>0</v>
      </c>
      <c r="PI30">
        <v>6.81</v>
      </c>
      <c r="PJ30">
        <v>0</v>
      </c>
      <c r="PK30">
        <v>1.1100000000000001</v>
      </c>
      <c r="PL30">
        <v>0</v>
      </c>
      <c r="PM30">
        <v>1.01</v>
      </c>
      <c r="PN30">
        <v>21</v>
      </c>
      <c r="PO30" t="s">
        <v>219</v>
      </c>
      <c r="PP30">
        <v>900</v>
      </c>
      <c r="PQ30">
        <v>4.91</v>
      </c>
      <c r="PR30">
        <v>3</v>
      </c>
      <c r="PS30">
        <v>2.57</v>
      </c>
      <c r="PT30">
        <v>3</v>
      </c>
      <c r="PU30">
        <v>1.1299999999999999</v>
      </c>
      <c r="PV30">
        <v>22</v>
      </c>
      <c r="PW30" t="s">
        <v>220</v>
      </c>
      <c r="PX30">
        <v>1300</v>
      </c>
      <c r="PY30">
        <v>10.77</v>
      </c>
      <c r="PZ30">
        <v>0</v>
      </c>
      <c r="QA30">
        <v>1.78</v>
      </c>
      <c r="QB30">
        <v>7</v>
      </c>
      <c r="QC30">
        <v>1.27</v>
      </c>
      <c r="QD30">
        <v>23</v>
      </c>
      <c r="QE30" t="s">
        <v>221</v>
      </c>
      <c r="QF30">
        <v>900</v>
      </c>
      <c r="QG30">
        <v>10.16</v>
      </c>
      <c r="QH30">
        <v>2</v>
      </c>
      <c r="QI30">
        <v>2.11</v>
      </c>
      <c r="QJ30">
        <v>4</v>
      </c>
      <c r="QK30">
        <v>1.56</v>
      </c>
      <c r="QL30">
        <v>24</v>
      </c>
      <c r="QM30" t="s">
        <v>222</v>
      </c>
      <c r="QN30">
        <v>0</v>
      </c>
      <c r="QO30">
        <v>13.38</v>
      </c>
      <c r="QP30">
        <v>0</v>
      </c>
      <c r="QQ30">
        <v>0.79</v>
      </c>
      <c r="QR30">
        <v>0</v>
      </c>
      <c r="QS30">
        <v>0.61</v>
      </c>
      <c r="QT30">
        <v>25</v>
      </c>
      <c r="QU30" t="s">
        <v>223</v>
      </c>
      <c r="QV30">
        <v>900</v>
      </c>
      <c r="QW30">
        <v>4.91</v>
      </c>
      <c r="QX30">
        <v>5</v>
      </c>
      <c r="QY30">
        <v>1.8</v>
      </c>
      <c r="QZ30">
        <v>5</v>
      </c>
      <c r="RA30">
        <v>1.97</v>
      </c>
      <c r="RB30">
        <v>26</v>
      </c>
      <c r="RC30" t="s">
        <v>224</v>
      </c>
      <c r="RD30">
        <v>0</v>
      </c>
      <c r="RE30">
        <v>12.35</v>
      </c>
      <c r="RF30">
        <v>0</v>
      </c>
      <c r="RG30">
        <v>0.79</v>
      </c>
      <c r="RH30">
        <v>0</v>
      </c>
      <c r="RI30">
        <v>0.39</v>
      </c>
      <c r="RJ30">
        <v>27</v>
      </c>
      <c r="RK30" t="s">
        <v>225</v>
      </c>
      <c r="RL30">
        <v>900</v>
      </c>
      <c r="RM30">
        <v>11.85</v>
      </c>
      <c r="RN30">
        <v>4</v>
      </c>
      <c r="RO30">
        <v>2.2200000000000002</v>
      </c>
      <c r="RP30">
        <v>3</v>
      </c>
      <c r="RQ30">
        <v>1.52</v>
      </c>
      <c r="RR30">
        <v>28</v>
      </c>
      <c r="RS30" t="s">
        <v>226</v>
      </c>
      <c r="RT30">
        <v>900</v>
      </c>
      <c r="RU30">
        <v>10.41</v>
      </c>
      <c r="RV30">
        <v>0</v>
      </c>
      <c r="RW30">
        <v>1.89</v>
      </c>
      <c r="RX30">
        <v>7</v>
      </c>
      <c r="RY30">
        <v>1.21</v>
      </c>
      <c r="RZ30">
        <v>29</v>
      </c>
      <c r="SA30" t="s">
        <v>227</v>
      </c>
      <c r="SB30">
        <v>0</v>
      </c>
      <c r="SC30">
        <v>8.5500000000000007</v>
      </c>
      <c r="SD30">
        <v>0</v>
      </c>
      <c r="SE30">
        <v>0.76</v>
      </c>
      <c r="SF30">
        <v>0</v>
      </c>
      <c r="SG30">
        <v>0.41</v>
      </c>
      <c r="SH30">
        <v>30</v>
      </c>
      <c r="SI30" t="s">
        <v>228</v>
      </c>
      <c r="SJ30">
        <v>0</v>
      </c>
      <c r="SK30">
        <v>11.09</v>
      </c>
      <c r="SL30">
        <v>0</v>
      </c>
      <c r="SM30">
        <v>0.47</v>
      </c>
      <c r="SN30">
        <v>0</v>
      </c>
      <c r="SO30">
        <v>0.37</v>
      </c>
      <c r="SP30">
        <v>31</v>
      </c>
      <c r="SQ30" t="s">
        <v>229</v>
      </c>
      <c r="SR30">
        <v>1300</v>
      </c>
      <c r="SS30">
        <v>5.07</v>
      </c>
      <c r="ST30">
        <v>0</v>
      </c>
      <c r="SU30">
        <v>0.85</v>
      </c>
      <c r="SV30">
        <v>7</v>
      </c>
      <c r="SW30">
        <v>1.48</v>
      </c>
      <c r="SX30">
        <v>32</v>
      </c>
      <c r="SY30" t="s">
        <v>230</v>
      </c>
      <c r="SZ30">
        <v>900</v>
      </c>
      <c r="TA30">
        <v>5.7</v>
      </c>
      <c r="TB30">
        <v>5</v>
      </c>
      <c r="TC30">
        <v>4.5599999999999996</v>
      </c>
      <c r="TD30">
        <v>2</v>
      </c>
      <c r="TE30">
        <v>3.19</v>
      </c>
      <c r="TF30">
        <v>33</v>
      </c>
      <c r="TG30" t="s">
        <v>231</v>
      </c>
      <c r="TH30">
        <v>900</v>
      </c>
      <c r="TI30">
        <v>12.04</v>
      </c>
      <c r="TJ30">
        <v>0</v>
      </c>
      <c r="TK30">
        <v>3.34</v>
      </c>
      <c r="TL30">
        <v>3</v>
      </c>
      <c r="TM30">
        <v>1.81</v>
      </c>
      <c r="TN30">
        <v>34</v>
      </c>
      <c r="TO30" t="s">
        <v>232</v>
      </c>
      <c r="TP30">
        <v>900</v>
      </c>
      <c r="TQ30">
        <v>6.83</v>
      </c>
      <c r="TR30">
        <v>6</v>
      </c>
      <c r="TS30">
        <v>2.88</v>
      </c>
      <c r="TT30">
        <v>6</v>
      </c>
      <c r="TU30">
        <v>1.67</v>
      </c>
      <c r="TV30">
        <v>35</v>
      </c>
      <c r="TW30" t="s">
        <v>233</v>
      </c>
      <c r="TX30">
        <v>0</v>
      </c>
      <c r="TY30">
        <v>6.77</v>
      </c>
      <c r="TZ30">
        <v>0</v>
      </c>
      <c r="UA30">
        <v>0.32</v>
      </c>
      <c r="UB30">
        <v>0</v>
      </c>
      <c r="UC30">
        <v>0.28999999999999998</v>
      </c>
      <c r="UD30">
        <v>36</v>
      </c>
      <c r="UE30" t="s">
        <v>234</v>
      </c>
      <c r="UF30">
        <v>0</v>
      </c>
      <c r="UG30">
        <v>6.86</v>
      </c>
      <c r="UH30">
        <v>0</v>
      </c>
      <c r="UI30">
        <v>0.41</v>
      </c>
      <c r="UJ30">
        <v>0</v>
      </c>
      <c r="UK30">
        <v>0.28999999999999998</v>
      </c>
      <c r="UL30">
        <v>37</v>
      </c>
      <c r="UM30" t="s">
        <v>235</v>
      </c>
      <c r="UN30">
        <v>900</v>
      </c>
      <c r="UO30">
        <v>8.57</v>
      </c>
      <c r="UP30">
        <v>0</v>
      </c>
      <c r="UQ30">
        <v>1.92</v>
      </c>
      <c r="UR30">
        <v>7</v>
      </c>
      <c r="US30">
        <v>1.0900000000000001</v>
      </c>
      <c r="UT30">
        <v>38</v>
      </c>
      <c r="UU30" t="s">
        <v>236</v>
      </c>
      <c r="UV30">
        <v>0</v>
      </c>
      <c r="UW30">
        <v>9.31</v>
      </c>
      <c r="UX30">
        <v>0</v>
      </c>
      <c r="UY30">
        <v>0.69</v>
      </c>
      <c r="UZ30">
        <v>0</v>
      </c>
      <c r="VA30">
        <v>0.37</v>
      </c>
      <c r="VB30">
        <v>39</v>
      </c>
      <c r="VC30" t="s">
        <v>237</v>
      </c>
      <c r="VD30">
        <v>900</v>
      </c>
      <c r="VE30">
        <v>9.94</v>
      </c>
      <c r="VF30">
        <v>0</v>
      </c>
      <c r="VG30">
        <v>9.9600000000000009</v>
      </c>
      <c r="VH30">
        <v>3</v>
      </c>
      <c r="VI30">
        <v>3.46</v>
      </c>
      <c r="VJ30">
        <v>40</v>
      </c>
      <c r="VK30" t="s">
        <v>238</v>
      </c>
      <c r="VL30">
        <v>0</v>
      </c>
      <c r="VM30">
        <v>7.54</v>
      </c>
      <c r="VN30">
        <v>0</v>
      </c>
      <c r="VO30">
        <v>0.8</v>
      </c>
      <c r="VP30">
        <v>0</v>
      </c>
      <c r="VQ30">
        <v>0.4</v>
      </c>
      <c r="VR30">
        <v>41</v>
      </c>
      <c r="VS30" t="s">
        <v>239</v>
      </c>
      <c r="VT30">
        <v>900</v>
      </c>
      <c r="VU30">
        <v>3.71</v>
      </c>
      <c r="VV30">
        <v>0</v>
      </c>
      <c r="VW30">
        <v>1.17</v>
      </c>
      <c r="VX30">
        <v>2</v>
      </c>
      <c r="VY30">
        <v>1.0900000000000001</v>
      </c>
      <c r="VZ30" s="28">
        <f t="shared" si="19"/>
        <v>580</v>
      </c>
      <c r="WA30" s="28">
        <f t="shared" si="20"/>
        <v>515</v>
      </c>
      <c r="WB30" s="28">
        <f t="shared" si="21"/>
        <v>645</v>
      </c>
      <c r="WC30" s="29">
        <f t="shared" si="22"/>
        <v>9.26</v>
      </c>
      <c r="WD30" s="29">
        <f t="shared" si="23"/>
        <v>8.3579999999999988</v>
      </c>
      <c r="WE30" s="29">
        <f t="shared" si="24"/>
        <v>10.162000000000001</v>
      </c>
      <c r="WF30" s="29">
        <f t="shared" si="25"/>
        <v>1.675</v>
      </c>
      <c r="WG30" s="30">
        <f t="shared" si="26"/>
        <v>1.25</v>
      </c>
      <c r="WH30" s="29">
        <f t="shared" si="27"/>
        <v>2.1</v>
      </c>
      <c r="WI30" s="29">
        <f t="shared" si="28"/>
        <v>2.7337499999999997</v>
      </c>
      <c r="WJ30" s="30">
        <f t="shared" si="29"/>
        <v>2.8289999999999997</v>
      </c>
      <c r="WK30" s="29">
        <f t="shared" si="30"/>
        <v>2.6385000000000001</v>
      </c>
      <c r="WL30" s="29">
        <f t="shared" si="31"/>
        <v>2.8250000000000002</v>
      </c>
      <c r="WM30" s="30">
        <f t="shared" si="32"/>
        <v>2.7</v>
      </c>
      <c r="WN30" s="29">
        <f t="shared" si="33"/>
        <v>2.95</v>
      </c>
      <c r="WO30" s="29">
        <f t="shared" si="34"/>
        <v>1.6287500000000001</v>
      </c>
      <c r="WP30" s="30">
        <f t="shared" si="35"/>
        <v>1.7820000000000005</v>
      </c>
      <c r="WQ30" s="29">
        <f t="shared" si="36"/>
        <v>1.4754999999999998</v>
      </c>
      <c r="WR30" s="30">
        <f t="shared" si="37"/>
        <v>572.22222222222217</v>
      </c>
      <c r="WS30" s="30">
        <f t="shared" si="38"/>
        <v>586.36363636363637</v>
      </c>
      <c r="WT30" s="30">
        <f t="shared" si="39"/>
        <v>337.5</v>
      </c>
      <c r="WU30" s="30">
        <f t="shared" si="40"/>
        <v>633.33333333333337</v>
      </c>
      <c r="WV30" s="30">
        <f t="shared" si="41"/>
        <v>760</v>
      </c>
      <c r="WW30" s="30">
        <f t="shared" si="42"/>
        <v>530</v>
      </c>
      <c r="WX30" s="30">
        <f t="shared" si="43"/>
        <v>8.4411111111111108</v>
      </c>
      <c r="WY30" s="30">
        <f t="shared" si="44"/>
        <v>9.93</v>
      </c>
      <c r="WZ30" s="30">
        <f t="shared" si="45"/>
        <v>7.0437500000000011</v>
      </c>
      <c r="XA30" s="30">
        <f t="shared" si="46"/>
        <v>9.2341666666666686</v>
      </c>
      <c r="XB30" s="30">
        <f t="shared" si="47"/>
        <v>9.5589999999999993</v>
      </c>
      <c r="XC30" s="30">
        <f t="shared" si="48"/>
        <v>10.764999999999999</v>
      </c>
      <c r="XD30" s="30">
        <f t="shared" si="49"/>
        <v>3.5555555555555554</v>
      </c>
      <c r="XE30" s="30">
        <f t="shared" si="50"/>
        <v>0.13636363636363635</v>
      </c>
      <c r="XF30" s="30">
        <f t="shared" si="51"/>
        <v>2.75</v>
      </c>
      <c r="XG30" s="30">
        <f t="shared" si="52"/>
        <v>0.25</v>
      </c>
      <c r="XH30" s="30">
        <f t="shared" si="53"/>
        <v>4.2</v>
      </c>
      <c r="XI30" s="30">
        <f t="shared" si="54"/>
        <v>0</v>
      </c>
      <c r="XJ30" s="30">
        <f t="shared" si="55"/>
        <v>3.1483333333333334</v>
      </c>
      <c r="XK30" s="30">
        <f t="shared" si="56"/>
        <v>2.3945454545454545</v>
      </c>
      <c r="XL30" s="30">
        <f t="shared" si="57"/>
        <v>3.6987500000000004</v>
      </c>
      <c r="XM30" s="30">
        <f t="shared" si="58"/>
        <v>2.2491666666666665</v>
      </c>
      <c r="XN30" s="30">
        <f t="shared" si="59"/>
        <v>2.7079999999999997</v>
      </c>
      <c r="XO30" s="30">
        <f t="shared" si="60"/>
        <v>2.569</v>
      </c>
      <c r="XP30" s="30">
        <f t="shared" si="61"/>
        <v>2.6666666666666665</v>
      </c>
      <c r="XQ30" s="30">
        <f t="shared" si="62"/>
        <v>2.9545454545454546</v>
      </c>
      <c r="XR30" s="30">
        <f t="shared" si="63"/>
        <v>1.625</v>
      </c>
      <c r="XS30" s="30">
        <f t="shared" si="64"/>
        <v>3.4166666666666665</v>
      </c>
      <c r="XT30" s="30">
        <f t="shared" si="65"/>
        <v>3.5</v>
      </c>
      <c r="XU30" s="30">
        <f t="shared" si="66"/>
        <v>2.4</v>
      </c>
      <c r="XV30" s="30">
        <f t="shared" si="67"/>
        <v>1.6577777777777776</v>
      </c>
      <c r="XW30" s="30">
        <f t="shared" si="68"/>
        <v>1.6049999999999998</v>
      </c>
      <c r="XX30" s="30">
        <f t="shared" si="69"/>
        <v>1.7275</v>
      </c>
      <c r="XY30" s="30">
        <f t="shared" si="70"/>
        <v>1.8183333333333331</v>
      </c>
      <c r="XZ30" s="30">
        <f t="shared" si="71"/>
        <v>1.6019999999999999</v>
      </c>
      <c r="YA30" s="30">
        <f t="shared" si="72"/>
        <v>1.3489999999999998</v>
      </c>
      <c r="YB30" s="46">
        <v>4</v>
      </c>
      <c r="YC30" s="46">
        <v>4</v>
      </c>
      <c r="YD30" s="46">
        <v>3</v>
      </c>
      <c r="YE30" s="46">
        <v>1</v>
      </c>
      <c r="YF30" s="46">
        <v>4</v>
      </c>
      <c r="YG30" s="46">
        <v>4</v>
      </c>
      <c r="YH30" s="46">
        <v>2</v>
      </c>
      <c r="YI30" s="46">
        <v>3</v>
      </c>
      <c r="YJ30" s="46">
        <v>2</v>
      </c>
      <c r="YK30" s="46">
        <v>2</v>
      </c>
      <c r="YL30" s="46">
        <v>4</v>
      </c>
      <c r="YM30" s="46">
        <v>3</v>
      </c>
      <c r="YN30" s="46">
        <v>4</v>
      </c>
      <c r="YO30" s="46">
        <v>4</v>
      </c>
      <c r="YP30" s="46">
        <v>1</v>
      </c>
      <c r="YQ30" s="46">
        <v>2</v>
      </c>
      <c r="YR30" s="46">
        <v>2</v>
      </c>
      <c r="YS30" s="46">
        <v>4</v>
      </c>
      <c r="YT30" s="46">
        <v>4</v>
      </c>
      <c r="YU30" s="46">
        <v>4</v>
      </c>
      <c r="YV30" s="46">
        <v>2</v>
      </c>
      <c r="YW30" s="46">
        <v>1</v>
      </c>
      <c r="YX30" s="46">
        <v>4</v>
      </c>
      <c r="YY30" s="46">
        <v>3</v>
      </c>
      <c r="YZ30" s="46">
        <v>1</v>
      </c>
      <c r="ZA30" s="52">
        <f t="shared" si="80"/>
        <v>40</v>
      </c>
      <c r="ZB30" s="52">
        <f t="shared" si="81"/>
        <v>25</v>
      </c>
      <c r="ZC30" s="52">
        <f t="shared" si="82"/>
        <v>15</v>
      </c>
      <c r="ZD30" s="52">
        <f t="shared" si="76"/>
        <v>80</v>
      </c>
      <c r="ZM30" s="21"/>
      <c r="ABT30" s="66"/>
    </row>
    <row r="31" spans="1:765">
      <c r="A31" s="20">
        <v>27</v>
      </c>
      <c r="B31" s="3"/>
      <c r="C31" s="3">
        <v>1</v>
      </c>
      <c r="D31" s="3">
        <v>45</v>
      </c>
      <c r="E31" s="3">
        <v>2</v>
      </c>
      <c r="F31" s="3">
        <v>1</v>
      </c>
      <c r="G31" s="3">
        <v>1</v>
      </c>
      <c r="H31" s="3">
        <v>1</v>
      </c>
      <c r="I31" s="3">
        <v>0</v>
      </c>
      <c r="J31" s="3">
        <v>2</v>
      </c>
      <c r="K31" s="3">
        <v>0</v>
      </c>
      <c r="L31" s="3">
        <v>0</v>
      </c>
      <c r="M31" s="3">
        <v>1</v>
      </c>
      <c r="N31" s="3">
        <v>1</v>
      </c>
      <c r="O31" s="3">
        <v>1</v>
      </c>
      <c r="P31" s="3">
        <v>1</v>
      </c>
      <c r="Q31" s="3">
        <v>2</v>
      </c>
      <c r="R31" s="3">
        <v>0</v>
      </c>
      <c r="S31" s="3">
        <v>0</v>
      </c>
      <c r="T31" s="3">
        <v>0</v>
      </c>
      <c r="U31" s="3">
        <v>0</v>
      </c>
      <c r="V31">
        <f t="shared" si="3"/>
        <v>13</v>
      </c>
      <c r="W31" s="3">
        <v>2</v>
      </c>
      <c r="X31" s="3">
        <v>3</v>
      </c>
      <c r="Y31" s="3">
        <v>3</v>
      </c>
      <c r="Z31" s="3">
        <v>2</v>
      </c>
      <c r="AA31" s="3">
        <v>2</v>
      </c>
      <c r="AB31" s="3">
        <v>3</v>
      </c>
      <c r="AC31" s="3">
        <v>2</v>
      </c>
      <c r="AD31" s="3">
        <v>0</v>
      </c>
      <c r="AE31" s="3">
        <v>1</v>
      </c>
      <c r="AF31">
        <f t="shared" si="4"/>
        <v>18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3</v>
      </c>
      <c r="AM31">
        <v>1</v>
      </c>
      <c r="AN31">
        <v>2</v>
      </c>
      <c r="AO31">
        <v>1</v>
      </c>
      <c r="AP31">
        <v>3</v>
      </c>
      <c r="AQ31">
        <v>2</v>
      </c>
      <c r="AR31">
        <v>1</v>
      </c>
      <c r="AS31">
        <v>1</v>
      </c>
      <c r="AT31">
        <v>2</v>
      </c>
      <c r="AU31">
        <v>1</v>
      </c>
      <c r="AV31" t="s">
        <v>631</v>
      </c>
      <c r="AW31">
        <v>2</v>
      </c>
      <c r="AX31">
        <v>0</v>
      </c>
      <c r="AY31" t="s">
        <v>634</v>
      </c>
      <c r="AZ31">
        <v>2</v>
      </c>
      <c r="BA31">
        <v>2</v>
      </c>
      <c r="BB31">
        <v>2</v>
      </c>
      <c r="BC31">
        <v>2</v>
      </c>
      <c r="BD31">
        <f t="shared" si="5"/>
        <v>32</v>
      </c>
      <c r="BE31" s="3">
        <v>0</v>
      </c>
      <c r="BF31" s="3">
        <v>4</v>
      </c>
      <c r="BG31" s="3">
        <v>1</v>
      </c>
      <c r="BH31" s="65">
        <v>2</v>
      </c>
      <c r="BI31" s="3">
        <v>0</v>
      </c>
      <c r="BJ31" s="3">
        <v>0</v>
      </c>
      <c r="BK31" s="3">
        <v>0</v>
      </c>
      <c r="BL31" s="65">
        <v>3</v>
      </c>
      <c r="BM31" s="65">
        <v>3</v>
      </c>
      <c r="BN31" s="3">
        <v>1</v>
      </c>
      <c r="BO31" s="3">
        <v>3</v>
      </c>
      <c r="BP31" s="3">
        <v>3</v>
      </c>
      <c r="BQ31" s="3">
        <v>1</v>
      </c>
      <c r="BR31" s="3">
        <v>3</v>
      </c>
      <c r="BS31" s="3">
        <v>4</v>
      </c>
      <c r="BT31" s="3">
        <v>4</v>
      </c>
      <c r="BU31" s="3">
        <v>3</v>
      </c>
      <c r="BV31" s="3">
        <v>2</v>
      </c>
      <c r="BW31" s="3">
        <v>1</v>
      </c>
      <c r="BX31" s="3">
        <v>3</v>
      </c>
      <c r="BY31" s="3">
        <v>1</v>
      </c>
      <c r="BZ31" s="3">
        <v>0</v>
      </c>
      <c r="CA31">
        <f t="shared" si="0"/>
        <v>15</v>
      </c>
      <c r="CB31">
        <f t="shared" si="1"/>
        <v>19</v>
      </c>
      <c r="CC31">
        <f t="shared" si="2"/>
        <v>6</v>
      </c>
      <c r="CD31">
        <f t="shared" si="6"/>
        <v>40</v>
      </c>
      <c r="CE31" s="65">
        <v>0</v>
      </c>
      <c r="CF31" s="65">
        <v>0</v>
      </c>
      <c r="CG31" s="65">
        <v>0</v>
      </c>
      <c r="CH31" s="65">
        <v>0</v>
      </c>
      <c r="CI31" s="65">
        <v>0</v>
      </c>
      <c r="CJ31" s="65">
        <v>0</v>
      </c>
      <c r="CK31" s="65">
        <v>1</v>
      </c>
      <c r="CL31" s="65">
        <v>1</v>
      </c>
      <c r="CM31" s="65">
        <v>1</v>
      </c>
      <c r="CN31" s="65">
        <v>0</v>
      </c>
      <c r="CO31" s="65">
        <v>0</v>
      </c>
      <c r="CP31" s="65">
        <v>0</v>
      </c>
      <c r="CQ31" s="21">
        <f t="shared" si="7"/>
        <v>8</v>
      </c>
      <c r="CR31" s="65">
        <v>1</v>
      </c>
      <c r="CS31" s="65">
        <v>2</v>
      </c>
      <c r="CT31" s="65">
        <v>4</v>
      </c>
      <c r="CU31" s="65">
        <v>3</v>
      </c>
      <c r="CV31" s="65">
        <v>2</v>
      </c>
      <c r="CW31" s="65">
        <v>2</v>
      </c>
      <c r="CX31" s="65">
        <v>3</v>
      </c>
      <c r="CY31" s="65">
        <v>3</v>
      </c>
      <c r="CZ31" s="65">
        <v>2</v>
      </c>
      <c r="DA31" s="65">
        <v>2</v>
      </c>
      <c r="DB31" s="65">
        <v>3</v>
      </c>
      <c r="DC31" s="65">
        <v>3</v>
      </c>
      <c r="DD31" s="65">
        <v>3</v>
      </c>
      <c r="DE31" s="65">
        <v>4</v>
      </c>
      <c r="DF31" s="65">
        <v>2</v>
      </c>
      <c r="DG31" s="65">
        <v>2</v>
      </c>
      <c r="DH31" s="65">
        <v>2</v>
      </c>
      <c r="DI31" s="65">
        <v>3</v>
      </c>
      <c r="DJ31" s="65">
        <v>2</v>
      </c>
      <c r="DK31" s="65">
        <v>2</v>
      </c>
      <c r="DL31" s="21">
        <f t="shared" si="8"/>
        <v>60</v>
      </c>
      <c r="DM31" s="65">
        <v>2</v>
      </c>
      <c r="DN31" s="65">
        <v>4</v>
      </c>
      <c r="DO31" s="65">
        <v>4</v>
      </c>
      <c r="DP31" s="65">
        <v>5</v>
      </c>
      <c r="DQ31" s="65">
        <v>4</v>
      </c>
      <c r="DR31" s="65">
        <v>5</v>
      </c>
      <c r="DS31" s="21">
        <f t="shared" si="9"/>
        <v>24</v>
      </c>
      <c r="DT31" s="65">
        <v>3</v>
      </c>
      <c r="DU31" s="65">
        <v>0</v>
      </c>
      <c r="DV31" s="65">
        <v>0</v>
      </c>
      <c r="DW31" s="65">
        <v>1</v>
      </c>
      <c r="DX31" s="65">
        <v>0</v>
      </c>
      <c r="DY31" s="65">
        <v>0</v>
      </c>
      <c r="DZ31" s="21">
        <f t="shared" si="10"/>
        <v>3</v>
      </c>
      <c r="EA31" s="21">
        <f t="shared" si="11"/>
        <v>1</v>
      </c>
      <c r="EB31" s="21">
        <f t="shared" si="12"/>
        <v>4</v>
      </c>
      <c r="EC31" s="65">
        <v>2</v>
      </c>
      <c r="ED31" s="65">
        <v>3</v>
      </c>
      <c r="EE31" s="65">
        <v>4</v>
      </c>
      <c r="EF31" s="65">
        <v>4</v>
      </c>
      <c r="EG31" s="65">
        <v>3</v>
      </c>
      <c r="EH31" s="65">
        <v>4</v>
      </c>
      <c r="EI31" s="65">
        <v>3</v>
      </c>
      <c r="EJ31" s="65">
        <v>2</v>
      </c>
      <c r="EK31" s="65">
        <v>2</v>
      </c>
      <c r="EL31" s="65">
        <v>3</v>
      </c>
      <c r="EM31" s="65">
        <v>3</v>
      </c>
      <c r="EN31" s="65">
        <v>2</v>
      </c>
      <c r="EO31" s="21">
        <f t="shared" si="13"/>
        <v>13</v>
      </c>
      <c r="EP31" s="21">
        <f t="shared" si="14"/>
        <v>11</v>
      </c>
      <c r="EQ31" s="21">
        <f t="shared" si="15"/>
        <v>11</v>
      </c>
      <c r="ER31" s="21">
        <f t="shared" si="16"/>
        <v>35</v>
      </c>
      <c r="ES31" s="65">
        <v>0</v>
      </c>
      <c r="ET31" s="65">
        <v>1</v>
      </c>
      <c r="EU31" s="65">
        <v>3</v>
      </c>
      <c r="EV31" s="21">
        <f t="shared" si="17"/>
        <v>4</v>
      </c>
      <c r="EW31" s="65">
        <v>3</v>
      </c>
      <c r="EX31" s="65">
        <v>3</v>
      </c>
      <c r="EY31" s="65">
        <v>2</v>
      </c>
      <c r="EZ31" s="65">
        <v>1</v>
      </c>
      <c r="FA31" s="65">
        <v>1</v>
      </c>
      <c r="FB31" s="65">
        <v>1</v>
      </c>
      <c r="FC31" s="65">
        <v>3</v>
      </c>
      <c r="FD31" s="65">
        <v>2</v>
      </c>
      <c r="FE31" s="65">
        <v>1</v>
      </c>
      <c r="FF31" s="65">
        <v>1</v>
      </c>
      <c r="FG31" s="65">
        <v>1</v>
      </c>
      <c r="FH31" s="65">
        <v>2</v>
      </c>
      <c r="FI31" s="65">
        <v>1</v>
      </c>
      <c r="FJ31" s="65">
        <v>1</v>
      </c>
      <c r="FK31" s="65">
        <v>2</v>
      </c>
      <c r="FL31" s="65">
        <v>1</v>
      </c>
      <c r="FM31" s="65">
        <v>1</v>
      </c>
      <c r="FN31" s="65">
        <v>1</v>
      </c>
      <c r="FO31" s="65">
        <v>2</v>
      </c>
      <c r="FP31" s="65">
        <v>1</v>
      </c>
      <c r="FQ31" s="21">
        <f t="shared" si="18"/>
        <v>31</v>
      </c>
      <c r="FR31" s="3">
        <v>0</v>
      </c>
      <c r="FS31" s="3">
        <v>0.31404621548712086</v>
      </c>
      <c r="FT31" s="3">
        <v>0</v>
      </c>
      <c r="FU31" s="3">
        <v>0</v>
      </c>
      <c r="FV31" s="3">
        <v>1.3760609437214613</v>
      </c>
      <c r="FW31" s="3">
        <v>5.6559380144525164</v>
      </c>
      <c r="FX31" s="3">
        <v>0.11</v>
      </c>
      <c r="FY31" s="3">
        <v>0.22</v>
      </c>
      <c r="FZ31" s="3">
        <v>77</v>
      </c>
      <c r="GA31" s="3">
        <v>95</v>
      </c>
      <c r="GB31" s="3">
        <f t="shared" si="83"/>
        <v>172</v>
      </c>
      <c r="GC31" s="3">
        <v>261</v>
      </c>
      <c r="GD31" s="3">
        <v>2</v>
      </c>
      <c r="GE31" s="3">
        <v>0.6</v>
      </c>
      <c r="GF31" s="3">
        <v>0.2</v>
      </c>
      <c r="GG31" s="3">
        <v>0.4</v>
      </c>
      <c r="GH31" s="3">
        <v>3.2</v>
      </c>
      <c r="GI31" s="3">
        <v>388</v>
      </c>
      <c r="GJ31" s="3">
        <v>10671.461311999999</v>
      </c>
      <c r="GK31" s="3">
        <v>8949.7097099999992</v>
      </c>
      <c r="GL31" s="3">
        <v>2465.159846</v>
      </c>
      <c r="GM31" s="3">
        <v>36573.240210999997</v>
      </c>
      <c r="GN31" s="3">
        <v>105908.595713</v>
      </c>
      <c r="GO31" s="3">
        <v>3495.9047620000001</v>
      </c>
      <c r="GP31" s="3">
        <v>6120.7984040000001</v>
      </c>
      <c r="GQ31" s="3">
        <v>654370.86757899995</v>
      </c>
      <c r="GR31" s="3">
        <v>83617.776528000002</v>
      </c>
      <c r="GS31" s="3">
        <v>1473.279554</v>
      </c>
      <c r="GT31" s="3">
        <v>10450.271412</v>
      </c>
      <c r="GU31" s="3">
        <v>910.90761599999996</v>
      </c>
      <c r="GV31" s="3">
        <v>51113.050615</v>
      </c>
      <c r="GW31" s="3">
        <v>39743.219173999998</v>
      </c>
      <c r="GX31" s="3">
        <v>1707</v>
      </c>
      <c r="GY31" s="3">
        <v>316894.42746899999</v>
      </c>
      <c r="GZ31" s="3">
        <v>97147.357505000007</v>
      </c>
      <c r="HA31" s="3">
        <v>14121.109725</v>
      </c>
      <c r="HB31" s="3">
        <v>699496.45079999999</v>
      </c>
      <c r="HC31" s="3">
        <v>149329.822407</v>
      </c>
      <c r="HD31" s="3">
        <v>10158</v>
      </c>
      <c r="HE31" s="3">
        <v>1356.4965749999999</v>
      </c>
      <c r="HF31" s="3">
        <v>124316.732221</v>
      </c>
      <c r="HG31" s="3">
        <v>73119.328995999997</v>
      </c>
      <c r="HH31" s="3">
        <v>7555.0009410000002</v>
      </c>
      <c r="HI31" s="3">
        <v>113</v>
      </c>
      <c r="HJ31" s="3">
        <v>357</v>
      </c>
      <c r="HK31" s="3">
        <v>1356.1329310000001</v>
      </c>
      <c r="HL31" s="3">
        <v>143</v>
      </c>
      <c r="HM31" s="3">
        <v>1174.8830029999999</v>
      </c>
      <c r="HN31" s="3">
        <v>10591.444745999999</v>
      </c>
      <c r="HO31" s="3">
        <v>1515</v>
      </c>
      <c r="HP31" s="3">
        <v>200</v>
      </c>
      <c r="HQ31" s="3">
        <v>340245.13154899998</v>
      </c>
      <c r="HR31" s="3">
        <v>93467.518958000001</v>
      </c>
      <c r="HS31" s="3">
        <v>10736.532940999999</v>
      </c>
      <c r="HT31" s="3">
        <v>69777.026874999996</v>
      </c>
      <c r="HU31" s="3">
        <v>8917.0013319999998</v>
      </c>
      <c r="HV31" s="3">
        <v>4776.9029600000003</v>
      </c>
      <c r="HW31" s="3">
        <v>297.163072</v>
      </c>
      <c r="HX31" s="3">
        <v>233</v>
      </c>
      <c r="HY31" s="3">
        <v>3761.363844</v>
      </c>
      <c r="HZ31" s="3">
        <v>224</v>
      </c>
      <c r="IA31" s="3">
        <v>528</v>
      </c>
      <c r="IB31" s="3">
        <v>367</v>
      </c>
      <c r="IC31" s="3">
        <v>1583</v>
      </c>
      <c r="ID31" s="3">
        <v>31937.622743</v>
      </c>
      <c r="IE31" s="3">
        <v>5627.7430320000003</v>
      </c>
      <c r="IF31" s="3">
        <v>4590.0677240000005</v>
      </c>
      <c r="IG31" s="3">
        <v>1270.3904279999999</v>
      </c>
      <c r="IH31" s="3">
        <v>2544.3419530000001</v>
      </c>
      <c r="II31" s="3">
        <v>163592.253868</v>
      </c>
      <c r="IJ31" s="3">
        <v>178926.86982699999</v>
      </c>
      <c r="IK31" s="3">
        <v>207645.71333699999</v>
      </c>
      <c r="IL31" s="3">
        <v>230</v>
      </c>
      <c r="IM31" s="3">
        <v>1865</v>
      </c>
      <c r="IN31" s="3">
        <v>109023.08934999999</v>
      </c>
      <c r="IO31" s="3">
        <v>576</v>
      </c>
      <c r="IP31" s="3">
        <v>65977.827789999996</v>
      </c>
      <c r="IQ31" s="3">
        <v>668.71706800000004</v>
      </c>
      <c r="IR31" s="3">
        <v>24050.545898</v>
      </c>
      <c r="IS31" s="3">
        <v>4246.1273639999999</v>
      </c>
      <c r="IT31" s="3">
        <v>1606</v>
      </c>
      <c r="IU31" s="3">
        <v>7372.5084790000001</v>
      </c>
      <c r="IV31" s="3">
        <v>114058.00285600001</v>
      </c>
      <c r="IW31" s="3">
        <v>6315</v>
      </c>
      <c r="IX31" s="3">
        <v>5808.2627570000004</v>
      </c>
      <c r="IY31" s="3">
        <v>5431.1756809999997</v>
      </c>
      <c r="IZ31" s="3">
        <v>412</v>
      </c>
      <c r="JA31" s="3">
        <v>1026.7995719999999</v>
      </c>
      <c r="JB31" s="3">
        <v>41647.107514000003</v>
      </c>
      <c r="JC31" s="3"/>
      <c r="JD31" s="3" t="s">
        <v>276</v>
      </c>
      <c r="JE31" s="62">
        <v>43439.623402777775</v>
      </c>
      <c r="JF31" s="3" t="s">
        <v>246</v>
      </c>
      <c r="JG31" s="3">
        <v>45</v>
      </c>
      <c r="JH31" s="3" t="s">
        <v>277</v>
      </c>
      <c r="JI31" s="3"/>
      <c r="JJ31" s="3">
        <v>1</v>
      </c>
      <c r="JK31" s="3" t="s">
        <v>199</v>
      </c>
      <c r="JL31" s="3">
        <v>0</v>
      </c>
      <c r="JM31" s="3">
        <v>9.6300000000000008</v>
      </c>
      <c r="JN31" s="3">
        <v>1</v>
      </c>
      <c r="JO31" s="3">
        <v>6.72</v>
      </c>
      <c r="JP31" s="3">
        <v>1</v>
      </c>
      <c r="JQ31" s="3">
        <v>6.65</v>
      </c>
      <c r="JR31" s="3">
        <v>2</v>
      </c>
      <c r="JS31" s="3" t="s">
        <v>200</v>
      </c>
      <c r="JT31" s="3">
        <v>0</v>
      </c>
      <c r="JU31" s="3">
        <v>4.33</v>
      </c>
      <c r="JV31" s="3">
        <v>1</v>
      </c>
      <c r="JW31" s="3">
        <v>2.42</v>
      </c>
      <c r="JX31" s="3">
        <v>1</v>
      </c>
      <c r="JY31" s="3">
        <v>4.18</v>
      </c>
      <c r="JZ31" s="3">
        <v>3</v>
      </c>
      <c r="KA31" s="3" t="s">
        <v>201</v>
      </c>
      <c r="KB31" s="3">
        <v>0</v>
      </c>
      <c r="KC31" s="3">
        <v>3.52</v>
      </c>
      <c r="KD31" s="3">
        <v>1</v>
      </c>
      <c r="KE31" s="3">
        <v>3.29</v>
      </c>
      <c r="KF31" s="3">
        <v>1</v>
      </c>
      <c r="KG31" s="3">
        <v>2.09</v>
      </c>
      <c r="KH31" s="3">
        <v>4</v>
      </c>
      <c r="KI31" s="3" t="s">
        <v>202</v>
      </c>
      <c r="KJ31" s="3">
        <v>100</v>
      </c>
      <c r="KK31" s="3">
        <v>5.71</v>
      </c>
      <c r="KL31" s="3">
        <v>4</v>
      </c>
      <c r="KM31" s="3">
        <v>9.2899999999999991</v>
      </c>
      <c r="KN31" s="3">
        <v>4</v>
      </c>
      <c r="KO31" s="3">
        <v>3.19</v>
      </c>
      <c r="KP31" s="3">
        <v>5</v>
      </c>
      <c r="KQ31" s="3" t="s">
        <v>203</v>
      </c>
      <c r="KR31" s="3">
        <v>100</v>
      </c>
      <c r="KS31" s="3">
        <v>2.73</v>
      </c>
      <c r="KT31" s="3">
        <v>8</v>
      </c>
      <c r="KU31" s="3">
        <v>7.78</v>
      </c>
      <c r="KV31" s="3">
        <v>4</v>
      </c>
      <c r="KW31" s="3">
        <v>2.74</v>
      </c>
      <c r="KX31" s="3">
        <v>6</v>
      </c>
      <c r="KY31" s="3" t="s">
        <v>204</v>
      </c>
      <c r="KZ31" s="3">
        <v>0</v>
      </c>
      <c r="LA31" s="3">
        <v>2.72</v>
      </c>
      <c r="LB31" s="3">
        <v>1</v>
      </c>
      <c r="LC31" s="3">
        <v>2.57</v>
      </c>
      <c r="LD31" s="3">
        <v>1</v>
      </c>
      <c r="LE31" s="3">
        <v>5.36</v>
      </c>
      <c r="LF31" s="3">
        <v>7</v>
      </c>
      <c r="LG31" s="3" t="s">
        <v>205</v>
      </c>
      <c r="LH31" s="3">
        <v>0</v>
      </c>
      <c r="LI31" s="3">
        <v>2.56</v>
      </c>
      <c r="LJ31" s="3">
        <v>1</v>
      </c>
      <c r="LK31" s="3">
        <v>2.14</v>
      </c>
      <c r="LL31" s="3">
        <v>1</v>
      </c>
      <c r="LM31" s="3">
        <v>2.9</v>
      </c>
      <c r="LN31" s="3">
        <v>8</v>
      </c>
      <c r="LO31" s="3" t="s">
        <v>206</v>
      </c>
      <c r="LP31" s="3">
        <v>100</v>
      </c>
      <c r="LQ31" s="3">
        <v>2.99</v>
      </c>
      <c r="LR31" s="3">
        <v>8</v>
      </c>
      <c r="LS31" s="3">
        <v>4.93</v>
      </c>
      <c r="LT31" s="3">
        <v>8</v>
      </c>
      <c r="LU31" s="3">
        <v>6.38</v>
      </c>
      <c r="LV31" s="3">
        <v>9</v>
      </c>
      <c r="LW31" s="3" t="s">
        <v>207</v>
      </c>
      <c r="LX31" s="3">
        <v>100</v>
      </c>
      <c r="LY31" s="3">
        <v>5.35</v>
      </c>
      <c r="LZ31" s="3">
        <v>4</v>
      </c>
      <c r="MA31" s="3">
        <v>4.43</v>
      </c>
      <c r="MB31" s="3">
        <v>4</v>
      </c>
      <c r="MC31" s="3">
        <v>2</v>
      </c>
      <c r="MD31" s="3">
        <v>10</v>
      </c>
      <c r="ME31" s="3" t="s">
        <v>208</v>
      </c>
      <c r="MF31" s="3">
        <v>0</v>
      </c>
      <c r="MG31" s="3">
        <v>2.5299999999999998</v>
      </c>
      <c r="MH31" s="3">
        <v>1</v>
      </c>
      <c r="MI31" s="3">
        <v>2.86</v>
      </c>
      <c r="MJ31" s="3">
        <v>1</v>
      </c>
      <c r="MK31" s="3">
        <v>2.35</v>
      </c>
      <c r="ML31" s="3">
        <v>11</v>
      </c>
      <c r="MM31" s="3" t="s">
        <v>209</v>
      </c>
      <c r="MN31" s="3">
        <v>0</v>
      </c>
      <c r="MO31" s="3">
        <v>5.04</v>
      </c>
      <c r="MP31" s="3">
        <v>1</v>
      </c>
      <c r="MQ31" s="3">
        <v>3.53</v>
      </c>
      <c r="MR31" s="3">
        <v>1</v>
      </c>
      <c r="MS31" s="3">
        <v>3.19</v>
      </c>
      <c r="MT31" s="3">
        <v>12</v>
      </c>
      <c r="MU31" s="3" t="s">
        <v>210</v>
      </c>
      <c r="MV31" s="3">
        <v>100</v>
      </c>
      <c r="MW31" s="3">
        <v>8.93</v>
      </c>
      <c r="MX31" s="3">
        <v>4</v>
      </c>
      <c r="MY31" s="3">
        <v>4.01</v>
      </c>
      <c r="MZ31" s="3">
        <v>4</v>
      </c>
      <c r="NA31" s="3">
        <v>1.69</v>
      </c>
      <c r="NB31" s="3">
        <v>13</v>
      </c>
      <c r="NC31" s="3" t="s">
        <v>211</v>
      </c>
      <c r="ND31" s="3">
        <v>100</v>
      </c>
      <c r="NE31" s="3">
        <v>5.47</v>
      </c>
      <c r="NF31" s="3">
        <v>4</v>
      </c>
      <c r="NG31" s="3">
        <v>4.21</v>
      </c>
      <c r="NH31" s="3">
        <v>4</v>
      </c>
      <c r="NI31" s="3">
        <v>3.32</v>
      </c>
      <c r="NJ31" s="3">
        <v>14</v>
      </c>
      <c r="NK31" s="3" t="s">
        <v>212</v>
      </c>
      <c r="NL31" s="3">
        <v>100</v>
      </c>
      <c r="NM31" s="3">
        <v>3.73</v>
      </c>
      <c r="NN31" s="3">
        <v>4</v>
      </c>
      <c r="NO31" s="3">
        <v>2.06</v>
      </c>
      <c r="NP31" s="3">
        <v>4</v>
      </c>
      <c r="NQ31" s="3">
        <v>2.4</v>
      </c>
      <c r="NR31" s="3">
        <v>15</v>
      </c>
      <c r="NS31" s="3" t="s">
        <v>213</v>
      </c>
      <c r="NT31" s="3">
        <v>100</v>
      </c>
      <c r="NU31" s="3">
        <v>3.13</v>
      </c>
      <c r="NV31" s="3">
        <v>4</v>
      </c>
      <c r="NW31" s="3">
        <v>4.4800000000000004</v>
      </c>
      <c r="NX31" s="3">
        <v>4</v>
      </c>
      <c r="NY31" s="3">
        <v>3.41</v>
      </c>
      <c r="NZ31" s="3">
        <v>16</v>
      </c>
      <c r="OA31" s="3" t="s">
        <v>214</v>
      </c>
      <c r="OB31" s="3">
        <v>0</v>
      </c>
      <c r="OC31" s="3">
        <v>2.59</v>
      </c>
      <c r="OD31" s="3">
        <v>1</v>
      </c>
      <c r="OE31" s="3">
        <v>1.66</v>
      </c>
      <c r="OF31" s="3">
        <v>1</v>
      </c>
      <c r="OG31" s="3">
        <v>1.7</v>
      </c>
      <c r="OH31" s="3">
        <v>17</v>
      </c>
      <c r="OI31" s="3" t="s">
        <v>215</v>
      </c>
      <c r="OJ31" s="3">
        <v>0</v>
      </c>
      <c r="OK31" s="3">
        <v>4.46</v>
      </c>
      <c r="OL31" s="3">
        <v>1</v>
      </c>
      <c r="OM31" s="3">
        <v>1.57</v>
      </c>
      <c r="ON31" s="3">
        <v>1</v>
      </c>
      <c r="OO31" s="3">
        <v>1.48</v>
      </c>
      <c r="OP31" s="3">
        <v>18</v>
      </c>
      <c r="OQ31" s="3" t="s">
        <v>216</v>
      </c>
      <c r="OR31" s="3">
        <v>0</v>
      </c>
      <c r="OS31" s="3">
        <v>1.7</v>
      </c>
      <c r="OT31" s="3">
        <v>1</v>
      </c>
      <c r="OU31" s="3">
        <v>1.54</v>
      </c>
      <c r="OV31" s="3">
        <v>1</v>
      </c>
      <c r="OW31" s="3">
        <v>1.38</v>
      </c>
      <c r="OX31" s="3">
        <v>19</v>
      </c>
      <c r="OY31" s="3" t="s">
        <v>217</v>
      </c>
      <c r="OZ31" s="3">
        <v>0</v>
      </c>
      <c r="PA31" s="3">
        <v>2.14</v>
      </c>
      <c r="PB31" s="3">
        <v>1</v>
      </c>
      <c r="PC31" s="3">
        <v>1.65</v>
      </c>
      <c r="PD31" s="3">
        <v>1</v>
      </c>
      <c r="PE31" s="3">
        <v>1.62</v>
      </c>
      <c r="PF31" s="3">
        <v>20</v>
      </c>
      <c r="PG31" s="3" t="s">
        <v>218</v>
      </c>
      <c r="PH31" s="3">
        <v>0</v>
      </c>
      <c r="PI31" s="3">
        <v>1.71</v>
      </c>
      <c r="PJ31" s="3">
        <v>1</v>
      </c>
      <c r="PK31" s="3">
        <v>1.85</v>
      </c>
      <c r="PL31" s="3">
        <v>1</v>
      </c>
      <c r="PM31" s="3">
        <v>1.78</v>
      </c>
      <c r="PN31" s="3">
        <v>21</v>
      </c>
      <c r="PO31" s="3" t="s">
        <v>219</v>
      </c>
      <c r="PP31" s="3">
        <v>0</v>
      </c>
      <c r="PQ31" s="3">
        <v>2.78</v>
      </c>
      <c r="PR31" s="3">
        <v>5</v>
      </c>
      <c r="PS31" s="3">
        <v>6.41</v>
      </c>
      <c r="PT31" s="3">
        <v>5</v>
      </c>
      <c r="PU31" s="3">
        <v>4.8600000000000003</v>
      </c>
      <c r="PV31" s="3">
        <v>22</v>
      </c>
      <c r="PW31" s="3" t="s">
        <v>220</v>
      </c>
      <c r="PX31" s="3">
        <v>100</v>
      </c>
      <c r="PY31" s="3">
        <v>7.35</v>
      </c>
      <c r="PZ31" s="3">
        <v>5</v>
      </c>
      <c r="QA31" s="3">
        <v>3.05</v>
      </c>
      <c r="QB31" s="3">
        <v>5</v>
      </c>
      <c r="QC31" s="3">
        <v>1.78</v>
      </c>
      <c r="QD31" s="3">
        <v>23</v>
      </c>
      <c r="QE31" s="3" t="s">
        <v>221</v>
      </c>
      <c r="QF31" s="3">
        <v>0</v>
      </c>
      <c r="QG31" s="3">
        <v>4.42</v>
      </c>
      <c r="QH31" s="3">
        <v>5</v>
      </c>
      <c r="QI31" s="3">
        <v>3.18</v>
      </c>
      <c r="QJ31" s="3">
        <v>5</v>
      </c>
      <c r="QK31" s="3">
        <v>1.62</v>
      </c>
      <c r="QL31" s="3">
        <v>24</v>
      </c>
      <c r="QM31" s="3" t="s">
        <v>222</v>
      </c>
      <c r="QN31" s="3">
        <v>0</v>
      </c>
      <c r="QO31" s="3">
        <v>3.1</v>
      </c>
      <c r="QP31" s="3">
        <v>4</v>
      </c>
      <c r="QQ31" s="3">
        <v>2.54</v>
      </c>
      <c r="QR31" s="3">
        <v>4</v>
      </c>
      <c r="QS31" s="3">
        <v>3.82</v>
      </c>
      <c r="QT31" s="3">
        <v>25</v>
      </c>
      <c r="QU31" s="3" t="s">
        <v>223</v>
      </c>
      <c r="QV31" s="3">
        <v>0</v>
      </c>
      <c r="QW31" s="3">
        <v>2.92</v>
      </c>
      <c r="QX31" s="3">
        <v>4</v>
      </c>
      <c r="QY31" s="3">
        <v>1.93</v>
      </c>
      <c r="QZ31" s="3">
        <v>4</v>
      </c>
      <c r="RA31" s="3">
        <v>2.15</v>
      </c>
      <c r="RB31" s="3">
        <v>26</v>
      </c>
      <c r="RC31" s="3" t="s">
        <v>224</v>
      </c>
      <c r="RD31" s="3">
        <v>0</v>
      </c>
      <c r="RE31" s="3">
        <v>2.65</v>
      </c>
      <c r="RF31" s="3">
        <v>1</v>
      </c>
      <c r="RG31" s="3">
        <v>1.99</v>
      </c>
      <c r="RH31" s="3">
        <v>1</v>
      </c>
      <c r="RI31" s="3">
        <v>2.09</v>
      </c>
      <c r="RJ31" s="3">
        <v>27</v>
      </c>
      <c r="RK31" s="3" t="s">
        <v>225</v>
      </c>
      <c r="RL31" s="3">
        <v>0</v>
      </c>
      <c r="RM31" s="3">
        <v>2.23</v>
      </c>
      <c r="RN31" s="3">
        <v>4</v>
      </c>
      <c r="RO31" s="3">
        <v>2.4300000000000002</v>
      </c>
      <c r="RP31" s="3">
        <v>4</v>
      </c>
      <c r="RQ31" s="3">
        <v>3.38</v>
      </c>
      <c r="RR31" s="3">
        <v>28</v>
      </c>
      <c r="RS31" s="3" t="s">
        <v>226</v>
      </c>
      <c r="RT31" s="3">
        <v>100</v>
      </c>
      <c r="RU31" s="3">
        <v>4.47</v>
      </c>
      <c r="RV31" s="3">
        <v>4</v>
      </c>
      <c r="RW31" s="3">
        <v>1.81</v>
      </c>
      <c r="RX31" s="3">
        <v>6</v>
      </c>
      <c r="RY31" s="3">
        <v>5.76</v>
      </c>
      <c r="RZ31" s="3">
        <v>29</v>
      </c>
      <c r="SA31" s="3" t="s">
        <v>227</v>
      </c>
      <c r="SB31" s="3">
        <v>0</v>
      </c>
      <c r="SC31" s="3">
        <v>1.51</v>
      </c>
      <c r="SD31" s="3">
        <v>1</v>
      </c>
      <c r="SE31" s="3">
        <v>3.81</v>
      </c>
      <c r="SF31" s="3">
        <v>1</v>
      </c>
      <c r="SG31" s="3">
        <v>1.25</v>
      </c>
      <c r="SH31" s="3">
        <v>30</v>
      </c>
      <c r="SI31" s="3" t="s">
        <v>228</v>
      </c>
      <c r="SJ31" s="3">
        <v>100</v>
      </c>
      <c r="SK31" s="3">
        <v>3.27</v>
      </c>
      <c r="SL31" s="3">
        <v>5</v>
      </c>
      <c r="SM31" s="3">
        <v>3.24</v>
      </c>
      <c r="SN31" s="3">
        <v>8</v>
      </c>
      <c r="SO31" s="3">
        <v>7.69</v>
      </c>
      <c r="SP31" s="3">
        <v>31</v>
      </c>
      <c r="SQ31" s="3" t="s">
        <v>229</v>
      </c>
      <c r="SR31" s="3">
        <v>0</v>
      </c>
      <c r="SS31" s="3">
        <v>2.6</v>
      </c>
      <c r="ST31" s="3">
        <v>5</v>
      </c>
      <c r="SU31" s="3">
        <v>2.06</v>
      </c>
      <c r="SV31" s="3">
        <v>5</v>
      </c>
      <c r="SW31" s="3">
        <v>2.81</v>
      </c>
      <c r="SX31" s="3">
        <v>32</v>
      </c>
      <c r="SY31" s="3" t="s">
        <v>230</v>
      </c>
      <c r="SZ31" s="3">
        <v>0</v>
      </c>
      <c r="TA31" s="3">
        <v>1.47</v>
      </c>
      <c r="TB31" s="3">
        <v>1</v>
      </c>
      <c r="TC31" s="3">
        <v>1.85</v>
      </c>
      <c r="TD31" s="3">
        <v>1</v>
      </c>
      <c r="TE31" s="3">
        <v>1.6</v>
      </c>
      <c r="TF31" s="3">
        <v>33</v>
      </c>
      <c r="TG31" s="3" t="s">
        <v>231</v>
      </c>
      <c r="TH31" s="3">
        <v>0</v>
      </c>
      <c r="TI31" s="3">
        <v>2.38</v>
      </c>
      <c r="TJ31" s="3">
        <v>1</v>
      </c>
      <c r="TK31" s="3">
        <v>1.9</v>
      </c>
      <c r="TL31" s="3">
        <v>1</v>
      </c>
      <c r="TM31" s="3">
        <v>1.38</v>
      </c>
      <c r="TN31" s="3">
        <v>34</v>
      </c>
      <c r="TO31" s="3" t="s">
        <v>232</v>
      </c>
      <c r="TP31" s="3">
        <v>0</v>
      </c>
      <c r="TQ31" s="3">
        <v>1.65</v>
      </c>
      <c r="TR31" s="3">
        <v>4</v>
      </c>
      <c r="TS31" s="3">
        <v>2.93</v>
      </c>
      <c r="TT31" s="3">
        <v>4</v>
      </c>
      <c r="TU31" s="3">
        <v>1.56</v>
      </c>
      <c r="TV31" s="3">
        <v>35</v>
      </c>
      <c r="TW31" s="3" t="s">
        <v>233</v>
      </c>
      <c r="TX31" s="3">
        <v>0</v>
      </c>
      <c r="TY31" s="3">
        <v>1.67</v>
      </c>
      <c r="TZ31" s="3">
        <v>1</v>
      </c>
      <c r="UA31" s="3">
        <v>2.96</v>
      </c>
      <c r="UB31" s="3">
        <v>1</v>
      </c>
      <c r="UC31" s="3">
        <v>1.0900000000000001</v>
      </c>
      <c r="UD31" s="3">
        <v>36</v>
      </c>
      <c r="UE31" s="3" t="s">
        <v>234</v>
      </c>
      <c r="UF31" s="3">
        <v>0</v>
      </c>
      <c r="UG31" s="3">
        <v>2.2599999999999998</v>
      </c>
      <c r="UH31" s="3">
        <v>4</v>
      </c>
      <c r="UI31" s="3">
        <v>2.2400000000000002</v>
      </c>
      <c r="UJ31" s="3">
        <v>4</v>
      </c>
      <c r="UK31" s="3">
        <v>5.13</v>
      </c>
      <c r="UL31" s="3">
        <v>37</v>
      </c>
      <c r="UM31" s="3" t="s">
        <v>235</v>
      </c>
      <c r="UN31" s="3">
        <v>0</v>
      </c>
      <c r="UO31" s="3">
        <v>2.41</v>
      </c>
      <c r="UP31" s="3">
        <v>1</v>
      </c>
      <c r="UQ31" s="3">
        <v>3.17</v>
      </c>
      <c r="UR31" s="3">
        <v>1</v>
      </c>
      <c r="US31" s="3">
        <v>4.6100000000000003</v>
      </c>
      <c r="UT31" s="3">
        <v>38</v>
      </c>
      <c r="UU31" s="3" t="s">
        <v>236</v>
      </c>
      <c r="UV31" s="3">
        <v>0</v>
      </c>
      <c r="UW31" s="3">
        <v>2.2000000000000002</v>
      </c>
      <c r="UX31" s="3">
        <v>4</v>
      </c>
      <c r="UY31" s="3">
        <v>2.59</v>
      </c>
      <c r="UZ31" s="3">
        <v>4</v>
      </c>
      <c r="VA31" s="3">
        <v>1.55</v>
      </c>
      <c r="VB31" s="3">
        <v>39</v>
      </c>
      <c r="VC31" s="3" t="s">
        <v>237</v>
      </c>
      <c r="VD31" s="3">
        <v>0</v>
      </c>
      <c r="VE31" s="3">
        <v>1.73</v>
      </c>
      <c r="VF31" s="3">
        <v>4</v>
      </c>
      <c r="VG31" s="3">
        <v>2.21</v>
      </c>
      <c r="VH31" s="3">
        <v>4</v>
      </c>
      <c r="VI31" s="3">
        <v>7.0000000000000007E-2</v>
      </c>
      <c r="VJ31" s="3">
        <v>40</v>
      </c>
      <c r="VK31" s="3" t="s">
        <v>238</v>
      </c>
      <c r="VL31" s="3">
        <v>0</v>
      </c>
      <c r="VM31" s="3">
        <v>4.0599999999999996</v>
      </c>
      <c r="VN31" s="3">
        <v>1</v>
      </c>
      <c r="VO31" s="3">
        <v>3.27</v>
      </c>
      <c r="VP31" s="3">
        <v>1</v>
      </c>
      <c r="VQ31" s="3">
        <v>2.78</v>
      </c>
      <c r="VR31" s="3">
        <v>41</v>
      </c>
      <c r="VS31" s="3" t="s">
        <v>239</v>
      </c>
      <c r="VT31" s="3">
        <v>0</v>
      </c>
      <c r="VU31" s="3">
        <v>1.59</v>
      </c>
      <c r="VV31" s="3">
        <v>4</v>
      </c>
      <c r="VW31" s="3">
        <v>2.5099999999999998</v>
      </c>
      <c r="VX31" s="3">
        <v>4</v>
      </c>
      <c r="VY31" s="3">
        <v>2.4300000000000002</v>
      </c>
      <c r="VZ31" s="28">
        <f t="shared" si="19"/>
        <v>27.5</v>
      </c>
      <c r="WA31" s="28">
        <f t="shared" si="20"/>
        <v>10</v>
      </c>
      <c r="WB31" s="28">
        <f t="shared" si="21"/>
        <v>45</v>
      </c>
      <c r="WC31" s="29">
        <f t="shared" si="22"/>
        <v>3.2515000000000001</v>
      </c>
      <c r="WD31" s="29">
        <f t="shared" si="23"/>
        <v>3.1275000000000004</v>
      </c>
      <c r="WE31" s="29">
        <f t="shared" si="24"/>
        <v>3.3755000000000002</v>
      </c>
      <c r="WF31" s="29">
        <f t="shared" si="25"/>
        <v>2.9750000000000001</v>
      </c>
      <c r="WG31" s="30">
        <f t="shared" si="26"/>
        <v>1.55</v>
      </c>
      <c r="WH31" s="29">
        <f t="shared" si="27"/>
        <v>4.4000000000000004</v>
      </c>
      <c r="WI31" s="29">
        <f t="shared" si="28"/>
        <v>3.1087500000000001</v>
      </c>
      <c r="WJ31" s="30">
        <f t="shared" si="29"/>
        <v>2.5585000000000004</v>
      </c>
      <c r="WK31" s="29">
        <f t="shared" si="30"/>
        <v>3.6589999999999998</v>
      </c>
      <c r="WL31" s="29">
        <f t="shared" si="31"/>
        <v>3</v>
      </c>
      <c r="WM31" s="30">
        <f t="shared" si="32"/>
        <v>1.7</v>
      </c>
      <c r="WN31" s="29">
        <f t="shared" si="33"/>
        <v>4.3</v>
      </c>
      <c r="WO31" s="29">
        <f t="shared" si="34"/>
        <v>2.8142499999999995</v>
      </c>
      <c r="WP31" s="30">
        <f t="shared" si="35"/>
        <v>2.5870000000000006</v>
      </c>
      <c r="WQ31" s="29">
        <f t="shared" si="36"/>
        <v>3.0415000000000001</v>
      </c>
      <c r="WR31" s="30">
        <f t="shared" si="37"/>
        <v>16.666666666666668</v>
      </c>
      <c r="WS31" s="30">
        <f t="shared" si="38"/>
        <v>36.363636363636367</v>
      </c>
      <c r="WT31" s="30">
        <f t="shared" si="39"/>
        <v>0</v>
      </c>
      <c r="WU31" s="30">
        <f t="shared" si="40"/>
        <v>16.666666666666668</v>
      </c>
      <c r="WV31" s="30">
        <f t="shared" si="41"/>
        <v>30</v>
      </c>
      <c r="WW31" s="30">
        <f t="shared" si="42"/>
        <v>60</v>
      </c>
      <c r="WX31" s="30">
        <f t="shared" si="43"/>
        <v>2.4350000000000005</v>
      </c>
      <c r="WY31" s="30">
        <f t="shared" si="44"/>
        <v>3.919545454545454</v>
      </c>
      <c r="WZ31" s="30">
        <f t="shared" si="45"/>
        <v>1.9837499999999999</v>
      </c>
      <c r="XA31" s="30">
        <f t="shared" si="46"/>
        <v>3.8900000000000006</v>
      </c>
      <c r="XB31" s="30">
        <f t="shared" si="47"/>
        <v>2.7959999999999998</v>
      </c>
      <c r="XC31" s="30">
        <f t="shared" si="48"/>
        <v>3.9549999999999996</v>
      </c>
      <c r="XD31" s="30">
        <f t="shared" si="49"/>
        <v>3</v>
      </c>
      <c r="XE31" s="30">
        <f t="shared" si="50"/>
        <v>2.9545454545454546</v>
      </c>
      <c r="XF31" s="30">
        <f t="shared" si="51"/>
        <v>1</v>
      </c>
      <c r="XG31" s="30">
        <f t="shared" si="52"/>
        <v>1.9166666666666667</v>
      </c>
      <c r="XH31" s="30">
        <f t="shared" si="53"/>
        <v>4.5999999999999996</v>
      </c>
      <c r="XI31" s="30">
        <f t="shared" si="54"/>
        <v>4.2</v>
      </c>
      <c r="XJ31" s="30">
        <f t="shared" si="55"/>
        <v>3.2672222222222218</v>
      </c>
      <c r="XK31" s="30">
        <f t="shared" si="56"/>
        <v>2.9790909090909095</v>
      </c>
      <c r="XL31" s="30">
        <f t="shared" si="57"/>
        <v>2.4475000000000002</v>
      </c>
      <c r="XM31" s="30">
        <f t="shared" si="58"/>
        <v>2.6324999999999998</v>
      </c>
      <c r="XN31" s="30">
        <f t="shared" si="59"/>
        <v>3.9229999999999996</v>
      </c>
      <c r="XO31" s="30">
        <f t="shared" si="60"/>
        <v>3.3949999999999996</v>
      </c>
      <c r="XP31" s="30">
        <f t="shared" si="61"/>
        <v>2.7777777777777777</v>
      </c>
      <c r="XQ31" s="30">
        <f t="shared" si="62"/>
        <v>3.1818181818181817</v>
      </c>
      <c r="XR31" s="30">
        <f t="shared" si="63"/>
        <v>1</v>
      </c>
      <c r="XS31" s="30">
        <f t="shared" si="64"/>
        <v>2.1666666666666665</v>
      </c>
      <c r="XT31" s="30">
        <f t="shared" si="65"/>
        <v>4.2</v>
      </c>
      <c r="XU31" s="30">
        <f t="shared" si="66"/>
        <v>4.4000000000000004</v>
      </c>
      <c r="XV31" s="30">
        <f t="shared" si="67"/>
        <v>2.6027777777777783</v>
      </c>
      <c r="XW31" s="30">
        <f t="shared" si="68"/>
        <v>2.9872727272727273</v>
      </c>
      <c r="XX31" s="30">
        <f t="shared" si="69"/>
        <v>2.2137499999999997</v>
      </c>
      <c r="XY31" s="30">
        <f t="shared" si="70"/>
        <v>2.8358333333333334</v>
      </c>
      <c r="XZ31" s="30">
        <f t="shared" si="71"/>
        <v>2.9139999999999997</v>
      </c>
      <c r="YA31" s="30">
        <f t="shared" si="72"/>
        <v>3.1689999999999996</v>
      </c>
      <c r="YB31" s="46">
        <v>4</v>
      </c>
      <c r="YC31" s="46">
        <v>1</v>
      </c>
      <c r="YD31" s="46">
        <v>2</v>
      </c>
      <c r="YE31" s="46">
        <v>1</v>
      </c>
      <c r="YF31" s="46">
        <v>0</v>
      </c>
      <c r="YG31" s="46">
        <v>3</v>
      </c>
      <c r="YH31" s="46">
        <v>1</v>
      </c>
      <c r="YI31" s="46">
        <v>2</v>
      </c>
      <c r="YJ31" s="46">
        <v>0</v>
      </c>
      <c r="YK31" s="46">
        <v>2</v>
      </c>
      <c r="YL31" s="46">
        <v>2</v>
      </c>
      <c r="YM31" s="46">
        <v>0</v>
      </c>
      <c r="YN31" s="46">
        <v>3</v>
      </c>
      <c r="YO31" s="46">
        <v>3</v>
      </c>
      <c r="YP31" s="46">
        <v>3</v>
      </c>
      <c r="YQ31" s="46">
        <v>3</v>
      </c>
      <c r="YR31" s="46">
        <v>0</v>
      </c>
      <c r="YS31" s="46">
        <v>3</v>
      </c>
      <c r="YT31" s="46">
        <v>1</v>
      </c>
      <c r="YU31" s="46">
        <v>2</v>
      </c>
      <c r="YV31" s="46">
        <v>1</v>
      </c>
      <c r="YW31" s="46">
        <v>3</v>
      </c>
      <c r="YX31" s="46">
        <v>3</v>
      </c>
      <c r="YY31" s="46">
        <v>0</v>
      </c>
      <c r="YZ31" s="46">
        <v>1</v>
      </c>
      <c r="ZA31" s="52">
        <f t="shared" si="80"/>
        <v>29</v>
      </c>
      <c r="ZB31" s="52">
        <f t="shared" si="81"/>
        <v>6</v>
      </c>
      <c r="ZC31" s="52">
        <f t="shared" si="82"/>
        <v>13</v>
      </c>
      <c r="ZD31" s="52">
        <f t="shared" si="76"/>
        <v>48</v>
      </c>
    </row>
    <row r="32" spans="1:765">
      <c r="A32" s="20">
        <v>28</v>
      </c>
      <c r="C32">
        <v>2</v>
      </c>
      <c r="D32">
        <v>40</v>
      </c>
      <c r="E32">
        <v>2</v>
      </c>
      <c r="F32">
        <v>2</v>
      </c>
      <c r="G32">
        <v>1</v>
      </c>
      <c r="H32">
        <v>0</v>
      </c>
      <c r="I32">
        <v>0</v>
      </c>
      <c r="J32">
        <v>2</v>
      </c>
      <c r="K32">
        <v>1</v>
      </c>
      <c r="L32">
        <v>2</v>
      </c>
      <c r="M32">
        <v>2</v>
      </c>
      <c r="N32">
        <v>1</v>
      </c>
      <c r="O32">
        <v>2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f t="shared" si="3"/>
        <v>17</v>
      </c>
      <c r="W32">
        <v>1</v>
      </c>
      <c r="X32">
        <v>3</v>
      </c>
      <c r="Y32">
        <v>3</v>
      </c>
      <c r="Z32">
        <v>3</v>
      </c>
      <c r="AA32">
        <v>0</v>
      </c>
      <c r="AB32">
        <v>3</v>
      </c>
      <c r="AC32">
        <v>3</v>
      </c>
      <c r="AD32">
        <v>0</v>
      </c>
      <c r="AE32">
        <v>3</v>
      </c>
      <c r="AF32">
        <f t="shared" si="4"/>
        <v>19</v>
      </c>
      <c r="AG32">
        <v>3</v>
      </c>
      <c r="AH32">
        <v>2</v>
      </c>
      <c r="AI32">
        <v>1</v>
      </c>
      <c r="AJ32">
        <v>1</v>
      </c>
      <c r="AK32">
        <v>1</v>
      </c>
      <c r="AL32">
        <v>2</v>
      </c>
      <c r="AM32">
        <v>2</v>
      </c>
      <c r="AN32">
        <v>1</v>
      </c>
      <c r="AO32">
        <v>1</v>
      </c>
      <c r="AP32">
        <v>0</v>
      </c>
      <c r="AQ32">
        <v>0</v>
      </c>
      <c r="AR32">
        <v>2</v>
      </c>
      <c r="AS32">
        <v>1</v>
      </c>
      <c r="AT32">
        <v>2</v>
      </c>
      <c r="AU32">
        <v>2</v>
      </c>
      <c r="AV32" t="s">
        <v>635</v>
      </c>
      <c r="AW32">
        <v>1</v>
      </c>
      <c r="AX32">
        <v>0</v>
      </c>
      <c r="AY32">
        <v>0</v>
      </c>
      <c r="AZ32">
        <v>0</v>
      </c>
      <c r="BA32">
        <v>2</v>
      </c>
      <c r="BB32">
        <v>1</v>
      </c>
      <c r="BC32">
        <v>1</v>
      </c>
      <c r="BD32">
        <f t="shared" si="5"/>
        <v>26</v>
      </c>
      <c r="BE32">
        <v>4</v>
      </c>
      <c r="BF32">
        <v>4</v>
      </c>
      <c r="BG32">
        <v>1</v>
      </c>
      <c r="BH32" s="64">
        <v>2</v>
      </c>
      <c r="BI32">
        <v>0</v>
      </c>
      <c r="BJ32">
        <v>2</v>
      </c>
      <c r="BK32">
        <v>1</v>
      </c>
      <c r="BL32" s="64">
        <v>3</v>
      </c>
      <c r="BM32" s="64">
        <v>4</v>
      </c>
      <c r="BN32">
        <v>2</v>
      </c>
      <c r="BO32">
        <v>4</v>
      </c>
      <c r="BP32">
        <v>3</v>
      </c>
      <c r="BQ32">
        <v>4</v>
      </c>
      <c r="BR32">
        <v>1</v>
      </c>
      <c r="BS32">
        <v>4</v>
      </c>
      <c r="BT32">
        <v>1</v>
      </c>
      <c r="BU32">
        <v>3</v>
      </c>
      <c r="BV32">
        <v>1</v>
      </c>
      <c r="BW32">
        <v>4</v>
      </c>
      <c r="BX32">
        <v>2</v>
      </c>
      <c r="BY32">
        <v>4</v>
      </c>
      <c r="BZ32">
        <v>0</v>
      </c>
      <c r="CA32">
        <f t="shared" si="0"/>
        <v>25</v>
      </c>
      <c r="CB32">
        <f t="shared" si="1"/>
        <v>15</v>
      </c>
      <c r="CC32">
        <f t="shared" si="2"/>
        <v>10</v>
      </c>
      <c r="CD32">
        <f t="shared" si="6"/>
        <v>50</v>
      </c>
      <c r="CE32" s="65">
        <v>0</v>
      </c>
      <c r="CF32" s="65">
        <v>1</v>
      </c>
      <c r="CG32" s="65">
        <v>0</v>
      </c>
      <c r="CH32" s="65">
        <v>0</v>
      </c>
      <c r="CI32" s="65">
        <v>0</v>
      </c>
      <c r="CJ32" s="65">
        <v>1</v>
      </c>
      <c r="CK32" s="65">
        <v>1</v>
      </c>
      <c r="CL32" s="65">
        <v>1</v>
      </c>
      <c r="CM32" s="65">
        <v>1</v>
      </c>
      <c r="CN32" s="65">
        <v>1</v>
      </c>
      <c r="CO32" s="65">
        <v>0</v>
      </c>
      <c r="CP32" s="65">
        <v>1</v>
      </c>
      <c r="CQ32" s="21">
        <f t="shared" si="7"/>
        <v>4</v>
      </c>
      <c r="CR32" s="65">
        <v>3</v>
      </c>
      <c r="CS32" s="65">
        <v>1</v>
      </c>
      <c r="CT32" s="65">
        <v>1</v>
      </c>
      <c r="CU32" s="65">
        <v>3</v>
      </c>
      <c r="CV32" s="65">
        <v>1</v>
      </c>
      <c r="CW32" s="65">
        <v>3</v>
      </c>
      <c r="CX32" s="65">
        <v>4</v>
      </c>
      <c r="CY32" s="65">
        <v>1</v>
      </c>
      <c r="CZ32" s="65">
        <v>1</v>
      </c>
      <c r="DA32" s="65">
        <v>1</v>
      </c>
      <c r="DB32" s="65">
        <v>3</v>
      </c>
      <c r="DC32" s="65">
        <v>4</v>
      </c>
      <c r="DD32" s="65">
        <v>3</v>
      </c>
      <c r="DE32" s="65">
        <v>4</v>
      </c>
      <c r="DF32" s="65">
        <v>4</v>
      </c>
      <c r="DG32" s="65">
        <v>2</v>
      </c>
      <c r="DH32" s="65">
        <v>1</v>
      </c>
      <c r="DI32" s="65">
        <v>4</v>
      </c>
      <c r="DJ32" s="65">
        <v>1</v>
      </c>
      <c r="DK32" s="65">
        <v>4</v>
      </c>
      <c r="DL32" s="21">
        <f t="shared" si="8"/>
        <v>53</v>
      </c>
      <c r="DM32" s="65">
        <v>4</v>
      </c>
      <c r="DN32" s="65">
        <v>4</v>
      </c>
      <c r="DO32" s="65">
        <v>3</v>
      </c>
      <c r="DP32" s="65">
        <v>3</v>
      </c>
      <c r="DQ32" s="65">
        <v>2</v>
      </c>
      <c r="DR32" s="65">
        <v>4</v>
      </c>
      <c r="DS32" s="21">
        <f t="shared" si="9"/>
        <v>20</v>
      </c>
      <c r="DT32" s="65">
        <v>2</v>
      </c>
      <c r="DU32" s="65">
        <v>1</v>
      </c>
      <c r="DV32" s="65">
        <v>3</v>
      </c>
      <c r="DW32" s="65">
        <v>0</v>
      </c>
      <c r="DX32" s="65">
        <v>1</v>
      </c>
      <c r="DY32" s="65">
        <v>2</v>
      </c>
      <c r="DZ32" s="21">
        <f t="shared" si="10"/>
        <v>6</v>
      </c>
      <c r="EA32" s="21">
        <f t="shared" si="11"/>
        <v>3</v>
      </c>
      <c r="EB32" s="21">
        <f t="shared" si="12"/>
        <v>9</v>
      </c>
      <c r="EC32" s="65">
        <v>7</v>
      </c>
      <c r="ED32" s="65">
        <v>7</v>
      </c>
      <c r="EE32" s="65">
        <v>7</v>
      </c>
      <c r="EF32" s="65">
        <v>7</v>
      </c>
      <c r="EG32" s="65">
        <v>7</v>
      </c>
      <c r="EH32" s="65">
        <v>7</v>
      </c>
      <c r="EI32" s="65">
        <v>5</v>
      </c>
      <c r="EJ32" s="65">
        <v>7</v>
      </c>
      <c r="EK32" s="65">
        <v>5</v>
      </c>
      <c r="EL32" s="65">
        <v>7</v>
      </c>
      <c r="EM32" s="65">
        <v>7</v>
      </c>
      <c r="EN32" s="65">
        <v>5</v>
      </c>
      <c r="EO32" s="21">
        <f t="shared" si="13"/>
        <v>28</v>
      </c>
      <c r="EP32" s="21">
        <f t="shared" si="14"/>
        <v>22</v>
      </c>
      <c r="EQ32" s="21">
        <f t="shared" si="15"/>
        <v>28</v>
      </c>
      <c r="ER32" s="21">
        <f t="shared" si="16"/>
        <v>78</v>
      </c>
      <c r="ES32" s="65">
        <v>4</v>
      </c>
      <c r="ET32" s="65">
        <v>4</v>
      </c>
      <c r="EU32" s="65">
        <v>4</v>
      </c>
      <c r="EV32" s="21">
        <f t="shared" si="17"/>
        <v>12</v>
      </c>
      <c r="EW32" s="65">
        <v>1</v>
      </c>
      <c r="EX32" s="65">
        <v>1</v>
      </c>
      <c r="EY32" s="65">
        <v>1</v>
      </c>
      <c r="EZ32" s="65">
        <v>1</v>
      </c>
      <c r="FA32" s="65">
        <v>1</v>
      </c>
      <c r="FB32" s="65">
        <v>1</v>
      </c>
      <c r="FC32" s="65">
        <v>1</v>
      </c>
      <c r="FD32" s="65">
        <v>1</v>
      </c>
      <c r="FE32" s="65">
        <v>1</v>
      </c>
      <c r="FF32" s="65">
        <v>1</v>
      </c>
      <c r="FG32" s="65">
        <v>1</v>
      </c>
      <c r="FH32" s="65">
        <v>1</v>
      </c>
      <c r="FI32" s="65">
        <v>1</v>
      </c>
      <c r="FJ32" s="65">
        <v>1</v>
      </c>
      <c r="FK32" s="65">
        <v>1</v>
      </c>
      <c r="FL32" s="65">
        <v>1</v>
      </c>
      <c r="FM32" s="65">
        <v>1</v>
      </c>
      <c r="FN32" s="65">
        <v>1</v>
      </c>
      <c r="FO32" s="65">
        <v>1</v>
      </c>
      <c r="FP32" s="65">
        <v>1</v>
      </c>
      <c r="FQ32" s="21">
        <f t="shared" si="18"/>
        <v>20</v>
      </c>
      <c r="FR32" s="3">
        <v>0</v>
      </c>
      <c r="FS32" s="3">
        <v>0</v>
      </c>
      <c r="FT32" s="3">
        <v>0</v>
      </c>
      <c r="FU32" s="3">
        <v>0</v>
      </c>
      <c r="FV32" s="3">
        <v>0.72515759490217913</v>
      </c>
      <c r="FW32" s="3">
        <v>4.5349533861955003</v>
      </c>
      <c r="FX32" s="3">
        <v>0.09</v>
      </c>
      <c r="FY32" s="3">
        <v>0.17</v>
      </c>
      <c r="FZ32" s="3">
        <v>78</v>
      </c>
      <c r="GA32" s="3">
        <v>131</v>
      </c>
      <c r="GB32" s="3">
        <f t="shared" si="83"/>
        <v>209</v>
      </c>
      <c r="GC32" s="3">
        <v>217</v>
      </c>
      <c r="GD32" s="3">
        <v>2</v>
      </c>
      <c r="GE32" s="3">
        <v>1.1000000000000001</v>
      </c>
      <c r="GF32" s="3">
        <v>0.3</v>
      </c>
      <c r="GG32" s="3">
        <v>0.8</v>
      </c>
      <c r="GH32" s="3">
        <v>7.9</v>
      </c>
      <c r="GI32" s="3">
        <v>213</v>
      </c>
      <c r="GJ32" s="3">
        <v>10484.911242</v>
      </c>
      <c r="GK32" s="3">
        <v>7446.9007570000003</v>
      </c>
      <c r="GL32" s="3">
        <v>4447.6041850000001</v>
      </c>
      <c r="GM32" s="3">
        <v>36230.977013000003</v>
      </c>
      <c r="GN32" s="3">
        <v>112047.005861</v>
      </c>
      <c r="GO32" s="3">
        <v>9618.6925690000007</v>
      </c>
      <c r="GP32" s="3">
        <v>5707.1721829999997</v>
      </c>
      <c r="GQ32" s="3">
        <v>558503.59842499997</v>
      </c>
      <c r="GR32" s="3">
        <v>56389.362007999996</v>
      </c>
      <c r="GS32" s="3">
        <v>853.99453100000005</v>
      </c>
      <c r="GT32" s="3">
        <v>14188.627022000001</v>
      </c>
      <c r="GU32" s="3">
        <v>874.23434599999996</v>
      </c>
      <c r="GV32" s="3">
        <v>59329.089767999998</v>
      </c>
      <c r="GW32" s="3">
        <v>34005.403489999997</v>
      </c>
      <c r="GX32" s="3">
        <v>2141</v>
      </c>
      <c r="GY32" s="3">
        <v>503076.83711600001</v>
      </c>
      <c r="GZ32" s="3">
        <v>108196.566268</v>
      </c>
      <c r="HA32" s="3">
        <v>19742.624803999999</v>
      </c>
      <c r="HB32" s="3">
        <v>588944.79059500003</v>
      </c>
      <c r="HC32" s="3">
        <v>147431.036074</v>
      </c>
      <c r="HD32" s="3">
        <v>17886.726403000001</v>
      </c>
      <c r="HE32" s="3">
        <v>485.13378299999999</v>
      </c>
      <c r="HF32" s="3">
        <v>48354.041033000001</v>
      </c>
      <c r="HG32" s="3">
        <v>22147.517105999999</v>
      </c>
      <c r="HH32" s="3">
        <v>3371.262303</v>
      </c>
      <c r="HI32" s="3" t="s">
        <v>772</v>
      </c>
      <c r="HJ32" s="3">
        <v>844.98899600000004</v>
      </c>
      <c r="HK32" s="3">
        <v>2131.8472579999998</v>
      </c>
      <c r="HL32" s="3">
        <v>320</v>
      </c>
      <c r="HM32" s="3">
        <v>670.39136800000006</v>
      </c>
      <c r="HN32" s="3">
        <v>11105.994705999999</v>
      </c>
      <c r="HO32" s="3">
        <v>2789</v>
      </c>
      <c r="HP32" s="3">
        <v>340</v>
      </c>
      <c r="HQ32" s="3">
        <v>443216.97560499999</v>
      </c>
      <c r="HR32" s="3">
        <v>131962.64039300001</v>
      </c>
      <c r="HS32" s="3">
        <v>8058.2944310000003</v>
      </c>
      <c r="HT32" s="3">
        <v>64842.755775999998</v>
      </c>
      <c r="HU32" s="3">
        <v>7151.9834440000004</v>
      </c>
      <c r="HV32" s="3">
        <v>3112</v>
      </c>
      <c r="HW32" s="3">
        <v>797.30562899999995</v>
      </c>
      <c r="HX32" s="3">
        <v>492</v>
      </c>
      <c r="HY32" s="3">
        <v>2518.2270469999999</v>
      </c>
      <c r="HZ32" s="3">
        <v>502.80558000000002</v>
      </c>
      <c r="IA32" s="3">
        <v>174.61585400000001</v>
      </c>
      <c r="IB32" s="3">
        <v>879</v>
      </c>
      <c r="IC32" s="3">
        <v>1012</v>
      </c>
      <c r="ID32" s="3">
        <v>27241.081969999999</v>
      </c>
      <c r="IE32" s="3">
        <v>7971.3802299999998</v>
      </c>
      <c r="IF32" s="3">
        <v>2552.068276</v>
      </c>
      <c r="IG32" s="3">
        <v>2590.1730830000001</v>
      </c>
      <c r="IH32" s="3">
        <v>2933.1904920000002</v>
      </c>
      <c r="II32" s="3">
        <v>197648.36194599999</v>
      </c>
      <c r="IJ32" s="3">
        <v>233252.90123600001</v>
      </c>
      <c r="IK32" s="3">
        <v>199874.49538199999</v>
      </c>
      <c r="IL32" s="3">
        <v>152.718445</v>
      </c>
      <c r="IM32" s="3">
        <v>2431.4120130000001</v>
      </c>
      <c r="IN32" s="3">
        <v>140877.52340400001</v>
      </c>
      <c r="IO32" s="3">
        <v>544</v>
      </c>
      <c r="IP32" s="3">
        <v>63374.812991999999</v>
      </c>
      <c r="IQ32" s="3">
        <v>560.441509</v>
      </c>
      <c r="IR32" s="3">
        <v>24005.668523</v>
      </c>
      <c r="IS32" s="3">
        <v>4288.5332509999998</v>
      </c>
      <c r="IT32" s="3">
        <v>1663.639439</v>
      </c>
      <c r="IU32" s="3">
        <v>6862.1740749999999</v>
      </c>
      <c r="IV32" s="3">
        <v>119781.298155</v>
      </c>
      <c r="IW32" s="3">
        <v>13610</v>
      </c>
      <c r="IX32" s="3">
        <v>5146</v>
      </c>
      <c r="IY32" s="3">
        <v>5887.0107250000001</v>
      </c>
      <c r="IZ32" s="3">
        <v>402.34650599999998</v>
      </c>
      <c r="JA32" s="3">
        <v>817.15691500000003</v>
      </c>
      <c r="JB32" s="3">
        <v>44514.024114</v>
      </c>
      <c r="JC32" s="3"/>
      <c r="JD32" t="s">
        <v>278</v>
      </c>
      <c r="JE32" s="38">
        <v>43488.479988425926</v>
      </c>
      <c r="JF32" t="s">
        <v>196</v>
      </c>
      <c r="JG32">
        <v>40</v>
      </c>
      <c r="JH32" t="s">
        <v>279</v>
      </c>
      <c r="JJ32">
        <v>1</v>
      </c>
      <c r="JK32" t="s">
        <v>199</v>
      </c>
      <c r="JL32">
        <v>300</v>
      </c>
      <c r="JM32">
        <v>5.72</v>
      </c>
      <c r="JN32">
        <v>2</v>
      </c>
      <c r="JO32">
        <v>4.8</v>
      </c>
      <c r="JP32">
        <v>3</v>
      </c>
      <c r="JQ32">
        <v>4.37</v>
      </c>
      <c r="JR32">
        <v>2</v>
      </c>
      <c r="JS32" t="s">
        <v>200</v>
      </c>
      <c r="JT32">
        <v>500</v>
      </c>
      <c r="JU32">
        <v>5.22</v>
      </c>
      <c r="JV32">
        <v>4</v>
      </c>
      <c r="JW32">
        <v>4.4400000000000004</v>
      </c>
      <c r="JX32">
        <v>4</v>
      </c>
      <c r="JY32">
        <v>1.62</v>
      </c>
      <c r="JZ32">
        <v>3</v>
      </c>
      <c r="KA32" t="s">
        <v>201</v>
      </c>
      <c r="KB32">
        <v>400</v>
      </c>
      <c r="KC32">
        <v>6.36</v>
      </c>
      <c r="KD32">
        <v>7</v>
      </c>
      <c r="KE32">
        <v>5.32</v>
      </c>
      <c r="KF32">
        <v>3</v>
      </c>
      <c r="KG32">
        <v>5.65</v>
      </c>
      <c r="KH32">
        <v>4</v>
      </c>
      <c r="KI32" t="s">
        <v>202</v>
      </c>
      <c r="KJ32">
        <v>900</v>
      </c>
      <c r="KK32">
        <v>6.32</v>
      </c>
      <c r="KL32">
        <v>2</v>
      </c>
      <c r="KM32">
        <v>6.46</v>
      </c>
      <c r="KN32">
        <v>5</v>
      </c>
      <c r="KO32">
        <v>2.1800000000000002</v>
      </c>
      <c r="KP32">
        <v>5</v>
      </c>
      <c r="KQ32" t="s">
        <v>203</v>
      </c>
      <c r="KR32">
        <v>700</v>
      </c>
      <c r="KS32">
        <v>8.35</v>
      </c>
      <c r="KT32">
        <v>9</v>
      </c>
      <c r="KU32">
        <v>6.02</v>
      </c>
      <c r="KV32">
        <v>5</v>
      </c>
      <c r="KW32">
        <v>2.54</v>
      </c>
      <c r="KX32">
        <v>6</v>
      </c>
      <c r="KY32" t="s">
        <v>204</v>
      </c>
      <c r="KZ32">
        <v>500</v>
      </c>
      <c r="LA32">
        <v>4.96</v>
      </c>
      <c r="LB32">
        <v>6</v>
      </c>
      <c r="LC32">
        <v>4.07</v>
      </c>
      <c r="LD32">
        <v>4</v>
      </c>
      <c r="LE32">
        <v>1.97</v>
      </c>
      <c r="LF32">
        <v>7</v>
      </c>
      <c r="LG32" t="s">
        <v>205</v>
      </c>
      <c r="LH32">
        <v>300</v>
      </c>
      <c r="LI32">
        <v>4.47</v>
      </c>
      <c r="LJ32">
        <v>6</v>
      </c>
      <c r="LK32">
        <v>2.19</v>
      </c>
      <c r="LL32">
        <v>3</v>
      </c>
      <c r="LM32">
        <v>1.0900000000000001</v>
      </c>
      <c r="LN32">
        <v>8</v>
      </c>
      <c r="LO32" t="s">
        <v>206</v>
      </c>
      <c r="LP32">
        <v>600</v>
      </c>
      <c r="LQ32">
        <v>5.36</v>
      </c>
      <c r="LR32">
        <v>8</v>
      </c>
      <c r="LS32">
        <v>2.0299999999999998</v>
      </c>
      <c r="LT32">
        <v>5</v>
      </c>
      <c r="LU32">
        <v>6.35</v>
      </c>
      <c r="LV32">
        <v>9</v>
      </c>
      <c r="LW32" t="s">
        <v>207</v>
      </c>
      <c r="LX32">
        <v>300</v>
      </c>
      <c r="LY32">
        <v>11.21</v>
      </c>
      <c r="LZ32">
        <v>4</v>
      </c>
      <c r="MA32">
        <v>3.34</v>
      </c>
      <c r="MB32">
        <v>3</v>
      </c>
      <c r="MC32">
        <v>1.7</v>
      </c>
      <c r="MD32">
        <v>10</v>
      </c>
      <c r="ME32" t="s">
        <v>208</v>
      </c>
      <c r="MF32">
        <v>700</v>
      </c>
      <c r="MG32">
        <v>5.68</v>
      </c>
      <c r="MH32">
        <v>8</v>
      </c>
      <c r="MI32">
        <v>2.86</v>
      </c>
      <c r="MJ32">
        <v>3</v>
      </c>
      <c r="MK32">
        <v>1.3</v>
      </c>
      <c r="ML32">
        <v>11</v>
      </c>
      <c r="MM32" t="s">
        <v>209</v>
      </c>
      <c r="MN32">
        <v>600</v>
      </c>
      <c r="MO32">
        <v>6.77</v>
      </c>
      <c r="MP32">
        <v>2</v>
      </c>
      <c r="MQ32">
        <v>3.59</v>
      </c>
      <c r="MR32">
        <v>5</v>
      </c>
      <c r="MS32">
        <v>2.16</v>
      </c>
      <c r="MT32">
        <v>12</v>
      </c>
      <c r="MU32" t="s">
        <v>210</v>
      </c>
      <c r="MV32">
        <v>800</v>
      </c>
      <c r="MW32">
        <v>6.15</v>
      </c>
      <c r="MX32">
        <v>5</v>
      </c>
      <c r="MY32">
        <v>7.13</v>
      </c>
      <c r="MZ32">
        <v>5</v>
      </c>
      <c r="NA32">
        <v>1.72</v>
      </c>
      <c r="NB32">
        <v>13</v>
      </c>
      <c r="NC32" t="s">
        <v>211</v>
      </c>
      <c r="ND32">
        <v>500</v>
      </c>
      <c r="NE32">
        <v>8.81</v>
      </c>
      <c r="NF32">
        <v>2</v>
      </c>
      <c r="NG32">
        <v>1.76</v>
      </c>
      <c r="NH32">
        <v>5</v>
      </c>
      <c r="NI32">
        <v>3.02</v>
      </c>
      <c r="NJ32">
        <v>14</v>
      </c>
      <c r="NK32" t="s">
        <v>212</v>
      </c>
      <c r="NL32">
        <v>400</v>
      </c>
      <c r="NM32">
        <v>3.78</v>
      </c>
      <c r="NN32">
        <v>2</v>
      </c>
      <c r="NO32">
        <v>1.58</v>
      </c>
      <c r="NP32">
        <v>4</v>
      </c>
      <c r="NQ32">
        <v>2.4900000000000002</v>
      </c>
      <c r="NR32">
        <v>15</v>
      </c>
      <c r="NS32" t="s">
        <v>213</v>
      </c>
      <c r="NT32">
        <v>400</v>
      </c>
      <c r="NU32">
        <v>3.82</v>
      </c>
      <c r="NV32">
        <v>6</v>
      </c>
      <c r="NW32">
        <v>3.29</v>
      </c>
      <c r="NX32">
        <v>4</v>
      </c>
      <c r="NY32">
        <v>8.49</v>
      </c>
      <c r="NZ32">
        <v>16</v>
      </c>
      <c r="OA32" t="s">
        <v>214</v>
      </c>
      <c r="OB32">
        <v>600</v>
      </c>
      <c r="OC32">
        <v>4.01</v>
      </c>
      <c r="OD32">
        <v>2</v>
      </c>
      <c r="OE32">
        <v>2.12</v>
      </c>
      <c r="OF32">
        <v>6</v>
      </c>
      <c r="OG32">
        <v>1.57</v>
      </c>
      <c r="OH32">
        <v>17</v>
      </c>
      <c r="OI32" t="s">
        <v>215</v>
      </c>
      <c r="OJ32">
        <v>700</v>
      </c>
      <c r="OK32">
        <v>3.4</v>
      </c>
      <c r="OL32">
        <v>2</v>
      </c>
      <c r="OM32">
        <v>2.36</v>
      </c>
      <c r="ON32">
        <v>6</v>
      </c>
      <c r="OO32">
        <v>1.29</v>
      </c>
      <c r="OP32">
        <v>18</v>
      </c>
      <c r="OQ32" t="s">
        <v>216</v>
      </c>
      <c r="OR32">
        <v>300</v>
      </c>
      <c r="OS32">
        <v>5.35</v>
      </c>
      <c r="OT32">
        <v>6</v>
      </c>
      <c r="OU32">
        <v>2.62</v>
      </c>
      <c r="OV32">
        <v>2</v>
      </c>
      <c r="OW32">
        <v>2.0299999999999998</v>
      </c>
      <c r="OX32">
        <v>19</v>
      </c>
      <c r="OY32" t="s">
        <v>217</v>
      </c>
      <c r="OZ32">
        <v>500</v>
      </c>
      <c r="PA32">
        <v>5.96</v>
      </c>
      <c r="PB32">
        <v>5</v>
      </c>
      <c r="PC32">
        <v>1.73</v>
      </c>
      <c r="PD32">
        <v>5</v>
      </c>
      <c r="PE32">
        <v>0.62</v>
      </c>
      <c r="PF32">
        <v>20</v>
      </c>
      <c r="PG32" t="s">
        <v>218</v>
      </c>
      <c r="PH32">
        <v>300</v>
      </c>
      <c r="PI32">
        <v>4.3499999999999996</v>
      </c>
      <c r="PJ32">
        <v>7</v>
      </c>
      <c r="PK32">
        <v>3.49</v>
      </c>
      <c r="PL32">
        <v>2</v>
      </c>
      <c r="PM32">
        <v>1.21</v>
      </c>
      <c r="PN32">
        <v>21</v>
      </c>
      <c r="PO32" t="s">
        <v>219</v>
      </c>
      <c r="PP32">
        <v>700</v>
      </c>
      <c r="PQ32">
        <v>3.59</v>
      </c>
      <c r="PR32">
        <v>8</v>
      </c>
      <c r="PS32">
        <v>4.47</v>
      </c>
      <c r="PT32">
        <v>7</v>
      </c>
      <c r="PU32">
        <v>3.09</v>
      </c>
      <c r="PV32">
        <v>22</v>
      </c>
      <c r="PW32" t="s">
        <v>220</v>
      </c>
      <c r="PX32">
        <v>800</v>
      </c>
      <c r="PY32">
        <v>2.69</v>
      </c>
      <c r="PZ32">
        <v>5</v>
      </c>
      <c r="QA32">
        <v>1.54</v>
      </c>
      <c r="QB32">
        <v>5</v>
      </c>
      <c r="QC32">
        <v>1.49</v>
      </c>
      <c r="QD32">
        <v>23</v>
      </c>
      <c r="QE32" t="s">
        <v>221</v>
      </c>
      <c r="QF32">
        <v>700</v>
      </c>
      <c r="QG32">
        <v>3.66</v>
      </c>
      <c r="QH32">
        <v>2</v>
      </c>
      <c r="QI32">
        <v>1.89</v>
      </c>
      <c r="QJ32">
        <v>6</v>
      </c>
      <c r="QK32">
        <v>0.95</v>
      </c>
      <c r="QL32">
        <v>24</v>
      </c>
      <c r="QM32" t="s">
        <v>222</v>
      </c>
      <c r="QN32">
        <v>800</v>
      </c>
      <c r="QO32">
        <v>3.7</v>
      </c>
      <c r="QP32">
        <v>2</v>
      </c>
      <c r="QQ32">
        <v>2.11</v>
      </c>
      <c r="QR32">
        <v>6</v>
      </c>
      <c r="QS32">
        <v>1.99</v>
      </c>
      <c r="QT32">
        <v>25</v>
      </c>
      <c r="QU32" t="s">
        <v>223</v>
      </c>
      <c r="QV32">
        <v>100</v>
      </c>
      <c r="QW32">
        <v>3.91</v>
      </c>
      <c r="QX32">
        <v>6</v>
      </c>
      <c r="QY32">
        <v>1.88</v>
      </c>
      <c r="QZ32">
        <v>1</v>
      </c>
      <c r="RA32">
        <v>2.14</v>
      </c>
      <c r="RB32">
        <v>26</v>
      </c>
      <c r="RC32" t="s">
        <v>224</v>
      </c>
      <c r="RD32">
        <v>700</v>
      </c>
      <c r="RE32">
        <v>4.0599999999999996</v>
      </c>
      <c r="RF32">
        <v>2</v>
      </c>
      <c r="RG32">
        <v>2.66</v>
      </c>
      <c r="RH32">
        <v>6</v>
      </c>
      <c r="RI32">
        <v>2.2200000000000002</v>
      </c>
      <c r="RJ32">
        <v>27</v>
      </c>
      <c r="RK32" t="s">
        <v>225</v>
      </c>
      <c r="RL32">
        <v>300</v>
      </c>
      <c r="RM32">
        <v>2.56</v>
      </c>
      <c r="RN32">
        <v>7</v>
      </c>
      <c r="RO32">
        <v>1.08</v>
      </c>
      <c r="RP32">
        <v>3</v>
      </c>
      <c r="RQ32">
        <v>1.19</v>
      </c>
      <c r="RR32">
        <v>28</v>
      </c>
      <c r="RS32" t="s">
        <v>226</v>
      </c>
      <c r="RT32">
        <v>600</v>
      </c>
      <c r="RU32">
        <v>1.87</v>
      </c>
      <c r="RV32">
        <v>1</v>
      </c>
      <c r="RW32">
        <v>2.4500000000000002</v>
      </c>
      <c r="RX32">
        <v>6</v>
      </c>
      <c r="RY32">
        <v>1.73</v>
      </c>
      <c r="RZ32">
        <v>29</v>
      </c>
      <c r="SA32" t="s">
        <v>227</v>
      </c>
      <c r="SB32">
        <v>0</v>
      </c>
      <c r="SC32">
        <v>3.38</v>
      </c>
      <c r="SD32">
        <v>0</v>
      </c>
      <c r="SE32">
        <v>3.57</v>
      </c>
      <c r="SF32">
        <v>0</v>
      </c>
      <c r="SG32">
        <v>0.78</v>
      </c>
      <c r="SH32">
        <v>30</v>
      </c>
      <c r="SI32" t="s">
        <v>228</v>
      </c>
      <c r="SJ32">
        <v>600</v>
      </c>
      <c r="SK32">
        <v>2.68</v>
      </c>
      <c r="SL32">
        <v>2</v>
      </c>
      <c r="SM32">
        <v>2.23</v>
      </c>
      <c r="SN32">
        <v>6</v>
      </c>
      <c r="SO32">
        <v>3.43</v>
      </c>
      <c r="SP32">
        <v>31</v>
      </c>
      <c r="SQ32" t="s">
        <v>229</v>
      </c>
      <c r="SR32">
        <v>600</v>
      </c>
      <c r="SS32">
        <v>3.22</v>
      </c>
      <c r="ST32">
        <v>0</v>
      </c>
      <c r="SU32">
        <v>1.68</v>
      </c>
      <c r="SV32">
        <v>6</v>
      </c>
      <c r="SW32">
        <v>1.49</v>
      </c>
      <c r="SX32">
        <v>32</v>
      </c>
      <c r="SY32" t="s">
        <v>230</v>
      </c>
      <c r="SZ32">
        <v>300</v>
      </c>
      <c r="TA32">
        <v>3.26</v>
      </c>
      <c r="TB32">
        <v>6</v>
      </c>
      <c r="TC32">
        <v>2.0499999999999998</v>
      </c>
      <c r="TD32">
        <v>2</v>
      </c>
      <c r="TE32">
        <v>1.25</v>
      </c>
      <c r="TF32">
        <v>33</v>
      </c>
      <c r="TG32" t="s">
        <v>231</v>
      </c>
      <c r="TH32">
        <v>700</v>
      </c>
      <c r="TI32">
        <v>3.02</v>
      </c>
      <c r="TJ32">
        <v>3</v>
      </c>
      <c r="TK32">
        <v>4.09</v>
      </c>
      <c r="TL32">
        <v>5</v>
      </c>
      <c r="TM32">
        <v>1.89</v>
      </c>
      <c r="TN32">
        <v>34</v>
      </c>
      <c r="TO32" t="s">
        <v>232</v>
      </c>
      <c r="TP32">
        <v>300</v>
      </c>
      <c r="TQ32">
        <v>4.51</v>
      </c>
      <c r="TR32">
        <v>8</v>
      </c>
      <c r="TS32">
        <v>5.4</v>
      </c>
      <c r="TT32">
        <v>2</v>
      </c>
      <c r="TU32">
        <v>1.85</v>
      </c>
      <c r="TV32">
        <v>35</v>
      </c>
      <c r="TW32" t="s">
        <v>233</v>
      </c>
      <c r="TX32">
        <v>100</v>
      </c>
      <c r="TY32">
        <v>4.16</v>
      </c>
      <c r="TZ32">
        <v>5</v>
      </c>
      <c r="UA32">
        <v>3.49</v>
      </c>
      <c r="UB32">
        <v>1</v>
      </c>
      <c r="UC32">
        <v>1</v>
      </c>
      <c r="UD32">
        <v>36</v>
      </c>
      <c r="UE32" t="s">
        <v>234</v>
      </c>
      <c r="UF32">
        <v>700</v>
      </c>
      <c r="UG32">
        <v>3.33</v>
      </c>
      <c r="UH32">
        <v>1</v>
      </c>
      <c r="UI32">
        <v>2.08</v>
      </c>
      <c r="UJ32">
        <v>6</v>
      </c>
      <c r="UK32">
        <v>1.24</v>
      </c>
      <c r="UL32">
        <v>37</v>
      </c>
      <c r="UM32" t="s">
        <v>235</v>
      </c>
      <c r="UN32">
        <v>500</v>
      </c>
      <c r="UO32">
        <v>3.55</v>
      </c>
      <c r="UP32">
        <v>2</v>
      </c>
      <c r="UQ32">
        <v>1.49</v>
      </c>
      <c r="UR32">
        <v>5</v>
      </c>
      <c r="US32">
        <v>2.31</v>
      </c>
      <c r="UT32">
        <v>38</v>
      </c>
      <c r="UU32" t="s">
        <v>236</v>
      </c>
      <c r="UV32">
        <v>200</v>
      </c>
      <c r="UW32">
        <v>4.18</v>
      </c>
      <c r="UX32">
        <v>7</v>
      </c>
      <c r="UY32">
        <v>2.69</v>
      </c>
      <c r="UZ32">
        <v>2</v>
      </c>
      <c r="VA32">
        <v>1.53</v>
      </c>
      <c r="VB32">
        <v>39</v>
      </c>
      <c r="VC32" t="s">
        <v>237</v>
      </c>
      <c r="VD32">
        <v>400</v>
      </c>
      <c r="VE32">
        <v>4.53</v>
      </c>
      <c r="VF32">
        <v>2</v>
      </c>
      <c r="VG32">
        <v>1.41</v>
      </c>
      <c r="VH32">
        <v>2</v>
      </c>
      <c r="VI32">
        <v>1.93</v>
      </c>
      <c r="VJ32">
        <v>40</v>
      </c>
      <c r="VK32" t="s">
        <v>238</v>
      </c>
      <c r="VL32">
        <v>300</v>
      </c>
      <c r="VM32">
        <v>2.67</v>
      </c>
      <c r="VN32">
        <v>1</v>
      </c>
      <c r="VO32">
        <v>1.93</v>
      </c>
      <c r="VP32">
        <v>5</v>
      </c>
      <c r="VQ32">
        <v>1.33</v>
      </c>
      <c r="VR32">
        <v>41</v>
      </c>
      <c r="VS32" t="s">
        <v>239</v>
      </c>
      <c r="VT32">
        <v>200</v>
      </c>
      <c r="VU32">
        <v>2.5499999999999998</v>
      </c>
      <c r="VV32">
        <v>5</v>
      </c>
      <c r="VW32">
        <v>1.94</v>
      </c>
      <c r="VX32">
        <v>4</v>
      </c>
      <c r="VY32">
        <v>1.35</v>
      </c>
      <c r="VZ32" s="28">
        <f t="shared" si="19"/>
        <v>490</v>
      </c>
      <c r="WA32" s="28">
        <f t="shared" si="20"/>
        <v>485</v>
      </c>
      <c r="WB32" s="28">
        <f t="shared" si="21"/>
        <v>495</v>
      </c>
      <c r="WC32" s="29">
        <f t="shared" si="22"/>
        <v>4.5352500000000004</v>
      </c>
      <c r="WD32" s="29">
        <f t="shared" si="23"/>
        <v>4.3380000000000001</v>
      </c>
      <c r="WE32" s="29">
        <f t="shared" si="24"/>
        <v>4.7325000000000008</v>
      </c>
      <c r="WF32" s="29">
        <f t="shared" si="25"/>
        <v>4.2</v>
      </c>
      <c r="WG32" s="30">
        <f t="shared" si="26"/>
        <v>3.8</v>
      </c>
      <c r="WH32" s="29">
        <f t="shared" si="27"/>
        <v>4.5999999999999996</v>
      </c>
      <c r="WI32" s="29">
        <f t="shared" si="28"/>
        <v>2.9632499999999995</v>
      </c>
      <c r="WJ32" s="30">
        <f t="shared" si="29"/>
        <v>3.0000000000000004</v>
      </c>
      <c r="WK32" s="29">
        <f t="shared" si="30"/>
        <v>2.9264999999999999</v>
      </c>
      <c r="WL32" s="29">
        <f t="shared" si="31"/>
        <v>4.125</v>
      </c>
      <c r="WM32" s="30">
        <f t="shared" si="32"/>
        <v>4.05</v>
      </c>
      <c r="WN32" s="29">
        <f t="shared" si="33"/>
        <v>4.2</v>
      </c>
      <c r="WO32" s="29">
        <f t="shared" si="34"/>
        <v>2.1294999999999997</v>
      </c>
      <c r="WP32" s="30">
        <f t="shared" si="35"/>
        <v>1.5870000000000002</v>
      </c>
      <c r="WQ32" s="29">
        <f t="shared" si="36"/>
        <v>2.6720000000000006</v>
      </c>
      <c r="WR32" s="30">
        <f t="shared" si="37"/>
        <v>350</v>
      </c>
      <c r="WS32" s="30">
        <f t="shared" si="38"/>
        <v>604.5454545454545</v>
      </c>
      <c r="WT32" s="30">
        <f t="shared" si="39"/>
        <v>312.5</v>
      </c>
      <c r="WU32" s="30">
        <f t="shared" si="40"/>
        <v>600</v>
      </c>
      <c r="WV32" s="30">
        <f t="shared" si="41"/>
        <v>380</v>
      </c>
      <c r="WW32" s="30">
        <f t="shared" si="42"/>
        <v>610</v>
      </c>
      <c r="WX32" s="30">
        <f t="shared" si="43"/>
        <v>4.8994444444444447</v>
      </c>
      <c r="WY32" s="30">
        <f t="shared" si="44"/>
        <v>4.2372727272727282</v>
      </c>
      <c r="WZ32" s="30">
        <f t="shared" si="45"/>
        <v>4.4512499999999999</v>
      </c>
      <c r="XA32" s="30">
        <f t="shared" si="46"/>
        <v>4.2625000000000002</v>
      </c>
      <c r="XB32" s="30">
        <f t="shared" si="47"/>
        <v>5.258</v>
      </c>
      <c r="XC32" s="30">
        <f t="shared" si="48"/>
        <v>4.2069999999999999</v>
      </c>
      <c r="XD32" s="30">
        <f t="shared" si="49"/>
        <v>6.2777777777777777</v>
      </c>
      <c r="XE32" s="30">
        <f t="shared" si="50"/>
        <v>2.5</v>
      </c>
      <c r="XF32" s="30">
        <f t="shared" si="51"/>
        <v>5.5</v>
      </c>
      <c r="XG32" s="30">
        <f t="shared" si="52"/>
        <v>2.6666666666666665</v>
      </c>
      <c r="XH32" s="30">
        <f t="shared" si="53"/>
        <v>6.9</v>
      </c>
      <c r="XI32" s="30">
        <f t="shared" si="54"/>
        <v>2.2999999999999998</v>
      </c>
      <c r="XJ32" s="30">
        <f t="shared" si="55"/>
        <v>3.2505555555555556</v>
      </c>
      <c r="XK32" s="30">
        <f t="shared" si="56"/>
        <v>2.728181818181818</v>
      </c>
      <c r="XL32" s="30">
        <f t="shared" si="57"/>
        <v>3.0424999999999995</v>
      </c>
      <c r="XM32" s="30">
        <f t="shared" si="58"/>
        <v>2.9716666666666671</v>
      </c>
      <c r="XN32" s="30">
        <f t="shared" si="59"/>
        <v>3.4169999999999994</v>
      </c>
      <c r="XO32" s="30">
        <f t="shared" si="60"/>
        <v>2.4359999999999995</v>
      </c>
      <c r="XP32" s="30">
        <f t="shared" si="61"/>
        <v>2.8888888888888888</v>
      </c>
      <c r="XQ32" s="30">
        <f t="shared" si="62"/>
        <v>5.1363636363636367</v>
      </c>
      <c r="XR32" s="30">
        <f t="shared" si="63"/>
        <v>2.125</v>
      </c>
      <c r="XS32" s="30">
        <f t="shared" si="64"/>
        <v>5.333333333333333</v>
      </c>
      <c r="XT32" s="30">
        <f t="shared" si="65"/>
        <v>3.5</v>
      </c>
      <c r="XU32" s="30">
        <f t="shared" si="66"/>
        <v>4.9000000000000004</v>
      </c>
      <c r="XV32" s="30">
        <f t="shared" si="67"/>
        <v>2.1122222222222229</v>
      </c>
      <c r="XW32" s="30">
        <f t="shared" si="68"/>
        <v>2.1436363636363636</v>
      </c>
      <c r="XX32" s="30">
        <f t="shared" si="69"/>
        <v>1.3287500000000001</v>
      </c>
      <c r="XY32" s="30">
        <f t="shared" si="70"/>
        <v>1.7591666666666665</v>
      </c>
      <c r="XZ32" s="30">
        <f t="shared" si="71"/>
        <v>2.7390000000000008</v>
      </c>
      <c r="YA32" s="30">
        <f t="shared" si="72"/>
        <v>2.6049999999999995</v>
      </c>
      <c r="YB32" s="46">
        <v>4</v>
      </c>
      <c r="YC32" s="46">
        <v>0</v>
      </c>
      <c r="YD32" s="46">
        <v>0</v>
      </c>
      <c r="YE32" s="46">
        <v>2</v>
      </c>
      <c r="YF32" s="46">
        <v>0</v>
      </c>
      <c r="YG32" s="46">
        <v>2</v>
      </c>
      <c r="YH32" s="46">
        <v>4</v>
      </c>
      <c r="YI32" s="46">
        <v>1</v>
      </c>
      <c r="YJ32" s="46">
        <v>4</v>
      </c>
      <c r="YK32" s="46">
        <v>4</v>
      </c>
      <c r="YL32" s="46">
        <v>0</v>
      </c>
      <c r="YM32" s="46">
        <v>0</v>
      </c>
      <c r="YN32" s="46">
        <v>2</v>
      </c>
      <c r="YO32" s="46">
        <v>4</v>
      </c>
      <c r="YP32" s="46">
        <v>2</v>
      </c>
      <c r="YQ32" s="46">
        <v>2</v>
      </c>
      <c r="YR32" s="46">
        <v>0</v>
      </c>
      <c r="YS32" s="46">
        <v>2</v>
      </c>
      <c r="YT32" s="46">
        <v>2</v>
      </c>
      <c r="YU32" s="46">
        <v>4</v>
      </c>
      <c r="YV32" s="46">
        <v>4</v>
      </c>
      <c r="YW32" s="46">
        <v>0</v>
      </c>
      <c r="YX32" s="46">
        <v>2</v>
      </c>
      <c r="YY32" s="46">
        <v>0</v>
      </c>
      <c r="YZ32" s="46">
        <v>1</v>
      </c>
      <c r="ZA32" s="52">
        <f t="shared" si="80"/>
        <v>24</v>
      </c>
      <c r="ZB32" s="52">
        <f t="shared" si="81"/>
        <v>12</v>
      </c>
      <c r="ZC32" s="52">
        <f t="shared" si="82"/>
        <v>4</v>
      </c>
      <c r="ZD32" s="52">
        <f t="shared" si="76"/>
        <v>40</v>
      </c>
    </row>
    <row r="33" spans="1:765">
      <c r="A33" s="20">
        <v>29</v>
      </c>
      <c r="C33">
        <v>2</v>
      </c>
      <c r="D33">
        <v>29</v>
      </c>
      <c r="E33">
        <v>3</v>
      </c>
      <c r="F33">
        <v>3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2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f t="shared" si="3"/>
        <v>12</v>
      </c>
      <c r="W33">
        <v>3</v>
      </c>
      <c r="X33">
        <v>3</v>
      </c>
      <c r="Y33">
        <v>1</v>
      </c>
      <c r="Z33">
        <v>3</v>
      </c>
      <c r="AA33">
        <v>0</v>
      </c>
      <c r="AB33">
        <v>3</v>
      </c>
      <c r="AC33">
        <v>3</v>
      </c>
      <c r="AD33">
        <v>3</v>
      </c>
      <c r="AE33">
        <v>3</v>
      </c>
      <c r="AF33">
        <f t="shared" si="4"/>
        <v>22</v>
      </c>
      <c r="AG33">
        <v>3</v>
      </c>
      <c r="AH33">
        <v>2</v>
      </c>
      <c r="AI33">
        <v>3</v>
      </c>
      <c r="AJ33">
        <v>2</v>
      </c>
      <c r="AK33">
        <v>2</v>
      </c>
      <c r="AL33">
        <v>2</v>
      </c>
      <c r="AM33">
        <v>3</v>
      </c>
      <c r="AN33">
        <v>2</v>
      </c>
      <c r="AO33">
        <v>3</v>
      </c>
      <c r="AP33">
        <v>0</v>
      </c>
      <c r="AQ33">
        <v>0</v>
      </c>
      <c r="AR33">
        <v>3</v>
      </c>
      <c r="AS33">
        <v>2</v>
      </c>
      <c r="AT33">
        <v>3</v>
      </c>
      <c r="AU33">
        <v>2</v>
      </c>
      <c r="AV33" t="s">
        <v>633</v>
      </c>
      <c r="AW33">
        <v>1</v>
      </c>
      <c r="AX33">
        <v>2</v>
      </c>
      <c r="AY33">
        <v>0</v>
      </c>
      <c r="AZ33">
        <v>0</v>
      </c>
      <c r="BA33">
        <v>2</v>
      </c>
      <c r="BB33">
        <v>0</v>
      </c>
      <c r="BC33">
        <v>1</v>
      </c>
      <c r="BD33">
        <f t="shared" si="5"/>
        <v>38</v>
      </c>
      <c r="BE33">
        <v>0</v>
      </c>
      <c r="BF33">
        <v>4</v>
      </c>
      <c r="BG33">
        <v>0</v>
      </c>
      <c r="BH33" s="64">
        <v>0</v>
      </c>
      <c r="BI33">
        <v>0</v>
      </c>
      <c r="BJ33">
        <v>4</v>
      </c>
      <c r="BK33">
        <v>4</v>
      </c>
      <c r="BL33" s="64">
        <v>4</v>
      </c>
      <c r="BM33" s="64">
        <v>4</v>
      </c>
      <c r="BN33">
        <v>4</v>
      </c>
      <c r="BO33">
        <v>4</v>
      </c>
      <c r="BP33">
        <v>4</v>
      </c>
      <c r="BQ33">
        <v>2</v>
      </c>
      <c r="BR33">
        <v>0</v>
      </c>
      <c r="BS33">
        <v>0</v>
      </c>
      <c r="BT33">
        <v>4</v>
      </c>
      <c r="BU33">
        <v>4</v>
      </c>
      <c r="BV33">
        <v>0</v>
      </c>
      <c r="BW33">
        <v>4</v>
      </c>
      <c r="BX33">
        <v>4</v>
      </c>
      <c r="BY33">
        <v>4</v>
      </c>
      <c r="BZ33">
        <v>0</v>
      </c>
      <c r="CA33">
        <f t="shared" si="0"/>
        <v>22</v>
      </c>
      <c r="CB33">
        <f t="shared" si="1"/>
        <v>24</v>
      </c>
      <c r="CC33">
        <f t="shared" si="2"/>
        <v>8</v>
      </c>
      <c r="CD33">
        <f t="shared" si="6"/>
        <v>54</v>
      </c>
      <c r="CE33" s="65">
        <v>1</v>
      </c>
      <c r="CF33" s="65">
        <v>0</v>
      </c>
      <c r="CG33" s="65">
        <v>1</v>
      </c>
      <c r="CH33" s="65">
        <v>1</v>
      </c>
      <c r="CI33" s="65">
        <v>1</v>
      </c>
      <c r="CJ33" s="65">
        <v>0</v>
      </c>
      <c r="CK33" s="65">
        <v>1</v>
      </c>
      <c r="CL33" s="65">
        <v>0</v>
      </c>
      <c r="CM33" s="65">
        <v>1</v>
      </c>
      <c r="CN33" s="65">
        <v>1</v>
      </c>
      <c r="CO33" s="65">
        <v>1</v>
      </c>
      <c r="CP33" s="65">
        <v>0</v>
      </c>
      <c r="CQ33" s="21">
        <f t="shared" si="7"/>
        <v>9</v>
      </c>
      <c r="CR33" s="65">
        <v>1</v>
      </c>
      <c r="CS33" s="65">
        <v>4</v>
      </c>
      <c r="CT33" s="65">
        <v>4</v>
      </c>
      <c r="CU33" s="65">
        <v>1</v>
      </c>
      <c r="CV33" s="65">
        <v>1</v>
      </c>
      <c r="CW33" s="65">
        <v>2</v>
      </c>
      <c r="CX33" s="65">
        <v>4</v>
      </c>
      <c r="CY33" s="65">
        <v>3</v>
      </c>
      <c r="CZ33" s="65">
        <v>2</v>
      </c>
      <c r="DA33" s="65">
        <v>1</v>
      </c>
      <c r="DB33" s="65">
        <v>2</v>
      </c>
      <c r="DC33" s="65">
        <v>4</v>
      </c>
      <c r="DD33" s="65">
        <v>4</v>
      </c>
      <c r="DE33" s="65">
        <v>4</v>
      </c>
      <c r="DF33" s="65">
        <v>3</v>
      </c>
      <c r="DG33" s="65">
        <v>1</v>
      </c>
      <c r="DH33" s="65">
        <v>4</v>
      </c>
      <c r="DI33" s="65">
        <v>4</v>
      </c>
      <c r="DJ33" s="65">
        <v>1</v>
      </c>
      <c r="DK33" s="65">
        <v>1</v>
      </c>
      <c r="DL33" s="21">
        <f t="shared" si="8"/>
        <v>73</v>
      </c>
      <c r="DM33" s="65">
        <v>1</v>
      </c>
      <c r="DN33" s="65">
        <v>1</v>
      </c>
      <c r="DO33" s="65">
        <v>1</v>
      </c>
      <c r="DP33" s="65">
        <v>2</v>
      </c>
      <c r="DQ33" s="65">
        <v>4</v>
      </c>
      <c r="DR33" s="65">
        <v>5</v>
      </c>
      <c r="DS33" s="21">
        <f t="shared" si="9"/>
        <v>14</v>
      </c>
      <c r="DT33" s="65">
        <v>3</v>
      </c>
      <c r="DU33" s="65">
        <v>0</v>
      </c>
      <c r="DV33" s="65">
        <v>0</v>
      </c>
      <c r="DW33" s="65">
        <v>0</v>
      </c>
      <c r="DX33" s="65">
        <v>0</v>
      </c>
      <c r="DY33" s="65">
        <v>0</v>
      </c>
      <c r="DZ33" s="21">
        <f t="shared" si="10"/>
        <v>3</v>
      </c>
      <c r="EA33" s="21">
        <f t="shared" si="11"/>
        <v>0</v>
      </c>
      <c r="EB33" s="21">
        <f t="shared" si="12"/>
        <v>3</v>
      </c>
      <c r="EC33" s="65">
        <v>1</v>
      </c>
      <c r="ED33" s="65">
        <v>1</v>
      </c>
      <c r="EE33" s="65">
        <v>1</v>
      </c>
      <c r="EF33" s="65">
        <v>1</v>
      </c>
      <c r="EG33" s="65">
        <v>1</v>
      </c>
      <c r="EH33" s="65">
        <v>1</v>
      </c>
      <c r="EI33" s="65">
        <v>1</v>
      </c>
      <c r="EJ33" s="65">
        <v>1</v>
      </c>
      <c r="EK33" s="65">
        <v>1</v>
      </c>
      <c r="EL33" s="65">
        <v>1</v>
      </c>
      <c r="EM33" s="65">
        <v>1</v>
      </c>
      <c r="EN33" s="65">
        <v>1</v>
      </c>
      <c r="EO33" s="21">
        <f t="shared" si="13"/>
        <v>4</v>
      </c>
      <c r="EP33" s="21">
        <f t="shared" si="14"/>
        <v>4</v>
      </c>
      <c r="EQ33" s="21">
        <f t="shared" si="15"/>
        <v>4</v>
      </c>
      <c r="ER33" s="21">
        <f t="shared" si="16"/>
        <v>12</v>
      </c>
      <c r="ES33" s="65">
        <v>2</v>
      </c>
      <c r="ET33" s="65">
        <v>2</v>
      </c>
      <c r="EU33" s="65">
        <v>2</v>
      </c>
      <c r="EV33" s="21">
        <f t="shared" si="17"/>
        <v>6</v>
      </c>
      <c r="EW33" s="65">
        <v>2</v>
      </c>
      <c r="EX33" s="65">
        <v>0</v>
      </c>
      <c r="EY33" s="65">
        <v>0</v>
      </c>
      <c r="EZ33" s="65">
        <v>3</v>
      </c>
      <c r="FA33" s="65">
        <v>3</v>
      </c>
      <c r="FB33" s="65">
        <v>1</v>
      </c>
      <c r="FC33" s="65">
        <v>0</v>
      </c>
      <c r="FD33" s="65">
        <v>0</v>
      </c>
      <c r="FE33" s="65">
        <v>4</v>
      </c>
      <c r="FF33" s="65">
        <v>1</v>
      </c>
      <c r="FG33" s="65">
        <v>1</v>
      </c>
      <c r="FH33" s="65">
        <v>1</v>
      </c>
      <c r="FI33" s="65">
        <v>1</v>
      </c>
      <c r="FJ33" s="65">
        <v>1</v>
      </c>
      <c r="FK33" s="65">
        <v>1</v>
      </c>
      <c r="FL33" s="65">
        <v>1</v>
      </c>
      <c r="FM33" s="65">
        <v>1</v>
      </c>
      <c r="FN33" s="65">
        <v>1</v>
      </c>
      <c r="FO33" s="65">
        <v>1</v>
      </c>
      <c r="FP33" s="65">
        <v>1</v>
      </c>
      <c r="FQ33" s="21">
        <f t="shared" si="18"/>
        <v>24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6.203524092893054</v>
      </c>
      <c r="FX33" s="3">
        <v>0.09</v>
      </c>
      <c r="FY33" s="3">
        <v>0.21</v>
      </c>
      <c r="FZ33" s="3">
        <v>59</v>
      </c>
      <c r="GA33" s="3">
        <v>141</v>
      </c>
      <c r="GB33" s="3">
        <f t="shared" si="83"/>
        <v>200</v>
      </c>
      <c r="GC33" s="3">
        <v>274</v>
      </c>
      <c r="GD33" s="3">
        <v>0</v>
      </c>
      <c r="GE33" s="3">
        <v>0.6</v>
      </c>
      <c r="GF33" s="3">
        <v>0.2</v>
      </c>
      <c r="GG33" s="3">
        <v>0.4</v>
      </c>
      <c r="GH33" s="3">
        <v>7.2</v>
      </c>
      <c r="GI33" s="3">
        <v>206</v>
      </c>
      <c r="GJ33" s="3">
        <v>12731.277700000001</v>
      </c>
      <c r="GK33" s="3">
        <v>7198.7834119999998</v>
      </c>
      <c r="GL33" s="3">
        <v>5721.9518079999998</v>
      </c>
      <c r="GM33" s="3">
        <v>38570.114038</v>
      </c>
      <c r="GN33" s="3">
        <v>144292.48819199999</v>
      </c>
      <c r="GO33" s="3">
        <v>4919.8095240000002</v>
      </c>
      <c r="GP33" s="3">
        <v>5302.5568469999998</v>
      </c>
      <c r="GQ33" s="3">
        <v>537745.93338399997</v>
      </c>
      <c r="GR33" s="3">
        <v>51528.046782999998</v>
      </c>
      <c r="GS33" s="3">
        <v>1034</v>
      </c>
      <c r="GT33" s="3">
        <v>11897.037374</v>
      </c>
      <c r="GU33" s="3">
        <v>755</v>
      </c>
      <c r="GV33" s="3">
        <v>94684.365508000003</v>
      </c>
      <c r="GW33" s="3">
        <v>25065.240688000002</v>
      </c>
      <c r="GX33" s="3">
        <v>1668</v>
      </c>
      <c r="GY33" s="3">
        <v>532955.36216300004</v>
      </c>
      <c r="GZ33" s="3">
        <v>116545.202267</v>
      </c>
      <c r="HA33" s="3">
        <v>14689.869923</v>
      </c>
      <c r="HB33" s="3">
        <v>645694.759448</v>
      </c>
      <c r="HC33" s="3">
        <v>165000.95857700001</v>
      </c>
      <c r="HD33" s="3">
        <v>22635.384415</v>
      </c>
      <c r="HE33" s="3">
        <v>550</v>
      </c>
      <c r="HF33" s="3">
        <v>60608.283228</v>
      </c>
      <c r="HG33" s="3">
        <v>74474.626399000001</v>
      </c>
      <c r="HH33" s="3">
        <v>8087.5672350000004</v>
      </c>
      <c r="HI33" s="3">
        <v>63</v>
      </c>
      <c r="HJ33" s="3">
        <v>257.01300099999997</v>
      </c>
      <c r="HK33" s="3">
        <v>1807.8129919999999</v>
      </c>
      <c r="HL33" s="3">
        <v>267</v>
      </c>
      <c r="HM33" s="3">
        <v>1139.9979020000001</v>
      </c>
      <c r="HN33" s="3">
        <v>12428.729073</v>
      </c>
      <c r="HO33" s="3">
        <v>4574</v>
      </c>
      <c r="HP33" s="3">
        <v>227</v>
      </c>
      <c r="HQ33" s="3">
        <v>536801.41223500005</v>
      </c>
      <c r="HR33" s="3">
        <v>102260.09651</v>
      </c>
      <c r="HS33" s="3">
        <v>11589.53219</v>
      </c>
      <c r="HT33" s="3">
        <v>74549.658037000001</v>
      </c>
      <c r="HU33" s="3">
        <v>7350.0770490000004</v>
      </c>
      <c r="HV33" s="3">
        <v>2817.1793080000002</v>
      </c>
      <c r="HW33" s="3">
        <v>592.78117799999995</v>
      </c>
      <c r="HX33" s="3">
        <v>480</v>
      </c>
      <c r="HY33" s="3">
        <v>4269</v>
      </c>
      <c r="HZ33" s="3">
        <v>519</v>
      </c>
      <c r="IA33" s="3">
        <v>88.408799999999999</v>
      </c>
      <c r="IB33" s="3">
        <v>406</v>
      </c>
      <c r="IC33" s="3">
        <v>1075.287329</v>
      </c>
      <c r="ID33" s="3">
        <v>34825.957920000001</v>
      </c>
      <c r="IE33" s="3">
        <v>7801.6650060000002</v>
      </c>
      <c r="IF33" s="3">
        <v>5168.9653710000002</v>
      </c>
      <c r="IG33" s="3">
        <v>1788.5754770000001</v>
      </c>
      <c r="IH33" s="3">
        <v>3386.9093029999999</v>
      </c>
      <c r="II33" s="3">
        <v>145349.14007299999</v>
      </c>
      <c r="IJ33" s="3">
        <v>194228.614122</v>
      </c>
      <c r="IK33" s="3">
        <v>210222.21838800001</v>
      </c>
      <c r="IL33" s="3">
        <v>224</v>
      </c>
      <c r="IM33" s="3">
        <v>1994</v>
      </c>
      <c r="IN33" s="3">
        <v>65729.709375000006</v>
      </c>
      <c r="IO33" s="3">
        <v>390</v>
      </c>
      <c r="IP33" s="3">
        <v>66750.271206999998</v>
      </c>
      <c r="IQ33" s="3">
        <v>707</v>
      </c>
      <c r="IR33" s="3">
        <v>21012.515841</v>
      </c>
      <c r="IS33" s="3">
        <v>3956</v>
      </c>
      <c r="IT33" s="3">
        <v>1477.377665</v>
      </c>
      <c r="IU33" s="3">
        <v>7465.8968139999997</v>
      </c>
      <c r="IV33" s="3">
        <v>154834.52839699999</v>
      </c>
      <c r="IW33" s="3">
        <v>12970.459803</v>
      </c>
      <c r="IX33" s="3">
        <v>6724.8160900000003</v>
      </c>
      <c r="IY33" s="3">
        <v>4653.1828850000002</v>
      </c>
      <c r="IZ33" s="3">
        <v>293.54934800000001</v>
      </c>
      <c r="JA33" s="3">
        <v>486.67969799999997</v>
      </c>
      <c r="JB33" s="3">
        <v>46713.447892999997</v>
      </c>
      <c r="JC33" s="3"/>
      <c r="JD33" s="3" t="s">
        <v>280</v>
      </c>
      <c r="JE33" s="62">
        <v>43516.477638888886</v>
      </c>
      <c r="JF33" s="3" t="s">
        <v>196</v>
      </c>
      <c r="JG33" s="3">
        <v>29</v>
      </c>
      <c r="JH33" s="3" t="s">
        <v>281</v>
      </c>
      <c r="JI33" s="3"/>
      <c r="JJ33" s="3">
        <v>1</v>
      </c>
      <c r="JK33" s="3" t="s">
        <v>199</v>
      </c>
      <c r="JL33" s="3">
        <v>1300</v>
      </c>
      <c r="JM33" s="3">
        <v>13.29</v>
      </c>
      <c r="JN33" s="3">
        <v>5</v>
      </c>
      <c r="JO33" s="3">
        <v>4.21</v>
      </c>
      <c r="JP33" s="3">
        <v>5</v>
      </c>
      <c r="JQ33" s="3">
        <v>6.56</v>
      </c>
      <c r="JR33" s="3">
        <v>2</v>
      </c>
      <c r="JS33" s="3" t="s">
        <v>200</v>
      </c>
      <c r="JT33" s="3">
        <v>1300</v>
      </c>
      <c r="JU33" s="3">
        <v>4.0199999999999996</v>
      </c>
      <c r="JV33" s="3">
        <v>5</v>
      </c>
      <c r="JW33" s="3">
        <v>3.03</v>
      </c>
      <c r="JX33" s="3">
        <v>5</v>
      </c>
      <c r="JY33" s="3">
        <v>1.53</v>
      </c>
      <c r="JZ33" s="3">
        <v>3</v>
      </c>
      <c r="KA33" s="3" t="s">
        <v>201</v>
      </c>
      <c r="KB33" s="3">
        <v>1300</v>
      </c>
      <c r="KC33" s="3">
        <v>2.81</v>
      </c>
      <c r="KD33" s="3">
        <v>5</v>
      </c>
      <c r="KE33" s="3">
        <v>2.78</v>
      </c>
      <c r="KF33" s="3">
        <v>5</v>
      </c>
      <c r="KG33" s="3">
        <v>2.2000000000000002</v>
      </c>
      <c r="KH33" s="3">
        <v>4</v>
      </c>
      <c r="KI33" s="3" t="s">
        <v>202</v>
      </c>
      <c r="KJ33" s="3">
        <v>1300</v>
      </c>
      <c r="KK33" s="3">
        <v>3.2</v>
      </c>
      <c r="KL33" s="3">
        <v>5</v>
      </c>
      <c r="KM33" s="3">
        <v>2.11</v>
      </c>
      <c r="KN33" s="3">
        <v>5</v>
      </c>
      <c r="KO33" s="3">
        <v>1.0900000000000001</v>
      </c>
      <c r="KP33" s="3">
        <v>5</v>
      </c>
      <c r="KQ33" s="3" t="s">
        <v>203</v>
      </c>
      <c r="KR33" s="3">
        <v>1300</v>
      </c>
      <c r="KS33" s="3">
        <v>3.73</v>
      </c>
      <c r="KT33" s="3">
        <v>5</v>
      </c>
      <c r="KU33" s="3">
        <v>1.57</v>
      </c>
      <c r="KV33" s="3">
        <v>5</v>
      </c>
      <c r="KW33" s="3">
        <v>1.9</v>
      </c>
      <c r="KX33" s="3">
        <v>6</v>
      </c>
      <c r="KY33" s="3" t="s">
        <v>204</v>
      </c>
      <c r="KZ33" s="3">
        <v>1300</v>
      </c>
      <c r="LA33" s="3">
        <v>3.06</v>
      </c>
      <c r="LB33" s="3">
        <v>5</v>
      </c>
      <c r="LC33" s="3">
        <v>2.15</v>
      </c>
      <c r="LD33" s="3">
        <v>5</v>
      </c>
      <c r="LE33" s="3">
        <v>1.21</v>
      </c>
      <c r="LF33" s="3">
        <v>7</v>
      </c>
      <c r="LG33" s="3" t="s">
        <v>205</v>
      </c>
      <c r="LH33" s="3">
        <v>1300</v>
      </c>
      <c r="LI33" s="3">
        <v>2.88</v>
      </c>
      <c r="LJ33" s="3">
        <v>5</v>
      </c>
      <c r="LK33" s="3">
        <v>1.53</v>
      </c>
      <c r="LL33" s="3">
        <v>5</v>
      </c>
      <c r="LM33" s="3">
        <v>1.28</v>
      </c>
      <c r="LN33" s="3">
        <v>8</v>
      </c>
      <c r="LO33" s="3" t="s">
        <v>206</v>
      </c>
      <c r="LP33" s="3">
        <v>1300</v>
      </c>
      <c r="LQ33" s="3">
        <v>3.06</v>
      </c>
      <c r="LR33" s="3">
        <v>5</v>
      </c>
      <c r="LS33" s="3">
        <v>1.76</v>
      </c>
      <c r="LT33" s="3">
        <v>5</v>
      </c>
      <c r="LU33" s="3">
        <v>2.66</v>
      </c>
      <c r="LV33" s="3">
        <v>9</v>
      </c>
      <c r="LW33" s="3" t="s">
        <v>207</v>
      </c>
      <c r="LX33" s="3">
        <v>1300</v>
      </c>
      <c r="LY33" s="3">
        <v>3.48</v>
      </c>
      <c r="LZ33" s="3">
        <v>5</v>
      </c>
      <c r="MA33" s="3">
        <v>0.83</v>
      </c>
      <c r="MB33" s="3">
        <v>5</v>
      </c>
      <c r="MC33" s="3">
        <v>0.52</v>
      </c>
      <c r="MD33" s="3">
        <v>10</v>
      </c>
      <c r="ME33" s="3" t="s">
        <v>208</v>
      </c>
      <c r="MF33" s="3">
        <v>1300</v>
      </c>
      <c r="MG33" s="3">
        <v>2.38</v>
      </c>
      <c r="MH33" s="3">
        <v>5</v>
      </c>
      <c r="MI33" s="3">
        <v>1.36</v>
      </c>
      <c r="MJ33" s="3">
        <v>5</v>
      </c>
      <c r="MK33" s="3">
        <v>0.97</v>
      </c>
      <c r="ML33" s="3">
        <v>11</v>
      </c>
      <c r="MM33" s="3" t="s">
        <v>209</v>
      </c>
      <c r="MN33" s="3">
        <v>1300</v>
      </c>
      <c r="MO33" s="3">
        <v>3.08</v>
      </c>
      <c r="MP33" s="3">
        <v>5</v>
      </c>
      <c r="MQ33" s="3">
        <v>2.67</v>
      </c>
      <c r="MR33" s="3">
        <v>5</v>
      </c>
      <c r="MS33" s="3">
        <v>1.43</v>
      </c>
      <c r="MT33" s="3">
        <v>12</v>
      </c>
      <c r="MU33" s="3" t="s">
        <v>210</v>
      </c>
      <c r="MV33" s="3">
        <v>1300</v>
      </c>
      <c r="MW33" s="3">
        <v>3.15</v>
      </c>
      <c r="MX33" s="3">
        <v>5</v>
      </c>
      <c r="MY33" s="3">
        <v>0.99</v>
      </c>
      <c r="MZ33" s="3">
        <v>5</v>
      </c>
      <c r="NA33" s="3">
        <v>0.39</v>
      </c>
      <c r="NB33" s="3">
        <v>13</v>
      </c>
      <c r="NC33" s="3" t="s">
        <v>211</v>
      </c>
      <c r="ND33" s="3">
        <v>1300</v>
      </c>
      <c r="NE33" s="3">
        <v>2.35</v>
      </c>
      <c r="NF33" s="3">
        <v>5</v>
      </c>
      <c r="NG33" s="3">
        <v>1.2</v>
      </c>
      <c r="NH33" s="3">
        <v>5</v>
      </c>
      <c r="NI33" s="3">
        <v>0.54</v>
      </c>
      <c r="NJ33" s="3">
        <v>14</v>
      </c>
      <c r="NK33" s="3" t="s">
        <v>212</v>
      </c>
      <c r="NL33" s="3">
        <v>1300</v>
      </c>
      <c r="NM33" s="3">
        <v>3.67</v>
      </c>
      <c r="NN33" s="3">
        <v>5</v>
      </c>
      <c r="NO33" s="3">
        <v>1.1599999999999999</v>
      </c>
      <c r="NP33" s="3">
        <v>5</v>
      </c>
      <c r="NQ33" s="3">
        <v>0.72</v>
      </c>
      <c r="NR33" s="3">
        <v>15</v>
      </c>
      <c r="NS33" s="3" t="s">
        <v>213</v>
      </c>
      <c r="NT33" s="3">
        <v>1300</v>
      </c>
      <c r="NU33" s="3">
        <v>2.15</v>
      </c>
      <c r="NV33" s="3">
        <v>5</v>
      </c>
      <c r="NW33" s="3">
        <v>1.38</v>
      </c>
      <c r="NX33" s="3">
        <v>5</v>
      </c>
      <c r="NY33" s="3">
        <v>0.53</v>
      </c>
      <c r="NZ33" s="3">
        <v>16</v>
      </c>
      <c r="OA33" s="3" t="s">
        <v>214</v>
      </c>
      <c r="OB33" s="3">
        <v>1300</v>
      </c>
      <c r="OC33" s="3">
        <v>2.19</v>
      </c>
      <c r="OD33" s="3">
        <v>5</v>
      </c>
      <c r="OE33" s="3">
        <v>1.04</v>
      </c>
      <c r="OF33" s="3">
        <v>5</v>
      </c>
      <c r="OG33" s="3">
        <v>0.56000000000000005</v>
      </c>
      <c r="OH33" s="3">
        <v>17</v>
      </c>
      <c r="OI33" s="3" t="s">
        <v>215</v>
      </c>
      <c r="OJ33" s="3">
        <v>1300</v>
      </c>
      <c r="OK33" s="3">
        <v>4.13</v>
      </c>
      <c r="OL33" s="3">
        <v>5</v>
      </c>
      <c r="OM33" s="3">
        <v>0.93</v>
      </c>
      <c r="ON33" s="3">
        <v>5</v>
      </c>
      <c r="OO33" s="3">
        <v>1.37</v>
      </c>
      <c r="OP33" s="3">
        <v>18</v>
      </c>
      <c r="OQ33" s="3" t="s">
        <v>216</v>
      </c>
      <c r="OR33" s="3">
        <v>1300</v>
      </c>
      <c r="OS33" s="3">
        <v>2.76</v>
      </c>
      <c r="OT33" s="3">
        <v>5</v>
      </c>
      <c r="OU33" s="3">
        <v>1.0900000000000001</v>
      </c>
      <c r="OV33" s="3">
        <v>5</v>
      </c>
      <c r="OW33" s="3">
        <v>0.69</v>
      </c>
      <c r="OX33" s="3">
        <v>19</v>
      </c>
      <c r="OY33" s="3" t="s">
        <v>217</v>
      </c>
      <c r="OZ33" s="3">
        <v>1300</v>
      </c>
      <c r="PA33" s="3">
        <v>2.12</v>
      </c>
      <c r="PB33" s="3">
        <v>5</v>
      </c>
      <c r="PC33" s="3">
        <v>1.25</v>
      </c>
      <c r="PD33" s="3">
        <v>5</v>
      </c>
      <c r="PE33" s="3">
        <v>1.1599999999999999</v>
      </c>
      <c r="PF33" s="3">
        <v>20</v>
      </c>
      <c r="PG33" s="3" t="s">
        <v>218</v>
      </c>
      <c r="PH33" s="3">
        <v>1300</v>
      </c>
      <c r="PI33" s="3">
        <v>2.31</v>
      </c>
      <c r="PJ33" s="3">
        <v>5</v>
      </c>
      <c r="PK33" s="3">
        <v>0.97</v>
      </c>
      <c r="PL33" s="3">
        <v>5</v>
      </c>
      <c r="PM33" s="3">
        <v>0.77</v>
      </c>
      <c r="PN33" s="3">
        <v>21</v>
      </c>
      <c r="PO33" s="3" t="s">
        <v>219</v>
      </c>
      <c r="PP33" s="3">
        <v>1300</v>
      </c>
      <c r="PQ33" s="3">
        <v>2.12</v>
      </c>
      <c r="PR33" s="3">
        <v>5</v>
      </c>
      <c r="PS33" s="3">
        <v>1.03</v>
      </c>
      <c r="PT33" s="3">
        <v>5</v>
      </c>
      <c r="PU33" s="3">
        <v>0.51</v>
      </c>
      <c r="PV33" s="3">
        <v>22</v>
      </c>
      <c r="PW33" s="3" t="s">
        <v>220</v>
      </c>
      <c r="PX33" s="3">
        <v>1300</v>
      </c>
      <c r="PY33" s="3">
        <v>2.59</v>
      </c>
      <c r="PZ33" s="3">
        <v>5</v>
      </c>
      <c r="QA33" s="3">
        <v>1.23</v>
      </c>
      <c r="QB33" s="3">
        <v>5</v>
      </c>
      <c r="QC33" s="3">
        <v>0.54</v>
      </c>
      <c r="QD33" s="3">
        <v>23</v>
      </c>
      <c r="QE33" s="3" t="s">
        <v>221</v>
      </c>
      <c r="QF33" s="3">
        <v>1300</v>
      </c>
      <c r="QG33" s="3">
        <v>1.95</v>
      </c>
      <c r="QH33" s="3">
        <v>5</v>
      </c>
      <c r="QI33" s="3">
        <v>1.1499999999999999</v>
      </c>
      <c r="QJ33" s="3">
        <v>5</v>
      </c>
      <c r="QK33" s="3">
        <v>0.4</v>
      </c>
      <c r="QL33" s="3">
        <v>24</v>
      </c>
      <c r="QM33" s="3" t="s">
        <v>222</v>
      </c>
      <c r="QN33" s="3">
        <v>1300</v>
      </c>
      <c r="QO33" s="3">
        <v>2.19</v>
      </c>
      <c r="QP33" s="3">
        <v>5</v>
      </c>
      <c r="QQ33" s="3">
        <v>1.18</v>
      </c>
      <c r="QR33" s="3">
        <v>5</v>
      </c>
      <c r="QS33" s="3">
        <v>0.68</v>
      </c>
      <c r="QT33" s="3">
        <v>25</v>
      </c>
      <c r="QU33" s="3" t="s">
        <v>223</v>
      </c>
      <c r="QV33" s="3">
        <v>1300</v>
      </c>
      <c r="QW33" s="3">
        <v>1.88</v>
      </c>
      <c r="QX33" s="3">
        <v>5</v>
      </c>
      <c r="QY33" s="3">
        <v>0.92</v>
      </c>
      <c r="QZ33" s="3">
        <v>5</v>
      </c>
      <c r="RA33" s="3">
        <v>0.42</v>
      </c>
      <c r="RB33" s="3">
        <v>26</v>
      </c>
      <c r="RC33" s="3" t="s">
        <v>224</v>
      </c>
      <c r="RD33" s="3">
        <v>1300</v>
      </c>
      <c r="RE33" s="3">
        <v>1.95</v>
      </c>
      <c r="RF33" s="3">
        <v>5</v>
      </c>
      <c r="RG33" s="3">
        <v>0.96</v>
      </c>
      <c r="RH33" s="3">
        <v>5</v>
      </c>
      <c r="RI33" s="3">
        <v>0.36</v>
      </c>
      <c r="RJ33" s="3">
        <v>27</v>
      </c>
      <c r="RK33" s="3" t="s">
        <v>225</v>
      </c>
      <c r="RL33" s="3">
        <v>1300</v>
      </c>
      <c r="RM33" s="3">
        <v>5.34</v>
      </c>
      <c r="RN33" s="3">
        <v>5</v>
      </c>
      <c r="RO33" s="3">
        <v>1.53</v>
      </c>
      <c r="RP33" s="3">
        <v>5</v>
      </c>
      <c r="RQ33" s="3">
        <v>0.57999999999999996</v>
      </c>
      <c r="RR33" s="3">
        <v>28</v>
      </c>
      <c r="RS33" s="3" t="s">
        <v>226</v>
      </c>
      <c r="RT33" s="3">
        <v>1300</v>
      </c>
      <c r="RU33" s="3">
        <v>1.1599999999999999</v>
      </c>
      <c r="RV33" s="3">
        <v>5</v>
      </c>
      <c r="RW33" s="3">
        <v>0.99</v>
      </c>
      <c r="RX33" s="3">
        <v>5</v>
      </c>
      <c r="RY33" s="3">
        <v>0.39</v>
      </c>
      <c r="RZ33" s="3">
        <v>29</v>
      </c>
      <c r="SA33" s="3" t="s">
        <v>227</v>
      </c>
      <c r="SB33" s="3">
        <v>1300</v>
      </c>
      <c r="SC33" s="3">
        <v>1.67</v>
      </c>
      <c r="SD33" s="3">
        <v>5</v>
      </c>
      <c r="SE33" s="3">
        <v>1.17</v>
      </c>
      <c r="SF33" s="3">
        <v>5</v>
      </c>
      <c r="SG33" s="3">
        <v>0.48</v>
      </c>
      <c r="SH33" s="3">
        <v>30</v>
      </c>
      <c r="SI33" s="3" t="s">
        <v>228</v>
      </c>
      <c r="SJ33" s="3">
        <v>1300</v>
      </c>
      <c r="SK33" s="3">
        <v>2.87</v>
      </c>
      <c r="SL33" s="3">
        <v>5</v>
      </c>
      <c r="SM33" s="3">
        <v>1.38</v>
      </c>
      <c r="SN33" s="3">
        <v>5</v>
      </c>
      <c r="SO33" s="3">
        <v>0.4</v>
      </c>
      <c r="SP33" s="3">
        <v>31</v>
      </c>
      <c r="SQ33" s="3" t="s">
        <v>229</v>
      </c>
      <c r="SR33" s="3">
        <v>1300</v>
      </c>
      <c r="SS33" s="3">
        <v>1.46</v>
      </c>
      <c r="ST33" s="3">
        <v>5</v>
      </c>
      <c r="SU33" s="3">
        <v>1.65</v>
      </c>
      <c r="SV33" s="3">
        <v>5</v>
      </c>
      <c r="SW33" s="3">
        <v>0.52</v>
      </c>
      <c r="SX33" s="3">
        <v>32</v>
      </c>
      <c r="SY33" s="3" t="s">
        <v>230</v>
      </c>
      <c r="SZ33" s="3">
        <v>1300</v>
      </c>
      <c r="TA33" s="3">
        <v>1.62</v>
      </c>
      <c r="TB33" s="3">
        <v>5</v>
      </c>
      <c r="TC33" s="3">
        <v>0.7</v>
      </c>
      <c r="TD33" s="3">
        <v>5</v>
      </c>
      <c r="TE33" s="3">
        <v>0.33</v>
      </c>
      <c r="TF33" s="3">
        <v>33</v>
      </c>
      <c r="TG33" s="3" t="s">
        <v>231</v>
      </c>
      <c r="TH33" s="3">
        <v>1300</v>
      </c>
      <c r="TI33" s="3">
        <v>2.85</v>
      </c>
      <c r="TJ33" s="3">
        <v>5</v>
      </c>
      <c r="TK33" s="3">
        <v>0.97</v>
      </c>
      <c r="TL33" s="3">
        <v>5</v>
      </c>
      <c r="TM33" s="3">
        <v>0.89</v>
      </c>
      <c r="TN33" s="3">
        <v>34</v>
      </c>
      <c r="TO33" s="3" t="s">
        <v>232</v>
      </c>
      <c r="TP33" s="3">
        <v>1300</v>
      </c>
      <c r="TQ33" s="3">
        <v>2.64</v>
      </c>
      <c r="TR33" s="3">
        <v>5</v>
      </c>
      <c r="TS33" s="3">
        <v>1.06</v>
      </c>
      <c r="TT33" s="3">
        <v>5</v>
      </c>
      <c r="TU33" s="3">
        <v>0.41</v>
      </c>
      <c r="TV33" s="3">
        <v>35</v>
      </c>
      <c r="TW33" s="3" t="s">
        <v>233</v>
      </c>
      <c r="TX33" s="3">
        <v>1300</v>
      </c>
      <c r="TY33" s="3">
        <v>1.57</v>
      </c>
      <c r="TZ33" s="3">
        <v>5</v>
      </c>
      <c r="UA33" s="3">
        <v>1</v>
      </c>
      <c r="UB33" s="3">
        <v>5</v>
      </c>
      <c r="UC33" s="3">
        <v>0.33</v>
      </c>
      <c r="UD33" s="3">
        <v>36</v>
      </c>
      <c r="UE33" s="3" t="s">
        <v>234</v>
      </c>
      <c r="UF33" s="3">
        <v>1300</v>
      </c>
      <c r="UG33" s="3">
        <v>1.39</v>
      </c>
      <c r="UH33" s="3">
        <v>5</v>
      </c>
      <c r="UI33" s="3">
        <v>1.06</v>
      </c>
      <c r="UJ33" s="3">
        <v>5</v>
      </c>
      <c r="UK33" s="3">
        <v>0.27</v>
      </c>
      <c r="UL33" s="3">
        <v>37</v>
      </c>
      <c r="UM33" s="3" t="s">
        <v>235</v>
      </c>
      <c r="UN33" s="3">
        <v>1300</v>
      </c>
      <c r="UO33" s="3">
        <v>2.4</v>
      </c>
      <c r="UP33" s="3">
        <v>5</v>
      </c>
      <c r="UQ33" s="3">
        <v>0.62</v>
      </c>
      <c r="UR33" s="3">
        <v>5</v>
      </c>
      <c r="US33" s="3">
        <v>0.3</v>
      </c>
      <c r="UT33" s="3">
        <v>38</v>
      </c>
      <c r="UU33" s="3" t="s">
        <v>236</v>
      </c>
      <c r="UV33" s="3">
        <v>1300</v>
      </c>
      <c r="UW33" s="3">
        <v>1.97</v>
      </c>
      <c r="UX33" s="3">
        <v>5</v>
      </c>
      <c r="UY33" s="3">
        <v>0.66</v>
      </c>
      <c r="UZ33" s="3">
        <v>5</v>
      </c>
      <c r="VA33" s="3">
        <v>0.28999999999999998</v>
      </c>
      <c r="VB33" s="3">
        <v>39</v>
      </c>
      <c r="VC33" s="3" t="s">
        <v>237</v>
      </c>
      <c r="VD33" s="3">
        <v>1300</v>
      </c>
      <c r="VE33" s="3">
        <v>1.38</v>
      </c>
      <c r="VF33" s="3">
        <v>5</v>
      </c>
      <c r="VG33" s="3">
        <v>0.88</v>
      </c>
      <c r="VH33" s="3">
        <v>5</v>
      </c>
      <c r="VI33" s="3">
        <v>0.27</v>
      </c>
      <c r="VJ33" s="3">
        <v>40</v>
      </c>
      <c r="VK33" s="3" t="s">
        <v>238</v>
      </c>
      <c r="VL33" s="3">
        <v>1300</v>
      </c>
      <c r="VM33" s="3">
        <v>1.88</v>
      </c>
      <c r="VN33" s="3">
        <v>5</v>
      </c>
      <c r="VO33" s="3">
        <v>1.56</v>
      </c>
      <c r="VP33" s="3">
        <v>5</v>
      </c>
      <c r="VQ33" s="3">
        <v>0.52</v>
      </c>
      <c r="VR33" s="3">
        <v>41</v>
      </c>
      <c r="VS33" s="3" t="s">
        <v>239</v>
      </c>
      <c r="VT33" s="3">
        <v>1300</v>
      </c>
      <c r="VU33" s="3">
        <v>2.06</v>
      </c>
      <c r="VV33" s="3">
        <v>5</v>
      </c>
      <c r="VW33" s="3">
        <v>1.24</v>
      </c>
      <c r="VX33" s="3">
        <v>5</v>
      </c>
      <c r="VY33" s="3">
        <v>0.13</v>
      </c>
      <c r="VZ33" s="28">
        <f t="shared" si="19"/>
        <v>1300</v>
      </c>
      <c r="WA33" s="28">
        <f t="shared" si="20"/>
        <v>1300</v>
      </c>
      <c r="WB33" s="28">
        <f t="shared" si="21"/>
        <v>1300</v>
      </c>
      <c r="WC33" s="29">
        <f t="shared" si="22"/>
        <v>2.5367499999999996</v>
      </c>
      <c r="WD33" s="29">
        <f t="shared" si="23"/>
        <v>2.5420000000000003</v>
      </c>
      <c r="WE33" s="29">
        <f t="shared" si="24"/>
        <v>2.5315000000000003</v>
      </c>
      <c r="WF33" s="29">
        <f t="shared" si="25"/>
        <v>5</v>
      </c>
      <c r="WG33" s="30">
        <f t="shared" si="26"/>
        <v>5</v>
      </c>
      <c r="WH33" s="29">
        <f t="shared" si="27"/>
        <v>5</v>
      </c>
      <c r="WI33" s="29">
        <f t="shared" si="28"/>
        <v>1.3185000000000002</v>
      </c>
      <c r="WJ33" s="30">
        <f t="shared" si="29"/>
        <v>1.3259999999999998</v>
      </c>
      <c r="WK33" s="29">
        <f t="shared" si="30"/>
        <v>1.3109999999999997</v>
      </c>
      <c r="WL33" s="29">
        <f t="shared" si="31"/>
        <v>5</v>
      </c>
      <c r="WM33" s="30">
        <f t="shared" si="32"/>
        <v>5</v>
      </c>
      <c r="WN33" s="29">
        <f t="shared" si="33"/>
        <v>5</v>
      </c>
      <c r="WO33" s="29">
        <f t="shared" si="34"/>
        <v>0.76349999999999985</v>
      </c>
      <c r="WP33" s="30">
        <f t="shared" si="35"/>
        <v>0.76849999999999996</v>
      </c>
      <c r="WQ33" s="29">
        <f t="shared" si="36"/>
        <v>0.75849999999999995</v>
      </c>
      <c r="WR33" s="30">
        <f t="shared" si="37"/>
        <v>1300</v>
      </c>
      <c r="WS33" s="30">
        <f t="shared" si="38"/>
        <v>1300</v>
      </c>
      <c r="WT33" s="30">
        <f t="shared" si="39"/>
        <v>1300</v>
      </c>
      <c r="WU33" s="30">
        <f t="shared" si="40"/>
        <v>1300</v>
      </c>
      <c r="WV33" s="30">
        <f t="shared" si="41"/>
        <v>1300</v>
      </c>
      <c r="WW33" s="30">
        <f t="shared" si="42"/>
        <v>1300</v>
      </c>
      <c r="WX33" s="30">
        <f t="shared" si="43"/>
        <v>2.63</v>
      </c>
      <c r="WY33" s="30">
        <f t="shared" si="44"/>
        <v>2.4604545454545454</v>
      </c>
      <c r="WZ33" s="30">
        <f t="shared" si="45"/>
        <v>2.28125</v>
      </c>
      <c r="XA33" s="30">
        <f t="shared" si="46"/>
        <v>2.7158333333333338</v>
      </c>
      <c r="XB33" s="30">
        <f t="shared" si="47"/>
        <v>2.9089999999999998</v>
      </c>
      <c r="XC33" s="30">
        <f t="shared" si="48"/>
        <v>2.1540000000000004</v>
      </c>
      <c r="XD33" s="30">
        <f t="shared" si="49"/>
        <v>5</v>
      </c>
      <c r="XE33" s="30">
        <f t="shared" si="50"/>
        <v>5</v>
      </c>
      <c r="XF33" s="30">
        <f t="shared" si="51"/>
        <v>5</v>
      </c>
      <c r="XG33" s="30">
        <f t="shared" si="52"/>
        <v>5</v>
      </c>
      <c r="XH33" s="30">
        <f t="shared" si="53"/>
        <v>5</v>
      </c>
      <c r="XI33" s="30">
        <f t="shared" si="54"/>
        <v>5</v>
      </c>
      <c r="XJ33" s="30">
        <f t="shared" si="55"/>
        <v>1.2972222222222218</v>
      </c>
      <c r="XK33" s="30">
        <f t="shared" si="56"/>
        <v>1.3359090909090905</v>
      </c>
      <c r="XL33" s="30">
        <f t="shared" si="57"/>
        <v>1.2462499999999999</v>
      </c>
      <c r="XM33" s="30">
        <f t="shared" si="58"/>
        <v>1.3791666666666664</v>
      </c>
      <c r="XN33" s="30">
        <f t="shared" si="59"/>
        <v>1.3380000000000001</v>
      </c>
      <c r="XO33" s="30">
        <f t="shared" si="60"/>
        <v>1.2840000000000003</v>
      </c>
      <c r="XP33" s="30">
        <f t="shared" si="61"/>
        <v>5</v>
      </c>
      <c r="XQ33" s="30">
        <f t="shared" si="62"/>
        <v>5</v>
      </c>
      <c r="XR33" s="30">
        <f t="shared" si="63"/>
        <v>5</v>
      </c>
      <c r="XS33" s="30">
        <f t="shared" si="64"/>
        <v>5</v>
      </c>
      <c r="XT33" s="30">
        <f t="shared" si="65"/>
        <v>5</v>
      </c>
      <c r="XU33" s="30">
        <f t="shared" si="66"/>
        <v>5</v>
      </c>
      <c r="XV33" s="30">
        <f t="shared" si="67"/>
        <v>0.87111111111111106</v>
      </c>
      <c r="XW33" s="30">
        <f t="shared" si="68"/>
        <v>0.67545454545454542</v>
      </c>
      <c r="XX33" s="30">
        <f t="shared" si="69"/>
        <v>0.75750000000000006</v>
      </c>
      <c r="XY33" s="30">
        <f t="shared" si="70"/>
        <v>0.77583333333333349</v>
      </c>
      <c r="XZ33" s="30">
        <f t="shared" si="71"/>
        <v>0.96199999999999997</v>
      </c>
      <c r="YA33" s="30">
        <f t="shared" si="72"/>
        <v>0.55499999999999994</v>
      </c>
      <c r="YB33" s="46">
        <v>4</v>
      </c>
      <c r="YC33" s="46">
        <v>2</v>
      </c>
      <c r="YD33" s="46">
        <v>4</v>
      </c>
      <c r="YE33" s="46">
        <v>0</v>
      </c>
      <c r="YF33" s="46">
        <v>4</v>
      </c>
      <c r="YG33" s="46">
        <v>4</v>
      </c>
      <c r="YH33" s="46">
        <v>0</v>
      </c>
      <c r="YI33" s="46">
        <v>4</v>
      </c>
      <c r="YJ33" s="46">
        <v>4</v>
      </c>
      <c r="YK33" s="46">
        <v>0</v>
      </c>
      <c r="YL33" s="46">
        <v>4</v>
      </c>
      <c r="YM33" s="46">
        <v>4</v>
      </c>
      <c r="YN33" s="46">
        <v>4</v>
      </c>
      <c r="YO33" s="46">
        <v>4</v>
      </c>
      <c r="YP33" s="46">
        <v>2</v>
      </c>
      <c r="YQ33" s="46">
        <v>2</v>
      </c>
      <c r="YR33" s="46">
        <v>4</v>
      </c>
      <c r="YS33" s="46">
        <v>4</v>
      </c>
      <c r="YT33" s="46">
        <v>4</v>
      </c>
      <c r="YU33" s="46">
        <v>4</v>
      </c>
      <c r="YV33" s="46">
        <v>0</v>
      </c>
      <c r="YW33" s="46">
        <v>0</v>
      </c>
      <c r="YX33" s="46">
        <v>4</v>
      </c>
      <c r="YY33" s="46">
        <v>4</v>
      </c>
      <c r="YZ33" s="46">
        <v>0</v>
      </c>
      <c r="ZA33" s="52">
        <f t="shared" si="80"/>
        <v>42</v>
      </c>
      <c r="ZB33" s="52">
        <f t="shared" si="81"/>
        <v>28</v>
      </c>
      <c r="ZC33" s="52">
        <f t="shared" si="82"/>
        <v>24</v>
      </c>
      <c r="ZD33" s="52">
        <f t="shared" si="76"/>
        <v>94</v>
      </c>
    </row>
    <row r="34" spans="1:765">
      <c r="A34" s="20">
        <v>30</v>
      </c>
      <c r="C34">
        <v>2</v>
      </c>
      <c r="D34">
        <v>25</v>
      </c>
      <c r="E34">
        <v>3</v>
      </c>
      <c r="F34">
        <v>3</v>
      </c>
      <c r="G34">
        <v>2</v>
      </c>
      <c r="H34">
        <v>0</v>
      </c>
      <c r="I34">
        <v>0</v>
      </c>
      <c r="J34">
        <v>1</v>
      </c>
      <c r="K34">
        <v>2</v>
      </c>
      <c r="L34">
        <v>2</v>
      </c>
      <c r="M34">
        <v>2</v>
      </c>
      <c r="N34">
        <v>1</v>
      </c>
      <c r="O34">
        <v>1</v>
      </c>
      <c r="P34">
        <v>3</v>
      </c>
      <c r="Q34">
        <v>3</v>
      </c>
      <c r="R34">
        <v>3</v>
      </c>
      <c r="S34">
        <v>0</v>
      </c>
      <c r="T34">
        <v>0</v>
      </c>
      <c r="U34">
        <v>0</v>
      </c>
      <c r="V34">
        <f t="shared" si="3"/>
        <v>26</v>
      </c>
      <c r="W34">
        <v>3</v>
      </c>
      <c r="X34">
        <v>3</v>
      </c>
      <c r="Y34">
        <v>3</v>
      </c>
      <c r="Z34">
        <v>3</v>
      </c>
      <c r="AA34">
        <v>0</v>
      </c>
      <c r="AB34">
        <v>3</v>
      </c>
      <c r="AC34">
        <v>0</v>
      </c>
      <c r="AD34">
        <v>0</v>
      </c>
      <c r="AE34">
        <v>0</v>
      </c>
      <c r="AF34">
        <f t="shared" si="4"/>
        <v>15</v>
      </c>
      <c r="AG34">
        <v>2</v>
      </c>
      <c r="AH34">
        <v>1</v>
      </c>
      <c r="AI34">
        <v>1</v>
      </c>
      <c r="AJ34">
        <v>2</v>
      </c>
      <c r="AK34">
        <v>1</v>
      </c>
      <c r="AL34">
        <v>1</v>
      </c>
      <c r="AM34">
        <v>2</v>
      </c>
      <c r="AN34">
        <v>1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2</v>
      </c>
      <c r="AU34">
        <v>2</v>
      </c>
      <c r="AV34" t="s">
        <v>634</v>
      </c>
      <c r="AW34">
        <v>2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f t="shared" si="5"/>
        <v>25</v>
      </c>
      <c r="BE34">
        <v>3</v>
      </c>
      <c r="BF34">
        <v>2</v>
      </c>
      <c r="BG34">
        <v>3</v>
      </c>
      <c r="BH34" s="64">
        <v>2</v>
      </c>
      <c r="BI34">
        <v>1</v>
      </c>
      <c r="BJ34">
        <v>1</v>
      </c>
      <c r="BK34">
        <v>1</v>
      </c>
      <c r="BL34" s="64">
        <v>3</v>
      </c>
      <c r="BM34" s="64">
        <v>3</v>
      </c>
      <c r="BN34">
        <v>1</v>
      </c>
      <c r="BO34">
        <v>3</v>
      </c>
      <c r="BP34">
        <v>1</v>
      </c>
      <c r="BQ34">
        <v>1</v>
      </c>
      <c r="BR34">
        <v>0</v>
      </c>
      <c r="BS34">
        <v>0</v>
      </c>
      <c r="BT34">
        <v>3</v>
      </c>
      <c r="BU34">
        <v>2</v>
      </c>
      <c r="BV34">
        <v>1</v>
      </c>
      <c r="BW34">
        <v>2</v>
      </c>
      <c r="BX34">
        <v>3</v>
      </c>
      <c r="BY34">
        <v>2</v>
      </c>
      <c r="BZ34">
        <v>0</v>
      </c>
      <c r="CA34">
        <f t="shared" si="0"/>
        <v>16</v>
      </c>
      <c r="CB34">
        <f t="shared" si="1"/>
        <v>14</v>
      </c>
      <c r="CC34">
        <f t="shared" si="2"/>
        <v>6</v>
      </c>
      <c r="CD34">
        <f t="shared" si="6"/>
        <v>36</v>
      </c>
      <c r="CE34" s="65">
        <v>1</v>
      </c>
      <c r="CF34" s="65">
        <v>0</v>
      </c>
      <c r="CG34" s="65">
        <v>1</v>
      </c>
      <c r="CH34" s="65">
        <v>1</v>
      </c>
      <c r="CI34" s="65">
        <v>1</v>
      </c>
      <c r="CJ34" s="65">
        <v>0</v>
      </c>
      <c r="CK34" s="65">
        <v>1</v>
      </c>
      <c r="CL34" s="65">
        <v>1</v>
      </c>
      <c r="CM34" s="65">
        <v>1</v>
      </c>
      <c r="CN34" s="65">
        <v>0</v>
      </c>
      <c r="CO34" s="65">
        <v>1</v>
      </c>
      <c r="CP34" s="65">
        <v>0</v>
      </c>
      <c r="CQ34" s="21">
        <f t="shared" si="7"/>
        <v>11</v>
      </c>
      <c r="CR34" s="65">
        <v>3</v>
      </c>
      <c r="CS34" s="65">
        <v>3</v>
      </c>
      <c r="CT34" s="65">
        <v>2</v>
      </c>
      <c r="CU34" s="65">
        <v>3</v>
      </c>
      <c r="CV34" s="65">
        <v>3</v>
      </c>
      <c r="CW34" s="65">
        <v>2</v>
      </c>
      <c r="CX34" s="65">
        <v>2</v>
      </c>
      <c r="CY34" s="65">
        <v>3</v>
      </c>
      <c r="CZ34" s="65">
        <v>2</v>
      </c>
      <c r="DA34" s="65">
        <v>3</v>
      </c>
      <c r="DB34" s="65">
        <v>2</v>
      </c>
      <c r="DC34" s="65">
        <v>2</v>
      </c>
      <c r="DD34" s="65">
        <v>2</v>
      </c>
      <c r="DE34" s="65">
        <v>3</v>
      </c>
      <c r="DF34" s="65">
        <v>2</v>
      </c>
      <c r="DG34" s="65">
        <v>3</v>
      </c>
      <c r="DH34" s="65">
        <v>3</v>
      </c>
      <c r="DI34" s="65">
        <v>2</v>
      </c>
      <c r="DJ34" s="65">
        <v>3</v>
      </c>
      <c r="DK34" s="65">
        <v>3</v>
      </c>
      <c r="DL34" s="21">
        <f t="shared" si="8"/>
        <v>47</v>
      </c>
      <c r="DM34" s="65">
        <v>4</v>
      </c>
      <c r="DN34" s="65">
        <v>3</v>
      </c>
      <c r="DO34" s="65">
        <v>3</v>
      </c>
      <c r="DP34" s="65">
        <v>4</v>
      </c>
      <c r="DQ34" s="65">
        <v>3</v>
      </c>
      <c r="DR34" s="65">
        <v>3</v>
      </c>
      <c r="DS34" s="21">
        <f t="shared" si="9"/>
        <v>20</v>
      </c>
      <c r="DT34" s="65">
        <v>4</v>
      </c>
      <c r="DU34" s="65">
        <v>3</v>
      </c>
      <c r="DV34" s="65">
        <v>3</v>
      </c>
      <c r="DW34" s="65">
        <v>1</v>
      </c>
      <c r="DX34" s="65">
        <v>1</v>
      </c>
      <c r="DY34" s="65">
        <v>1</v>
      </c>
      <c r="DZ34" s="21">
        <f t="shared" si="10"/>
        <v>10</v>
      </c>
      <c r="EA34" s="21">
        <f t="shared" si="11"/>
        <v>3</v>
      </c>
      <c r="EB34" s="21">
        <f t="shared" si="12"/>
        <v>13</v>
      </c>
      <c r="EC34" s="65">
        <v>6</v>
      </c>
      <c r="ED34" s="65">
        <v>6</v>
      </c>
      <c r="EE34" s="65">
        <v>7</v>
      </c>
      <c r="EF34" s="65">
        <v>7</v>
      </c>
      <c r="EG34" s="65">
        <v>6</v>
      </c>
      <c r="EH34" s="65">
        <v>5</v>
      </c>
      <c r="EI34" s="65">
        <v>2</v>
      </c>
      <c r="EJ34" s="65">
        <v>3</v>
      </c>
      <c r="EK34" s="65">
        <v>6</v>
      </c>
      <c r="EL34" s="65">
        <v>6</v>
      </c>
      <c r="EM34" s="65">
        <v>5</v>
      </c>
      <c r="EN34" s="65">
        <v>4</v>
      </c>
      <c r="EO34" s="21">
        <f t="shared" si="13"/>
        <v>22</v>
      </c>
      <c r="EP34" s="21">
        <f t="shared" si="14"/>
        <v>17</v>
      </c>
      <c r="EQ34" s="21">
        <f t="shared" si="15"/>
        <v>24</v>
      </c>
      <c r="ER34" s="21">
        <f t="shared" si="16"/>
        <v>63</v>
      </c>
      <c r="ES34" s="65">
        <v>4</v>
      </c>
      <c r="ET34" s="65">
        <v>4</v>
      </c>
      <c r="EU34" s="65">
        <v>4</v>
      </c>
      <c r="EV34" s="21">
        <f t="shared" si="17"/>
        <v>12</v>
      </c>
      <c r="EW34" s="65">
        <v>3</v>
      </c>
      <c r="EX34" s="65">
        <v>3</v>
      </c>
      <c r="EY34" s="65">
        <v>2</v>
      </c>
      <c r="EZ34" s="65">
        <v>1</v>
      </c>
      <c r="FA34" s="65">
        <v>3</v>
      </c>
      <c r="FB34" s="65">
        <v>2</v>
      </c>
      <c r="FC34" s="65">
        <v>1</v>
      </c>
      <c r="FD34" s="65">
        <v>1</v>
      </c>
      <c r="FE34" s="65">
        <v>4</v>
      </c>
      <c r="FF34" s="65">
        <v>4</v>
      </c>
      <c r="FG34" s="65">
        <v>3</v>
      </c>
      <c r="FH34" s="65">
        <v>4</v>
      </c>
      <c r="FI34" s="65">
        <v>3</v>
      </c>
      <c r="FJ34" s="65">
        <v>1</v>
      </c>
      <c r="FK34" s="65">
        <v>1</v>
      </c>
      <c r="FL34" s="65">
        <v>3</v>
      </c>
      <c r="FM34" s="65">
        <v>3</v>
      </c>
      <c r="FN34" s="65">
        <v>3</v>
      </c>
      <c r="FO34" s="65">
        <v>3</v>
      </c>
      <c r="FP34" s="65">
        <v>3</v>
      </c>
      <c r="FQ34" s="21">
        <f t="shared" si="18"/>
        <v>51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3.8999021068841433</v>
      </c>
      <c r="FX34" s="3">
        <v>0.12</v>
      </c>
      <c r="FY34" s="3">
        <v>0.19</v>
      </c>
      <c r="FZ34" s="3">
        <v>63</v>
      </c>
      <c r="GA34" s="3">
        <v>142</v>
      </c>
      <c r="GB34" s="3">
        <f t="shared" si="83"/>
        <v>205</v>
      </c>
      <c r="GC34" s="3">
        <v>197</v>
      </c>
      <c r="GD34" s="3">
        <v>0</v>
      </c>
      <c r="GE34" s="3">
        <v>0.4</v>
      </c>
      <c r="GF34" s="3">
        <v>0.1</v>
      </c>
      <c r="GG34" s="3">
        <v>0.3</v>
      </c>
      <c r="GH34" s="3">
        <v>6.4</v>
      </c>
      <c r="GI34" s="3">
        <v>50</v>
      </c>
      <c r="GJ34" s="3">
        <v>9552.1011639999997</v>
      </c>
      <c r="GK34" s="3">
        <v>7074.7015069999998</v>
      </c>
      <c r="GL34" s="3">
        <v>5436.8335800000004</v>
      </c>
      <c r="GM34" s="3">
        <v>40531.169739999998</v>
      </c>
      <c r="GN34" s="3">
        <v>105464.800294</v>
      </c>
      <c r="GO34" s="3">
        <v>26982.700198999999</v>
      </c>
      <c r="GP34" s="3">
        <v>6479.5628699999997</v>
      </c>
      <c r="GQ34" s="3">
        <v>494881.93286399997</v>
      </c>
      <c r="GR34" s="3">
        <v>78469.979609999995</v>
      </c>
      <c r="GS34" s="3">
        <v>1304</v>
      </c>
      <c r="GT34" s="3">
        <v>13683.145446</v>
      </c>
      <c r="GU34" s="3">
        <v>356</v>
      </c>
      <c r="GV34" s="3">
        <v>75602.886534999998</v>
      </c>
      <c r="GW34" s="3">
        <v>36173.294175000003</v>
      </c>
      <c r="GX34" s="3">
        <v>2121</v>
      </c>
      <c r="GY34" s="3">
        <v>515733.20475700003</v>
      </c>
      <c r="GZ34" s="3">
        <v>130486.32192</v>
      </c>
      <c r="HA34" s="3">
        <v>19868.403179000001</v>
      </c>
      <c r="HB34" s="3">
        <v>551500.140334</v>
      </c>
      <c r="HC34" s="3">
        <v>153493.61492699999</v>
      </c>
      <c r="HD34" s="3">
        <v>25764.911327999998</v>
      </c>
      <c r="HE34" s="3">
        <v>695.494373</v>
      </c>
      <c r="HF34" s="3">
        <v>41203.939763000002</v>
      </c>
      <c r="HG34" s="3">
        <v>58699.522721000001</v>
      </c>
      <c r="HH34" s="3">
        <v>9903.4619999999995</v>
      </c>
      <c r="HI34" s="3">
        <v>161.36256900000001</v>
      </c>
      <c r="HJ34" s="3">
        <v>410</v>
      </c>
      <c r="HK34" s="3">
        <v>1723.473129</v>
      </c>
      <c r="HL34" s="3">
        <v>66</v>
      </c>
      <c r="HM34" s="3">
        <v>1078.650163</v>
      </c>
      <c r="HN34" s="3">
        <v>15745.123105000001</v>
      </c>
      <c r="HO34" s="3">
        <v>2988.0980530000002</v>
      </c>
      <c r="HP34" s="3">
        <v>64</v>
      </c>
      <c r="HQ34" s="3">
        <v>344940.05612600001</v>
      </c>
      <c r="HR34" s="3">
        <v>133851.066399</v>
      </c>
      <c r="HS34" s="3">
        <v>8001.9335259999998</v>
      </c>
      <c r="HT34" s="3">
        <v>83196.707702999993</v>
      </c>
      <c r="HU34" s="3">
        <v>7053.6367550000004</v>
      </c>
      <c r="HV34" s="3">
        <v>2466</v>
      </c>
      <c r="HW34" s="3">
        <v>652.49005899999997</v>
      </c>
      <c r="HX34" s="3">
        <v>221</v>
      </c>
      <c r="HY34" s="3">
        <v>3665.3740189999999</v>
      </c>
      <c r="HZ34" s="3">
        <v>1174</v>
      </c>
      <c r="IA34" s="3">
        <v>282</v>
      </c>
      <c r="IB34" s="3">
        <v>412.61190900000003</v>
      </c>
      <c r="IC34" s="3">
        <v>1177.3963040000001</v>
      </c>
      <c r="ID34" s="3">
        <v>24510.484401999998</v>
      </c>
      <c r="IE34" s="3">
        <v>6906.0821409999999</v>
      </c>
      <c r="IF34" s="3">
        <v>3775.648846</v>
      </c>
      <c r="IG34" s="3">
        <v>3592.8876909999999</v>
      </c>
      <c r="IH34" s="3">
        <v>4248.2285890000003</v>
      </c>
      <c r="II34" s="3">
        <v>144302.90868299999</v>
      </c>
      <c r="IJ34" s="3">
        <v>178261.29973</v>
      </c>
      <c r="IK34" s="3">
        <v>231721.16694299999</v>
      </c>
      <c r="IL34" s="3">
        <v>189</v>
      </c>
      <c r="IM34" s="3">
        <v>1690.440695</v>
      </c>
      <c r="IN34" s="3">
        <v>72729.773438000004</v>
      </c>
      <c r="IO34" s="3">
        <v>384.27119399999998</v>
      </c>
      <c r="IP34" s="3">
        <v>78366.349715999997</v>
      </c>
      <c r="IQ34" s="3">
        <v>558.18799999999999</v>
      </c>
      <c r="IR34" s="3">
        <v>24930.417953</v>
      </c>
      <c r="IS34" s="3">
        <v>5697.3484630000003</v>
      </c>
      <c r="IT34" s="3">
        <v>1138.1173409999999</v>
      </c>
      <c r="IU34" s="3">
        <v>6881.0444749999997</v>
      </c>
      <c r="IV34" s="3">
        <v>121390.89111500001</v>
      </c>
      <c r="IW34" s="3">
        <v>14766</v>
      </c>
      <c r="IX34" s="3">
        <v>7055.3159539999997</v>
      </c>
      <c r="IY34" s="3">
        <v>5021.8998890000003</v>
      </c>
      <c r="IZ34" s="3">
        <v>939</v>
      </c>
      <c r="JA34" s="3">
        <v>687.24758899999995</v>
      </c>
      <c r="JB34" s="3">
        <v>44783.583884</v>
      </c>
      <c r="JC34" s="3"/>
      <c r="JD34" t="s">
        <v>282</v>
      </c>
      <c r="JE34" s="38">
        <v>43516.44258101852</v>
      </c>
      <c r="JF34" t="s">
        <v>196</v>
      </c>
      <c r="JG34">
        <v>25</v>
      </c>
      <c r="JH34" t="s">
        <v>283</v>
      </c>
      <c r="JJ34">
        <v>1</v>
      </c>
      <c r="JK34" t="s">
        <v>199</v>
      </c>
      <c r="JL34">
        <v>300</v>
      </c>
      <c r="JM34">
        <v>4.83</v>
      </c>
      <c r="JN34">
        <v>2</v>
      </c>
      <c r="JO34">
        <v>4.34</v>
      </c>
      <c r="JP34">
        <v>2</v>
      </c>
      <c r="JQ34">
        <v>4.51</v>
      </c>
      <c r="JR34">
        <v>2</v>
      </c>
      <c r="JS34" t="s">
        <v>200</v>
      </c>
      <c r="JT34">
        <v>400</v>
      </c>
      <c r="JU34">
        <v>7.16</v>
      </c>
      <c r="JV34">
        <v>2</v>
      </c>
      <c r="JW34">
        <v>4.4000000000000004</v>
      </c>
      <c r="JX34">
        <v>3</v>
      </c>
      <c r="JY34">
        <v>1.08</v>
      </c>
      <c r="JZ34">
        <v>3</v>
      </c>
      <c r="KA34" t="s">
        <v>201</v>
      </c>
      <c r="KB34">
        <v>100</v>
      </c>
      <c r="KC34">
        <v>4.78</v>
      </c>
      <c r="KD34">
        <v>1</v>
      </c>
      <c r="KE34">
        <v>2.75</v>
      </c>
      <c r="KF34">
        <v>1</v>
      </c>
      <c r="KG34">
        <v>1.06</v>
      </c>
      <c r="KH34">
        <v>4</v>
      </c>
      <c r="KI34" t="s">
        <v>202</v>
      </c>
      <c r="KJ34">
        <v>400</v>
      </c>
      <c r="KK34">
        <v>4.1500000000000004</v>
      </c>
      <c r="KL34">
        <v>1</v>
      </c>
      <c r="KM34">
        <v>1.42</v>
      </c>
      <c r="KN34">
        <v>2</v>
      </c>
      <c r="KO34">
        <v>2.87</v>
      </c>
      <c r="KP34">
        <v>5</v>
      </c>
      <c r="KQ34" t="s">
        <v>203</v>
      </c>
      <c r="KR34">
        <v>300</v>
      </c>
      <c r="KS34">
        <v>5.61</v>
      </c>
      <c r="KT34">
        <v>4</v>
      </c>
      <c r="KU34">
        <v>2.74</v>
      </c>
      <c r="KV34">
        <v>3</v>
      </c>
      <c r="KW34">
        <v>1.84</v>
      </c>
      <c r="KX34">
        <v>6</v>
      </c>
      <c r="KY34" t="s">
        <v>204</v>
      </c>
      <c r="KZ34">
        <v>200</v>
      </c>
      <c r="LA34">
        <v>6.36</v>
      </c>
      <c r="LB34">
        <v>1</v>
      </c>
      <c r="LC34">
        <v>4.2</v>
      </c>
      <c r="LD34">
        <v>2</v>
      </c>
      <c r="LE34">
        <v>1.0900000000000001</v>
      </c>
      <c r="LF34">
        <v>7</v>
      </c>
      <c r="LG34" t="s">
        <v>205</v>
      </c>
      <c r="LH34">
        <v>300</v>
      </c>
      <c r="LI34">
        <v>7.42</v>
      </c>
      <c r="LJ34">
        <v>1</v>
      </c>
      <c r="LK34">
        <v>1.57</v>
      </c>
      <c r="LL34">
        <v>3</v>
      </c>
      <c r="LM34">
        <v>1.3</v>
      </c>
      <c r="LN34">
        <v>8</v>
      </c>
      <c r="LO34" t="s">
        <v>206</v>
      </c>
      <c r="LP34">
        <v>300</v>
      </c>
      <c r="LQ34">
        <v>6.29</v>
      </c>
      <c r="LR34">
        <v>2</v>
      </c>
      <c r="LS34">
        <v>1.73</v>
      </c>
      <c r="LT34">
        <v>2</v>
      </c>
      <c r="LU34">
        <v>0.53</v>
      </c>
      <c r="LV34">
        <v>9</v>
      </c>
      <c r="LW34" t="s">
        <v>207</v>
      </c>
      <c r="LX34">
        <v>0</v>
      </c>
      <c r="LY34">
        <v>4.59</v>
      </c>
      <c r="LZ34">
        <v>0</v>
      </c>
      <c r="MA34">
        <v>3.4</v>
      </c>
      <c r="MB34">
        <v>1</v>
      </c>
      <c r="MC34">
        <v>1.39</v>
      </c>
      <c r="MD34">
        <v>10</v>
      </c>
      <c r="ME34" t="s">
        <v>208</v>
      </c>
      <c r="MF34">
        <v>600</v>
      </c>
      <c r="MG34">
        <v>4.12</v>
      </c>
      <c r="MH34">
        <v>4</v>
      </c>
      <c r="MI34">
        <v>1.85</v>
      </c>
      <c r="MJ34">
        <v>3</v>
      </c>
      <c r="MK34">
        <v>0.89</v>
      </c>
      <c r="ML34">
        <v>11</v>
      </c>
      <c r="MM34" t="s">
        <v>209</v>
      </c>
      <c r="MN34">
        <v>800</v>
      </c>
      <c r="MO34">
        <v>6.87</v>
      </c>
      <c r="MP34">
        <v>1</v>
      </c>
      <c r="MQ34">
        <v>4.13</v>
      </c>
      <c r="MR34">
        <v>5</v>
      </c>
      <c r="MS34">
        <v>1.01</v>
      </c>
      <c r="MT34">
        <v>12</v>
      </c>
      <c r="MU34" t="s">
        <v>210</v>
      </c>
      <c r="MV34">
        <v>300</v>
      </c>
      <c r="MW34">
        <v>4.54</v>
      </c>
      <c r="MX34">
        <v>2</v>
      </c>
      <c r="MY34">
        <v>1.0900000000000001</v>
      </c>
      <c r="MZ34">
        <v>2</v>
      </c>
      <c r="NA34">
        <v>0.73</v>
      </c>
      <c r="NB34">
        <v>13</v>
      </c>
      <c r="NC34" t="s">
        <v>211</v>
      </c>
      <c r="ND34">
        <v>500</v>
      </c>
      <c r="NE34">
        <v>5.87</v>
      </c>
      <c r="NF34">
        <v>1</v>
      </c>
      <c r="NG34">
        <v>3.45</v>
      </c>
      <c r="NH34">
        <v>2</v>
      </c>
      <c r="NI34">
        <v>1.84</v>
      </c>
      <c r="NJ34">
        <v>14</v>
      </c>
      <c r="NK34" t="s">
        <v>212</v>
      </c>
      <c r="NL34">
        <v>0</v>
      </c>
      <c r="NM34">
        <v>5.0999999999999996</v>
      </c>
      <c r="NN34">
        <v>0</v>
      </c>
      <c r="NO34">
        <v>0.81</v>
      </c>
      <c r="NP34">
        <v>0</v>
      </c>
      <c r="NQ34">
        <v>1.51</v>
      </c>
      <c r="NR34">
        <v>15</v>
      </c>
      <c r="NS34" t="s">
        <v>213</v>
      </c>
      <c r="NT34">
        <v>300</v>
      </c>
      <c r="NU34">
        <v>5.28</v>
      </c>
      <c r="NV34">
        <v>0</v>
      </c>
      <c r="NW34">
        <v>1.96</v>
      </c>
      <c r="NX34">
        <v>2</v>
      </c>
      <c r="NY34">
        <v>1.73</v>
      </c>
      <c r="NZ34">
        <v>16</v>
      </c>
      <c r="OA34" t="s">
        <v>214</v>
      </c>
      <c r="OB34">
        <v>200</v>
      </c>
      <c r="OC34">
        <v>4.78</v>
      </c>
      <c r="OD34">
        <v>1</v>
      </c>
      <c r="OE34">
        <v>2.27</v>
      </c>
      <c r="OF34">
        <v>1</v>
      </c>
      <c r="OG34">
        <v>1.41</v>
      </c>
      <c r="OH34">
        <v>17</v>
      </c>
      <c r="OI34" t="s">
        <v>215</v>
      </c>
      <c r="OJ34">
        <v>300</v>
      </c>
      <c r="OK34">
        <v>8.74</v>
      </c>
      <c r="OL34">
        <v>2</v>
      </c>
      <c r="OM34">
        <v>1.07</v>
      </c>
      <c r="ON34">
        <v>2</v>
      </c>
      <c r="OO34">
        <v>2</v>
      </c>
      <c r="OP34">
        <v>18</v>
      </c>
      <c r="OQ34" t="s">
        <v>216</v>
      </c>
      <c r="OR34">
        <v>600</v>
      </c>
      <c r="OS34">
        <v>5.38</v>
      </c>
      <c r="OT34">
        <v>2</v>
      </c>
      <c r="OU34">
        <v>0.97</v>
      </c>
      <c r="OV34">
        <v>3</v>
      </c>
      <c r="OW34">
        <v>0.95</v>
      </c>
      <c r="OX34">
        <v>19</v>
      </c>
      <c r="OY34" t="s">
        <v>217</v>
      </c>
      <c r="OZ34">
        <v>200</v>
      </c>
      <c r="PA34">
        <v>8.3699999999999992</v>
      </c>
      <c r="PB34">
        <v>1</v>
      </c>
      <c r="PC34">
        <v>1.66</v>
      </c>
      <c r="PD34">
        <v>2</v>
      </c>
      <c r="PE34">
        <v>1.17</v>
      </c>
      <c r="PF34">
        <v>20</v>
      </c>
      <c r="PG34" t="s">
        <v>218</v>
      </c>
      <c r="PH34">
        <v>0</v>
      </c>
      <c r="PI34">
        <v>5.56</v>
      </c>
      <c r="PJ34">
        <v>0</v>
      </c>
      <c r="PK34">
        <v>1.77</v>
      </c>
      <c r="PL34">
        <v>0</v>
      </c>
      <c r="PM34">
        <v>0.44</v>
      </c>
      <c r="PN34">
        <v>21</v>
      </c>
      <c r="PO34" t="s">
        <v>219</v>
      </c>
      <c r="PP34">
        <v>800</v>
      </c>
      <c r="PQ34">
        <v>4.8499999999999996</v>
      </c>
      <c r="PR34">
        <v>5</v>
      </c>
      <c r="PS34">
        <v>2.0299999999999998</v>
      </c>
      <c r="PT34">
        <v>5</v>
      </c>
      <c r="PU34">
        <v>1.58</v>
      </c>
      <c r="PV34">
        <v>22</v>
      </c>
      <c r="PW34" t="s">
        <v>220</v>
      </c>
      <c r="PX34">
        <v>400</v>
      </c>
      <c r="PY34">
        <v>2.3199999999999998</v>
      </c>
      <c r="PZ34">
        <v>1</v>
      </c>
      <c r="QA34">
        <v>3.17</v>
      </c>
      <c r="QB34">
        <v>2</v>
      </c>
      <c r="QC34">
        <v>0.93</v>
      </c>
      <c r="QD34">
        <v>23</v>
      </c>
      <c r="QE34" t="s">
        <v>221</v>
      </c>
      <c r="QF34">
        <v>600</v>
      </c>
      <c r="QG34">
        <v>3.85</v>
      </c>
      <c r="QH34">
        <v>0</v>
      </c>
      <c r="QI34">
        <v>2.58</v>
      </c>
      <c r="QJ34">
        <v>3</v>
      </c>
      <c r="QK34">
        <v>2.19</v>
      </c>
      <c r="QL34">
        <v>24</v>
      </c>
      <c r="QM34" t="s">
        <v>222</v>
      </c>
      <c r="QN34">
        <v>400</v>
      </c>
      <c r="QO34">
        <v>3.98</v>
      </c>
      <c r="QP34">
        <v>0</v>
      </c>
      <c r="QQ34">
        <v>2.4300000000000002</v>
      </c>
      <c r="QR34">
        <v>3</v>
      </c>
      <c r="QS34">
        <v>1.1299999999999999</v>
      </c>
      <c r="QT34">
        <v>25</v>
      </c>
      <c r="QU34" t="s">
        <v>223</v>
      </c>
      <c r="QV34">
        <v>600</v>
      </c>
      <c r="QW34">
        <v>9.66</v>
      </c>
      <c r="QX34">
        <v>3</v>
      </c>
      <c r="QY34">
        <v>2.2200000000000002</v>
      </c>
      <c r="QZ34">
        <v>2</v>
      </c>
      <c r="RA34">
        <v>2.0499999999999998</v>
      </c>
      <c r="RB34">
        <v>26</v>
      </c>
      <c r="RC34" t="s">
        <v>224</v>
      </c>
      <c r="RD34">
        <v>300</v>
      </c>
      <c r="RE34">
        <v>7.93</v>
      </c>
      <c r="RF34">
        <v>2</v>
      </c>
      <c r="RG34">
        <v>0.92</v>
      </c>
      <c r="RH34">
        <v>1</v>
      </c>
      <c r="RI34">
        <v>2.97</v>
      </c>
      <c r="RJ34">
        <v>27</v>
      </c>
      <c r="RK34" t="s">
        <v>225</v>
      </c>
      <c r="RL34">
        <v>700</v>
      </c>
      <c r="RM34">
        <v>2.29</v>
      </c>
      <c r="RN34">
        <v>4</v>
      </c>
      <c r="RO34">
        <v>4.1399999999999997</v>
      </c>
      <c r="RP34">
        <v>4</v>
      </c>
      <c r="RQ34">
        <v>2.19</v>
      </c>
      <c r="RR34">
        <v>28</v>
      </c>
      <c r="RS34" t="s">
        <v>226</v>
      </c>
      <c r="RT34">
        <v>500</v>
      </c>
      <c r="RU34">
        <v>4.5599999999999996</v>
      </c>
      <c r="RV34">
        <v>0</v>
      </c>
      <c r="RW34">
        <v>5.37</v>
      </c>
      <c r="RX34">
        <v>2</v>
      </c>
      <c r="RY34">
        <v>1</v>
      </c>
      <c r="RZ34">
        <v>29</v>
      </c>
      <c r="SA34" t="s">
        <v>227</v>
      </c>
      <c r="SB34">
        <v>500</v>
      </c>
      <c r="SC34">
        <v>7.85</v>
      </c>
      <c r="SD34">
        <v>1</v>
      </c>
      <c r="SE34">
        <v>2.5499999999999998</v>
      </c>
      <c r="SF34">
        <v>2</v>
      </c>
      <c r="SG34">
        <v>3.59</v>
      </c>
      <c r="SH34">
        <v>30</v>
      </c>
      <c r="SI34" t="s">
        <v>228</v>
      </c>
      <c r="SJ34">
        <v>1000</v>
      </c>
      <c r="SK34">
        <v>4.8600000000000003</v>
      </c>
      <c r="SL34">
        <v>1</v>
      </c>
      <c r="SM34">
        <v>3.26</v>
      </c>
      <c r="SN34">
        <v>6</v>
      </c>
      <c r="SO34">
        <v>2.08</v>
      </c>
      <c r="SP34">
        <v>31</v>
      </c>
      <c r="SQ34" t="s">
        <v>229</v>
      </c>
      <c r="SR34">
        <v>300</v>
      </c>
      <c r="SS34">
        <v>7.92</v>
      </c>
      <c r="ST34">
        <v>0</v>
      </c>
      <c r="SU34">
        <v>1.57</v>
      </c>
      <c r="SV34">
        <v>2</v>
      </c>
      <c r="SW34">
        <v>1.37</v>
      </c>
      <c r="SX34">
        <v>32</v>
      </c>
      <c r="SY34" t="s">
        <v>230</v>
      </c>
      <c r="SZ34">
        <v>300</v>
      </c>
      <c r="TA34">
        <v>3.49</v>
      </c>
      <c r="TB34">
        <v>1</v>
      </c>
      <c r="TC34">
        <v>4.26</v>
      </c>
      <c r="TD34">
        <v>2</v>
      </c>
      <c r="TE34">
        <v>1.2</v>
      </c>
      <c r="TF34">
        <v>33</v>
      </c>
      <c r="TG34" t="s">
        <v>231</v>
      </c>
      <c r="TH34">
        <v>700</v>
      </c>
      <c r="TI34">
        <v>3.63</v>
      </c>
      <c r="TJ34">
        <v>1</v>
      </c>
      <c r="TK34">
        <v>8.26</v>
      </c>
      <c r="TL34">
        <v>4</v>
      </c>
      <c r="TM34">
        <v>3.61</v>
      </c>
      <c r="TN34">
        <v>34</v>
      </c>
      <c r="TO34" t="s">
        <v>232</v>
      </c>
      <c r="TP34">
        <v>500</v>
      </c>
      <c r="TQ34">
        <v>3.5</v>
      </c>
      <c r="TR34">
        <v>2</v>
      </c>
      <c r="TS34">
        <v>3.25</v>
      </c>
      <c r="TT34">
        <v>3</v>
      </c>
      <c r="TU34">
        <v>1.63</v>
      </c>
      <c r="TV34">
        <v>35</v>
      </c>
      <c r="TW34" t="s">
        <v>233</v>
      </c>
      <c r="TX34">
        <v>500</v>
      </c>
      <c r="TY34">
        <v>5.7</v>
      </c>
      <c r="TZ34">
        <v>1</v>
      </c>
      <c r="UA34">
        <v>1.1299999999999999</v>
      </c>
      <c r="UB34">
        <v>3</v>
      </c>
      <c r="UC34">
        <v>1.58</v>
      </c>
      <c r="UD34">
        <v>36</v>
      </c>
      <c r="UE34" t="s">
        <v>234</v>
      </c>
      <c r="UF34">
        <v>800</v>
      </c>
      <c r="UG34">
        <v>4.3899999999999997</v>
      </c>
      <c r="UH34">
        <v>0</v>
      </c>
      <c r="UI34">
        <v>1.01</v>
      </c>
      <c r="UJ34">
        <v>4</v>
      </c>
      <c r="UK34">
        <v>1.01</v>
      </c>
      <c r="UL34">
        <v>37</v>
      </c>
      <c r="UM34" t="s">
        <v>235</v>
      </c>
      <c r="UN34">
        <v>1000</v>
      </c>
      <c r="UO34">
        <v>9.67</v>
      </c>
      <c r="UP34">
        <v>0</v>
      </c>
      <c r="UQ34">
        <v>1.6</v>
      </c>
      <c r="UR34">
        <v>7</v>
      </c>
      <c r="US34">
        <v>1</v>
      </c>
      <c r="UT34">
        <v>38</v>
      </c>
      <c r="UU34" t="s">
        <v>236</v>
      </c>
      <c r="UV34">
        <v>500</v>
      </c>
      <c r="UW34">
        <v>4.58</v>
      </c>
      <c r="UX34">
        <v>2</v>
      </c>
      <c r="UY34">
        <v>2.89</v>
      </c>
      <c r="UZ34">
        <v>3</v>
      </c>
      <c r="VA34">
        <v>2.4700000000000002</v>
      </c>
      <c r="VB34">
        <v>39</v>
      </c>
      <c r="VC34" t="s">
        <v>237</v>
      </c>
      <c r="VD34">
        <v>400</v>
      </c>
      <c r="VE34">
        <v>4.62</v>
      </c>
      <c r="VF34">
        <v>0</v>
      </c>
      <c r="VG34">
        <v>1.63</v>
      </c>
      <c r="VH34">
        <v>2</v>
      </c>
      <c r="VI34">
        <v>1.1499999999999999</v>
      </c>
      <c r="VJ34">
        <v>40</v>
      </c>
      <c r="VK34" t="s">
        <v>238</v>
      </c>
      <c r="VL34">
        <v>200</v>
      </c>
      <c r="VM34">
        <v>7.47</v>
      </c>
      <c r="VN34">
        <v>0</v>
      </c>
      <c r="VO34">
        <v>2.11</v>
      </c>
      <c r="VP34">
        <v>1</v>
      </c>
      <c r="VQ34">
        <v>2.14</v>
      </c>
      <c r="VR34">
        <v>41</v>
      </c>
      <c r="VS34" t="s">
        <v>239</v>
      </c>
      <c r="VT34">
        <v>0</v>
      </c>
      <c r="VU34">
        <v>4.6100000000000003</v>
      </c>
      <c r="VV34">
        <v>0</v>
      </c>
      <c r="VW34">
        <v>1</v>
      </c>
      <c r="VX34">
        <v>0</v>
      </c>
      <c r="VY34">
        <v>0.9</v>
      </c>
      <c r="VZ34" s="28">
        <f t="shared" si="19"/>
        <v>420</v>
      </c>
      <c r="WA34" s="28">
        <f t="shared" si="20"/>
        <v>450</v>
      </c>
      <c r="WB34" s="28">
        <f t="shared" si="21"/>
        <v>390</v>
      </c>
      <c r="WC34" s="29">
        <f t="shared" si="22"/>
        <v>5.567499999999999</v>
      </c>
      <c r="WD34" s="29">
        <f t="shared" si="23"/>
        <v>6.1874999999999982</v>
      </c>
      <c r="WE34" s="29">
        <f t="shared" si="24"/>
        <v>4.9475000000000007</v>
      </c>
      <c r="WF34" s="29">
        <f t="shared" si="25"/>
        <v>1.25</v>
      </c>
      <c r="WG34" s="30">
        <f t="shared" si="26"/>
        <v>1.2</v>
      </c>
      <c r="WH34" s="29">
        <f t="shared" si="27"/>
        <v>1.3</v>
      </c>
      <c r="WI34" s="29">
        <f t="shared" si="28"/>
        <v>2.5155000000000003</v>
      </c>
      <c r="WJ34" s="30">
        <f t="shared" si="29"/>
        <v>2.5825000000000005</v>
      </c>
      <c r="WK34" s="29">
        <f t="shared" si="30"/>
        <v>2.4485000000000001</v>
      </c>
      <c r="WL34" s="29">
        <f t="shared" si="31"/>
        <v>2.5</v>
      </c>
      <c r="WM34" s="30">
        <f t="shared" si="32"/>
        <v>2.75</v>
      </c>
      <c r="WN34" s="29">
        <f t="shared" si="33"/>
        <v>2.25</v>
      </c>
      <c r="WO34" s="29">
        <f t="shared" si="34"/>
        <v>1.5652499999999998</v>
      </c>
      <c r="WP34" s="30">
        <f t="shared" si="35"/>
        <v>1.6214999999999999</v>
      </c>
      <c r="WQ34" s="29">
        <f t="shared" si="36"/>
        <v>1.5089999999999999</v>
      </c>
      <c r="WR34" s="30">
        <f t="shared" si="37"/>
        <v>377.77777777777777</v>
      </c>
      <c r="WS34" s="30">
        <f t="shared" si="38"/>
        <v>454.54545454545456</v>
      </c>
      <c r="WT34" s="30">
        <f t="shared" si="39"/>
        <v>375</v>
      </c>
      <c r="WU34" s="30">
        <f t="shared" si="40"/>
        <v>500</v>
      </c>
      <c r="WV34" s="30">
        <f t="shared" si="41"/>
        <v>380</v>
      </c>
      <c r="WW34" s="30">
        <f t="shared" si="42"/>
        <v>400</v>
      </c>
      <c r="WX34" s="30">
        <f t="shared" si="43"/>
        <v>5.3688888888888888</v>
      </c>
      <c r="WY34" s="30">
        <f t="shared" si="44"/>
        <v>5.73</v>
      </c>
      <c r="WZ34" s="30">
        <f t="shared" si="45"/>
        <v>5.7350000000000003</v>
      </c>
      <c r="XA34" s="30">
        <f t="shared" si="46"/>
        <v>6.4891666666666667</v>
      </c>
      <c r="XB34" s="30">
        <f t="shared" si="47"/>
        <v>5.0759999999999996</v>
      </c>
      <c r="XC34" s="30">
        <f t="shared" si="48"/>
        <v>4.819</v>
      </c>
      <c r="XD34" s="30">
        <f t="shared" si="49"/>
        <v>1.8888888888888888</v>
      </c>
      <c r="XE34" s="30">
        <f t="shared" si="50"/>
        <v>0.72727272727272729</v>
      </c>
      <c r="XF34" s="30">
        <f t="shared" si="51"/>
        <v>1.375</v>
      </c>
      <c r="XG34" s="30">
        <f t="shared" si="52"/>
        <v>1.0833333333333333</v>
      </c>
      <c r="XH34" s="30">
        <f t="shared" si="53"/>
        <v>2.2999999999999998</v>
      </c>
      <c r="XI34" s="30">
        <f t="shared" si="54"/>
        <v>0.3</v>
      </c>
      <c r="XJ34" s="30">
        <f t="shared" si="55"/>
        <v>2.4694444444444446</v>
      </c>
      <c r="XK34" s="30">
        <f t="shared" si="56"/>
        <v>2.5531818181818178</v>
      </c>
      <c r="XL34" s="30">
        <f t="shared" si="57"/>
        <v>2.2875000000000001</v>
      </c>
      <c r="XM34" s="30">
        <f t="shared" si="58"/>
        <v>2.7791666666666668</v>
      </c>
      <c r="XN34" s="30">
        <f t="shared" si="59"/>
        <v>2.6150000000000002</v>
      </c>
      <c r="XO34" s="30">
        <f t="shared" si="60"/>
        <v>2.282</v>
      </c>
      <c r="XP34" s="30">
        <f t="shared" si="61"/>
        <v>2.3333333333333335</v>
      </c>
      <c r="XQ34" s="30">
        <f t="shared" si="62"/>
        <v>2.6363636363636362</v>
      </c>
      <c r="XR34" s="30">
        <f t="shared" si="63"/>
        <v>2.25</v>
      </c>
      <c r="XS34" s="30">
        <f t="shared" si="64"/>
        <v>3.0833333333333335</v>
      </c>
      <c r="XT34" s="30">
        <f t="shared" si="65"/>
        <v>2.4</v>
      </c>
      <c r="XU34" s="30">
        <f t="shared" si="66"/>
        <v>2.1</v>
      </c>
      <c r="XV34" s="30">
        <f t="shared" si="67"/>
        <v>1.4822222222222219</v>
      </c>
      <c r="XW34" s="30">
        <f t="shared" si="68"/>
        <v>1.6331818181818181</v>
      </c>
      <c r="XX34" s="30">
        <f t="shared" si="69"/>
        <v>1.3800000000000001</v>
      </c>
      <c r="XY34" s="30">
        <f t="shared" si="70"/>
        <v>1.7825</v>
      </c>
      <c r="XZ34" s="30">
        <f t="shared" si="71"/>
        <v>1.5640000000000001</v>
      </c>
      <c r="YA34" s="30">
        <f t="shared" si="72"/>
        <v>1.454</v>
      </c>
      <c r="YB34" s="46">
        <v>3</v>
      </c>
      <c r="YC34" s="46">
        <v>3</v>
      </c>
      <c r="YD34" s="46">
        <v>1</v>
      </c>
      <c r="YE34" s="46">
        <v>0</v>
      </c>
      <c r="YF34" s="46">
        <v>3</v>
      </c>
      <c r="YG34" s="46">
        <v>3</v>
      </c>
      <c r="YH34" s="46">
        <v>3</v>
      </c>
      <c r="YI34" s="46">
        <v>2</v>
      </c>
      <c r="YJ34" s="46">
        <v>3</v>
      </c>
      <c r="YK34" s="46">
        <v>2</v>
      </c>
      <c r="YL34" s="46">
        <v>3</v>
      </c>
      <c r="YM34" s="46">
        <v>3</v>
      </c>
      <c r="YN34" s="46">
        <v>3</v>
      </c>
      <c r="YO34" s="46">
        <v>2</v>
      </c>
      <c r="YP34" s="46">
        <v>1</v>
      </c>
      <c r="YQ34" s="46">
        <v>1</v>
      </c>
      <c r="YR34" s="46">
        <v>0</v>
      </c>
      <c r="YS34" s="46">
        <v>2</v>
      </c>
      <c r="YT34" s="46">
        <v>3</v>
      </c>
      <c r="YU34" s="46">
        <v>4</v>
      </c>
      <c r="YV34" s="46">
        <v>3</v>
      </c>
      <c r="YW34" s="46">
        <v>2</v>
      </c>
      <c r="YX34" s="46">
        <v>2</v>
      </c>
      <c r="YY34" s="46">
        <v>2</v>
      </c>
      <c r="YZ34" s="46">
        <v>1</v>
      </c>
      <c r="ZA34" s="52">
        <f t="shared" si="80"/>
        <v>32</v>
      </c>
      <c r="ZB34" s="52">
        <f t="shared" si="81"/>
        <v>20</v>
      </c>
      <c r="ZC34" s="52">
        <f t="shared" si="82"/>
        <v>7</v>
      </c>
      <c r="ZD34" s="52">
        <f t="shared" si="76"/>
        <v>59</v>
      </c>
    </row>
    <row r="35" spans="1:765">
      <c r="A35" s="20">
        <v>31</v>
      </c>
      <c r="B35" s="7"/>
      <c r="C35" s="7">
        <v>2</v>
      </c>
      <c r="D35" s="7">
        <v>33</v>
      </c>
      <c r="E35" s="7">
        <v>1</v>
      </c>
      <c r="F35" s="7">
        <v>1</v>
      </c>
      <c r="G35" s="7">
        <v>0</v>
      </c>
      <c r="H35" s="7">
        <v>0</v>
      </c>
      <c r="I35" s="7">
        <v>0</v>
      </c>
      <c r="J35" s="7">
        <v>1</v>
      </c>
      <c r="K35" s="7">
        <v>2</v>
      </c>
      <c r="L35" s="7">
        <v>2</v>
      </c>
      <c r="M35" s="7">
        <v>1</v>
      </c>
      <c r="N35" s="7">
        <v>2</v>
      </c>
      <c r="O35" s="7">
        <v>1</v>
      </c>
      <c r="P35" s="7">
        <v>0</v>
      </c>
      <c r="Q35" s="7">
        <v>0</v>
      </c>
      <c r="R35" s="7">
        <v>0</v>
      </c>
      <c r="S35" s="7">
        <v>0</v>
      </c>
      <c r="T35" s="7">
        <v>1</v>
      </c>
      <c r="U35" s="7">
        <v>0</v>
      </c>
      <c r="V35">
        <f t="shared" si="3"/>
        <v>12</v>
      </c>
      <c r="W35" s="8">
        <v>2</v>
      </c>
      <c r="X35" s="8">
        <v>1</v>
      </c>
      <c r="Y35" s="8">
        <v>1</v>
      </c>
      <c r="Z35" s="8">
        <v>1</v>
      </c>
      <c r="AA35" s="8">
        <v>0</v>
      </c>
      <c r="AB35" s="8">
        <v>3</v>
      </c>
      <c r="AC35" s="8">
        <v>1</v>
      </c>
      <c r="AD35" s="8">
        <v>1</v>
      </c>
      <c r="AE35" s="8">
        <v>1</v>
      </c>
      <c r="AF35">
        <f t="shared" si="4"/>
        <v>11</v>
      </c>
      <c r="AG35">
        <v>1</v>
      </c>
      <c r="AH35">
        <v>2</v>
      </c>
      <c r="AI35">
        <v>2</v>
      </c>
      <c r="AJ35">
        <v>2</v>
      </c>
      <c r="AK35">
        <v>1</v>
      </c>
      <c r="AL35">
        <v>2</v>
      </c>
      <c r="AM35">
        <v>1</v>
      </c>
      <c r="AN35">
        <v>1</v>
      </c>
      <c r="AO35">
        <v>3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1</v>
      </c>
      <c r="AV35" t="s">
        <v>636</v>
      </c>
      <c r="AW35">
        <v>3</v>
      </c>
      <c r="AX35">
        <v>0</v>
      </c>
      <c r="AY35" t="s">
        <v>635</v>
      </c>
      <c r="AZ35">
        <v>1</v>
      </c>
      <c r="BA35">
        <v>1</v>
      </c>
      <c r="BB35">
        <v>1</v>
      </c>
      <c r="BC35">
        <v>1</v>
      </c>
      <c r="BD35">
        <f t="shared" si="5"/>
        <v>29</v>
      </c>
      <c r="BE35" s="7">
        <v>1</v>
      </c>
      <c r="BF35" s="7">
        <v>3</v>
      </c>
      <c r="BG35" s="7">
        <v>3</v>
      </c>
      <c r="BH35" s="7">
        <v>3</v>
      </c>
      <c r="BI35" s="7">
        <v>2</v>
      </c>
      <c r="BJ35" s="7">
        <v>0</v>
      </c>
      <c r="BK35" s="7">
        <v>2</v>
      </c>
      <c r="BL35" s="9">
        <v>1</v>
      </c>
      <c r="BM35" s="9">
        <v>3</v>
      </c>
      <c r="BN35" s="7">
        <v>1</v>
      </c>
      <c r="BO35" s="7">
        <v>3</v>
      </c>
      <c r="BP35" s="9">
        <v>3</v>
      </c>
      <c r="BQ35" s="7">
        <v>2</v>
      </c>
      <c r="BR35" s="8">
        <v>1</v>
      </c>
      <c r="BS35" s="8">
        <v>3</v>
      </c>
      <c r="BT35" s="9">
        <v>3</v>
      </c>
      <c r="BU35" s="8">
        <v>3</v>
      </c>
      <c r="BV35" s="8">
        <v>2</v>
      </c>
      <c r="BW35" s="8">
        <v>2</v>
      </c>
      <c r="BX35" s="8">
        <v>2</v>
      </c>
      <c r="BY35" s="8">
        <v>1</v>
      </c>
      <c r="BZ35" s="8">
        <v>1</v>
      </c>
      <c r="CA35">
        <f t="shared" si="0"/>
        <v>22</v>
      </c>
      <c r="CB35">
        <f t="shared" si="1"/>
        <v>13</v>
      </c>
      <c r="CC35">
        <f t="shared" si="2"/>
        <v>6</v>
      </c>
      <c r="CD35">
        <f t="shared" si="6"/>
        <v>41</v>
      </c>
      <c r="CE35" s="7">
        <v>1</v>
      </c>
      <c r="CF35" s="9">
        <v>0</v>
      </c>
      <c r="CG35" s="7">
        <v>0</v>
      </c>
      <c r="CH35" s="7">
        <v>1</v>
      </c>
      <c r="CI35" s="9">
        <v>1</v>
      </c>
      <c r="CJ35" s="9">
        <v>1</v>
      </c>
      <c r="CK35" s="8">
        <v>1</v>
      </c>
      <c r="CL35" s="8">
        <v>1</v>
      </c>
      <c r="CM35" s="8">
        <v>1</v>
      </c>
      <c r="CN35" s="9">
        <v>1</v>
      </c>
      <c r="CO35" s="8">
        <v>0</v>
      </c>
      <c r="CP35" s="9">
        <v>1</v>
      </c>
      <c r="CQ35" s="21">
        <f t="shared" si="7"/>
        <v>6</v>
      </c>
      <c r="CR35" s="9">
        <v>2</v>
      </c>
      <c r="CS35" s="8">
        <v>4</v>
      </c>
      <c r="CT35" s="8">
        <v>3</v>
      </c>
      <c r="CU35" s="9">
        <v>2</v>
      </c>
      <c r="CV35" s="9">
        <v>1</v>
      </c>
      <c r="CW35" s="9">
        <v>2</v>
      </c>
      <c r="CX35" s="8">
        <v>4</v>
      </c>
      <c r="CY35" s="8">
        <v>3</v>
      </c>
      <c r="CZ35" s="9">
        <v>1</v>
      </c>
      <c r="DA35" s="9">
        <v>2</v>
      </c>
      <c r="DB35" s="8">
        <v>3</v>
      </c>
      <c r="DC35" s="8">
        <v>2</v>
      </c>
      <c r="DD35" s="8">
        <v>3</v>
      </c>
      <c r="DE35" s="8">
        <v>4</v>
      </c>
      <c r="DF35" s="9">
        <v>2</v>
      </c>
      <c r="DG35" s="9">
        <v>1</v>
      </c>
      <c r="DH35" s="8">
        <v>3</v>
      </c>
      <c r="DI35" s="8">
        <v>4</v>
      </c>
      <c r="DJ35" s="9">
        <v>1</v>
      </c>
      <c r="DK35" s="9">
        <v>2</v>
      </c>
      <c r="DL35" s="21">
        <f t="shared" si="8"/>
        <v>67</v>
      </c>
      <c r="DM35" s="7">
        <v>5</v>
      </c>
      <c r="DN35" s="7">
        <v>5</v>
      </c>
      <c r="DO35" s="7">
        <v>4</v>
      </c>
      <c r="DP35" s="7">
        <v>5</v>
      </c>
      <c r="DQ35" s="7">
        <v>4</v>
      </c>
      <c r="DR35" s="7">
        <v>6</v>
      </c>
      <c r="DS35" s="21">
        <f t="shared" si="9"/>
        <v>29</v>
      </c>
      <c r="DT35" s="7">
        <v>3</v>
      </c>
      <c r="DU35" s="7">
        <v>3</v>
      </c>
      <c r="DV35" s="7">
        <v>3</v>
      </c>
      <c r="DW35" s="7">
        <v>0</v>
      </c>
      <c r="DX35" s="7">
        <v>0</v>
      </c>
      <c r="DY35" s="7">
        <v>0</v>
      </c>
      <c r="DZ35" s="21">
        <f t="shared" si="10"/>
        <v>9</v>
      </c>
      <c r="EA35" s="21">
        <f t="shared" si="11"/>
        <v>0</v>
      </c>
      <c r="EB35" s="21">
        <f t="shared" si="12"/>
        <v>9</v>
      </c>
      <c r="EC35" s="8">
        <v>5</v>
      </c>
      <c r="ED35" s="8">
        <v>2</v>
      </c>
      <c r="EE35" s="8">
        <v>7</v>
      </c>
      <c r="EF35" s="8">
        <v>5</v>
      </c>
      <c r="EG35" s="8">
        <v>1</v>
      </c>
      <c r="EH35" s="8">
        <v>1</v>
      </c>
      <c r="EI35" s="8">
        <v>1</v>
      </c>
      <c r="EJ35" s="8">
        <v>3</v>
      </c>
      <c r="EK35" s="8">
        <v>1</v>
      </c>
      <c r="EL35" s="8">
        <v>3</v>
      </c>
      <c r="EM35" s="8">
        <v>5</v>
      </c>
      <c r="EN35" s="8">
        <v>1</v>
      </c>
      <c r="EO35" s="21">
        <f t="shared" si="13"/>
        <v>20</v>
      </c>
      <c r="EP35" s="21">
        <f t="shared" si="14"/>
        <v>4</v>
      </c>
      <c r="EQ35" s="21">
        <f t="shared" si="15"/>
        <v>11</v>
      </c>
      <c r="ER35" s="21">
        <f t="shared" si="16"/>
        <v>35</v>
      </c>
      <c r="ES35" s="7">
        <v>4</v>
      </c>
      <c r="ET35" s="7">
        <v>4</v>
      </c>
      <c r="EU35" s="7">
        <v>2</v>
      </c>
      <c r="EV35" s="21">
        <f t="shared" si="17"/>
        <v>10</v>
      </c>
      <c r="EW35" s="7">
        <v>3</v>
      </c>
      <c r="EX35" s="7">
        <v>3</v>
      </c>
      <c r="EY35" s="7">
        <v>3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2</v>
      </c>
      <c r="FF35" s="7">
        <v>2</v>
      </c>
      <c r="FG35" s="7">
        <v>1</v>
      </c>
      <c r="FH35" s="7">
        <v>0</v>
      </c>
      <c r="FI35" s="7">
        <v>2</v>
      </c>
      <c r="FJ35" s="7">
        <v>2</v>
      </c>
      <c r="FK35" s="7">
        <v>1</v>
      </c>
      <c r="FL35" s="7">
        <v>1</v>
      </c>
      <c r="FM35" s="7">
        <v>1</v>
      </c>
      <c r="FN35" s="7">
        <v>1</v>
      </c>
      <c r="FO35" s="7">
        <v>3</v>
      </c>
      <c r="FP35" s="7">
        <v>1</v>
      </c>
      <c r="FQ35" s="21">
        <f t="shared" si="18"/>
        <v>26</v>
      </c>
      <c r="FR35" s="7">
        <v>0</v>
      </c>
      <c r="FS35" s="7">
        <v>0</v>
      </c>
      <c r="FT35" s="7">
        <v>0</v>
      </c>
      <c r="FU35" s="7">
        <v>0</v>
      </c>
      <c r="FV35" s="7">
        <v>4.4220102662297593</v>
      </c>
      <c r="FW35" s="7">
        <v>6.2644786902912584</v>
      </c>
      <c r="FX35" s="7">
        <v>0.06</v>
      </c>
      <c r="FY35" s="7">
        <v>0.28999999999999998</v>
      </c>
      <c r="FZ35" s="7">
        <v>50</v>
      </c>
      <c r="GA35" s="7">
        <v>147</v>
      </c>
      <c r="GB35" s="7">
        <f t="shared" si="83"/>
        <v>197</v>
      </c>
      <c r="GC35" s="7">
        <v>268</v>
      </c>
      <c r="GD35" s="7">
        <v>0</v>
      </c>
      <c r="GE35" s="7">
        <v>0.4</v>
      </c>
      <c r="GF35" s="7">
        <v>0.1</v>
      </c>
      <c r="GG35" s="7">
        <v>0.3</v>
      </c>
      <c r="GH35" s="7">
        <v>6.7</v>
      </c>
      <c r="GI35" s="7">
        <v>363</v>
      </c>
      <c r="GJ35" s="7">
        <v>4703.9506179999998</v>
      </c>
      <c r="GK35" s="7">
        <v>12592.718822000001</v>
      </c>
      <c r="GL35" s="7">
        <v>4651.9171809999998</v>
      </c>
      <c r="GM35" s="7">
        <v>51537.765657000004</v>
      </c>
      <c r="GN35" s="7">
        <v>168037.399852</v>
      </c>
      <c r="GO35" s="7">
        <v>14865.655068</v>
      </c>
      <c r="GP35" s="7">
        <v>7459</v>
      </c>
      <c r="GQ35" s="7">
        <v>769438.47549800004</v>
      </c>
      <c r="GR35" s="7">
        <v>114924.45196799999</v>
      </c>
      <c r="GS35" s="7">
        <v>757</v>
      </c>
      <c r="GT35" s="7">
        <v>13085.981137999999</v>
      </c>
      <c r="GU35" s="7">
        <v>1190</v>
      </c>
      <c r="GV35" s="7">
        <v>99714.934605999995</v>
      </c>
      <c r="GW35" s="7">
        <v>45701.869981000003</v>
      </c>
      <c r="GX35" s="7">
        <v>2475</v>
      </c>
      <c r="GY35" s="7">
        <v>755018.533375</v>
      </c>
      <c r="GZ35" s="7">
        <v>205013.48725899999</v>
      </c>
      <c r="HA35" s="7">
        <v>24158.298687999999</v>
      </c>
      <c r="HB35" s="7">
        <v>822174.75823100004</v>
      </c>
      <c r="HC35" s="7">
        <v>216671.941338</v>
      </c>
      <c r="HD35" s="7">
        <v>20383.408952000002</v>
      </c>
      <c r="HE35" s="7">
        <v>642.30753500000003</v>
      </c>
      <c r="HF35" s="7">
        <v>65291.486744000002</v>
      </c>
      <c r="HG35" s="7">
        <v>67351.383260000002</v>
      </c>
      <c r="HH35" s="7">
        <v>10022.109893000001</v>
      </c>
      <c r="HI35" s="7">
        <v>64</v>
      </c>
      <c r="HJ35" s="7">
        <v>545.69435899999996</v>
      </c>
      <c r="HK35" s="7">
        <v>2279.2713050000002</v>
      </c>
      <c r="HL35" s="7">
        <v>266</v>
      </c>
      <c r="HM35" s="7">
        <v>1051.147892</v>
      </c>
      <c r="HN35" s="7">
        <v>15994.594288</v>
      </c>
      <c r="HO35" s="7">
        <v>3004</v>
      </c>
      <c r="HP35" s="7">
        <v>94</v>
      </c>
      <c r="HQ35" s="7">
        <v>616193.74235199997</v>
      </c>
      <c r="HR35" s="7">
        <v>131445.733725</v>
      </c>
      <c r="HS35" s="7">
        <v>9846.7848090000007</v>
      </c>
      <c r="HT35" s="7">
        <v>96294.444577000002</v>
      </c>
      <c r="HU35" s="7">
        <v>13870.679733999999</v>
      </c>
      <c r="HV35" s="7">
        <v>3176.5971989999998</v>
      </c>
      <c r="HW35" s="7">
        <v>763.52789399999995</v>
      </c>
      <c r="HX35" s="7">
        <v>82</v>
      </c>
      <c r="HY35" s="7">
        <v>4253.8663909999996</v>
      </c>
      <c r="HZ35" s="7">
        <v>804</v>
      </c>
      <c r="IA35" s="7">
        <v>144.86283</v>
      </c>
      <c r="IB35" s="7">
        <v>747.32284400000003</v>
      </c>
      <c r="IC35" s="7">
        <v>825.78953300000001</v>
      </c>
      <c r="ID35" s="7">
        <v>45244.860774000001</v>
      </c>
      <c r="IE35" s="7">
        <v>5170.0875409999999</v>
      </c>
      <c r="IF35" s="7">
        <v>4067.6251860000002</v>
      </c>
      <c r="IG35" s="7">
        <v>2540.9729600000001</v>
      </c>
      <c r="IH35" s="7">
        <v>3376.1277110000001</v>
      </c>
      <c r="II35" s="7">
        <v>286583.41054399998</v>
      </c>
      <c r="IJ35" s="7">
        <v>300350.01588600001</v>
      </c>
      <c r="IK35" s="7">
        <v>263767.83291</v>
      </c>
      <c r="IL35" s="7">
        <v>263</v>
      </c>
      <c r="IM35" s="7">
        <v>3103</v>
      </c>
      <c r="IN35" s="7">
        <v>91660.273407000001</v>
      </c>
      <c r="IO35" s="7">
        <v>1016</v>
      </c>
      <c r="IP35" s="7">
        <v>85839.030906999993</v>
      </c>
      <c r="IQ35" s="7">
        <v>253</v>
      </c>
      <c r="IR35" s="7">
        <v>23296.130228000002</v>
      </c>
      <c r="IS35" s="7">
        <v>5747.4938849999999</v>
      </c>
      <c r="IT35" s="7">
        <v>1636</v>
      </c>
      <c r="IU35" s="7">
        <v>7496.3184430000001</v>
      </c>
      <c r="IV35" s="7">
        <v>155935.45238599999</v>
      </c>
      <c r="IW35" s="7">
        <v>18022.205914999999</v>
      </c>
      <c r="IX35" s="7">
        <v>6275</v>
      </c>
      <c r="IY35" s="7">
        <v>4156.9411220000002</v>
      </c>
      <c r="IZ35" s="7">
        <v>460</v>
      </c>
      <c r="JA35" s="7">
        <v>543.04362400000002</v>
      </c>
      <c r="JB35" s="7">
        <v>48423.204259999999</v>
      </c>
      <c r="JD35" s="7" t="s">
        <v>195</v>
      </c>
      <c r="JE35" s="19">
        <v>42275.62777777778</v>
      </c>
      <c r="JF35" s="7" t="s">
        <v>196</v>
      </c>
      <c r="JG35" s="7">
        <v>33</v>
      </c>
      <c r="JH35" s="7" t="s">
        <v>197</v>
      </c>
      <c r="JI35" s="7" t="s">
        <v>198</v>
      </c>
      <c r="JJ35" s="7">
        <v>1</v>
      </c>
      <c r="JK35" s="7" t="s">
        <v>199</v>
      </c>
      <c r="JL35" s="7">
        <v>100</v>
      </c>
      <c r="JM35" s="7">
        <v>11.03</v>
      </c>
      <c r="JN35" s="7">
        <v>6</v>
      </c>
      <c r="JO35" s="7">
        <v>15.81</v>
      </c>
      <c r="JP35" s="7">
        <v>8</v>
      </c>
      <c r="JQ35" s="7">
        <v>10.24</v>
      </c>
      <c r="JR35" s="7">
        <v>2</v>
      </c>
      <c r="JS35" s="7" t="s">
        <v>200</v>
      </c>
      <c r="JT35" s="7">
        <v>1300</v>
      </c>
      <c r="JU35" s="7">
        <v>21.62</v>
      </c>
      <c r="JV35" s="7">
        <v>3</v>
      </c>
      <c r="JW35" s="7">
        <v>6.25</v>
      </c>
      <c r="JX35" s="7">
        <v>9</v>
      </c>
      <c r="JY35" s="7">
        <v>2.75</v>
      </c>
      <c r="JZ35" s="7">
        <v>3</v>
      </c>
      <c r="KA35" s="7" t="s">
        <v>201</v>
      </c>
      <c r="KB35" s="7">
        <v>1300</v>
      </c>
      <c r="KC35" s="7">
        <v>10.51</v>
      </c>
      <c r="KD35" s="7">
        <v>8</v>
      </c>
      <c r="KE35" s="7">
        <v>6.08</v>
      </c>
      <c r="KF35" s="7">
        <v>8</v>
      </c>
      <c r="KG35" s="7">
        <v>0.05</v>
      </c>
      <c r="KH35" s="7">
        <v>4</v>
      </c>
      <c r="KI35" s="7" t="s">
        <v>202</v>
      </c>
      <c r="KJ35" s="7">
        <v>1300</v>
      </c>
      <c r="KK35" s="7">
        <v>7.71</v>
      </c>
      <c r="KL35" s="7">
        <v>4</v>
      </c>
      <c r="KM35" s="7">
        <v>11.25</v>
      </c>
      <c r="KN35" s="7">
        <v>9</v>
      </c>
      <c r="KO35" s="7">
        <v>3.07</v>
      </c>
      <c r="KP35" s="7">
        <v>5</v>
      </c>
      <c r="KQ35" s="7" t="s">
        <v>203</v>
      </c>
      <c r="KR35" s="7">
        <v>1300</v>
      </c>
      <c r="KS35" s="7">
        <v>5.63</v>
      </c>
      <c r="KT35" s="7">
        <v>8</v>
      </c>
      <c r="KU35" s="7">
        <v>4.58</v>
      </c>
      <c r="KV35" s="7">
        <v>9</v>
      </c>
      <c r="KW35" s="7">
        <v>3.36</v>
      </c>
      <c r="KX35" s="7">
        <v>6</v>
      </c>
      <c r="KY35" s="7" t="s">
        <v>204</v>
      </c>
      <c r="KZ35" s="7">
        <v>1300</v>
      </c>
      <c r="LA35" s="7">
        <v>8.6</v>
      </c>
      <c r="LB35" s="7">
        <v>4</v>
      </c>
      <c r="LC35" s="7">
        <v>6.19</v>
      </c>
      <c r="LD35" s="7">
        <v>9</v>
      </c>
      <c r="LE35" s="7">
        <v>3.28</v>
      </c>
      <c r="LF35" s="7">
        <v>7</v>
      </c>
      <c r="LG35" s="7" t="s">
        <v>205</v>
      </c>
      <c r="LH35" s="7">
        <v>1300</v>
      </c>
      <c r="LI35" s="7">
        <v>8.9600000000000009</v>
      </c>
      <c r="LJ35" s="7">
        <v>4</v>
      </c>
      <c r="LK35" s="7">
        <v>7.57</v>
      </c>
      <c r="LL35" s="7">
        <v>9</v>
      </c>
      <c r="LM35" s="7">
        <v>4.4000000000000004</v>
      </c>
      <c r="LN35" s="7">
        <v>8</v>
      </c>
      <c r="LO35" s="7" t="s">
        <v>206</v>
      </c>
      <c r="LP35" s="7">
        <v>1300</v>
      </c>
      <c r="LQ35" s="7">
        <v>7.9</v>
      </c>
      <c r="LR35" s="7">
        <v>8</v>
      </c>
      <c r="LS35" s="7">
        <v>8.9</v>
      </c>
      <c r="LT35" s="7">
        <v>9</v>
      </c>
      <c r="LU35" s="7">
        <v>3.91</v>
      </c>
      <c r="LV35" s="7">
        <v>9</v>
      </c>
      <c r="LW35" s="7" t="s">
        <v>207</v>
      </c>
      <c r="LX35" s="7">
        <v>1300</v>
      </c>
      <c r="LY35" s="7">
        <v>5.8</v>
      </c>
      <c r="LZ35" s="7">
        <v>8</v>
      </c>
      <c r="MA35" s="7">
        <v>4.1399999999999997</v>
      </c>
      <c r="MB35" s="7">
        <v>9</v>
      </c>
      <c r="MC35" s="7">
        <v>2.5099999999999998</v>
      </c>
      <c r="MD35" s="7">
        <v>10</v>
      </c>
      <c r="ME35" s="7" t="s">
        <v>208</v>
      </c>
      <c r="MF35" s="7">
        <v>1300</v>
      </c>
      <c r="MG35" s="7">
        <v>3.5</v>
      </c>
      <c r="MH35" s="7">
        <v>5</v>
      </c>
      <c r="MI35" s="7">
        <v>7.72</v>
      </c>
      <c r="MJ35" s="7">
        <v>9</v>
      </c>
      <c r="MK35" s="7">
        <v>4.76</v>
      </c>
      <c r="ML35" s="7">
        <v>11</v>
      </c>
      <c r="MM35" s="7" t="s">
        <v>209</v>
      </c>
      <c r="MN35" s="7">
        <v>1300</v>
      </c>
      <c r="MO35" s="7">
        <v>5.76</v>
      </c>
      <c r="MP35" s="7">
        <v>3</v>
      </c>
      <c r="MQ35" s="7">
        <v>3.58</v>
      </c>
      <c r="MR35" s="7">
        <v>9</v>
      </c>
      <c r="MS35" s="7">
        <v>3.92</v>
      </c>
      <c r="MT35" s="7">
        <v>12</v>
      </c>
      <c r="MU35" s="7" t="s">
        <v>210</v>
      </c>
      <c r="MV35" s="7">
        <v>1300</v>
      </c>
      <c r="MW35" s="7">
        <v>3.79</v>
      </c>
      <c r="MX35" s="7">
        <v>3</v>
      </c>
      <c r="MY35" s="7">
        <v>3.33</v>
      </c>
      <c r="MZ35" s="7">
        <v>9</v>
      </c>
      <c r="NA35" s="7">
        <v>5.53</v>
      </c>
      <c r="NB35" s="7">
        <v>13</v>
      </c>
      <c r="NC35" s="7" t="s">
        <v>211</v>
      </c>
      <c r="ND35" s="7">
        <v>1300</v>
      </c>
      <c r="NE35" s="7">
        <v>3.68</v>
      </c>
      <c r="NF35" s="7">
        <v>5</v>
      </c>
      <c r="NG35" s="7">
        <v>4.2</v>
      </c>
      <c r="NH35" s="7">
        <v>9</v>
      </c>
      <c r="NI35" s="7">
        <v>4.32</v>
      </c>
      <c r="NJ35" s="7">
        <v>14</v>
      </c>
      <c r="NK35" s="7" t="s">
        <v>212</v>
      </c>
      <c r="NL35" s="7">
        <v>1300</v>
      </c>
      <c r="NM35" s="7">
        <v>4.18</v>
      </c>
      <c r="NN35" s="7">
        <v>5</v>
      </c>
      <c r="NO35" s="7">
        <v>4.09</v>
      </c>
      <c r="NP35" s="7">
        <v>9</v>
      </c>
      <c r="NQ35" s="7">
        <v>3.29</v>
      </c>
      <c r="NR35" s="7">
        <v>15</v>
      </c>
      <c r="NS35" s="7" t="s">
        <v>213</v>
      </c>
      <c r="NT35" s="7">
        <v>1300</v>
      </c>
      <c r="NU35" s="7">
        <v>4</v>
      </c>
      <c r="NV35" s="7">
        <v>8</v>
      </c>
      <c r="NW35" s="7">
        <v>6.92</v>
      </c>
      <c r="NX35" s="7">
        <v>9</v>
      </c>
      <c r="NY35" s="7">
        <v>2.79</v>
      </c>
      <c r="NZ35" s="7">
        <v>16</v>
      </c>
      <c r="OA35" s="7" t="s">
        <v>214</v>
      </c>
      <c r="OB35" s="7">
        <v>1300</v>
      </c>
      <c r="OC35" s="7">
        <v>4.3600000000000003</v>
      </c>
      <c r="OD35" s="7">
        <v>4</v>
      </c>
      <c r="OE35" s="7">
        <v>5.26</v>
      </c>
      <c r="OF35" s="7">
        <v>9</v>
      </c>
      <c r="OG35" s="7">
        <v>4.07</v>
      </c>
      <c r="OH35" s="7">
        <v>17</v>
      </c>
      <c r="OI35" s="7" t="s">
        <v>215</v>
      </c>
      <c r="OJ35" s="7">
        <v>1300</v>
      </c>
      <c r="OK35" s="7">
        <v>3.43</v>
      </c>
      <c r="OL35" s="7">
        <v>4</v>
      </c>
      <c r="OM35" s="7">
        <v>7.57</v>
      </c>
      <c r="ON35" s="7">
        <v>9</v>
      </c>
      <c r="OO35" s="7">
        <v>8.06</v>
      </c>
      <c r="OP35" s="7">
        <v>18</v>
      </c>
      <c r="OQ35" s="7" t="s">
        <v>216</v>
      </c>
      <c r="OR35" s="7">
        <v>1300</v>
      </c>
      <c r="OS35" s="7">
        <v>4.71</v>
      </c>
      <c r="OT35" s="7">
        <v>5</v>
      </c>
      <c r="OU35" s="7">
        <v>12.81</v>
      </c>
      <c r="OV35" s="7">
        <v>9</v>
      </c>
      <c r="OW35" s="7">
        <v>7.02</v>
      </c>
      <c r="OX35" s="7">
        <v>19</v>
      </c>
      <c r="OY35" s="7" t="s">
        <v>217</v>
      </c>
      <c r="OZ35" s="7">
        <v>1300</v>
      </c>
      <c r="PA35" s="7">
        <v>6.22</v>
      </c>
      <c r="PB35" s="7">
        <v>4</v>
      </c>
      <c r="PC35" s="7">
        <v>7.33</v>
      </c>
      <c r="PD35" s="7">
        <v>9</v>
      </c>
      <c r="PE35" s="7">
        <v>7.25</v>
      </c>
      <c r="PF35" s="7">
        <v>20</v>
      </c>
      <c r="PG35" s="7" t="s">
        <v>218</v>
      </c>
      <c r="PH35" s="7">
        <v>1300</v>
      </c>
      <c r="PI35" s="7">
        <v>7.37</v>
      </c>
      <c r="PJ35" s="7">
        <v>5</v>
      </c>
      <c r="PK35" s="7">
        <v>9.8800000000000008</v>
      </c>
      <c r="PL35" s="7">
        <v>9</v>
      </c>
      <c r="PM35" s="7">
        <v>4.5999999999999996</v>
      </c>
      <c r="PN35" s="7">
        <v>21</v>
      </c>
      <c r="PO35" s="7" t="s">
        <v>219</v>
      </c>
      <c r="PP35" s="7">
        <v>1300</v>
      </c>
      <c r="PQ35" s="7">
        <v>3.48</v>
      </c>
      <c r="PR35" s="7">
        <v>8</v>
      </c>
      <c r="PS35" s="7">
        <v>3.62</v>
      </c>
      <c r="PT35" s="7">
        <v>9</v>
      </c>
      <c r="PU35" s="7">
        <v>3.13</v>
      </c>
      <c r="PV35" s="7">
        <v>22</v>
      </c>
      <c r="PW35" s="7" t="s">
        <v>220</v>
      </c>
      <c r="PX35" s="7">
        <v>1300</v>
      </c>
      <c r="PY35" s="7">
        <v>2.76</v>
      </c>
      <c r="PZ35" s="7">
        <v>6</v>
      </c>
      <c r="QA35" s="7">
        <v>4.05</v>
      </c>
      <c r="QB35" s="7">
        <v>9</v>
      </c>
      <c r="QC35" s="7">
        <v>2.4</v>
      </c>
      <c r="QD35" s="7">
        <v>23</v>
      </c>
      <c r="QE35" s="7" t="s">
        <v>221</v>
      </c>
      <c r="QF35" s="7">
        <v>1300</v>
      </c>
      <c r="QG35" s="7">
        <v>3.55</v>
      </c>
      <c r="QH35" s="7">
        <v>4</v>
      </c>
      <c r="QI35" s="7">
        <v>5.23</v>
      </c>
      <c r="QJ35" s="7">
        <v>9</v>
      </c>
      <c r="QK35" s="7">
        <v>3.77</v>
      </c>
      <c r="QL35" s="7">
        <v>24</v>
      </c>
      <c r="QM35" s="7" t="s">
        <v>222</v>
      </c>
      <c r="QN35" s="7">
        <v>1300</v>
      </c>
      <c r="QO35" s="7">
        <v>3.37</v>
      </c>
      <c r="QP35" s="7">
        <v>5</v>
      </c>
      <c r="QQ35" s="7">
        <v>5.3</v>
      </c>
      <c r="QR35" s="7">
        <v>9</v>
      </c>
      <c r="QS35" s="7">
        <v>3.67</v>
      </c>
      <c r="QT35" s="7">
        <v>25</v>
      </c>
      <c r="QU35" s="7" t="s">
        <v>223</v>
      </c>
      <c r="QV35" s="7">
        <v>1300</v>
      </c>
      <c r="QW35" s="7">
        <v>4.18</v>
      </c>
      <c r="QX35" s="7">
        <v>8</v>
      </c>
      <c r="QY35" s="7">
        <v>5.98</v>
      </c>
      <c r="QZ35" s="7">
        <v>9</v>
      </c>
      <c r="RA35" s="7">
        <v>2.48</v>
      </c>
      <c r="RB35" s="7">
        <v>26</v>
      </c>
      <c r="RC35" s="7" t="s">
        <v>224</v>
      </c>
      <c r="RD35" s="7">
        <v>1300</v>
      </c>
      <c r="RE35" s="7">
        <v>5.53</v>
      </c>
      <c r="RF35" s="7">
        <v>4</v>
      </c>
      <c r="RG35" s="7">
        <v>7.47</v>
      </c>
      <c r="RH35" s="7">
        <v>9</v>
      </c>
      <c r="RI35" s="7">
        <v>5.26</v>
      </c>
      <c r="RJ35" s="7">
        <v>27</v>
      </c>
      <c r="RK35" s="7" t="s">
        <v>225</v>
      </c>
      <c r="RL35" s="7">
        <v>1300</v>
      </c>
      <c r="RM35" s="7">
        <v>5.8</v>
      </c>
      <c r="RN35" s="7">
        <v>8</v>
      </c>
      <c r="RO35" s="7">
        <v>2.72</v>
      </c>
      <c r="RP35" s="7">
        <v>9</v>
      </c>
      <c r="RQ35" s="7">
        <v>4.24</v>
      </c>
      <c r="RR35" s="7">
        <v>28</v>
      </c>
      <c r="RS35" s="7" t="s">
        <v>226</v>
      </c>
      <c r="RT35" s="7">
        <v>1300</v>
      </c>
      <c r="RU35" s="7">
        <v>3.56</v>
      </c>
      <c r="RV35" s="7">
        <v>8</v>
      </c>
      <c r="RW35" s="7">
        <v>7.66</v>
      </c>
      <c r="RX35" s="7">
        <v>9</v>
      </c>
      <c r="RY35" s="7">
        <v>3.22</v>
      </c>
      <c r="RZ35" s="7">
        <v>29</v>
      </c>
      <c r="SA35" s="7" t="s">
        <v>227</v>
      </c>
      <c r="SB35" s="7">
        <v>1300</v>
      </c>
      <c r="SC35" s="7">
        <v>2.96</v>
      </c>
      <c r="SD35" s="7">
        <v>4</v>
      </c>
      <c r="SE35" s="7">
        <v>6.23</v>
      </c>
      <c r="SF35" s="7">
        <v>9</v>
      </c>
      <c r="SG35" s="7">
        <v>5.69</v>
      </c>
      <c r="SH35" s="7">
        <v>30</v>
      </c>
      <c r="SI35" s="7" t="s">
        <v>228</v>
      </c>
      <c r="SJ35" s="7">
        <v>1300</v>
      </c>
      <c r="SK35" s="7">
        <v>3.59</v>
      </c>
      <c r="SL35" s="7">
        <v>9</v>
      </c>
      <c r="SM35" s="7">
        <v>0.24</v>
      </c>
      <c r="SN35" s="7">
        <v>9</v>
      </c>
      <c r="SO35" s="7">
        <v>6.5</v>
      </c>
      <c r="SP35" s="7">
        <v>31</v>
      </c>
      <c r="SQ35" s="7" t="s">
        <v>229</v>
      </c>
      <c r="SR35" s="7">
        <v>1300</v>
      </c>
      <c r="SS35" s="7">
        <v>3.81</v>
      </c>
      <c r="ST35" s="7">
        <v>5</v>
      </c>
      <c r="SU35" s="7">
        <v>6.43</v>
      </c>
      <c r="SV35" s="7">
        <v>9</v>
      </c>
      <c r="SW35" s="7">
        <v>5.24</v>
      </c>
      <c r="SX35" s="7">
        <v>32</v>
      </c>
      <c r="SY35" s="7" t="s">
        <v>230</v>
      </c>
      <c r="SZ35" s="7">
        <v>1300</v>
      </c>
      <c r="TA35" s="7">
        <v>3.2</v>
      </c>
      <c r="TB35" s="7">
        <v>4</v>
      </c>
      <c r="TC35" s="7">
        <v>7.52</v>
      </c>
      <c r="TD35" s="7">
        <v>9</v>
      </c>
      <c r="TE35" s="7">
        <v>5.25</v>
      </c>
      <c r="TF35" s="7">
        <v>33</v>
      </c>
      <c r="TG35" s="7" t="s">
        <v>231</v>
      </c>
      <c r="TH35" s="7">
        <v>1300</v>
      </c>
      <c r="TI35" s="7">
        <v>5.87</v>
      </c>
      <c r="TJ35" s="7">
        <v>4</v>
      </c>
      <c r="TK35" s="7">
        <v>7.42</v>
      </c>
      <c r="TL35" s="7">
        <v>9</v>
      </c>
      <c r="TM35" s="7">
        <v>7.07</v>
      </c>
      <c r="TN35" s="7">
        <v>34</v>
      </c>
      <c r="TO35" s="7" t="s">
        <v>232</v>
      </c>
      <c r="TP35" s="7">
        <v>1300</v>
      </c>
      <c r="TQ35" s="7">
        <v>3.45</v>
      </c>
      <c r="TR35" s="7">
        <v>8</v>
      </c>
      <c r="TS35" s="7">
        <v>3.79</v>
      </c>
      <c r="TT35" s="7">
        <v>9</v>
      </c>
      <c r="TU35" s="7">
        <v>6.65</v>
      </c>
      <c r="TV35" s="7">
        <v>35</v>
      </c>
      <c r="TW35" s="7" t="s">
        <v>233</v>
      </c>
      <c r="TX35" s="7">
        <v>1300</v>
      </c>
      <c r="TY35" s="7">
        <v>2.37</v>
      </c>
      <c r="TZ35" s="7">
        <v>4</v>
      </c>
      <c r="UA35" s="7">
        <v>4.67</v>
      </c>
      <c r="UB35" s="7">
        <v>9</v>
      </c>
      <c r="UC35" s="7">
        <v>5.73</v>
      </c>
      <c r="UD35" s="7">
        <v>36</v>
      </c>
      <c r="UE35" s="7" t="s">
        <v>234</v>
      </c>
      <c r="UF35" s="7">
        <v>1300</v>
      </c>
      <c r="UG35" s="7">
        <v>2.42</v>
      </c>
      <c r="UH35" s="7">
        <v>6</v>
      </c>
      <c r="UI35" s="7">
        <v>2.93</v>
      </c>
      <c r="UJ35" s="7">
        <v>9</v>
      </c>
      <c r="UK35" s="7">
        <v>4.6100000000000003</v>
      </c>
      <c r="UL35" s="7">
        <v>37</v>
      </c>
      <c r="UM35" s="7" t="s">
        <v>235</v>
      </c>
      <c r="UN35" s="7">
        <v>1300</v>
      </c>
      <c r="UO35" s="7">
        <v>3.45</v>
      </c>
      <c r="UP35" s="7">
        <v>4</v>
      </c>
      <c r="UQ35" s="7">
        <v>7.73</v>
      </c>
      <c r="UR35" s="7">
        <v>9</v>
      </c>
      <c r="US35" s="7">
        <v>2.84</v>
      </c>
      <c r="UT35" s="7">
        <v>38</v>
      </c>
      <c r="UU35" s="7" t="s">
        <v>236</v>
      </c>
      <c r="UV35" s="7">
        <v>1300</v>
      </c>
      <c r="UW35" s="7">
        <v>3.14</v>
      </c>
      <c r="UX35" s="7">
        <v>8</v>
      </c>
      <c r="UY35" s="7">
        <v>3.61</v>
      </c>
      <c r="UZ35" s="7">
        <v>9</v>
      </c>
      <c r="VA35" s="7">
        <v>3.99</v>
      </c>
      <c r="VB35" s="7">
        <v>39</v>
      </c>
      <c r="VC35" s="7" t="s">
        <v>237</v>
      </c>
      <c r="VD35" s="7">
        <v>1300</v>
      </c>
      <c r="VE35" s="7">
        <v>3.25</v>
      </c>
      <c r="VF35" s="7">
        <v>8</v>
      </c>
      <c r="VG35" s="7">
        <v>4.6500000000000004</v>
      </c>
      <c r="VH35" s="7">
        <v>9</v>
      </c>
      <c r="VI35" s="7">
        <v>3.21</v>
      </c>
      <c r="VJ35" s="7">
        <v>40</v>
      </c>
      <c r="VK35" s="7" t="s">
        <v>238</v>
      </c>
      <c r="VL35" s="7">
        <v>1300</v>
      </c>
      <c r="VM35" s="7">
        <v>6.22</v>
      </c>
      <c r="VN35" s="7">
        <v>4</v>
      </c>
      <c r="VO35" s="7">
        <v>7.26</v>
      </c>
      <c r="VP35" s="7">
        <v>9</v>
      </c>
      <c r="VQ35" s="7">
        <v>4.1100000000000003</v>
      </c>
      <c r="VR35" s="7">
        <v>41</v>
      </c>
      <c r="VS35" s="7" t="s">
        <v>239</v>
      </c>
      <c r="VT35" s="7">
        <v>1300</v>
      </c>
      <c r="VU35" s="7">
        <v>2.27</v>
      </c>
      <c r="VV35" s="7">
        <v>8</v>
      </c>
      <c r="VW35" s="7">
        <v>5.21</v>
      </c>
      <c r="VX35" s="7">
        <v>9</v>
      </c>
      <c r="VY35" s="7">
        <v>3.85</v>
      </c>
      <c r="VZ35" s="28">
        <f t="shared" si="19"/>
        <v>1300</v>
      </c>
      <c r="WA35" s="28">
        <f t="shared" si="20"/>
        <v>1300</v>
      </c>
      <c r="WB35" s="28">
        <f t="shared" si="21"/>
        <v>1300</v>
      </c>
      <c r="WC35" s="29">
        <f t="shared" si="22"/>
        <v>5.149</v>
      </c>
      <c r="WD35" s="29">
        <f t="shared" si="23"/>
        <v>5.7530000000000001</v>
      </c>
      <c r="WE35" s="29">
        <f t="shared" si="24"/>
        <v>4.5449999999999999</v>
      </c>
      <c r="WF35" s="29">
        <f t="shared" si="25"/>
        <v>5.625</v>
      </c>
      <c r="WG35" s="30">
        <f t="shared" si="26"/>
        <v>4.25</v>
      </c>
      <c r="WH35" s="29">
        <f t="shared" si="27"/>
        <v>7</v>
      </c>
      <c r="WI35" s="29">
        <f t="shared" si="28"/>
        <v>5.9342499999999996</v>
      </c>
      <c r="WJ35" s="30">
        <f t="shared" si="29"/>
        <v>6.5629999999999997</v>
      </c>
      <c r="WK35" s="29">
        <f t="shared" si="30"/>
        <v>5.3055000000000003</v>
      </c>
      <c r="WL35" s="29">
        <f t="shared" si="31"/>
        <v>8.9749999999999996</v>
      </c>
      <c r="WM35" s="30">
        <f t="shared" si="32"/>
        <v>9</v>
      </c>
      <c r="WN35" s="29">
        <f t="shared" si="33"/>
        <v>8.9499999999999993</v>
      </c>
      <c r="WO35" s="29">
        <f t="shared" si="34"/>
        <v>4.2962500000000006</v>
      </c>
      <c r="WP35" s="30">
        <f t="shared" si="35"/>
        <v>5.0930000000000009</v>
      </c>
      <c r="WQ35" s="29">
        <f t="shared" si="36"/>
        <v>3.4994999999999989</v>
      </c>
      <c r="WR35" s="30">
        <f t="shared" si="37"/>
        <v>1300</v>
      </c>
      <c r="WS35" s="30">
        <f t="shared" si="38"/>
        <v>1300</v>
      </c>
      <c r="WT35" s="30">
        <f t="shared" si="39"/>
        <v>1300</v>
      </c>
      <c r="WU35" s="30">
        <f t="shared" si="40"/>
        <v>1300</v>
      </c>
      <c r="WV35" s="30">
        <f t="shared" si="41"/>
        <v>1300</v>
      </c>
      <c r="WW35" s="30">
        <f t="shared" si="42"/>
        <v>1300</v>
      </c>
      <c r="WX35" s="30">
        <f t="shared" si="43"/>
        <v>5.2127777777777773</v>
      </c>
      <c r="WY35" s="30">
        <f t="shared" si="44"/>
        <v>5.0968181818181826</v>
      </c>
      <c r="WZ35" s="30">
        <f t="shared" si="45"/>
        <v>5.2087500000000002</v>
      </c>
      <c r="XA35" s="30">
        <f t="shared" si="46"/>
        <v>6.1158333333333319</v>
      </c>
      <c r="XB35" s="30">
        <f t="shared" si="47"/>
        <v>5.2160000000000002</v>
      </c>
      <c r="XC35" s="30">
        <f t="shared" si="48"/>
        <v>3.8740000000000001</v>
      </c>
      <c r="XD35" s="30">
        <f t="shared" si="49"/>
        <v>6.3888888888888893</v>
      </c>
      <c r="XE35" s="30">
        <f t="shared" si="50"/>
        <v>5</v>
      </c>
      <c r="XF35" s="30">
        <f t="shared" si="51"/>
        <v>4.375</v>
      </c>
      <c r="XG35" s="30">
        <f t="shared" si="52"/>
        <v>4.166666666666667</v>
      </c>
      <c r="XH35" s="30">
        <f t="shared" si="53"/>
        <v>8</v>
      </c>
      <c r="XI35" s="30">
        <f t="shared" si="54"/>
        <v>6</v>
      </c>
      <c r="XJ35" s="30">
        <f t="shared" si="55"/>
        <v>6.1788888888888893</v>
      </c>
      <c r="XK35" s="30">
        <f t="shared" si="56"/>
        <v>5.7340909090909085</v>
      </c>
      <c r="XL35" s="30">
        <f t="shared" si="57"/>
        <v>7.8237500000000004</v>
      </c>
      <c r="XM35" s="30">
        <f t="shared" si="58"/>
        <v>5.7225000000000001</v>
      </c>
      <c r="XN35" s="30">
        <f t="shared" si="59"/>
        <v>4.8630000000000004</v>
      </c>
      <c r="XO35" s="30">
        <f t="shared" si="60"/>
        <v>5.7479999999999993</v>
      </c>
      <c r="XP35" s="30">
        <f t="shared" si="61"/>
        <v>8.9444444444444446</v>
      </c>
      <c r="XQ35" s="30">
        <f t="shared" si="62"/>
        <v>9</v>
      </c>
      <c r="XR35" s="30">
        <f t="shared" si="63"/>
        <v>9</v>
      </c>
      <c r="XS35" s="30">
        <f t="shared" si="64"/>
        <v>9</v>
      </c>
      <c r="XT35" s="30">
        <f t="shared" si="65"/>
        <v>8.9</v>
      </c>
      <c r="XU35" s="30">
        <f t="shared" si="66"/>
        <v>9</v>
      </c>
      <c r="XV35" s="30">
        <f t="shared" si="67"/>
        <v>4.1611111111111097</v>
      </c>
      <c r="XW35" s="30">
        <f t="shared" si="68"/>
        <v>4.4068181818181822</v>
      </c>
      <c r="XX35" s="30">
        <f t="shared" si="69"/>
        <v>5.0912500000000005</v>
      </c>
      <c r="XY35" s="30">
        <f t="shared" si="70"/>
        <v>5.0941666666666663</v>
      </c>
      <c r="XZ35" s="30">
        <f t="shared" si="71"/>
        <v>3.4170000000000003</v>
      </c>
      <c r="YA35" s="30">
        <f t="shared" si="72"/>
        <v>3.5819999999999999</v>
      </c>
      <c r="YB35" s="8">
        <v>3</v>
      </c>
      <c r="YC35" s="8">
        <v>4</v>
      </c>
      <c r="YD35" s="8">
        <v>4</v>
      </c>
      <c r="YE35" s="9">
        <v>0</v>
      </c>
      <c r="YF35" s="8">
        <v>3</v>
      </c>
      <c r="YG35" s="8">
        <v>3</v>
      </c>
      <c r="YH35" s="9">
        <v>3</v>
      </c>
      <c r="YI35" s="8">
        <v>2</v>
      </c>
      <c r="YJ35" s="8">
        <v>4</v>
      </c>
      <c r="YK35" s="9">
        <v>0</v>
      </c>
      <c r="YL35" s="8">
        <v>3</v>
      </c>
      <c r="YM35" s="8">
        <v>1</v>
      </c>
      <c r="YN35" s="8">
        <v>4</v>
      </c>
      <c r="YO35" s="8">
        <v>4</v>
      </c>
      <c r="YP35" s="9">
        <v>0</v>
      </c>
      <c r="YQ35" s="8">
        <v>4</v>
      </c>
      <c r="YR35" s="8">
        <v>1</v>
      </c>
      <c r="YS35" s="8">
        <v>3</v>
      </c>
      <c r="YT35" s="8">
        <v>4</v>
      </c>
      <c r="YU35" s="8">
        <v>3</v>
      </c>
      <c r="YV35" s="55">
        <v>0</v>
      </c>
      <c r="YW35" s="9">
        <v>0</v>
      </c>
      <c r="YX35" s="8">
        <v>3</v>
      </c>
      <c r="YY35" s="8">
        <v>3</v>
      </c>
      <c r="YZ35" s="9">
        <v>1</v>
      </c>
      <c r="ZA35" s="52">
        <f t="shared" si="80"/>
        <v>35</v>
      </c>
      <c r="ZB35" s="52">
        <f t="shared" si="81"/>
        <v>27</v>
      </c>
      <c r="ZC35" s="52">
        <f t="shared" si="82"/>
        <v>18</v>
      </c>
      <c r="ZD35" s="52">
        <f t="shared" si="76"/>
        <v>80</v>
      </c>
      <c r="ZE35" s="9">
        <v>0</v>
      </c>
      <c r="ZF35" s="7">
        <v>3</v>
      </c>
      <c r="ZG35" s="9">
        <v>0</v>
      </c>
      <c r="ZH35" s="8">
        <v>4</v>
      </c>
      <c r="ZI35" s="8">
        <v>3</v>
      </c>
      <c r="ZJ35" s="9">
        <v>3</v>
      </c>
      <c r="ZK35" s="9">
        <v>0</v>
      </c>
      <c r="ZL35" s="8">
        <v>4</v>
      </c>
      <c r="ZM35" s="8">
        <v>3</v>
      </c>
      <c r="ZN35" s="9">
        <v>0</v>
      </c>
      <c r="ZO35" s="8">
        <v>1</v>
      </c>
      <c r="ZP35" s="8">
        <v>2</v>
      </c>
      <c r="ZQ35" s="9">
        <v>0</v>
      </c>
      <c r="ZR35" s="9">
        <v>0</v>
      </c>
      <c r="ZS35" s="8">
        <v>3</v>
      </c>
      <c r="ZT35" s="9">
        <v>0</v>
      </c>
      <c r="ZU35" s="8">
        <v>4</v>
      </c>
      <c r="ZV35" s="8">
        <v>3</v>
      </c>
      <c r="ZW35" s="8">
        <v>4</v>
      </c>
      <c r="ZX35" s="8">
        <v>3</v>
      </c>
      <c r="ZY35" s="8">
        <v>4</v>
      </c>
      <c r="ZZ35" s="8">
        <v>4</v>
      </c>
      <c r="AAA35" s="9">
        <v>0</v>
      </c>
      <c r="AAB35" s="8">
        <v>3</v>
      </c>
      <c r="AAC35" s="8">
        <v>1</v>
      </c>
      <c r="AAD35" s="8">
        <v>4</v>
      </c>
      <c r="AAE35" s="9">
        <v>0</v>
      </c>
      <c r="AAF35" s="8">
        <v>4</v>
      </c>
      <c r="AAG35" s="8">
        <v>3</v>
      </c>
      <c r="AAH35" s="9">
        <v>0</v>
      </c>
      <c r="AAI35" s="9">
        <v>0</v>
      </c>
      <c r="AAJ35" s="8">
        <v>3</v>
      </c>
      <c r="AAK35" s="8">
        <v>3</v>
      </c>
      <c r="AAL35" s="8">
        <v>3</v>
      </c>
      <c r="AAM35" s="8">
        <v>3</v>
      </c>
      <c r="AAN35" s="9">
        <v>2</v>
      </c>
      <c r="AAO35" s="8">
        <v>4</v>
      </c>
      <c r="AAP35" s="55">
        <v>0</v>
      </c>
      <c r="AAQ35" s="8">
        <v>1</v>
      </c>
      <c r="AAR35" s="8">
        <v>3</v>
      </c>
      <c r="AAS35" s="8">
        <v>4</v>
      </c>
      <c r="AAT35" s="8">
        <v>4</v>
      </c>
      <c r="AAU35" s="8">
        <v>1</v>
      </c>
      <c r="AAV35" s="8">
        <v>3</v>
      </c>
      <c r="AAW35" s="9">
        <v>0</v>
      </c>
      <c r="AAX35" s="8">
        <v>3</v>
      </c>
      <c r="AAY35" s="8">
        <v>2</v>
      </c>
      <c r="AAZ35" s="9">
        <v>0</v>
      </c>
      <c r="ABA35" s="8">
        <v>3</v>
      </c>
      <c r="ABB35" s="9">
        <v>0</v>
      </c>
      <c r="ABC35" s="8">
        <v>2</v>
      </c>
      <c r="ABD35" s="8">
        <v>3</v>
      </c>
      <c r="ABE35" s="8">
        <v>3</v>
      </c>
      <c r="ABF35" s="8">
        <v>2</v>
      </c>
      <c r="ABG35" s="9">
        <v>1</v>
      </c>
      <c r="ABH35" s="8">
        <v>3</v>
      </c>
      <c r="ABI35" s="9">
        <v>0</v>
      </c>
      <c r="ABJ35" s="8">
        <v>3</v>
      </c>
      <c r="ABK35" s="9">
        <v>1</v>
      </c>
      <c r="ABL35" s="9"/>
      <c r="ABM35" s="8">
        <v>3</v>
      </c>
      <c r="ABN35" s="8">
        <v>4</v>
      </c>
      <c r="ABO35" s="8">
        <v>4</v>
      </c>
      <c r="ABP35" s="9">
        <v>0</v>
      </c>
      <c r="ABQ35" s="8">
        <v>3</v>
      </c>
      <c r="ABR35" s="8">
        <v>3</v>
      </c>
      <c r="ABS35" s="9">
        <v>3</v>
      </c>
      <c r="ABT35" s="8">
        <v>2</v>
      </c>
      <c r="ABU35" s="8">
        <v>4</v>
      </c>
      <c r="ABV35" s="9">
        <v>0</v>
      </c>
      <c r="ABW35" s="8">
        <v>3</v>
      </c>
      <c r="ABX35" s="8">
        <v>1</v>
      </c>
      <c r="ABY35" s="8">
        <v>4</v>
      </c>
      <c r="ABZ35" s="8">
        <v>4</v>
      </c>
      <c r="ACA35" s="9">
        <v>0</v>
      </c>
      <c r="ACB35" s="8">
        <v>4</v>
      </c>
      <c r="ACC35" s="8">
        <v>1</v>
      </c>
      <c r="ACD35" s="8">
        <v>3</v>
      </c>
      <c r="ACE35" s="8">
        <v>4</v>
      </c>
      <c r="ACF35" s="8">
        <v>3</v>
      </c>
      <c r="ACG35" s="55">
        <v>0</v>
      </c>
      <c r="ACH35" s="9">
        <v>0</v>
      </c>
      <c r="ACI35" s="8">
        <v>3</v>
      </c>
      <c r="ACJ35" s="8">
        <v>3</v>
      </c>
      <c r="ACK35" s="9">
        <v>1</v>
      </c>
    </row>
    <row r="36" spans="1:765">
      <c r="A36" s="20">
        <v>32</v>
      </c>
      <c r="B36" s="20"/>
      <c r="C36" s="20">
        <v>2</v>
      </c>
      <c r="D36" s="20">
        <v>23</v>
      </c>
      <c r="E36" s="7">
        <v>3</v>
      </c>
      <c r="F36" s="7">
        <v>1</v>
      </c>
      <c r="G36" s="7">
        <v>0</v>
      </c>
      <c r="H36" s="7">
        <v>1</v>
      </c>
      <c r="I36" s="7">
        <v>0</v>
      </c>
      <c r="J36" s="7">
        <v>2</v>
      </c>
      <c r="K36" s="7">
        <v>2</v>
      </c>
      <c r="L36" s="7">
        <v>1</v>
      </c>
      <c r="M36" s="7">
        <v>1</v>
      </c>
      <c r="N36" s="7">
        <v>2</v>
      </c>
      <c r="O36" s="7">
        <v>1</v>
      </c>
      <c r="P36" s="7">
        <v>1</v>
      </c>
      <c r="Q36" s="7">
        <v>3</v>
      </c>
      <c r="R36" s="7">
        <v>0</v>
      </c>
      <c r="S36" s="7">
        <v>0</v>
      </c>
      <c r="T36" s="7">
        <v>1</v>
      </c>
      <c r="U36" s="7">
        <v>0</v>
      </c>
      <c r="V36">
        <f t="shared" si="3"/>
        <v>19</v>
      </c>
      <c r="W36" s="8">
        <v>1</v>
      </c>
      <c r="X36" s="8">
        <v>2</v>
      </c>
      <c r="Y36" s="8">
        <v>3</v>
      </c>
      <c r="Z36" s="8">
        <v>2</v>
      </c>
      <c r="AA36" s="8">
        <v>3</v>
      </c>
      <c r="AB36" s="8">
        <v>3</v>
      </c>
      <c r="AC36" s="8">
        <v>1</v>
      </c>
      <c r="AD36" s="8">
        <v>2</v>
      </c>
      <c r="AE36" s="8">
        <v>1</v>
      </c>
      <c r="AF36">
        <f t="shared" si="4"/>
        <v>18</v>
      </c>
      <c r="AG36">
        <v>1</v>
      </c>
      <c r="AH36">
        <v>3</v>
      </c>
      <c r="AI36">
        <v>2</v>
      </c>
      <c r="AJ36">
        <v>1</v>
      </c>
      <c r="AK36">
        <v>1</v>
      </c>
      <c r="AL36">
        <v>2</v>
      </c>
      <c r="AM36">
        <v>3</v>
      </c>
      <c r="AN36">
        <v>2</v>
      </c>
      <c r="AO36">
        <v>1</v>
      </c>
      <c r="AP36">
        <v>1</v>
      </c>
      <c r="AQ36">
        <v>2</v>
      </c>
      <c r="AR36">
        <v>0</v>
      </c>
      <c r="AS36">
        <v>0</v>
      </c>
      <c r="AT36">
        <v>2</v>
      </c>
      <c r="AU36">
        <v>1</v>
      </c>
      <c r="AV36" t="s">
        <v>633</v>
      </c>
      <c r="AW36">
        <v>1</v>
      </c>
      <c r="AX36">
        <v>0</v>
      </c>
      <c r="AY36" t="s">
        <v>633</v>
      </c>
      <c r="AZ36">
        <v>1</v>
      </c>
      <c r="BA36">
        <v>1</v>
      </c>
      <c r="BB36">
        <v>1</v>
      </c>
      <c r="BC36">
        <v>1</v>
      </c>
      <c r="BD36">
        <f t="shared" si="5"/>
        <v>27</v>
      </c>
      <c r="BE36" s="7">
        <v>1</v>
      </c>
      <c r="BF36" s="7">
        <v>3</v>
      </c>
      <c r="BG36" s="7">
        <v>3</v>
      </c>
      <c r="BH36" s="7">
        <v>1</v>
      </c>
      <c r="BI36" s="7">
        <v>2</v>
      </c>
      <c r="BJ36" s="7">
        <v>3</v>
      </c>
      <c r="BK36" s="7">
        <v>3</v>
      </c>
      <c r="BL36" s="7">
        <v>3</v>
      </c>
      <c r="BM36" s="7">
        <v>0</v>
      </c>
      <c r="BN36" s="7">
        <v>2</v>
      </c>
      <c r="BO36" s="7">
        <v>3</v>
      </c>
      <c r="BP36" s="7">
        <v>3</v>
      </c>
      <c r="BQ36" s="7">
        <v>4</v>
      </c>
      <c r="BR36" s="7">
        <v>1</v>
      </c>
      <c r="BS36" s="7">
        <v>1</v>
      </c>
      <c r="BT36" s="7">
        <v>3</v>
      </c>
      <c r="BU36" s="7">
        <v>2</v>
      </c>
      <c r="BV36" s="7">
        <v>3</v>
      </c>
      <c r="BW36" s="7">
        <v>3</v>
      </c>
      <c r="BX36" s="7">
        <v>4</v>
      </c>
      <c r="BY36" s="7">
        <v>2</v>
      </c>
      <c r="BZ36" s="7">
        <v>1</v>
      </c>
      <c r="CA36">
        <f t="shared" si="0"/>
        <v>27</v>
      </c>
      <c r="CB36">
        <f t="shared" si="1"/>
        <v>19</v>
      </c>
      <c r="CC36">
        <f t="shared" si="2"/>
        <v>11</v>
      </c>
      <c r="CD36">
        <f t="shared" si="6"/>
        <v>57</v>
      </c>
      <c r="CE36" s="8">
        <v>1</v>
      </c>
      <c r="CF36" s="8">
        <v>0</v>
      </c>
      <c r="CG36" s="8">
        <v>1</v>
      </c>
      <c r="CH36" s="8">
        <v>1</v>
      </c>
      <c r="CI36" s="8">
        <v>1</v>
      </c>
      <c r="CJ36" s="8">
        <v>0</v>
      </c>
      <c r="CK36" s="8">
        <v>1</v>
      </c>
      <c r="CL36" s="8">
        <v>0</v>
      </c>
      <c r="CM36" s="8">
        <v>1</v>
      </c>
      <c r="CN36" s="8">
        <v>0</v>
      </c>
      <c r="CO36" s="8">
        <v>0</v>
      </c>
      <c r="CP36" s="8">
        <v>0</v>
      </c>
      <c r="CQ36" s="21">
        <f t="shared" si="7"/>
        <v>9</v>
      </c>
      <c r="CR36" s="8">
        <v>3</v>
      </c>
      <c r="CS36" s="8">
        <v>4</v>
      </c>
      <c r="CT36" s="8">
        <v>3</v>
      </c>
      <c r="CU36" s="8">
        <v>2</v>
      </c>
      <c r="CV36" s="8">
        <v>3</v>
      </c>
      <c r="CW36" s="8">
        <v>3</v>
      </c>
      <c r="CX36" s="8">
        <v>2</v>
      </c>
      <c r="CY36" s="8">
        <v>3</v>
      </c>
      <c r="CZ36" s="8">
        <v>2</v>
      </c>
      <c r="DA36" s="8">
        <v>3</v>
      </c>
      <c r="DB36" s="8">
        <v>3</v>
      </c>
      <c r="DC36" s="8">
        <v>4</v>
      </c>
      <c r="DD36" s="8">
        <v>4</v>
      </c>
      <c r="DE36" s="8">
        <v>3</v>
      </c>
      <c r="DF36" s="8">
        <v>3</v>
      </c>
      <c r="DG36" s="8">
        <v>3</v>
      </c>
      <c r="DH36" s="8">
        <v>4</v>
      </c>
      <c r="DI36" s="8">
        <v>3</v>
      </c>
      <c r="DJ36" s="8">
        <v>3</v>
      </c>
      <c r="DK36" s="8">
        <v>3</v>
      </c>
      <c r="DL36" s="21">
        <f t="shared" si="8"/>
        <v>55</v>
      </c>
      <c r="DM36" s="8">
        <v>2</v>
      </c>
      <c r="DN36" s="8">
        <v>3</v>
      </c>
      <c r="DO36" s="8">
        <v>3</v>
      </c>
      <c r="DP36" s="8">
        <v>2</v>
      </c>
      <c r="DQ36" s="8">
        <v>3</v>
      </c>
      <c r="DR36" s="8">
        <v>4</v>
      </c>
      <c r="DS36" s="21">
        <f t="shared" si="9"/>
        <v>17</v>
      </c>
      <c r="DT36" s="7">
        <v>1</v>
      </c>
      <c r="DU36" s="7">
        <v>1</v>
      </c>
      <c r="DV36" s="7">
        <v>2</v>
      </c>
      <c r="DW36" s="7">
        <v>3</v>
      </c>
      <c r="DX36" s="7">
        <v>2</v>
      </c>
      <c r="DY36" s="7">
        <v>2</v>
      </c>
      <c r="DZ36" s="21">
        <f t="shared" si="10"/>
        <v>4</v>
      </c>
      <c r="EA36" s="21">
        <f t="shared" si="11"/>
        <v>7</v>
      </c>
      <c r="EB36" s="21">
        <f t="shared" si="12"/>
        <v>11</v>
      </c>
      <c r="EC36" s="7">
        <v>5</v>
      </c>
      <c r="ED36" s="7">
        <v>5</v>
      </c>
      <c r="EE36" s="7">
        <v>4</v>
      </c>
      <c r="EF36" s="7">
        <v>4</v>
      </c>
      <c r="EG36" s="7">
        <v>4</v>
      </c>
      <c r="EH36" s="7">
        <v>3</v>
      </c>
      <c r="EI36" s="7">
        <v>5</v>
      </c>
      <c r="EJ36" s="7">
        <v>3</v>
      </c>
      <c r="EK36" s="7">
        <v>5</v>
      </c>
      <c r="EL36" s="7">
        <v>5</v>
      </c>
      <c r="EM36" s="7">
        <v>3</v>
      </c>
      <c r="EN36" s="7">
        <v>3</v>
      </c>
      <c r="EO36" s="21">
        <f t="shared" si="13"/>
        <v>14</v>
      </c>
      <c r="EP36" s="21">
        <f t="shared" si="14"/>
        <v>16</v>
      </c>
      <c r="EQ36" s="21">
        <f t="shared" si="15"/>
        <v>19</v>
      </c>
      <c r="ER36" s="21">
        <f t="shared" si="16"/>
        <v>49</v>
      </c>
      <c r="ES36" s="7">
        <v>2</v>
      </c>
      <c r="ET36" s="7">
        <v>3</v>
      </c>
      <c r="EU36" s="7">
        <v>3</v>
      </c>
      <c r="EV36" s="21">
        <f t="shared" si="17"/>
        <v>8</v>
      </c>
      <c r="EW36" s="7">
        <v>4</v>
      </c>
      <c r="EX36" s="7">
        <v>4</v>
      </c>
      <c r="EY36" s="7">
        <v>4</v>
      </c>
      <c r="EZ36" s="7">
        <v>3</v>
      </c>
      <c r="FA36" s="7">
        <v>3</v>
      </c>
      <c r="FB36" s="7">
        <v>3</v>
      </c>
      <c r="FC36" s="7">
        <v>2</v>
      </c>
      <c r="FD36" s="7">
        <v>3</v>
      </c>
      <c r="FE36" s="7">
        <v>3</v>
      </c>
      <c r="FF36" s="7">
        <v>3</v>
      </c>
      <c r="FG36" s="7">
        <v>3</v>
      </c>
      <c r="FH36" s="7">
        <v>3</v>
      </c>
      <c r="FI36" s="7">
        <v>3</v>
      </c>
      <c r="FJ36" s="7">
        <v>3</v>
      </c>
      <c r="FK36" s="7">
        <v>3</v>
      </c>
      <c r="FL36" s="7">
        <v>3</v>
      </c>
      <c r="FM36" s="7">
        <v>3</v>
      </c>
      <c r="FN36" s="7">
        <v>3</v>
      </c>
      <c r="FO36" s="7">
        <v>3</v>
      </c>
      <c r="FP36" s="7">
        <v>3</v>
      </c>
      <c r="FQ36" s="21">
        <f t="shared" si="18"/>
        <v>62</v>
      </c>
      <c r="FR36" s="7">
        <v>0</v>
      </c>
      <c r="FS36" s="7">
        <v>0</v>
      </c>
      <c r="FT36" s="7">
        <v>0</v>
      </c>
      <c r="FU36" s="7">
        <v>0.37654941665219632</v>
      </c>
      <c r="FV36" s="7">
        <v>0</v>
      </c>
      <c r="FW36" s="7">
        <v>2.218351024753304</v>
      </c>
      <c r="FX36" s="7">
        <v>0.12</v>
      </c>
      <c r="FY36" s="7">
        <v>0.31</v>
      </c>
      <c r="FZ36" s="7">
        <v>37</v>
      </c>
      <c r="GA36" s="7">
        <v>115</v>
      </c>
      <c r="GB36" s="7">
        <f t="shared" si="83"/>
        <v>152</v>
      </c>
      <c r="GC36" s="7">
        <v>207</v>
      </c>
      <c r="GD36" s="7">
        <v>0</v>
      </c>
      <c r="GE36" s="7">
        <v>0.5</v>
      </c>
      <c r="GF36" s="7">
        <v>0.2</v>
      </c>
      <c r="GG36" s="7">
        <v>0.3</v>
      </c>
      <c r="GH36" s="7">
        <v>5.8</v>
      </c>
      <c r="GI36" s="7">
        <v>185</v>
      </c>
      <c r="GJ36" s="7">
        <v>12515.908766</v>
      </c>
      <c r="GK36" s="7">
        <v>10930.582708</v>
      </c>
      <c r="GL36" s="7">
        <v>6486.9510719999998</v>
      </c>
      <c r="GM36" s="7">
        <v>54871.761637000003</v>
      </c>
      <c r="GN36" s="7">
        <v>145360.73876000001</v>
      </c>
      <c r="GO36" s="7">
        <v>20889.528480000001</v>
      </c>
      <c r="GP36" s="7">
        <v>7419.4776270000002</v>
      </c>
      <c r="GQ36" s="7">
        <v>781057.90165599994</v>
      </c>
      <c r="GR36" s="7">
        <v>103137.61457400001</v>
      </c>
      <c r="GS36" s="7">
        <v>1474.710112</v>
      </c>
      <c r="GT36" s="7">
        <v>11363.196474</v>
      </c>
      <c r="GU36" s="7">
        <v>949</v>
      </c>
      <c r="GV36" s="7">
        <v>138393.95973800001</v>
      </c>
      <c r="GW36" s="7">
        <v>60547.630958000002</v>
      </c>
      <c r="GX36" s="7">
        <v>179</v>
      </c>
      <c r="GY36" s="7">
        <v>514873.78039999999</v>
      </c>
      <c r="GZ36" s="7">
        <v>188645.47986600001</v>
      </c>
      <c r="HA36" s="7">
        <v>22442.538071999999</v>
      </c>
      <c r="HB36" s="7">
        <v>875590.00196999998</v>
      </c>
      <c r="HC36" s="7">
        <v>227206.746445</v>
      </c>
      <c r="HD36" s="7">
        <v>8898</v>
      </c>
      <c r="HE36" s="7">
        <v>404.371713</v>
      </c>
      <c r="HF36" s="7">
        <v>50872.773348000002</v>
      </c>
      <c r="HG36" s="7">
        <v>96131.675140000007</v>
      </c>
      <c r="HH36" s="7">
        <v>10906.965939</v>
      </c>
      <c r="HI36" s="7">
        <v>199</v>
      </c>
      <c r="HJ36" s="7">
        <v>344.03779200000002</v>
      </c>
      <c r="HK36" s="7">
        <v>3082.6716390000001</v>
      </c>
      <c r="HL36" s="7">
        <v>199</v>
      </c>
      <c r="HM36" s="7">
        <v>1199.243849</v>
      </c>
      <c r="HN36" s="7">
        <v>17695.088041999999</v>
      </c>
      <c r="HO36" s="7">
        <v>3331</v>
      </c>
      <c r="HP36" s="7">
        <v>160</v>
      </c>
      <c r="HQ36" s="7">
        <v>628117.181858</v>
      </c>
      <c r="HR36" s="7">
        <v>126856.45169</v>
      </c>
      <c r="HS36" s="7">
        <v>14449.440570999999</v>
      </c>
      <c r="HT36" s="7">
        <v>95404.151828999995</v>
      </c>
      <c r="HU36" s="7">
        <v>11560.925857</v>
      </c>
      <c r="HV36" s="7">
        <v>929.226226</v>
      </c>
      <c r="HW36" s="7">
        <v>863.56906600000002</v>
      </c>
      <c r="HX36" s="7" t="s">
        <v>772</v>
      </c>
      <c r="HY36" s="7">
        <v>2547.6608219999998</v>
      </c>
      <c r="HZ36" s="7">
        <v>1373</v>
      </c>
      <c r="IA36" s="7">
        <v>185.345067</v>
      </c>
      <c r="IB36" s="7">
        <v>362.94545499999998</v>
      </c>
      <c r="IC36" s="7">
        <v>838.13589200000001</v>
      </c>
      <c r="ID36" s="7">
        <v>43636.989407000001</v>
      </c>
      <c r="IE36" s="7">
        <v>9497.7729049999998</v>
      </c>
      <c r="IF36" s="7">
        <v>4624.8717420000003</v>
      </c>
      <c r="IG36" s="7">
        <v>1742.7921449999999</v>
      </c>
      <c r="IH36" s="7">
        <v>2756.5926610000001</v>
      </c>
      <c r="II36" s="7">
        <v>277856.83807699999</v>
      </c>
      <c r="IJ36" s="7">
        <v>307272.44600599998</v>
      </c>
      <c r="IK36" s="7">
        <v>279668.91939900001</v>
      </c>
      <c r="IL36" s="7">
        <v>136</v>
      </c>
      <c r="IM36" s="7">
        <v>2779</v>
      </c>
      <c r="IN36" s="7">
        <v>81161.781615999993</v>
      </c>
      <c r="IO36" s="7">
        <v>680</v>
      </c>
      <c r="IP36" s="7">
        <v>93461.822000999993</v>
      </c>
      <c r="IQ36" s="7">
        <v>102.258667</v>
      </c>
      <c r="IR36" s="7">
        <v>23505.149383</v>
      </c>
      <c r="IS36" s="7">
        <v>5457.4077319999997</v>
      </c>
      <c r="IT36" s="7">
        <v>1194</v>
      </c>
      <c r="IU36" s="7">
        <v>7985.2375060000004</v>
      </c>
      <c r="IV36" s="7">
        <v>152566.003394</v>
      </c>
      <c r="IW36" s="7">
        <v>15399</v>
      </c>
      <c r="IX36" s="7">
        <v>5444</v>
      </c>
      <c r="IY36" s="7">
        <v>4944.4041070000003</v>
      </c>
      <c r="IZ36" s="7">
        <v>538</v>
      </c>
      <c r="JA36" s="7">
        <v>911</v>
      </c>
      <c r="JB36" s="7">
        <v>53414.343287000003</v>
      </c>
      <c r="JD36" t="s">
        <v>241</v>
      </c>
      <c r="JE36" s="38">
        <v>42982.422523148147</v>
      </c>
      <c r="JF36" t="s">
        <v>196</v>
      </c>
      <c r="JG36">
        <v>23</v>
      </c>
      <c r="JH36" t="s">
        <v>242</v>
      </c>
      <c r="JJ36">
        <v>1</v>
      </c>
      <c r="JK36" t="s">
        <v>199</v>
      </c>
      <c r="JL36">
        <v>200</v>
      </c>
      <c r="JM36">
        <v>2.59</v>
      </c>
      <c r="JN36">
        <v>3</v>
      </c>
      <c r="JO36">
        <v>3.74</v>
      </c>
      <c r="JP36">
        <v>3</v>
      </c>
      <c r="JQ36">
        <v>4.22</v>
      </c>
      <c r="JR36">
        <v>2</v>
      </c>
      <c r="JS36" t="s">
        <v>200</v>
      </c>
      <c r="JT36">
        <v>0</v>
      </c>
      <c r="JU36">
        <v>4.72</v>
      </c>
      <c r="JV36">
        <v>3</v>
      </c>
      <c r="JW36">
        <v>4.26</v>
      </c>
      <c r="JX36">
        <v>2</v>
      </c>
      <c r="JY36">
        <v>1.06</v>
      </c>
      <c r="JZ36">
        <v>3</v>
      </c>
      <c r="KA36" t="s">
        <v>201</v>
      </c>
      <c r="KB36">
        <v>300</v>
      </c>
      <c r="KC36">
        <v>4.1100000000000003</v>
      </c>
      <c r="KD36">
        <v>3</v>
      </c>
      <c r="KE36">
        <v>2.85</v>
      </c>
      <c r="KF36">
        <v>2</v>
      </c>
      <c r="KG36">
        <v>1.01</v>
      </c>
      <c r="KH36">
        <v>4</v>
      </c>
      <c r="KI36" t="s">
        <v>202</v>
      </c>
      <c r="KJ36">
        <v>1300</v>
      </c>
      <c r="KK36">
        <v>3.6</v>
      </c>
      <c r="KL36">
        <v>2</v>
      </c>
      <c r="KM36">
        <v>0.87</v>
      </c>
      <c r="KN36">
        <v>5</v>
      </c>
      <c r="KO36">
        <v>0.78</v>
      </c>
      <c r="KP36">
        <v>5</v>
      </c>
      <c r="KQ36" t="s">
        <v>203</v>
      </c>
      <c r="KR36">
        <v>300</v>
      </c>
      <c r="KS36">
        <v>3.57</v>
      </c>
      <c r="KT36">
        <v>3</v>
      </c>
      <c r="KU36">
        <v>1.31</v>
      </c>
      <c r="KV36">
        <v>3</v>
      </c>
      <c r="KW36">
        <v>2.81</v>
      </c>
      <c r="KX36">
        <v>6</v>
      </c>
      <c r="KY36" t="s">
        <v>204</v>
      </c>
      <c r="KZ36">
        <v>200</v>
      </c>
      <c r="LA36">
        <v>3.42</v>
      </c>
      <c r="LB36">
        <v>5</v>
      </c>
      <c r="LC36">
        <v>1.95</v>
      </c>
      <c r="LD36">
        <v>5</v>
      </c>
      <c r="LE36">
        <v>1.22</v>
      </c>
      <c r="LF36">
        <v>7</v>
      </c>
      <c r="LG36" t="s">
        <v>205</v>
      </c>
      <c r="LH36">
        <v>100</v>
      </c>
      <c r="LI36">
        <v>2</v>
      </c>
      <c r="LJ36">
        <v>4</v>
      </c>
      <c r="LK36">
        <v>1.83</v>
      </c>
      <c r="LL36">
        <v>5</v>
      </c>
      <c r="LM36">
        <v>2.19</v>
      </c>
      <c r="LN36">
        <v>8</v>
      </c>
      <c r="LO36" t="s">
        <v>206</v>
      </c>
      <c r="LP36">
        <v>200</v>
      </c>
      <c r="LQ36">
        <v>4.3099999999999996</v>
      </c>
      <c r="LR36">
        <v>3</v>
      </c>
      <c r="LS36">
        <v>3.2</v>
      </c>
      <c r="LT36">
        <v>2</v>
      </c>
      <c r="LU36">
        <v>1.24</v>
      </c>
      <c r="LV36">
        <v>9</v>
      </c>
      <c r="LW36" t="s">
        <v>207</v>
      </c>
      <c r="LX36">
        <v>100</v>
      </c>
      <c r="LY36">
        <v>3.28</v>
      </c>
      <c r="LZ36">
        <v>1</v>
      </c>
      <c r="MA36">
        <v>2.1800000000000002</v>
      </c>
      <c r="MB36">
        <v>2</v>
      </c>
      <c r="MC36">
        <v>2.95</v>
      </c>
      <c r="MD36">
        <v>10</v>
      </c>
      <c r="ME36" t="s">
        <v>208</v>
      </c>
      <c r="MF36">
        <v>200</v>
      </c>
      <c r="MG36">
        <v>3.96</v>
      </c>
      <c r="MH36">
        <v>3</v>
      </c>
      <c r="MI36">
        <v>3.28</v>
      </c>
      <c r="MJ36">
        <v>3</v>
      </c>
      <c r="MK36">
        <v>1.1299999999999999</v>
      </c>
      <c r="ML36">
        <v>11</v>
      </c>
      <c r="MM36" t="s">
        <v>209</v>
      </c>
      <c r="MN36">
        <v>800</v>
      </c>
      <c r="MO36">
        <v>6.71</v>
      </c>
      <c r="MP36">
        <v>5</v>
      </c>
      <c r="MQ36">
        <v>2.5099999999999998</v>
      </c>
      <c r="MR36">
        <v>5</v>
      </c>
      <c r="MS36">
        <v>0.89</v>
      </c>
      <c r="MT36">
        <v>12</v>
      </c>
      <c r="MU36" t="s">
        <v>210</v>
      </c>
      <c r="MV36">
        <v>200</v>
      </c>
      <c r="MW36">
        <v>4.54</v>
      </c>
      <c r="MX36">
        <v>4</v>
      </c>
      <c r="MY36">
        <v>2.87</v>
      </c>
      <c r="MZ36">
        <v>4</v>
      </c>
      <c r="NA36">
        <v>0.89</v>
      </c>
      <c r="NB36">
        <v>13</v>
      </c>
      <c r="NC36" t="s">
        <v>211</v>
      </c>
      <c r="ND36">
        <v>200</v>
      </c>
      <c r="NE36">
        <v>3.13</v>
      </c>
      <c r="NF36">
        <v>3</v>
      </c>
      <c r="NG36">
        <v>1.48</v>
      </c>
      <c r="NH36">
        <v>4</v>
      </c>
      <c r="NI36">
        <v>1.98</v>
      </c>
      <c r="NJ36">
        <v>14</v>
      </c>
      <c r="NK36" t="s">
        <v>212</v>
      </c>
      <c r="NL36">
        <v>0</v>
      </c>
      <c r="NM36">
        <v>2.8</v>
      </c>
      <c r="NN36">
        <v>0</v>
      </c>
      <c r="NO36">
        <v>0.9</v>
      </c>
      <c r="NP36">
        <v>0</v>
      </c>
      <c r="NQ36">
        <v>1.73</v>
      </c>
      <c r="NR36">
        <v>15</v>
      </c>
      <c r="NS36" t="s">
        <v>213</v>
      </c>
      <c r="NT36">
        <v>200</v>
      </c>
      <c r="NU36">
        <v>2.74</v>
      </c>
      <c r="NV36">
        <v>2</v>
      </c>
      <c r="NW36">
        <v>1.27</v>
      </c>
      <c r="NX36">
        <v>1</v>
      </c>
      <c r="NY36">
        <v>3.13</v>
      </c>
      <c r="NZ36">
        <v>16</v>
      </c>
      <c r="OA36" t="s">
        <v>214</v>
      </c>
      <c r="OB36">
        <v>400</v>
      </c>
      <c r="OC36">
        <v>5.68</v>
      </c>
      <c r="OD36">
        <v>4</v>
      </c>
      <c r="OE36">
        <v>6.97</v>
      </c>
      <c r="OF36">
        <v>4</v>
      </c>
      <c r="OG36">
        <v>0.64</v>
      </c>
      <c r="OH36">
        <v>17</v>
      </c>
      <c r="OI36" t="s">
        <v>215</v>
      </c>
      <c r="OJ36">
        <v>300</v>
      </c>
      <c r="OK36">
        <v>3.14</v>
      </c>
      <c r="OL36">
        <v>4</v>
      </c>
      <c r="OM36">
        <v>1.7</v>
      </c>
      <c r="ON36">
        <v>4</v>
      </c>
      <c r="OO36">
        <v>0.65</v>
      </c>
      <c r="OP36">
        <v>18</v>
      </c>
      <c r="OQ36" t="s">
        <v>216</v>
      </c>
      <c r="OR36">
        <v>200</v>
      </c>
      <c r="OS36">
        <v>2.69</v>
      </c>
      <c r="OT36">
        <v>2</v>
      </c>
      <c r="OU36">
        <v>1.64</v>
      </c>
      <c r="OV36">
        <v>3</v>
      </c>
      <c r="OW36">
        <v>1.9</v>
      </c>
      <c r="OX36">
        <v>19</v>
      </c>
      <c r="OY36" t="s">
        <v>217</v>
      </c>
      <c r="OZ36">
        <v>0</v>
      </c>
      <c r="PA36">
        <v>4.53</v>
      </c>
      <c r="PB36">
        <v>0</v>
      </c>
      <c r="PC36">
        <v>0.72</v>
      </c>
      <c r="PD36">
        <v>0</v>
      </c>
      <c r="PE36">
        <v>0.56999999999999995</v>
      </c>
      <c r="PF36">
        <v>20</v>
      </c>
      <c r="PG36" t="s">
        <v>218</v>
      </c>
      <c r="PH36">
        <v>100</v>
      </c>
      <c r="PI36">
        <v>5.27</v>
      </c>
      <c r="PJ36">
        <v>1</v>
      </c>
      <c r="PK36">
        <v>0.91</v>
      </c>
      <c r="PL36">
        <v>1</v>
      </c>
      <c r="PM36">
        <v>0.52</v>
      </c>
      <c r="PN36">
        <v>21</v>
      </c>
      <c r="PO36" t="s">
        <v>219</v>
      </c>
      <c r="PP36">
        <v>200</v>
      </c>
      <c r="PQ36">
        <v>5.68</v>
      </c>
      <c r="PR36">
        <v>2</v>
      </c>
      <c r="PS36">
        <v>1.1000000000000001</v>
      </c>
      <c r="PT36">
        <v>3</v>
      </c>
      <c r="PU36">
        <v>1.28</v>
      </c>
      <c r="PV36">
        <v>22</v>
      </c>
      <c r="PW36" t="s">
        <v>220</v>
      </c>
      <c r="PX36">
        <v>200</v>
      </c>
      <c r="PY36">
        <v>2.71</v>
      </c>
      <c r="PZ36">
        <v>2</v>
      </c>
      <c r="QA36">
        <v>0.89</v>
      </c>
      <c r="QB36">
        <v>2</v>
      </c>
      <c r="QC36">
        <v>1.28</v>
      </c>
      <c r="QD36">
        <v>23</v>
      </c>
      <c r="QE36" t="s">
        <v>221</v>
      </c>
      <c r="QF36">
        <v>300</v>
      </c>
      <c r="QG36">
        <v>6.01</v>
      </c>
      <c r="QH36">
        <v>3</v>
      </c>
      <c r="QI36">
        <v>1.4</v>
      </c>
      <c r="QJ36">
        <v>3</v>
      </c>
      <c r="QK36">
        <v>0.69</v>
      </c>
      <c r="QL36">
        <v>24</v>
      </c>
      <c r="QM36" t="s">
        <v>222</v>
      </c>
      <c r="QN36">
        <v>500</v>
      </c>
      <c r="QO36">
        <v>3.7</v>
      </c>
      <c r="QP36">
        <v>3</v>
      </c>
      <c r="QQ36">
        <v>1.44</v>
      </c>
      <c r="QR36">
        <v>5</v>
      </c>
      <c r="QS36">
        <v>1</v>
      </c>
      <c r="QT36">
        <v>25</v>
      </c>
      <c r="QU36" t="s">
        <v>223</v>
      </c>
      <c r="QV36">
        <v>200</v>
      </c>
      <c r="QW36">
        <v>4.67</v>
      </c>
      <c r="QX36">
        <v>2</v>
      </c>
      <c r="QY36">
        <v>1.21</v>
      </c>
      <c r="QZ36">
        <v>2</v>
      </c>
      <c r="RA36">
        <v>0.65</v>
      </c>
      <c r="RB36">
        <v>26</v>
      </c>
      <c r="RC36" t="s">
        <v>224</v>
      </c>
      <c r="RD36">
        <v>500</v>
      </c>
      <c r="RE36">
        <v>5.87</v>
      </c>
      <c r="RF36">
        <v>3</v>
      </c>
      <c r="RG36">
        <v>1.1100000000000001</v>
      </c>
      <c r="RH36">
        <v>3</v>
      </c>
      <c r="RI36">
        <v>1.37</v>
      </c>
      <c r="RJ36">
        <v>27</v>
      </c>
      <c r="RK36" t="s">
        <v>225</v>
      </c>
      <c r="RL36">
        <v>300</v>
      </c>
      <c r="RM36">
        <v>4.04</v>
      </c>
      <c r="RN36">
        <v>4</v>
      </c>
      <c r="RO36">
        <v>1.42</v>
      </c>
      <c r="RP36">
        <v>4</v>
      </c>
      <c r="RQ36">
        <v>0.86</v>
      </c>
      <c r="RR36">
        <v>28</v>
      </c>
      <c r="RS36" t="s">
        <v>226</v>
      </c>
      <c r="RT36">
        <v>1300</v>
      </c>
      <c r="RU36">
        <v>5.33</v>
      </c>
      <c r="RV36">
        <v>5</v>
      </c>
      <c r="RW36">
        <v>2.81</v>
      </c>
      <c r="RX36">
        <v>6</v>
      </c>
      <c r="RY36">
        <v>1.53</v>
      </c>
      <c r="RZ36">
        <v>29</v>
      </c>
      <c r="SA36" t="s">
        <v>227</v>
      </c>
      <c r="SB36">
        <v>0</v>
      </c>
      <c r="SC36">
        <v>2.0299999999999998</v>
      </c>
      <c r="SD36">
        <v>0</v>
      </c>
      <c r="SE36">
        <v>0.23</v>
      </c>
      <c r="SF36">
        <v>0</v>
      </c>
      <c r="SG36">
        <v>0.19</v>
      </c>
      <c r="SH36">
        <v>30</v>
      </c>
      <c r="SI36" t="s">
        <v>228</v>
      </c>
      <c r="SJ36">
        <v>300</v>
      </c>
      <c r="SK36">
        <v>3.53</v>
      </c>
      <c r="SL36">
        <v>2</v>
      </c>
      <c r="SM36">
        <v>1.24</v>
      </c>
      <c r="SN36">
        <v>4</v>
      </c>
      <c r="SO36">
        <v>1.58</v>
      </c>
      <c r="SP36">
        <v>31</v>
      </c>
      <c r="SQ36" t="s">
        <v>229</v>
      </c>
      <c r="SR36">
        <v>300</v>
      </c>
      <c r="SS36">
        <v>5.7</v>
      </c>
      <c r="ST36">
        <v>3</v>
      </c>
      <c r="SU36">
        <v>1.57</v>
      </c>
      <c r="SV36">
        <v>3</v>
      </c>
      <c r="SW36">
        <v>0.85</v>
      </c>
      <c r="SX36">
        <v>32</v>
      </c>
      <c r="SY36" t="s">
        <v>230</v>
      </c>
      <c r="SZ36">
        <v>0</v>
      </c>
      <c r="TA36">
        <v>1.89</v>
      </c>
      <c r="TB36">
        <v>0</v>
      </c>
      <c r="TC36">
        <v>0.17</v>
      </c>
      <c r="TD36">
        <v>0</v>
      </c>
      <c r="TE36">
        <v>0.18</v>
      </c>
      <c r="TF36">
        <v>33</v>
      </c>
      <c r="TG36" t="s">
        <v>231</v>
      </c>
      <c r="TH36">
        <v>800</v>
      </c>
      <c r="TI36">
        <v>7.21</v>
      </c>
      <c r="TJ36">
        <v>4</v>
      </c>
      <c r="TK36">
        <v>2.41</v>
      </c>
      <c r="TL36">
        <v>4</v>
      </c>
      <c r="TM36">
        <v>1.24</v>
      </c>
      <c r="TN36">
        <v>34</v>
      </c>
      <c r="TO36" t="s">
        <v>232</v>
      </c>
      <c r="TP36">
        <v>100</v>
      </c>
      <c r="TQ36">
        <v>2.7</v>
      </c>
      <c r="TR36">
        <v>1</v>
      </c>
      <c r="TS36">
        <v>1.04</v>
      </c>
      <c r="TT36">
        <v>1</v>
      </c>
      <c r="TU36">
        <v>1.85</v>
      </c>
      <c r="TV36">
        <v>35</v>
      </c>
      <c r="TW36" t="s">
        <v>233</v>
      </c>
      <c r="TX36">
        <v>300</v>
      </c>
      <c r="TY36">
        <v>8.02</v>
      </c>
      <c r="TZ36">
        <v>3</v>
      </c>
      <c r="UA36">
        <v>1.33</v>
      </c>
      <c r="UB36">
        <v>3</v>
      </c>
      <c r="UC36">
        <v>1.1299999999999999</v>
      </c>
      <c r="UD36">
        <v>36</v>
      </c>
      <c r="UE36" t="s">
        <v>234</v>
      </c>
      <c r="UF36">
        <v>0</v>
      </c>
      <c r="UG36">
        <v>4.26</v>
      </c>
      <c r="UH36">
        <v>0</v>
      </c>
      <c r="UI36">
        <v>0.51</v>
      </c>
      <c r="UJ36">
        <v>0</v>
      </c>
      <c r="UK36">
        <v>0.52</v>
      </c>
      <c r="UL36">
        <v>37</v>
      </c>
      <c r="UM36" t="s">
        <v>235</v>
      </c>
      <c r="UN36">
        <v>500</v>
      </c>
      <c r="UO36">
        <v>3.11</v>
      </c>
      <c r="UP36">
        <v>4</v>
      </c>
      <c r="UQ36">
        <v>1.57</v>
      </c>
      <c r="UR36">
        <v>3</v>
      </c>
      <c r="US36">
        <v>0.89</v>
      </c>
      <c r="UT36">
        <v>38</v>
      </c>
      <c r="UU36" t="s">
        <v>236</v>
      </c>
      <c r="UV36">
        <v>0</v>
      </c>
      <c r="UW36">
        <v>2.57</v>
      </c>
      <c r="UX36">
        <v>0</v>
      </c>
      <c r="UY36">
        <v>0.19</v>
      </c>
      <c r="UZ36">
        <v>0</v>
      </c>
      <c r="VA36">
        <v>0.56999999999999995</v>
      </c>
      <c r="VB36">
        <v>39</v>
      </c>
      <c r="VC36" t="s">
        <v>237</v>
      </c>
      <c r="VD36">
        <v>300</v>
      </c>
      <c r="VE36">
        <v>4.26</v>
      </c>
      <c r="VF36">
        <v>3</v>
      </c>
      <c r="VG36">
        <v>1.17</v>
      </c>
      <c r="VH36">
        <v>3</v>
      </c>
      <c r="VI36">
        <v>1.46</v>
      </c>
      <c r="VJ36">
        <v>40</v>
      </c>
      <c r="VK36" t="s">
        <v>238</v>
      </c>
      <c r="VL36">
        <v>100</v>
      </c>
      <c r="VM36">
        <v>4.8499999999999996</v>
      </c>
      <c r="VN36">
        <v>1</v>
      </c>
      <c r="VO36">
        <v>0.96</v>
      </c>
      <c r="VP36">
        <v>1</v>
      </c>
      <c r="VQ36">
        <v>0.59</v>
      </c>
      <c r="VR36">
        <v>41</v>
      </c>
      <c r="VS36" t="s">
        <v>239</v>
      </c>
      <c r="VT36">
        <v>0</v>
      </c>
      <c r="VU36">
        <v>2.17</v>
      </c>
      <c r="VV36">
        <v>0</v>
      </c>
      <c r="VW36">
        <v>0.76</v>
      </c>
      <c r="VX36">
        <v>0</v>
      </c>
      <c r="VY36">
        <v>1.07</v>
      </c>
      <c r="VZ36" s="28">
        <f t="shared" si="19"/>
        <v>282.5</v>
      </c>
      <c r="WA36" s="28">
        <f t="shared" si="20"/>
        <v>265</v>
      </c>
      <c r="WB36" s="28">
        <f t="shared" si="21"/>
        <v>300</v>
      </c>
      <c r="WC36" s="29">
        <f t="shared" si="22"/>
        <v>4.1127500000000001</v>
      </c>
      <c r="WD36" s="29">
        <f t="shared" si="23"/>
        <v>4.4589999999999987</v>
      </c>
      <c r="WE36" s="29">
        <f t="shared" si="24"/>
        <v>3.7665000000000006</v>
      </c>
      <c r="WF36" s="29">
        <f t="shared" si="25"/>
        <v>2.4249999999999998</v>
      </c>
      <c r="WG36" s="30">
        <f t="shared" si="26"/>
        <v>2.75</v>
      </c>
      <c r="WH36" s="29">
        <f t="shared" si="27"/>
        <v>2.1</v>
      </c>
      <c r="WI36" s="29">
        <f t="shared" si="28"/>
        <v>1.6807499999999997</v>
      </c>
      <c r="WJ36" s="30">
        <f t="shared" si="29"/>
        <v>1.9530000000000001</v>
      </c>
      <c r="WK36" s="29">
        <f t="shared" si="30"/>
        <v>1.4085000000000003</v>
      </c>
      <c r="WL36" s="29">
        <f t="shared" si="31"/>
        <v>2.625</v>
      </c>
      <c r="WM36" s="30">
        <f t="shared" si="32"/>
        <v>2.85</v>
      </c>
      <c r="WN36" s="29">
        <f t="shared" si="33"/>
        <v>2.4</v>
      </c>
      <c r="WO36" s="29">
        <f t="shared" si="34"/>
        <v>1.2017500000000003</v>
      </c>
      <c r="WP36" s="30">
        <f t="shared" si="35"/>
        <v>0.97599999999999976</v>
      </c>
      <c r="WQ36" s="29">
        <f t="shared" si="36"/>
        <v>1.4275000000000002</v>
      </c>
      <c r="WR36" s="30">
        <f t="shared" si="37"/>
        <v>155.55555555555554</v>
      </c>
      <c r="WS36" s="30">
        <f t="shared" si="38"/>
        <v>386.36363636363637</v>
      </c>
      <c r="WT36" s="30">
        <f t="shared" si="39"/>
        <v>137.5</v>
      </c>
      <c r="WU36" s="30">
        <f t="shared" si="40"/>
        <v>350</v>
      </c>
      <c r="WV36" s="30">
        <f t="shared" si="41"/>
        <v>170</v>
      </c>
      <c r="WW36" s="30">
        <f t="shared" si="42"/>
        <v>430</v>
      </c>
      <c r="WX36" s="30">
        <f t="shared" si="43"/>
        <v>3.6877777777777774</v>
      </c>
      <c r="WY36" s="30">
        <f t="shared" si="44"/>
        <v>4.4604545454545459</v>
      </c>
      <c r="WZ36" s="30">
        <f t="shared" si="45"/>
        <v>3.6599999999999997</v>
      </c>
      <c r="XA36" s="30">
        <f t="shared" si="46"/>
        <v>4.9916666666666663</v>
      </c>
      <c r="XB36" s="30">
        <f t="shared" si="47"/>
        <v>3.71</v>
      </c>
      <c r="XC36" s="30">
        <f t="shared" si="48"/>
        <v>3.8229999999999995</v>
      </c>
      <c r="XD36" s="30">
        <f t="shared" si="49"/>
        <v>2.0555555555555554</v>
      </c>
      <c r="XE36" s="30">
        <f t="shared" si="50"/>
        <v>2.7272727272727271</v>
      </c>
      <c r="XF36" s="30">
        <f t="shared" si="51"/>
        <v>2.25</v>
      </c>
      <c r="XG36" s="30">
        <f t="shared" si="52"/>
        <v>3.0833333333333335</v>
      </c>
      <c r="XH36" s="30">
        <f t="shared" si="53"/>
        <v>1.9</v>
      </c>
      <c r="XI36" s="30">
        <f t="shared" si="54"/>
        <v>2.2999999999999998</v>
      </c>
      <c r="XJ36" s="30">
        <f t="shared" si="55"/>
        <v>1.4777777777777783</v>
      </c>
      <c r="XK36" s="30">
        <f t="shared" si="56"/>
        <v>1.8468181818181819</v>
      </c>
      <c r="XL36" s="30">
        <f t="shared" si="57"/>
        <v>1.4175000000000002</v>
      </c>
      <c r="XM36" s="30">
        <f t="shared" si="58"/>
        <v>2.3099999999999996</v>
      </c>
      <c r="XN36" s="30">
        <f t="shared" si="59"/>
        <v>1.5260000000000002</v>
      </c>
      <c r="XO36" s="30">
        <f t="shared" si="60"/>
        <v>1.2909999999999999</v>
      </c>
      <c r="XP36" s="30">
        <f t="shared" si="61"/>
        <v>2.1666666666666665</v>
      </c>
      <c r="XQ36" s="30">
        <f t="shared" si="62"/>
        <v>3</v>
      </c>
      <c r="XR36" s="30">
        <f t="shared" si="63"/>
        <v>2.5</v>
      </c>
      <c r="XS36" s="30">
        <f t="shared" si="64"/>
        <v>3.0833333333333335</v>
      </c>
      <c r="XT36" s="30">
        <f t="shared" si="65"/>
        <v>1.9</v>
      </c>
      <c r="XU36" s="30">
        <f t="shared" si="66"/>
        <v>2.9</v>
      </c>
      <c r="XV36" s="30">
        <f t="shared" si="67"/>
        <v>1.2638888888888888</v>
      </c>
      <c r="XW36" s="30">
        <f t="shared" si="68"/>
        <v>1.1509090909090911</v>
      </c>
      <c r="XX36" s="30">
        <f t="shared" si="69"/>
        <v>1.0574999999999999</v>
      </c>
      <c r="XY36" s="30">
        <f t="shared" si="70"/>
        <v>0.92166666666666675</v>
      </c>
      <c r="XZ36" s="30">
        <f t="shared" si="71"/>
        <v>1.429</v>
      </c>
      <c r="YA36" s="30">
        <f t="shared" si="72"/>
        <v>1.4259999999999997</v>
      </c>
      <c r="YB36" s="8">
        <v>3</v>
      </c>
      <c r="YC36" s="8">
        <v>3</v>
      </c>
      <c r="YD36" s="8">
        <v>1</v>
      </c>
      <c r="YE36" s="9">
        <v>0</v>
      </c>
      <c r="YF36" s="8">
        <v>3</v>
      </c>
      <c r="YG36" s="8">
        <v>2</v>
      </c>
      <c r="YH36" s="9">
        <v>2</v>
      </c>
      <c r="YI36" s="8">
        <v>2</v>
      </c>
      <c r="YJ36" s="8">
        <v>3</v>
      </c>
      <c r="YK36" s="9">
        <v>3</v>
      </c>
      <c r="YL36" s="8">
        <v>3</v>
      </c>
      <c r="YM36" s="8">
        <v>3</v>
      </c>
      <c r="YN36" s="8">
        <v>3</v>
      </c>
      <c r="YO36" s="8">
        <v>3</v>
      </c>
      <c r="YP36" s="9">
        <v>1</v>
      </c>
      <c r="YQ36" s="8">
        <v>3</v>
      </c>
      <c r="YR36" s="8">
        <v>1</v>
      </c>
      <c r="YS36" s="8">
        <v>3</v>
      </c>
      <c r="YT36" s="8">
        <v>2</v>
      </c>
      <c r="YU36" s="8">
        <v>3</v>
      </c>
      <c r="YV36" s="55">
        <v>3</v>
      </c>
      <c r="YW36" s="9">
        <v>1</v>
      </c>
      <c r="YX36" s="8">
        <v>3</v>
      </c>
      <c r="YY36" s="8">
        <v>3</v>
      </c>
      <c r="YZ36" s="9">
        <v>1</v>
      </c>
      <c r="ZA36" s="52">
        <f t="shared" si="80"/>
        <v>32</v>
      </c>
      <c r="ZB36" s="52">
        <f t="shared" si="81"/>
        <v>23</v>
      </c>
      <c r="ZC36" s="52">
        <f t="shared" si="82"/>
        <v>9</v>
      </c>
      <c r="ZD36" s="52">
        <f t="shared" si="76"/>
        <v>64</v>
      </c>
      <c r="ZE36" s="9">
        <v>2</v>
      </c>
      <c r="ZF36" s="7">
        <v>3</v>
      </c>
      <c r="ZG36" s="9">
        <v>1</v>
      </c>
      <c r="ZH36" s="8">
        <v>1</v>
      </c>
      <c r="ZI36" s="8">
        <v>3</v>
      </c>
      <c r="ZJ36" s="9">
        <v>2</v>
      </c>
      <c r="ZK36" s="9">
        <v>0</v>
      </c>
      <c r="ZL36" s="8">
        <v>4</v>
      </c>
      <c r="ZM36" s="8">
        <v>2</v>
      </c>
      <c r="ZN36" s="9">
        <v>1</v>
      </c>
      <c r="ZO36" s="8">
        <v>3</v>
      </c>
      <c r="ZP36" s="8">
        <v>2</v>
      </c>
      <c r="ZQ36" s="9">
        <v>1</v>
      </c>
      <c r="ZR36" s="9">
        <v>3</v>
      </c>
      <c r="ZS36" s="8">
        <v>3</v>
      </c>
      <c r="ZT36" s="9">
        <v>1</v>
      </c>
      <c r="ZU36" s="8">
        <v>3</v>
      </c>
      <c r="ZV36" s="8">
        <v>2</v>
      </c>
      <c r="ZW36" s="8">
        <v>3</v>
      </c>
      <c r="ZX36" s="8">
        <v>3</v>
      </c>
      <c r="ZY36" s="8">
        <v>3</v>
      </c>
      <c r="ZZ36" s="8">
        <v>3</v>
      </c>
      <c r="AAA36" s="9">
        <v>1</v>
      </c>
      <c r="AAB36" s="8">
        <v>3</v>
      </c>
      <c r="AAC36" s="8">
        <v>1</v>
      </c>
      <c r="AAD36" s="8">
        <v>3</v>
      </c>
      <c r="AAE36" s="9">
        <v>1</v>
      </c>
      <c r="AAF36" s="8">
        <v>1</v>
      </c>
      <c r="AAG36" s="8">
        <v>3</v>
      </c>
      <c r="AAH36" s="9">
        <v>3</v>
      </c>
      <c r="AAI36" s="9">
        <v>1</v>
      </c>
      <c r="AAJ36" s="8">
        <v>3</v>
      </c>
      <c r="AAK36" s="8">
        <v>2</v>
      </c>
      <c r="AAL36" s="8">
        <v>3</v>
      </c>
      <c r="AAM36" s="8">
        <v>3</v>
      </c>
      <c r="AAN36" s="9">
        <v>3</v>
      </c>
      <c r="AAO36" s="8">
        <v>3</v>
      </c>
      <c r="AAP36" s="55">
        <v>3</v>
      </c>
      <c r="AAQ36" s="8">
        <v>3</v>
      </c>
      <c r="AAR36" s="8">
        <v>3</v>
      </c>
      <c r="AAS36" s="8">
        <v>3</v>
      </c>
      <c r="AAT36" s="8">
        <v>2</v>
      </c>
      <c r="AAU36" s="8">
        <v>3</v>
      </c>
      <c r="AAV36" s="8">
        <v>3</v>
      </c>
      <c r="AAW36" s="9">
        <v>1</v>
      </c>
      <c r="AAX36" s="8">
        <v>3</v>
      </c>
      <c r="AAY36" s="8">
        <v>3</v>
      </c>
      <c r="AAZ36" s="9">
        <v>2</v>
      </c>
      <c r="ABA36" s="8">
        <v>3</v>
      </c>
      <c r="ABB36" s="9">
        <v>1</v>
      </c>
      <c r="ABC36" s="8">
        <v>1</v>
      </c>
      <c r="ABD36" s="8">
        <v>3</v>
      </c>
      <c r="ABE36" s="8">
        <v>3</v>
      </c>
      <c r="ABF36" s="8">
        <v>3</v>
      </c>
      <c r="ABG36" s="9">
        <v>1</v>
      </c>
      <c r="ABH36" s="8">
        <v>2</v>
      </c>
      <c r="ABI36" s="9">
        <v>1</v>
      </c>
      <c r="ABJ36" s="8">
        <v>3</v>
      </c>
      <c r="ABK36" s="9">
        <v>3</v>
      </c>
      <c r="ABL36" s="9"/>
      <c r="ABM36" s="8">
        <v>3</v>
      </c>
      <c r="ABN36" s="8">
        <v>3</v>
      </c>
      <c r="ABO36" s="8">
        <v>1</v>
      </c>
      <c r="ABP36" s="9">
        <v>0</v>
      </c>
      <c r="ABQ36" s="8">
        <v>3</v>
      </c>
      <c r="ABR36" s="8">
        <v>2</v>
      </c>
      <c r="ABS36" s="9">
        <v>2</v>
      </c>
      <c r="ABT36" s="8">
        <v>2</v>
      </c>
      <c r="ABU36" s="8">
        <v>3</v>
      </c>
      <c r="ABV36" s="9">
        <v>3</v>
      </c>
      <c r="ABW36" s="8">
        <v>3</v>
      </c>
      <c r="ABX36" s="8">
        <v>3</v>
      </c>
      <c r="ABY36" s="8">
        <v>3</v>
      </c>
      <c r="ABZ36" s="8">
        <v>3</v>
      </c>
      <c r="ACA36" s="9">
        <v>1</v>
      </c>
      <c r="ACB36" s="8">
        <v>3</v>
      </c>
      <c r="ACC36" s="8">
        <v>1</v>
      </c>
      <c r="ACD36" s="8">
        <v>3</v>
      </c>
      <c r="ACE36" s="8">
        <v>2</v>
      </c>
      <c r="ACF36" s="8">
        <v>3</v>
      </c>
      <c r="ACG36" s="55">
        <v>3</v>
      </c>
      <c r="ACH36" s="9">
        <v>1</v>
      </c>
      <c r="ACI36" s="8">
        <v>3</v>
      </c>
      <c r="ACJ36" s="8">
        <v>3</v>
      </c>
      <c r="ACK36" s="9">
        <v>1</v>
      </c>
    </row>
    <row r="37" spans="1:765">
      <c r="A37" s="20">
        <v>33</v>
      </c>
      <c r="B37" s="20"/>
      <c r="C37" s="20">
        <v>2</v>
      </c>
      <c r="D37" s="20">
        <v>25</v>
      </c>
      <c r="E37" s="7">
        <v>1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1</v>
      </c>
      <c r="M37" s="7">
        <v>2</v>
      </c>
      <c r="N37" s="7">
        <v>0</v>
      </c>
      <c r="O37" s="7">
        <v>0</v>
      </c>
      <c r="P37" s="7">
        <v>2</v>
      </c>
      <c r="Q37" s="7">
        <v>1</v>
      </c>
      <c r="R37" s="7">
        <v>0</v>
      </c>
      <c r="S37" s="7">
        <v>0</v>
      </c>
      <c r="T37" s="7">
        <v>0</v>
      </c>
      <c r="U37" s="7">
        <v>0</v>
      </c>
      <c r="V37">
        <f t="shared" si="3"/>
        <v>9</v>
      </c>
      <c r="W37" s="8">
        <v>1</v>
      </c>
      <c r="X37" s="8">
        <v>2</v>
      </c>
      <c r="Y37" s="8">
        <v>3</v>
      </c>
      <c r="Z37" s="8">
        <v>3</v>
      </c>
      <c r="AA37" s="8">
        <v>2</v>
      </c>
      <c r="AB37" s="8">
        <v>2</v>
      </c>
      <c r="AC37" s="8">
        <v>2</v>
      </c>
      <c r="AD37" s="8">
        <v>3</v>
      </c>
      <c r="AE37" s="8">
        <v>1</v>
      </c>
      <c r="AF37">
        <f t="shared" si="4"/>
        <v>19</v>
      </c>
      <c r="AG37">
        <v>1</v>
      </c>
      <c r="AH37">
        <v>2</v>
      </c>
      <c r="AI37">
        <v>3</v>
      </c>
      <c r="AJ37">
        <v>1</v>
      </c>
      <c r="AK37">
        <v>2</v>
      </c>
      <c r="AL37">
        <v>3</v>
      </c>
      <c r="AM37">
        <v>2</v>
      </c>
      <c r="AN37">
        <v>0</v>
      </c>
      <c r="AO37">
        <v>1</v>
      </c>
      <c r="AP37">
        <v>3</v>
      </c>
      <c r="AQ37">
        <v>1</v>
      </c>
      <c r="AR37">
        <v>1</v>
      </c>
      <c r="AS37">
        <v>2</v>
      </c>
      <c r="AT37">
        <v>2</v>
      </c>
      <c r="AU37">
        <v>1</v>
      </c>
      <c r="AV37" t="s">
        <v>633</v>
      </c>
      <c r="AW37">
        <v>1</v>
      </c>
      <c r="AX37">
        <v>2</v>
      </c>
      <c r="AY37">
        <v>0</v>
      </c>
      <c r="AZ37">
        <v>0</v>
      </c>
      <c r="BA37">
        <v>2</v>
      </c>
      <c r="BB37">
        <v>1</v>
      </c>
      <c r="BC37">
        <v>1</v>
      </c>
      <c r="BD37">
        <f t="shared" si="5"/>
        <v>32</v>
      </c>
      <c r="BE37" s="7">
        <v>1</v>
      </c>
      <c r="BF37" s="7">
        <v>3</v>
      </c>
      <c r="BG37" s="7">
        <v>0</v>
      </c>
      <c r="BH37" s="7">
        <v>4</v>
      </c>
      <c r="BI37" s="7">
        <v>2</v>
      </c>
      <c r="BJ37" s="7">
        <v>0</v>
      </c>
      <c r="BK37" s="7">
        <v>1</v>
      </c>
      <c r="BL37" s="9">
        <v>1</v>
      </c>
      <c r="BM37" s="9">
        <v>4</v>
      </c>
      <c r="BN37" s="7">
        <v>0</v>
      </c>
      <c r="BO37" s="7">
        <v>3</v>
      </c>
      <c r="BP37" s="8">
        <v>0</v>
      </c>
      <c r="BQ37" s="7">
        <v>1</v>
      </c>
      <c r="BR37" s="8">
        <v>0</v>
      </c>
      <c r="BS37" s="8">
        <v>2</v>
      </c>
      <c r="BT37" s="9">
        <v>4</v>
      </c>
      <c r="BU37" s="8">
        <v>1</v>
      </c>
      <c r="BV37" s="8">
        <v>1</v>
      </c>
      <c r="BW37" s="8">
        <v>2</v>
      </c>
      <c r="BX37" s="8">
        <v>4</v>
      </c>
      <c r="BY37" s="8">
        <v>0</v>
      </c>
      <c r="BZ37" s="8">
        <v>0</v>
      </c>
      <c r="CA37">
        <f t="shared" si="0"/>
        <v>12</v>
      </c>
      <c r="CB37">
        <f t="shared" si="1"/>
        <v>12</v>
      </c>
      <c r="CC37">
        <f t="shared" si="2"/>
        <v>2</v>
      </c>
      <c r="CD37">
        <f t="shared" si="6"/>
        <v>26</v>
      </c>
      <c r="CE37" s="8">
        <v>1</v>
      </c>
      <c r="CF37" s="8">
        <v>0</v>
      </c>
      <c r="CG37" s="8">
        <v>0</v>
      </c>
      <c r="CH37" s="8">
        <v>1</v>
      </c>
      <c r="CI37" s="8">
        <v>0</v>
      </c>
      <c r="CJ37" s="8">
        <v>1</v>
      </c>
      <c r="CK37" s="8">
        <v>1</v>
      </c>
      <c r="CL37" s="8">
        <v>1</v>
      </c>
      <c r="CM37" s="8">
        <v>1</v>
      </c>
      <c r="CN37" s="8">
        <v>0</v>
      </c>
      <c r="CO37" s="8">
        <v>0</v>
      </c>
      <c r="CP37" s="8">
        <v>1</v>
      </c>
      <c r="CQ37" s="21">
        <f t="shared" si="7"/>
        <v>8</v>
      </c>
      <c r="CR37" s="8">
        <v>3</v>
      </c>
      <c r="CS37" s="8">
        <v>3</v>
      </c>
      <c r="CT37" s="8">
        <v>3</v>
      </c>
      <c r="CU37" s="8">
        <v>2</v>
      </c>
      <c r="CV37" s="8">
        <v>3</v>
      </c>
      <c r="CW37" s="8">
        <v>1</v>
      </c>
      <c r="CX37" s="8">
        <v>2</v>
      </c>
      <c r="CY37" s="8">
        <v>4</v>
      </c>
      <c r="CZ37" s="8">
        <v>3</v>
      </c>
      <c r="DA37" s="8">
        <v>3</v>
      </c>
      <c r="DB37" s="8">
        <v>3</v>
      </c>
      <c r="DC37" s="8">
        <v>2</v>
      </c>
      <c r="DD37" s="8">
        <v>3</v>
      </c>
      <c r="DE37" s="8">
        <v>1</v>
      </c>
      <c r="DF37" s="8">
        <v>3</v>
      </c>
      <c r="DG37" s="8">
        <v>3</v>
      </c>
      <c r="DH37" s="8">
        <v>3</v>
      </c>
      <c r="DI37" s="8">
        <v>3</v>
      </c>
      <c r="DJ37" s="8">
        <v>3</v>
      </c>
      <c r="DK37" s="8">
        <v>3</v>
      </c>
      <c r="DL37" s="21">
        <f t="shared" si="8"/>
        <v>50</v>
      </c>
      <c r="DM37" s="8">
        <v>3</v>
      </c>
      <c r="DN37" s="8">
        <v>3</v>
      </c>
      <c r="DO37" s="8">
        <v>6</v>
      </c>
      <c r="DP37" s="8">
        <v>5</v>
      </c>
      <c r="DQ37" s="8">
        <v>5</v>
      </c>
      <c r="DR37" s="8">
        <v>6</v>
      </c>
      <c r="DS37" s="21">
        <f t="shared" si="9"/>
        <v>28</v>
      </c>
      <c r="DT37" s="7">
        <v>2</v>
      </c>
      <c r="DU37" s="7">
        <v>2</v>
      </c>
      <c r="DV37" s="7">
        <v>2</v>
      </c>
      <c r="DW37" s="7">
        <v>2</v>
      </c>
      <c r="DX37" s="7">
        <v>3</v>
      </c>
      <c r="DY37" s="7">
        <v>0</v>
      </c>
      <c r="DZ37" s="21">
        <f t="shared" si="10"/>
        <v>6</v>
      </c>
      <c r="EA37" s="21">
        <f t="shared" si="11"/>
        <v>5</v>
      </c>
      <c r="EB37" s="21">
        <f t="shared" si="12"/>
        <v>11</v>
      </c>
      <c r="EC37" s="8">
        <v>3</v>
      </c>
      <c r="ED37" s="8">
        <v>5</v>
      </c>
      <c r="EE37" s="8">
        <v>6</v>
      </c>
      <c r="EF37" s="8">
        <v>6</v>
      </c>
      <c r="EG37" s="8">
        <v>3</v>
      </c>
      <c r="EH37" s="8">
        <v>4</v>
      </c>
      <c r="EI37" s="8">
        <v>2</v>
      </c>
      <c r="EJ37" s="8">
        <v>6</v>
      </c>
      <c r="EK37" s="8">
        <v>5</v>
      </c>
      <c r="EL37" s="8">
        <v>5</v>
      </c>
      <c r="EM37" s="8">
        <v>6</v>
      </c>
      <c r="EN37" s="8">
        <v>3</v>
      </c>
      <c r="EO37" s="21">
        <f t="shared" si="13"/>
        <v>24</v>
      </c>
      <c r="EP37" s="21">
        <f t="shared" si="14"/>
        <v>14</v>
      </c>
      <c r="EQ37" s="21">
        <f t="shared" si="15"/>
        <v>16</v>
      </c>
      <c r="ER37" s="21">
        <f t="shared" si="16"/>
        <v>54</v>
      </c>
      <c r="ES37" s="7">
        <v>2</v>
      </c>
      <c r="ET37" s="7">
        <v>2</v>
      </c>
      <c r="EU37" s="7">
        <v>1</v>
      </c>
      <c r="EV37" s="21">
        <f t="shared" si="17"/>
        <v>5</v>
      </c>
      <c r="EW37" s="7">
        <v>4</v>
      </c>
      <c r="EX37" s="7">
        <v>1</v>
      </c>
      <c r="EY37" s="7">
        <v>3</v>
      </c>
      <c r="EZ37" s="7">
        <v>3</v>
      </c>
      <c r="FA37" s="7">
        <v>3</v>
      </c>
      <c r="FB37" s="7">
        <v>1</v>
      </c>
      <c r="FC37" s="7">
        <v>3</v>
      </c>
      <c r="FD37" s="7">
        <v>3</v>
      </c>
      <c r="FE37" s="7">
        <v>1</v>
      </c>
      <c r="FF37" s="7">
        <v>2</v>
      </c>
      <c r="FG37" s="7">
        <v>4</v>
      </c>
      <c r="FH37" s="7">
        <v>4</v>
      </c>
      <c r="FI37" s="7">
        <v>1</v>
      </c>
      <c r="FJ37" s="7">
        <v>4</v>
      </c>
      <c r="FK37" s="7">
        <v>3</v>
      </c>
      <c r="FL37" s="7">
        <v>1</v>
      </c>
      <c r="FM37" s="7">
        <v>1</v>
      </c>
      <c r="FN37" s="7">
        <v>2</v>
      </c>
      <c r="FO37" s="7">
        <v>1</v>
      </c>
      <c r="FP37" s="7">
        <v>1</v>
      </c>
      <c r="FQ37" s="21">
        <f t="shared" si="18"/>
        <v>46</v>
      </c>
      <c r="FR37" s="7">
        <v>0</v>
      </c>
      <c r="FS37" s="7">
        <v>0</v>
      </c>
      <c r="FT37" s="7">
        <v>0</v>
      </c>
      <c r="FU37" s="7">
        <v>0.95763088602969471</v>
      </c>
      <c r="FV37" s="7">
        <v>0</v>
      </c>
      <c r="FW37" s="7">
        <v>7.8580889594013996</v>
      </c>
      <c r="FX37" s="7">
        <v>0.13</v>
      </c>
      <c r="FY37" s="7">
        <v>0.43</v>
      </c>
      <c r="FZ37" s="7">
        <v>54</v>
      </c>
      <c r="GA37" s="7">
        <v>226</v>
      </c>
      <c r="GB37" s="7">
        <f t="shared" si="83"/>
        <v>280</v>
      </c>
      <c r="GC37" s="7">
        <v>202</v>
      </c>
      <c r="GD37" s="7">
        <v>0</v>
      </c>
      <c r="GE37" s="7">
        <v>0.6</v>
      </c>
      <c r="GF37" s="7">
        <v>0.2</v>
      </c>
      <c r="GG37" s="7">
        <v>0.4</v>
      </c>
      <c r="GH37" s="7">
        <v>5.8</v>
      </c>
      <c r="GI37" s="7">
        <v>475</v>
      </c>
      <c r="GJ37" s="7">
        <v>2897.2624380000002</v>
      </c>
      <c r="GK37" s="7">
        <v>6791.5307469999998</v>
      </c>
      <c r="GL37" s="7">
        <v>5231.4027379999998</v>
      </c>
      <c r="GM37" s="7">
        <v>39808.374489000002</v>
      </c>
      <c r="GN37" s="7">
        <v>157111.18608499999</v>
      </c>
      <c r="GO37" s="7">
        <v>11926.388311000001</v>
      </c>
      <c r="GP37" s="7">
        <v>5028.9135450000003</v>
      </c>
      <c r="GQ37" s="7">
        <v>488380.802647</v>
      </c>
      <c r="GR37" s="7">
        <v>62592.047567000001</v>
      </c>
      <c r="GS37" s="7">
        <v>1308.5541089999999</v>
      </c>
      <c r="GT37" s="7">
        <v>12599.800225999999</v>
      </c>
      <c r="GU37" s="7">
        <v>1208</v>
      </c>
      <c r="GV37" s="7">
        <v>82640.500184999997</v>
      </c>
      <c r="GW37" s="7">
        <v>41453.670424999997</v>
      </c>
      <c r="GX37" s="7">
        <v>3283</v>
      </c>
      <c r="GY37" s="7">
        <v>440706.68450500001</v>
      </c>
      <c r="GZ37" s="7">
        <v>137018.34511900001</v>
      </c>
      <c r="HA37" s="7">
        <v>18802.406383000001</v>
      </c>
      <c r="HB37" s="7">
        <v>570147.71275499999</v>
      </c>
      <c r="HC37" s="7">
        <v>149081.71669500001</v>
      </c>
      <c r="HD37" s="7">
        <v>32484.251638999998</v>
      </c>
      <c r="HE37" s="7">
        <v>360.869865</v>
      </c>
      <c r="HF37" s="7">
        <v>57195.821988999996</v>
      </c>
      <c r="HG37" s="7">
        <v>71092.049715000001</v>
      </c>
      <c r="HH37" s="7">
        <v>11254.661421999999</v>
      </c>
      <c r="HI37" s="7">
        <v>113</v>
      </c>
      <c r="HJ37" s="7">
        <v>807.99456099999998</v>
      </c>
      <c r="HK37" s="7">
        <v>2448.3135619999998</v>
      </c>
      <c r="HL37" s="7">
        <v>63</v>
      </c>
      <c r="HM37" s="7">
        <v>1349.07014</v>
      </c>
      <c r="HN37" s="7">
        <v>18521.902529999999</v>
      </c>
      <c r="HO37" s="7">
        <v>4260</v>
      </c>
      <c r="HP37" s="7">
        <v>139.522121</v>
      </c>
      <c r="HQ37" s="7">
        <v>437865.97421000001</v>
      </c>
      <c r="HR37" s="7">
        <v>105444.26092099999</v>
      </c>
      <c r="HS37" s="7">
        <v>13938.545866</v>
      </c>
      <c r="HT37" s="7">
        <v>83835.140654999996</v>
      </c>
      <c r="HU37" s="7">
        <v>8823.0473099999999</v>
      </c>
      <c r="HV37" s="7">
        <v>5784.4568220000001</v>
      </c>
      <c r="HW37" s="7">
        <v>763.87226299999998</v>
      </c>
      <c r="HX37" s="7">
        <v>307</v>
      </c>
      <c r="HY37" s="7">
        <v>4210.6302260000002</v>
      </c>
      <c r="HZ37" s="7">
        <v>680</v>
      </c>
      <c r="IA37" s="7">
        <v>246.700838</v>
      </c>
      <c r="IB37" s="7">
        <v>787</v>
      </c>
      <c r="IC37" s="7">
        <v>941.25431700000001</v>
      </c>
      <c r="ID37" s="7">
        <v>38529.266113999998</v>
      </c>
      <c r="IE37" s="7">
        <v>6554.9941509999999</v>
      </c>
      <c r="IF37" s="7">
        <v>4436.0238129999998</v>
      </c>
      <c r="IG37" s="7">
        <v>2250.3791900000001</v>
      </c>
      <c r="IH37" s="7">
        <v>3070.288724</v>
      </c>
      <c r="II37" s="7">
        <v>182328.189866</v>
      </c>
      <c r="IJ37" s="7">
        <v>197316.52159799999</v>
      </c>
      <c r="IK37" s="7">
        <v>209764.18894699999</v>
      </c>
      <c r="IL37" s="7">
        <v>121</v>
      </c>
      <c r="IM37" s="7">
        <v>2809.4740740000002</v>
      </c>
      <c r="IN37" s="7">
        <v>75948.128723000002</v>
      </c>
      <c r="IO37" s="7">
        <v>794</v>
      </c>
      <c r="IP37" s="7">
        <v>85064.306349000006</v>
      </c>
      <c r="IQ37" s="7">
        <v>815.10584300000005</v>
      </c>
      <c r="IR37" s="7">
        <v>25648.109849</v>
      </c>
      <c r="IS37" s="7">
        <v>6079.3125140000002</v>
      </c>
      <c r="IT37" s="7">
        <v>1051</v>
      </c>
      <c r="IU37" s="7">
        <v>6944.6895080000004</v>
      </c>
      <c r="IV37" s="7">
        <v>135646.04696100001</v>
      </c>
      <c r="IW37" s="7">
        <v>12503</v>
      </c>
      <c r="IX37" s="7">
        <v>7839.345883</v>
      </c>
      <c r="IY37" s="7">
        <v>5304.1937109999999</v>
      </c>
      <c r="IZ37" s="7">
        <v>392</v>
      </c>
      <c r="JA37" s="7">
        <v>939</v>
      </c>
      <c r="JB37" s="7">
        <v>41707.780037999997</v>
      </c>
      <c r="JD37" t="s">
        <v>243</v>
      </c>
      <c r="JE37" s="38">
        <v>43110.671365740738</v>
      </c>
      <c r="JF37" t="s">
        <v>196</v>
      </c>
      <c r="JG37">
        <v>25</v>
      </c>
      <c r="JH37" t="s">
        <v>244</v>
      </c>
      <c r="JJ37">
        <v>1</v>
      </c>
      <c r="JK37" t="s">
        <v>199</v>
      </c>
      <c r="JL37">
        <v>500</v>
      </c>
      <c r="JM37">
        <v>4.2699999999999996</v>
      </c>
      <c r="JN37">
        <v>6</v>
      </c>
      <c r="JO37">
        <v>5.04</v>
      </c>
      <c r="JP37">
        <v>3</v>
      </c>
      <c r="JQ37">
        <v>2.4700000000000002</v>
      </c>
      <c r="JR37">
        <v>2</v>
      </c>
      <c r="JS37" t="s">
        <v>200</v>
      </c>
      <c r="JT37">
        <v>1300</v>
      </c>
      <c r="JU37">
        <v>5.03</v>
      </c>
      <c r="JV37">
        <v>3</v>
      </c>
      <c r="JW37">
        <v>3.04</v>
      </c>
      <c r="JX37">
        <v>8</v>
      </c>
      <c r="JY37">
        <v>2.56</v>
      </c>
      <c r="JZ37">
        <v>3</v>
      </c>
      <c r="KA37" t="s">
        <v>201</v>
      </c>
      <c r="KB37">
        <v>500</v>
      </c>
      <c r="KC37">
        <v>5.2</v>
      </c>
      <c r="KD37">
        <v>7</v>
      </c>
      <c r="KE37">
        <v>1.82</v>
      </c>
      <c r="KF37">
        <v>4</v>
      </c>
      <c r="KG37">
        <v>4.3</v>
      </c>
      <c r="KH37">
        <v>4</v>
      </c>
      <c r="KI37" t="s">
        <v>202</v>
      </c>
      <c r="KJ37">
        <v>100</v>
      </c>
      <c r="KK37">
        <v>7.53</v>
      </c>
      <c r="KL37">
        <v>2</v>
      </c>
      <c r="KM37">
        <v>1.8</v>
      </c>
      <c r="KN37">
        <v>4</v>
      </c>
      <c r="KO37">
        <v>2.38</v>
      </c>
      <c r="KP37">
        <v>5</v>
      </c>
      <c r="KQ37" t="s">
        <v>203</v>
      </c>
      <c r="KR37">
        <v>800</v>
      </c>
      <c r="KS37">
        <v>2.4500000000000002</v>
      </c>
      <c r="KT37">
        <v>7</v>
      </c>
      <c r="KU37">
        <v>1.29</v>
      </c>
      <c r="KV37">
        <v>5</v>
      </c>
      <c r="KW37">
        <v>2.2000000000000002</v>
      </c>
      <c r="KX37">
        <v>6</v>
      </c>
      <c r="KY37" t="s">
        <v>204</v>
      </c>
      <c r="KZ37">
        <v>600</v>
      </c>
      <c r="LA37">
        <v>5.35</v>
      </c>
      <c r="LB37">
        <v>7</v>
      </c>
      <c r="LC37">
        <v>1.57</v>
      </c>
      <c r="LD37">
        <v>3</v>
      </c>
      <c r="LE37">
        <v>3.42</v>
      </c>
      <c r="LF37">
        <v>7</v>
      </c>
      <c r="LG37" t="s">
        <v>205</v>
      </c>
      <c r="LH37">
        <v>300</v>
      </c>
      <c r="LI37">
        <v>4.72</v>
      </c>
      <c r="LJ37">
        <v>7</v>
      </c>
      <c r="LK37">
        <v>3.94</v>
      </c>
      <c r="LL37">
        <v>2</v>
      </c>
      <c r="LM37">
        <v>1.62</v>
      </c>
      <c r="LN37">
        <v>8</v>
      </c>
      <c r="LO37" t="s">
        <v>206</v>
      </c>
      <c r="LP37">
        <v>1000</v>
      </c>
      <c r="LQ37">
        <v>2.5</v>
      </c>
      <c r="LR37">
        <v>7</v>
      </c>
      <c r="LS37">
        <v>1.56</v>
      </c>
      <c r="LT37">
        <v>7</v>
      </c>
      <c r="LU37">
        <v>1.22</v>
      </c>
      <c r="LV37">
        <v>9</v>
      </c>
      <c r="LW37" t="s">
        <v>207</v>
      </c>
      <c r="LX37">
        <v>500</v>
      </c>
      <c r="LY37">
        <v>5.78</v>
      </c>
      <c r="LZ37">
        <v>7</v>
      </c>
      <c r="MA37">
        <v>2.0499999999999998</v>
      </c>
      <c r="MB37">
        <v>3</v>
      </c>
      <c r="MC37">
        <v>3.12</v>
      </c>
      <c r="MD37">
        <v>10</v>
      </c>
      <c r="ME37" t="s">
        <v>208</v>
      </c>
      <c r="MF37">
        <v>800</v>
      </c>
      <c r="MG37">
        <v>6.17</v>
      </c>
      <c r="MH37">
        <v>2</v>
      </c>
      <c r="MI37">
        <v>1.24</v>
      </c>
      <c r="MJ37">
        <v>5</v>
      </c>
      <c r="MK37">
        <v>1.72</v>
      </c>
      <c r="ML37">
        <v>11</v>
      </c>
      <c r="MM37" t="s">
        <v>209</v>
      </c>
      <c r="MN37">
        <v>1000</v>
      </c>
      <c r="MO37">
        <v>5.47</v>
      </c>
      <c r="MP37">
        <v>2</v>
      </c>
      <c r="MQ37">
        <v>2.9</v>
      </c>
      <c r="MR37">
        <v>7</v>
      </c>
      <c r="MS37">
        <v>2.73</v>
      </c>
      <c r="MT37">
        <v>12</v>
      </c>
      <c r="MU37" t="s">
        <v>210</v>
      </c>
      <c r="MV37">
        <v>1000</v>
      </c>
      <c r="MW37">
        <v>3.11</v>
      </c>
      <c r="MX37">
        <v>3</v>
      </c>
      <c r="MY37">
        <v>3.36</v>
      </c>
      <c r="MZ37">
        <v>7</v>
      </c>
      <c r="NA37">
        <v>1.31</v>
      </c>
      <c r="NB37">
        <v>13</v>
      </c>
      <c r="NC37" t="s">
        <v>211</v>
      </c>
      <c r="ND37">
        <v>1000</v>
      </c>
      <c r="NE37">
        <v>4.09</v>
      </c>
      <c r="NF37">
        <v>4</v>
      </c>
      <c r="NG37">
        <v>1.54</v>
      </c>
      <c r="NH37">
        <v>7</v>
      </c>
      <c r="NI37">
        <v>2.13</v>
      </c>
      <c r="NJ37">
        <v>14</v>
      </c>
      <c r="NK37" t="s">
        <v>212</v>
      </c>
      <c r="NL37">
        <v>500</v>
      </c>
      <c r="NM37">
        <v>3.68</v>
      </c>
      <c r="NN37">
        <v>2</v>
      </c>
      <c r="NO37">
        <v>1.4</v>
      </c>
      <c r="NP37">
        <v>2</v>
      </c>
      <c r="NQ37">
        <v>1.1399999999999999</v>
      </c>
      <c r="NR37">
        <v>15</v>
      </c>
      <c r="NS37" t="s">
        <v>213</v>
      </c>
      <c r="NT37">
        <v>500</v>
      </c>
      <c r="NU37">
        <v>2.94</v>
      </c>
      <c r="NV37">
        <v>3</v>
      </c>
      <c r="NW37">
        <v>1.73</v>
      </c>
      <c r="NX37">
        <v>3</v>
      </c>
      <c r="NY37">
        <v>0.9</v>
      </c>
      <c r="NZ37">
        <v>16</v>
      </c>
      <c r="OA37" t="s">
        <v>214</v>
      </c>
      <c r="OB37">
        <v>500</v>
      </c>
      <c r="OC37">
        <v>3.27</v>
      </c>
      <c r="OD37">
        <v>2</v>
      </c>
      <c r="OE37">
        <v>2.14</v>
      </c>
      <c r="OF37">
        <v>4</v>
      </c>
      <c r="OG37">
        <v>2.14</v>
      </c>
      <c r="OH37">
        <v>17</v>
      </c>
      <c r="OI37" t="s">
        <v>215</v>
      </c>
      <c r="OJ37">
        <v>600</v>
      </c>
      <c r="OK37">
        <v>5.91</v>
      </c>
      <c r="OL37">
        <v>1</v>
      </c>
      <c r="OM37">
        <v>1.6</v>
      </c>
      <c r="ON37">
        <v>5</v>
      </c>
      <c r="OO37">
        <v>2.33</v>
      </c>
      <c r="OP37">
        <v>18</v>
      </c>
      <c r="OQ37" t="s">
        <v>216</v>
      </c>
      <c r="OR37">
        <v>0</v>
      </c>
      <c r="OS37">
        <v>2.73</v>
      </c>
      <c r="OT37">
        <v>5</v>
      </c>
      <c r="OU37">
        <v>3.21</v>
      </c>
      <c r="OV37">
        <v>0</v>
      </c>
      <c r="OW37">
        <v>1.9</v>
      </c>
      <c r="OX37">
        <v>19</v>
      </c>
      <c r="OY37" t="s">
        <v>217</v>
      </c>
      <c r="OZ37">
        <v>400</v>
      </c>
      <c r="PA37">
        <v>5.75</v>
      </c>
      <c r="PB37">
        <v>4</v>
      </c>
      <c r="PC37">
        <v>1.73</v>
      </c>
      <c r="PD37">
        <v>2</v>
      </c>
      <c r="PE37">
        <v>1.69</v>
      </c>
      <c r="PF37">
        <v>20</v>
      </c>
      <c r="PG37" t="s">
        <v>218</v>
      </c>
      <c r="PH37">
        <v>800</v>
      </c>
      <c r="PI37">
        <v>4.74</v>
      </c>
      <c r="PJ37">
        <v>4</v>
      </c>
      <c r="PK37">
        <v>4.3</v>
      </c>
      <c r="PL37">
        <v>7</v>
      </c>
      <c r="PM37">
        <v>1.73</v>
      </c>
      <c r="PN37">
        <v>21</v>
      </c>
      <c r="PO37" t="s">
        <v>219</v>
      </c>
      <c r="PP37">
        <v>1000</v>
      </c>
      <c r="PQ37">
        <v>3.55</v>
      </c>
      <c r="PR37">
        <v>4</v>
      </c>
      <c r="PS37">
        <v>3.47</v>
      </c>
      <c r="PT37">
        <v>8</v>
      </c>
      <c r="PU37">
        <v>1.48</v>
      </c>
      <c r="PV37">
        <v>22</v>
      </c>
      <c r="PW37" t="s">
        <v>220</v>
      </c>
      <c r="PX37">
        <v>1000</v>
      </c>
      <c r="PY37">
        <v>2.2000000000000002</v>
      </c>
      <c r="PZ37">
        <v>3</v>
      </c>
      <c r="QA37">
        <v>2.6</v>
      </c>
      <c r="QB37">
        <v>8</v>
      </c>
      <c r="QC37">
        <v>3.77</v>
      </c>
      <c r="QD37">
        <v>23</v>
      </c>
      <c r="QE37" t="s">
        <v>221</v>
      </c>
      <c r="QF37">
        <v>1000</v>
      </c>
      <c r="QG37">
        <v>3.06</v>
      </c>
      <c r="QH37">
        <v>8</v>
      </c>
      <c r="QI37">
        <v>1.05</v>
      </c>
      <c r="QJ37">
        <v>8</v>
      </c>
      <c r="QK37">
        <v>0.84</v>
      </c>
      <c r="QL37">
        <v>24</v>
      </c>
      <c r="QM37" t="s">
        <v>222</v>
      </c>
      <c r="QN37">
        <v>600</v>
      </c>
      <c r="QO37">
        <v>2.4900000000000002</v>
      </c>
      <c r="QP37">
        <v>2</v>
      </c>
      <c r="QQ37">
        <v>1.34</v>
      </c>
      <c r="QR37">
        <v>6</v>
      </c>
      <c r="QS37">
        <v>1.45</v>
      </c>
      <c r="QT37">
        <v>25</v>
      </c>
      <c r="QU37" t="s">
        <v>223</v>
      </c>
      <c r="QV37">
        <v>1000</v>
      </c>
      <c r="QW37">
        <v>2.63</v>
      </c>
      <c r="QX37">
        <v>8</v>
      </c>
      <c r="QY37">
        <v>3.94</v>
      </c>
      <c r="QZ37">
        <v>8</v>
      </c>
      <c r="RA37">
        <v>2.77</v>
      </c>
      <c r="RB37">
        <v>26</v>
      </c>
      <c r="RC37" t="s">
        <v>224</v>
      </c>
      <c r="RD37">
        <v>300</v>
      </c>
      <c r="RE37">
        <v>3.15</v>
      </c>
      <c r="RF37">
        <v>3</v>
      </c>
      <c r="RG37">
        <v>1.88</v>
      </c>
      <c r="RH37">
        <v>2</v>
      </c>
      <c r="RI37">
        <v>1.46</v>
      </c>
      <c r="RJ37">
        <v>27</v>
      </c>
      <c r="RK37" t="s">
        <v>225</v>
      </c>
      <c r="RL37">
        <v>700</v>
      </c>
      <c r="RM37">
        <v>3.15</v>
      </c>
      <c r="RN37">
        <v>6</v>
      </c>
      <c r="RO37">
        <v>2.0499999999999998</v>
      </c>
      <c r="RP37">
        <v>4</v>
      </c>
      <c r="RQ37">
        <v>4.7</v>
      </c>
      <c r="RR37">
        <v>28</v>
      </c>
      <c r="RS37" t="s">
        <v>226</v>
      </c>
      <c r="RT37">
        <v>800</v>
      </c>
      <c r="RU37">
        <v>3.23</v>
      </c>
      <c r="RV37">
        <v>1</v>
      </c>
      <c r="RW37">
        <v>1.1100000000000001</v>
      </c>
      <c r="RX37">
        <v>6</v>
      </c>
      <c r="RY37">
        <v>1.1000000000000001</v>
      </c>
      <c r="RZ37">
        <v>29</v>
      </c>
      <c r="SA37" t="s">
        <v>227</v>
      </c>
      <c r="SB37">
        <v>800</v>
      </c>
      <c r="SC37">
        <v>2.4</v>
      </c>
      <c r="SD37">
        <v>4</v>
      </c>
      <c r="SE37">
        <v>2.44</v>
      </c>
      <c r="SF37">
        <v>4</v>
      </c>
      <c r="SG37">
        <v>3.49</v>
      </c>
      <c r="SH37">
        <v>30</v>
      </c>
      <c r="SI37" t="s">
        <v>228</v>
      </c>
      <c r="SJ37">
        <v>700</v>
      </c>
      <c r="SK37">
        <v>3.18</v>
      </c>
      <c r="SL37">
        <v>2</v>
      </c>
      <c r="SM37">
        <v>2.67</v>
      </c>
      <c r="SN37">
        <v>5</v>
      </c>
      <c r="SO37">
        <v>1.71</v>
      </c>
      <c r="SP37">
        <v>31</v>
      </c>
      <c r="SQ37" t="s">
        <v>229</v>
      </c>
      <c r="SR37">
        <v>600</v>
      </c>
      <c r="SS37">
        <v>3.42</v>
      </c>
      <c r="ST37">
        <v>1</v>
      </c>
      <c r="SU37">
        <v>1.29</v>
      </c>
      <c r="SV37">
        <v>5</v>
      </c>
      <c r="SW37">
        <v>2.13</v>
      </c>
      <c r="SX37">
        <v>32</v>
      </c>
      <c r="SY37" t="s">
        <v>230</v>
      </c>
      <c r="SZ37">
        <v>900</v>
      </c>
      <c r="TA37">
        <v>4.51</v>
      </c>
      <c r="TB37">
        <v>5</v>
      </c>
      <c r="TC37">
        <v>1.84</v>
      </c>
      <c r="TD37">
        <v>6</v>
      </c>
      <c r="TE37">
        <v>3.84</v>
      </c>
      <c r="TF37">
        <v>33</v>
      </c>
      <c r="TG37" t="s">
        <v>231</v>
      </c>
      <c r="TH37">
        <v>1000</v>
      </c>
      <c r="TI37">
        <v>5.39</v>
      </c>
      <c r="TJ37">
        <v>3</v>
      </c>
      <c r="TK37">
        <v>2.17</v>
      </c>
      <c r="TL37">
        <v>8</v>
      </c>
      <c r="TM37">
        <v>5.12</v>
      </c>
      <c r="TN37">
        <v>34</v>
      </c>
      <c r="TO37" t="s">
        <v>232</v>
      </c>
      <c r="TP37">
        <v>800</v>
      </c>
      <c r="TQ37">
        <v>2.78</v>
      </c>
      <c r="TR37">
        <v>7</v>
      </c>
      <c r="TS37">
        <v>2.17</v>
      </c>
      <c r="TT37">
        <v>7</v>
      </c>
      <c r="TU37">
        <v>3.09</v>
      </c>
      <c r="TV37">
        <v>35</v>
      </c>
      <c r="TW37" t="s">
        <v>233</v>
      </c>
      <c r="TX37">
        <v>800</v>
      </c>
      <c r="TY37">
        <v>2.72</v>
      </c>
      <c r="TZ37">
        <v>3</v>
      </c>
      <c r="UA37">
        <v>3.93</v>
      </c>
      <c r="UB37">
        <v>6</v>
      </c>
      <c r="UC37">
        <v>2.6</v>
      </c>
      <c r="UD37">
        <v>36</v>
      </c>
      <c r="UE37" t="s">
        <v>234</v>
      </c>
      <c r="UF37">
        <v>1000</v>
      </c>
      <c r="UG37">
        <v>5.78</v>
      </c>
      <c r="UH37">
        <v>3</v>
      </c>
      <c r="UI37">
        <v>1.29</v>
      </c>
      <c r="UJ37">
        <v>8</v>
      </c>
      <c r="UK37">
        <v>3.03</v>
      </c>
      <c r="UL37">
        <v>37</v>
      </c>
      <c r="UM37" t="s">
        <v>235</v>
      </c>
      <c r="UN37">
        <v>400</v>
      </c>
      <c r="UO37">
        <v>3.68</v>
      </c>
      <c r="UP37">
        <v>1</v>
      </c>
      <c r="UQ37">
        <v>2.77</v>
      </c>
      <c r="UR37">
        <v>3</v>
      </c>
      <c r="US37">
        <v>1.89</v>
      </c>
      <c r="UT37">
        <v>38</v>
      </c>
      <c r="UU37" t="s">
        <v>236</v>
      </c>
      <c r="UV37">
        <v>600</v>
      </c>
      <c r="UW37">
        <v>3.66</v>
      </c>
      <c r="UX37">
        <v>7</v>
      </c>
      <c r="UY37">
        <v>2.61</v>
      </c>
      <c r="UZ37">
        <v>3</v>
      </c>
      <c r="VA37">
        <v>1.33</v>
      </c>
      <c r="VB37">
        <v>39</v>
      </c>
      <c r="VC37" t="s">
        <v>237</v>
      </c>
      <c r="VD37">
        <v>500</v>
      </c>
      <c r="VE37">
        <v>4.76</v>
      </c>
      <c r="VF37">
        <v>1</v>
      </c>
      <c r="VG37">
        <v>1.99</v>
      </c>
      <c r="VH37">
        <v>4</v>
      </c>
      <c r="VI37">
        <v>2.17</v>
      </c>
      <c r="VJ37">
        <v>40</v>
      </c>
      <c r="VK37" t="s">
        <v>238</v>
      </c>
      <c r="VL37">
        <v>400</v>
      </c>
      <c r="VM37">
        <v>3.89</v>
      </c>
      <c r="VN37">
        <v>1</v>
      </c>
      <c r="VO37">
        <v>2.79</v>
      </c>
      <c r="VP37">
        <v>3</v>
      </c>
      <c r="VQ37">
        <v>2</v>
      </c>
      <c r="VR37">
        <v>41</v>
      </c>
      <c r="VS37" t="s">
        <v>239</v>
      </c>
      <c r="VT37">
        <v>700</v>
      </c>
      <c r="VU37">
        <v>3.77</v>
      </c>
      <c r="VV37">
        <v>5</v>
      </c>
      <c r="VW37">
        <v>1.1599999999999999</v>
      </c>
      <c r="VX37">
        <v>4</v>
      </c>
      <c r="VY37">
        <v>2.5499999999999998</v>
      </c>
      <c r="VZ37" s="28">
        <f t="shared" si="19"/>
        <v>695</v>
      </c>
      <c r="WA37" s="28">
        <f t="shared" si="20"/>
        <v>680</v>
      </c>
      <c r="WB37" s="28">
        <f t="shared" si="21"/>
        <v>710</v>
      </c>
      <c r="WC37" s="29">
        <f t="shared" si="22"/>
        <v>3.9955000000000007</v>
      </c>
      <c r="WD37" s="29">
        <f t="shared" si="23"/>
        <v>4.2115000000000009</v>
      </c>
      <c r="WE37" s="29">
        <f t="shared" si="24"/>
        <v>3.7795000000000001</v>
      </c>
      <c r="WF37" s="29">
        <f t="shared" si="25"/>
        <v>3.9249999999999998</v>
      </c>
      <c r="WG37" s="30">
        <f t="shared" si="26"/>
        <v>3.5</v>
      </c>
      <c r="WH37" s="29">
        <f t="shared" si="27"/>
        <v>4.3499999999999996</v>
      </c>
      <c r="WI37" s="29">
        <f t="shared" si="28"/>
        <v>2.2195</v>
      </c>
      <c r="WJ37" s="30">
        <f t="shared" si="29"/>
        <v>2.5285000000000006</v>
      </c>
      <c r="WK37" s="29">
        <f t="shared" si="30"/>
        <v>1.9105000000000001</v>
      </c>
      <c r="WL37" s="29">
        <f t="shared" si="31"/>
        <v>5.0250000000000004</v>
      </c>
      <c r="WM37" s="30">
        <f t="shared" si="32"/>
        <v>4.75</v>
      </c>
      <c r="WN37" s="29">
        <f t="shared" si="33"/>
        <v>5.3</v>
      </c>
      <c r="WO37" s="29">
        <f t="shared" si="34"/>
        <v>2.3265000000000002</v>
      </c>
      <c r="WP37" s="30">
        <f t="shared" si="35"/>
        <v>2.3050000000000006</v>
      </c>
      <c r="WQ37" s="29">
        <f t="shared" si="36"/>
        <v>2.3479999999999999</v>
      </c>
      <c r="WR37" s="30">
        <f t="shared" si="37"/>
        <v>700</v>
      </c>
      <c r="WS37" s="30">
        <f t="shared" si="38"/>
        <v>690.90909090909088</v>
      </c>
      <c r="WT37" s="30">
        <f t="shared" si="39"/>
        <v>625</v>
      </c>
      <c r="WU37" s="30">
        <f t="shared" si="40"/>
        <v>716.66666666666663</v>
      </c>
      <c r="WV37" s="30">
        <f t="shared" si="41"/>
        <v>760</v>
      </c>
      <c r="WW37" s="30">
        <f t="shared" si="42"/>
        <v>660</v>
      </c>
      <c r="WX37" s="30">
        <f t="shared" si="43"/>
        <v>3.8227777777777772</v>
      </c>
      <c r="WY37" s="30">
        <f t="shared" si="44"/>
        <v>4.1368181818181826</v>
      </c>
      <c r="WZ37" s="30">
        <f t="shared" si="45"/>
        <v>4.1674999999999995</v>
      </c>
      <c r="XA37" s="30">
        <f t="shared" si="46"/>
        <v>4.2408333333333337</v>
      </c>
      <c r="XB37" s="30">
        <f t="shared" si="47"/>
        <v>3.5469999999999997</v>
      </c>
      <c r="XC37" s="30">
        <f t="shared" si="48"/>
        <v>4.0119999999999996</v>
      </c>
      <c r="XD37" s="30">
        <f t="shared" si="49"/>
        <v>5.666666666666667</v>
      </c>
      <c r="XE37" s="30">
        <f t="shared" si="50"/>
        <v>2.5</v>
      </c>
      <c r="XF37" s="30">
        <f t="shared" si="51"/>
        <v>4.625</v>
      </c>
      <c r="XG37" s="30">
        <f t="shared" si="52"/>
        <v>2.75</v>
      </c>
      <c r="XH37" s="30">
        <f t="shared" si="53"/>
        <v>6.5</v>
      </c>
      <c r="XI37" s="30">
        <f t="shared" si="54"/>
        <v>2.2000000000000002</v>
      </c>
      <c r="XJ37" s="30">
        <f t="shared" si="55"/>
        <v>2.4772222222222222</v>
      </c>
      <c r="XK37" s="30">
        <f t="shared" si="56"/>
        <v>2.0086363636363638</v>
      </c>
      <c r="XL37" s="30">
        <f t="shared" si="57"/>
        <v>2.8087500000000003</v>
      </c>
      <c r="XM37" s="30">
        <f t="shared" si="58"/>
        <v>2.3416666666666663</v>
      </c>
      <c r="XN37" s="30">
        <f t="shared" si="59"/>
        <v>2.2120000000000002</v>
      </c>
      <c r="XO37" s="30">
        <f t="shared" si="60"/>
        <v>1.6089999999999995</v>
      </c>
      <c r="XP37" s="30">
        <f t="shared" si="61"/>
        <v>4.7777777777777777</v>
      </c>
      <c r="XQ37" s="30">
        <f t="shared" si="62"/>
        <v>5.2272727272727275</v>
      </c>
      <c r="XR37" s="30">
        <f t="shared" si="63"/>
        <v>4.125</v>
      </c>
      <c r="XS37" s="30">
        <f t="shared" si="64"/>
        <v>5.166666666666667</v>
      </c>
      <c r="XT37" s="30">
        <f t="shared" si="65"/>
        <v>5.3</v>
      </c>
      <c r="XU37" s="30">
        <f t="shared" si="66"/>
        <v>5.3</v>
      </c>
      <c r="XV37" s="30">
        <f t="shared" si="67"/>
        <v>2.615555555555555</v>
      </c>
      <c r="XW37" s="30">
        <f t="shared" si="68"/>
        <v>2.0900000000000003</v>
      </c>
      <c r="XX37" s="30">
        <f t="shared" si="69"/>
        <v>2.54</v>
      </c>
      <c r="XY37" s="30">
        <f t="shared" si="70"/>
        <v>2.1483333333333334</v>
      </c>
      <c r="XZ37" s="30">
        <f t="shared" si="71"/>
        <v>2.6760000000000002</v>
      </c>
      <c r="YA37" s="30">
        <f t="shared" si="72"/>
        <v>2.0200000000000005</v>
      </c>
      <c r="YB37" s="8">
        <v>3</v>
      </c>
      <c r="YC37" s="8">
        <v>2</v>
      </c>
      <c r="YD37" s="8">
        <v>2</v>
      </c>
      <c r="YE37" s="9">
        <v>1</v>
      </c>
      <c r="YF37" s="8">
        <v>1</v>
      </c>
      <c r="YG37" s="8">
        <v>0</v>
      </c>
      <c r="YH37" s="9">
        <v>4</v>
      </c>
      <c r="YI37" s="8">
        <v>1</v>
      </c>
      <c r="YJ37" s="8">
        <v>1</v>
      </c>
      <c r="YK37" s="9">
        <v>3</v>
      </c>
      <c r="YL37" s="8">
        <v>4</v>
      </c>
      <c r="YM37" s="8">
        <v>1</v>
      </c>
      <c r="YN37" s="8">
        <v>4</v>
      </c>
      <c r="YO37" s="8">
        <v>3</v>
      </c>
      <c r="YP37" s="9">
        <v>3</v>
      </c>
      <c r="YQ37" s="8">
        <v>0</v>
      </c>
      <c r="YR37" s="8">
        <v>0</v>
      </c>
      <c r="YS37" s="8">
        <v>3</v>
      </c>
      <c r="YT37" s="8">
        <v>1</v>
      </c>
      <c r="YU37" s="8">
        <v>3</v>
      </c>
      <c r="YV37" s="55">
        <v>1</v>
      </c>
      <c r="YW37" s="9">
        <v>0</v>
      </c>
      <c r="YX37" s="8">
        <v>1</v>
      </c>
      <c r="YY37" s="8">
        <v>1</v>
      </c>
      <c r="YZ37" s="9">
        <v>1</v>
      </c>
      <c r="ZA37" s="52">
        <f t="shared" si="80"/>
        <v>26</v>
      </c>
      <c r="ZB37" s="52">
        <f t="shared" si="81"/>
        <v>11</v>
      </c>
      <c r="ZC37" s="52">
        <f t="shared" si="82"/>
        <v>9</v>
      </c>
      <c r="ZD37" s="52">
        <f t="shared" si="76"/>
        <v>46</v>
      </c>
      <c r="ZE37" s="9">
        <v>1</v>
      </c>
      <c r="ZF37" s="7">
        <v>1</v>
      </c>
      <c r="ZG37" s="9">
        <v>0</v>
      </c>
      <c r="ZH37" s="8">
        <v>2</v>
      </c>
      <c r="ZI37" s="8">
        <v>3</v>
      </c>
      <c r="ZJ37" s="9">
        <v>4</v>
      </c>
      <c r="ZK37" s="9">
        <v>1</v>
      </c>
      <c r="ZL37" s="8">
        <v>4</v>
      </c>
      <c r="ZM37" s="8">
        <v>0</v>
      </c>
      <c r="ZN37" s="9">
        <v>2</v>
      </c>
      <c r="ZO37" s="8">
        <v>3</v>
      </c>
      <c r="ZP37" s="8">
        <v>1</v>
      </c>
      <c r="ZQ37" s="9">
        <v>0</v>
      </c>
      <c r="ZR37" s="9">
        <v>3</v>
      </c>
      <c r="ZS37" s="8">
        <v>4</v>
      </c>
      <c r="ZT37" s="9">
        <v>0</v>
      </c>
      <c r="ZU37" s="8">
        <v>2</v>
      </c>
      <c r="ZV37" s="8">
        <v>1</v>
      </c>
      <c r="ZW37" s="8">
        <v>3</v>
      </c>
      <c r="ZX37" s="8">
        <v>2</v>
      </c>
      <c r="ZY37" s="8">
        <v>4</v>
      </c>
      <c r="ZZ37" s="8">
        <v>2</v>
      </c>
      <c r="AAA37" s="9">
        <v>3</v>
      </c>
      <c r="AAB37" s="8">
        <v>1</v>
      </c>
      <c r="AAC37" s="8">
        <v>0</v>
      </c>
      <c r="AAD37" s="8">
        <v>4</v>
      </c>
      <c r="AAE37" s="9">
        <v>0</v>
      </c>
      <c r="AAF37" s="8">
        <v>3</v>
      </c>
      <c r="AAG37" s="8">
        <v>4</v>
      </c>
      <c r="AAH37" s="9">
        <v>1</v>
      </c>
      <c r="AAI37" s="9">
        <v>3</v>
      </c>
      <c r="AAJ37" s="8">
        <v>2</v>
      </c>
      <c r="AAK37" s="8">
        <v>0</v>
      </c>
      <c r="AAL37" s="8">
        <v>3</v>
      </c>
      <c r="AAM37" s="8">
        <v>3</v>
      </c>
      <c r="AAN37" s="9">
        <v>4</v>
      </c>
      <c r="AAO37" s="8">
        <v>1</v>
      </c>
      <c r="AAP37" s="55">
        <v>1</v>
      </c>
      <c r="AAQ37" s="8">
        <v>1</v>
      </c>
      <c r="AAR37" s="8">
        <v>3</v>
      </c>
      <c r="AAS37" s="8">
        <v>0</v>
      </c>
      <c r="AAT37" s="8">
        <v>1</v>
      </c>
      <c r="AAU37" s="8">
        <v>0</v>
      </c>
      <c r="AAV37" s="8">
        <v>3</v>
      </c>
      <c r="AAW37" s="9">
        <v>0</v>
      </c>
      <c r="AAX37" s="8">
        <v>3</v>
      </c>
      <c r="AAY37" s="8">
        <v>2</v>
      </c>
      <c r="AAZ37" s="9">
        <v>3</v>
      </c>
      <c r="ABA37" s="8">
        <v>1</v>
      </c>
      <c r="ABB37" s="9">
        <v>3</v>
      </c>
      <c r="ABC37" s="8">
        <v>1</v>
      </c>
      <c r="ABD37" s="8">
        <v>1</v>
      </c>
      <c r="ABE37" s="8">
        <v>1</v>
      </c>
      <c r="ABF37" s="8">
        <v>4</v>
      </c>
      <c r="ABG37" s="9">
        <v>1</v>
      </c>
      <c r="ABH37" s="8">
        <v>0</v>
      </c>
      <c r="ABI37" s="9">
        <v>2</v>
      </c>
      <c r="ABJ37" s="8">
        <v>1</v>
      </c>
      <c r="ABK37" s="9">
        <v>2</v>
      </c>
      <c r="ABL37" s="9"/>
      <c r="ABM37" s="8">
        <v>3</v>
      </c>
      <c r="ABN37" s="8">
        <v>2</v>
      </c>
      <c r="ABO37" s="8">
        <v>2</v>
      </c>
      <c r="ABP37" s="9">
        <v>1</v>
      </c>
      <c r="ABQ37" s="8">
        <v>1</v>
      </c>
      <c r="ABR37" s="8">
        <v>0</v>
      </c>
      <c r="ABS37" s="9">
        <v>4</v>
      </c>
      <c r="ABT37" s="8">
        <v>1</v>
      </c>
      <c r="ABU37" s="8">
        <v>1</v>
      </c>
      <c r="ABV37" s="9">
        <v>3</v>
      </c>
      <c r="ABW37" s="8">
        <v>4</v>
      </c>
      <c r="ABX37" s="8">
        <v>1</v>
      </c>
      <c r="ABY37" s="8">
        <v>4</v>
      </c>
      <c r="ABZ37" s="8">
        <v>3</v>
      </c>
      <c r="ACA37" s="9">
        <v>3</v>
      </c>
      <c r="ACB37" s="8">
        <v>0</v>
      </c>
      <c r="ACC37" s="8">
        <v>0</v>
      </c>
      <c r="ACD37" s="8">
        <v>3</v>
      </c>
      <c r="ACE37" s="8">
        <v>1</v>
      </c>
      <c r="ACF37" s="8">
        <v>3</v>
      </c>
      <c r="ACG37" s="55">
        <v>1</v>
      </c>
      <c r="ACH37" s="9">
        <v>0</v>
      </c>
      <c r="ACI37" s="8">
        <v>1</v>
      </c>
      <c r="ACJ37" s="8">
        <v>1</v>
      </c>
      <c r="ACK37" s="9">
        <v>1</v>
      </c>
    </row>
    <row r="38" spans="1:765">
      <c r="A38" s="20">
        <v>34</v>
      </c>
      <c r="B38" s="20"/>
      <c r="C38" s="20">
        <v>1</v>
      </c>
      <c r="D38" s="20">
        <v>23</v>
      </c>
      <c r="E38" s="7">
        <v>3</v>
      </c>
      <c r="F38" s="7">
        <v>3</v>
      </c>
      <c r="G38" s="7">
        <v>0</v>
      </c>
      <c r="H38" s="3">
        <v>0</v>
      </c>
      <c r="I38" s="3">
        <v>0</v>
      </c>
      <c r="J38" s="3">
        <v>2</v>
      </c>
      <c r="K38" s="3">
        <v>0</v>
      </c>
      <c r="L38" s="3">
        <v>0</v>
      </c>
      <c r="M38" s="3">
        <v>1</v>
      </c>
      <c r="N38" s="3">
        <v>1</v>
      </c>
      <c r="O38" s="3">
        <v>2</v>
      </c>
      <c r="P38" s="3">
        <v>2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>
        <f t="shared" si="3"/>
        <v>14</v>
      </c>
      <c r="W38" s="8">
        <v>3</v>
      </c>
      <c r="X38" s="8">
        <v>3</v>
      </c>
      <c r="Y38" s="8">
        <v>3</v>
      </c>
      <c r="Z38" s="8">
        <v>3</v>
      </c>
      <c r="AA38" s="8">
        <v>3</v>
      </c>
      <c r="AB38" s="8">
        <v>3</v>
      </c>
      <c r="AC38" s="8">
        <v>3</v>
      </c>
      <c r="AD38" s="8">
        <v>3</v>
      </c>
      <c r="AE38" s="8">
        <v>3</v>
      </c>
      <c r="AF38">
        <f t="shared" si="4"/>
        <v>27</v>
      </c>
      <c r="AG38">
        <v>3</v>
      </c>
      <c r="AH38">
        <v>2</v>
      </c>
      <c r="AI38">
        <v>3</v>
      </c>
      <c r="AJ38">
        <v>3</v>
      </c>
      <c r="AK38">
        <v>2</v>
      </c>
      <c r="AL38">
        <v>1</v>
      </c>
      <c r="AM38">
        <v>2</v>
      </c>
      <c r="AN38">
        <v>2</v>
      </c>
      <c r="AO38">
        <v>1</v>
      </c>
      <c r="AP38">
        <v>2</v>
      </c>
      <c r="AQ38">
        <v>2</v>
      </c>
      <c r="AR38">
        <v>3</v>
      </c>
      <c r="AS38">
        <v>3</v>
      </c>
      <c r="AT38">
        <v>3</v>
      </c>
      <c r="AU38">
        <v>3</v>
      </c>
      <c r="AV38" t="s">
        <v>635</v>
      </c>
      <c r="AW38">
        <v>1</v>
      </c>
      <c r="AX38">
        <v>3</v>
      </c>
      <c r="AY38" t="s">
        <v>636</v>
      </c>
      <c r="AZ38">
        <v>3</v>
      </c>
      <c r="BA38">
        <v>3</v>
      </c>
      <c r="BB38">
        <v>3</v>
      </c>
      <c r="BC38">
        <v>0</v>
      </c>
      <c r="BD38">
        <f t="shared" si="5"/>
        <v>48</v>
      </c>
      <c r="BE38" s="7">
        <v>2</v>
      </c>
      <c r="BF38" s="7">
        <v>4</v>
      </c>
      <c r="BG38" s="7">
        <v>2</v>
      </c>
      <c r="BH38" s="7">
        <v>0</v>
      </c>
      <c r="BI38" s="7">
        <v>2</v>
      </c>
      <c r="BJ38" s="7">
        <v>4</v>
      </c>
      <c r="BK38" s="7">
        <v>2</v>
      </c>
      <c r="BL38" s="9">
        <v>2</v>
      </c>
      <c r="BM38" s="9">
        <v>3</v>
      </c>
      <c r="BN38" s="7">
        <v>2</v>
      </c>
      <c r="BO38" s="7">
        <v>3</v>
      </c>
      <c r="BP38" s="8">
        <v>2</v>
      </c>
      <c r="BQ38" s="7">
        <v>3</v>
      </c>
      <c r="BR38" s="8">
        <v>2</v>
      </c>
      <c r="BS38" s="8">
        <v>4</v>
      </c>
      <c r="BT38" s="9">
        <v>2</v>
      </c>
      <c r="BU38" s="8">
        <v>4</v>
      </c>
      <c r="BV38" s="8">
        <v>0</v>
      </c>
      <c r="BW38" s="8">
        <v>4</v>
      </c>
      <c r="BX38" s="8">
        <v>4</v>
      </c>
      <c r="BY38" s="8">
        <v>2</v>
      </c>
      <c r="BZ38" s="8">
        <v>2</v>
      </c>
      <c r="CA38">
        <f t="shared" si="0"/>
        <v>27</v>
      </c>
      <c r="CB38">
        <f t="shared" si="1"/>
        <v>18</v>
      </c>
      <c r="CC38">
        <f t="shared" si="2"/>
        <v>12</v>
      </c>
      <c r="CD38">
        <f t="shared" si="6"/>
        <v>57</v>
      </c>
      <c r="CE38" s="8">
        <v>1</v>
      </c>
      <c r="CF38" s="8">
        <v>0</v>
      </c>
      <c r="CG38" s="8">
        <v>1</v>
      </c>
      <c r="CH38" s="8">
        <v>1</v>
      </c>
      <c r="CI38" s="8">
        <v>1</v>
      </c>
      <c r="CJ38" s="8">
        <v>0</v>
      </c>
      <c r="CK38" s="8">
        <v>1</v>
      </c>
      <c r="CL38" s="8">
        <v>0</v>
      </c>
      <c r="CM38" s="8">
        <v>1</v>
      </c>
      <c r="CN38" s="8">
        <v>1</v>
      </c>
      <c r="CO38" s="8">
        <v>0</v>
      </c>
      <c r="CP38" s="8">
        <v>0</v>
      </c>
      <c r="CQ38" s="21">
        <f t="shared" si="7"/>
        <v>8</v>
      </c>
      <c r="CR38" s="8">
        <v>1</v>
      </c>
      <c r="CS38" s="8">
        <v>4</v>
      </c>
      <c r="CT38" s="8">
        <v>2</v>
      </c>
      <c r="CU38" s="8">
        <v>3</v>
      </c>
      <c r="CV38" s="8">
        <v>1</v>
      </c>
      <c r="CW38" s="8">
        <v>1</v>
      </c>
      <c r="CX38" s="8">
        <v>4</v>
      </c>
      <c r="CY38" s="8">
        <v>4</v>
      </c>
      <c r="CZ38" s="8">
        <v>1</v>
      </c>
      <c r="DA38" s="8">
        <v>1</v>
      </c>
      <c r="DB38" s="8">
        <v>3</v>
      </c>
      <c r="DC38" s="8">
        <v>3</v>
      </c>
      <c r="DD38" s="8">
        <v>3</v>
      </c>
      <c r="DE38" s="8">
        <v>4</v>
      </c>
      <c r="DF38" s="8">
        <v>1</v>
      </c>
      <c r="DG38" s="8">
        <v>2</v>
      </c>
      <c r="DH38" s="8">
        <v>4</v>
      </c>
      <c r="DI38" s="8">
        <v>3</v>
      </c>
      <c r="DJ38" s="8">
        <v>3</v>
      </c>
      <c r="DK38" s="8">
        <v>3</v>
      </c>
      <c r="DL38" s="21">
        <f t="shared" si="8"/>
        <v>67</v>
      </c>
      <c r="DM38" s="8">
        <v>2</v>
      </c>
      <c r="DN38" s="8">
        <v>2</v>
      </c>
      <c r="DO38" s="8">
        <v>6</v>
      </c>
      <c r="DP38" s="8">
        <v>2</v>
      </c>
      <c r="DQ38" s="8">
        <v>5</v>
      </c>
      <c r="DR38" s="8">
        <v>4</v>
      </c>
      <c r="DS38" s="21">
        <f t="shared" si="9"/>
        <v>21</v>
      </c>
      <c r="DT38" s="7">
        <v>3</v>
      </c>
      <c r="DU38" s="7">
        <v>1</v>
      </c>
      <c r="DV38" s="7">
        <v>1</v>
      </c>
      <c r="DW38" s="7">
        <v>0</v>
      </c>
      <c r="DX38" s="7">
        <v>0</v>
      </c>
      <c r="DY38" s="7">
        <v>0</v>
      </c>
      <c r="DZ38" s="21">
        <f t="shared" si="10"/>
        <v>5</v>
      </c>
      <c r="EA38" s="21">
        <f t="shared" si="11"/>
        <v>0</v>
      </c>
      <c r="EB38" s="21">
        <f t="shared" si="12"/>
        <v>5</v>
      </c>
      <c r="EC38" s="8">
        <v>5</v>
      </c>
      <c r="ED38" s="8">
        <v>5</v>
      </c>
      <c r="EE38" s="8">
        <v>5</v>
      </c>
      <c r="EF38" s="8">
        <v>5</v>
      </c>
      <c r="EG38" s="8">
        <v>3</v>
      </c>
      <c r="EH38" s="8">
        <v>1</v>
      </c>
      <c r="EI38" s="8">
        <v>1</v>
      </c>
      <c r="EJ38" s="8">
        <v>5</v>
      </c>
      <c r="EK38" s="8">
        <v>1</v>
      </c>
      <c r="EL38" s="8">
        <v>5</v>
      </c>
      <c r="EM38" s="8">
        <v>5</v>
      </c>
      <c r="EN38" s="8">
        <v>1</v>
      </c>
      <c r="EO38" s="21">
        <f t="shared" si="13"/>
        <v>20</v>
      </c>
      <c r="EP38" s="21">
        <f t="shared" si="14"/>
        <v>4</v>
      </c>
      <c r="EQ38" s="21">
        <f t="shared" si="15"/>
        <v>18</v>
      </c>
      <c r="ER38" s="21">
        <f t="shared" si="16"/>
        <v>42</v>
      </c>
      <c r="ES38" s="7">
        <v>4</v>
      </c>
      <c r="ET38" s="7">
        <v>3</v>
      </c>
      <c r="EU38" s="7">
        <v>4</v>
      </c>
      <c r="EV38" s="21">
        <f t="shared" si="17"/>
        <v>11</v>
      </c>
      <c r="EW38" s="7">
        <v>2</v>
      </c>
      <c r="EX38" s="7">
        <v>0</v>
      </c>
      <c r="EY38" s="7">
        <v>0</v>
      </c>
      <c r="EZ38" s="7">
        <v>1</v>
      </c>
      <c r="FA38" s="7">
        <v>1</v>
      </c>
      <c r="FB38" s="7">
        <v>1</v>
      </c>
      <c r="FC38" s="7">
        <v>1</v>
      </c>
      <c r="FD38" s="7">
        <v>3</v>
      </c>
      <c r="FE38" s="7">
        <v>1</v>
      </c>
      <c r="FF38" s="7">
        <v>1</v>
      </c>
      <c r="FG38" s="7">
        <v>2</v>
      </c>
      <c r="FH38" s="7">
        <v>1</v>
      </c>
      <c r="FI38" s="7">
        <v>2</v>
      </c>
      <c r="FJ38" s="7">
        <v>3</v>
      </c>
      <c r="FK38" s="7">
        <v>1</v>
      </c>
      <c r="FL38" s="7">
        <v>1</v>
      </c>
      <c r="FM38" s="7">
        <v>3</v>
      </c>
      <c r="FN38" s="7">
        <v>1</v>
      </c>
      <c r="FO38" s="7">
        <v>1</v>
      </c>
      <c r="FP38" s="7">
        <v>3</v>
      </c>
      <c r="FQ38" s="21">
        <f t="shared" si="18"/>
        <v>29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6.8753646687727779</v>
      </c>
      <c r="FX38" s="7">
        <v>0.11</v>
      </c>
      <c r="FY38" s="7">
        <v>0.26</v>
      </c>
      <c r="FZ38" s="7">
        <v>52</v>
      </c>
      <c r="GA38" s="7">
        <v>79</v>
      </c>
      <c r="GB38" s="7">
        <f t="shared" si="83"/>
        <v>131</v>
      </c>
      <c r="GC38" s="7">
        <v>202</v>
      </c>
      <c r="GD38" s="7">
        <v>0</v>
      </c>
      <c r="GE38" s="7">
        <v>0.4</v>
      </c>
      <c r="GF38" s="7">
        <v>0.1</v>
      </c>
      <c r="GG38" s="7">
        <v>0.3</v>
      </c>
      <c r="GH38" s="7">
        <v>4.5999999999999996</v>
      </c>
      <c r="GI38" s="7">
        <v>62</v>
      </c>
      <c r="GJ38" s="7">
        <v>4134.5961280000001</v>
      </c>
      <c r="GK38" s="7">
        <v>9936.1381259999998</v>
      </c>
      <c r="GL38" s="7">
        <v>5217.4566519999998</v>
      </c>
      <c r="GM38" s="7">
        <v>56368.553440999996</v>
      </c>
      <c r="GN38" s="7">
        <v>152064.60931999999</v>
      </c>
      <c r="GO38" s="7">
        <v>17370.055607999999</v>
      </c>
      <c r="GP38" s="7">
        <v>10604.417772000001</v>
      </c>
      <c r="GQ38" s="7">
        <v>697193.93973400001</v>
      </c>
      <c r="GR38" s="7">
        <v>100264.460922</v>
      </c>
      <c r="GS38" s="7">
        <v>951.60323000000005</v>
      </c>
      <c r="GT38" s="7">
        <v>23852.136406000001</v>
      </c>
      <c r="GU38" s="7">
        <v>1219</v>
      </c>
      <c r="GV38" s="7">
        <v>58430.966082999999</v>
      </c>
      <c r="GW38" s="7">
        <v>27143.943105999999</v>
      </c>
      <c r="GX38" s="7">
        <v>1060</v>
      </c>
      <c r="GY38" s="7">
        <v>445419.903965</v>
      </c>
      <c r="GZ38" s="7">
        <v>135115.52272499999</v>
      </c>
      <c r="HA38" s="7">
        <v>50200.835277999999</v>
      </c>
      <c r="HB38" s="7">
        <v>777629.21422299999</v>
      </c>
      <c r="HC38" s="7">
        <v>206940.68216</v>
      </c>
      <c r="HD38" s="7">
        <v>13678.275695</v>
      </c>
      <c r="HE38" s="7">
        <v>521.89795000000004</v>
      </c>
      <c r="HF38" s="7">
        <v>94442.653934000002</v>
      </c>
      <c r="HG38" s="7">
        <v>81472.007958000002</v>
      </c>
      <c r="HH38" s="7">
        <v>9511.1807879999997</v>
      </c>
      <c r="HI38" s="7">
        <v>262</v>
      </c>
      <c r="HJ38" s="7">
        <v>229.01822300000001</v>
      </c>
      <c r="HK38" s="7">
        <v>2012.132118</v>
      </c>
      <c r="HL38" s="7">
        <v>176.03564900000001</v>
      </c>
      <c r="HM38" s="7">
        <v>803.29011600000001</v>
      </c>
      <c r="HN38" s="7">
        <v>18442.467833999999</v>
      </c>
      <c r="HO38" s="7">
        <v>5744.6999880000003</v>
      </c>
      <c r="HP38" s="7">
        <v>612</v>
      </c>
      <c r="HQ38" s="7">
        <v>564077.81568</v>
      </c>
      <c r="HR38" s="7">
        <v>94140.773381999999</v>
      </c>
      <c r="HS38" s="7">
        <v>12550.278882000001</v>
      </c>
      <c r="HT38" s="7">
        <v>80591.551349000001</v>
      </c>
      <c r="HU38" s="7">
        <v>14002.749605000001</v>
      </c>
      <c r="HV38" s="7">
        <v>3225.1751250000002</v>
      </c>
      <c r="HW38" s="7">
        <v>422.86829699999998</v>
      </c>
      <c r="HX38" s="7">
        <v>238</v>
      </c>
      <c r="HY38" s="7">
        <v>2886.6529890000002</v>
      </c>
      <c r="HZ38" s="7">
        <v>655</v>
      </c>
      <c r="IA38" s="7">
        <v>307</v>
      </c>
      <c r="IB38" s="7">
        <v>436</v>
      </c>
      <c r="IC38" s="7">
        <v>1480.540538</v>
      </c>
      <c r="ID38" s="7">
        <v>43887.095991000002</v>
      </c>
      <c r="IE38" s="7">
        <v>7649.4032189999998</v>
      </c>
      <c r="IF38" s="7">
        <v>4781.5384169999998</v>
      </c>
      <c r="IG38" s="7">
        <v>1904.9268910000001</v>
      </c>
      <c r="IH38" s="7">
        <v>4452.5185060000003</v>
      </c>
      <c r="II38" s="7">
        <v>240873.775222</v>
      </c>
      <c r="IJ38" s="7">
        <v>241053.90184899999</v>
      </c>
      <c r="IK38" s="7">
        <v>265662.84214999998</v>
      </c>
      <c r="IL38" s="7">
        <v>62</v>
      </c>
      <c r="IM38" s="7">
        <v>2404</v>
      </c>
      <c r="IN38" s="7">
        <v>266484.09115400002</v>
      </c>
      <c r="IO38" s="7">
        <v>836</v>
      </c>
      <c r="IP38" s="7">
        <v>102608.162832</v>
      </c>
      <c r="IQ38" s="7">
        <v>541.75563199999999</v>
      </c>
      <c r="IR38" s="7">
        <v>22676.887954999998</v>
      </c>
      <c r="IS38" s="7">
        <v>13875.385894999999</v>
      </c>
      <c r="IT38" s="7">
        <v>959.41882199999998</v>
      </c>
      <c r="IU38" s="7">
        <v>7451.6634359999998</v>
      </c>
      <c r="IV38" s="7">
        <v>139906.79105699999</v>
      </c>
      <c r="IW38" s="7">
        <v>13108.477338000001</v>
      </c>
      <c r="IX38" s="7">
        <v>16499.069877000002</v>
      </c>
      <c r="IY38" s="7">
        <v>6404.7209769999999</v>
      </c>
      <c r="IZ38" s="7">
        <v>775.14818700000001</v>
      </c>
      <c r="JA38" s="7">
        <v>585.16362400000003</v>
      </c>
      <c r="JB38" s="7">
        <v>47194.538042</v>
      </c>
      <c r="JD38" t="s">
        <v>245</v>
      </c>
      <c r="JE38" s="38">
        <v>43125.388912037037</v>
      </c>
      <c r="JF38" t="s">
        <v>246</v>
      </c>
      <c r="JG38">
        <v>23</v>
      </c>
      <c r="JH38" t="s">
        <v>247</v>
      </c>
      <c r="JJ38">
        <v>1</v>
      </c>
      <c r="JK38" t="s">
        <v>199</v>
      </c>
      <c r="JL38">
        <v>300</v>
      </c>
      <c r="JM38">
        <v>9.9700000000000006</v>
      </c>
      <c r="JN38">
        <v>4</v>
      </c>
      <c r="JO38">
        <v>7.03</v>
      </c>
      <c r="JP38">
        <v>3</v>
      </c>
      <c r="JQ38">
        <v>5.42</v>
      </c>
      <c r="JR38">
        <v>2</v>
      </c>
      <c r="JS38" t="s">
        <v>200</v>
      </c>
      <c r="JT38">
        <v>800</v>
      </c>
      <c r="JU38">
        <v>10.31</v>
      </c>
      <c r="JV38">
        <v>3</v>
      </c>
      <c r="JW38">
        <v>3.97</v>
      </c>
      <c r="JX38">
        <v>5</v>
      </c>
      <c r="JY38">
        <v>3.34</v>
      </c>
      <c r="JZ38">
        <v>3</v>
      </c>
      <c r="KA38" t="s">
        <v>201</v>
      </c>
      <c r="KB38">
        <v>200</v>
      </c>
      <c r="KC38">
        <v>8.77</v>
      </c>
      <c r="KD38">
        <v>5</v>
      </c>
      <c r="KE38">
        <v>5.22</v>
      </c>
      <c r="KF38">
        <v>2</v>
      </c>
      <c r="KG38">
        <v>1.98</v>
      </c>
      <c r="KH38">
        <v>4</v>
      </c>
      <c r="KI38" t="s">
        <v>202</v>
      </c>
      <c r="KJ38">
        <v>1000</v>
      </c>
      <c r="KK38">
        <v>5.73</v>
      </c>
      <c r="KL38">
        <v>3</v>
      </c>
      <c r="KM38">
        <v>3.23</v>
      </c>
      <c r="KN38">
        <v>6</v>
      </c>
      <c r="KO38">
        <v>4.4400000000000004</v>
      </c>
      <c r="KP38">
        <v>5</v>
      </c>
      <c r="KQ38" t="s">
        <v>203</v>
      </c>
      <c r="KR38">
        <v>400</v>
      </c>
      <c r="KS38">
        <v>5.77</v>
      </c>
      <c r="KT38">
        <v>5</v>
      </c>
      <c r="KU38">
        <v>6.91</v>
      </c>
      <c r="KV38">
        <v>3</v>
      </c>
      <c r="KW38">
        <v>1.7</v>
      </c>
      <c r="KX38">
        <v>6</v>
      </c>
      <c r="KY38" t="s">
        <v>204</v>
      </c>
      <c r="KZ38">
        <v>300</v>
      </c>
      <c r="LA38">
        <v>10.83</v>
      </c>
      <c r="LB38">
        <v>3</v>
      </c>
      <c r="LC38">
        <v>4.37</v>
      </c>
      <c r="LD38">
        <v>3</v>
      </c>
      <c r="LE38">
        <v>1.96</v>
      </c>
      <c r="LF38">
        <v>7</v>
      </c>
      <c r="LG38" t="s">
        <v>205</v>
      </c>
      <c r="LH38">
        <v>200</v>
      </c>
      <c r="LI38">
        <v>11.43</v>
      </c>
      <c r="LJ38">
        <v>2</v>
      </c>
      <c r="LK38">
        <v>6.25</v>
      </c>
      <c r="LL38">
        <v>2</v>
      </c>
      <c r="LM38">
        <v>2.67</v>
      </c>
      <c r="LN38">
        <v>8</v>
      </c>
      <c r="LO38" t="s">
        <v>206</v>
      </c>
      <c r="LP38">
        <v>400</v>
      </c>
      <c r="LQ38">
        <v>7.5</v>
      </c>
      <c r="LR38">
        <v>4</v>
      </c>
      <c r="LS38">
        <v>2.7</v>
      </c>
      <c r="LT38">
        <v>3</v>
      </c>
      <c r="LU38">
        <v>2.5099999999999998</v>
      </c>
      <c r="LV38">
        <v>9</v>
      </c>
      <c r="LW38" t="s">
        <v>207</v>
      </c>
      <c r="LX38">
        <v>200</v>
      </c>
      <c r="LY38">
        <v>6.65</v>
      </c>
      <c r="LZ38">
        <v>4</v>
      </c>
      <c r="MA38">
        <v>2.77</v>
      </c>
      <c r="MB38">
        <v>2</v>
      </c>
      <c r="MC38">
        <v>1.64</v>
      </c>
      <c r="MD38">
        <v>10</v>
      </c>
      <c r="ME38" t="s">
        <v>208</v>
      </c>
      <c r="MF38">
        <v>300</v>
      </c>
      <c r="MG38">
        <v>10.59</v>
      </c>
      <c r="MH38">
        <v>2</v>
      </c>
      <c r="MI38">
        <v>4.76</v>
      </c>
      <c r="MJ38">
        <v>2</v>
      </c>
      <c r="MK38">
        <v>3.05</v>
      </c>
      <c r="ML38">
        <v>11</v>
      </c>
      <c r="MM38" t="s">
        <v>209</v>
      </c>
      <c r="MN38">
        <v>400</v>
      </c>
      <c r="MO38">
        <v>5.32</v>
      </c>
      <c r="MP38">
        <v>2</v>
      </c>
      <c r="MQ38">
        <v>5.25</v>
      </c>
      <c r="MR38">
        <v>4</v>
      </c>
      <c r="MS38">
        <v>1.48</v>
      </c>
      <c r="MT38">
        <v>12</v>
      </c>
      <c r="MU38" t="s">
        <v>210</v>
      </c>
      <c r="MV38">
        <v>600</v>
      </c>
      <c r="MW38">
        <v>5.83</v>
      </c>
      <c r="MX38">
        <v>3</v>
      </c>
      <c r="MY38">
        <v>7.72</v>
      </c>
      <c r="MZ38">
        <v>4</v>
      </c>
      <c r="NA38">
        <v>3.12</v>
      </c>
      <c r="NB38">
        <v>13</v>
      </c>
      <c r="NC38" t="s">
        <v>211</v>
      </c>
      <c r="ND38">
        <v>500</v>
      </c>
      <c r="NE38">
        <v>6.27</v>
      </c>
      <c r="NF38">
        <v>3</v>
      </c>
      <c r="NG38">
        <v>2.9</v>
      </c>
      <c r="NH38">
        <v>3</v>
      </c>
      <c r="NI38">
        <v>5.37</v>
      </c>
      <c r="NJ38">
        <v>14</v>
      </c>
      <c r="NK38" t="s">
        <v>212</v>
      </c>
      <c r="NL38">
        <v>400</v>
      </c>
      <c r="NM38">
        <v>7.55</v>
      </c>
      <c r="NN38">
        <v>2</v>
      </c>
      <c r="NO38">
        <v>4.25</v>
      </c>
      <c r="NP38">
        <v>3</v>
      </c>
      <c r="NQ38">
        <v>2.1</v>
      </c>
      <c r="NR38">
        <v>15</v>
      </c>
      <c r="NS38" t="s">
        <v>213</v>
      </c>
      <c r="NT38">
        <v>400</v>
      </c>
      <c r="NU38">
        <v>12.8</v>
      </c>
      <c r="NV38">
        <v>2</v>
      </c>
      <c r="NW38">
        <v>2.2799999999999998</v>
      </c>
      <c r="NX38">
        <v>3</v>
      </c>
      <c r="NY38">
        <v>1.77</v>
      </c>
      <c r="NZ38">
        <v>16</v>
      </c>
      <c r="OA38" t="s">
        <v>214</v>
      </c>
      <c r="OB38">
        <v>400</v>
      </c>
      <c r="OC38">
        <v>5.97</v>
      </c>
      <c r="OD38">
        <v>2</v>
      </c>
      <c r="OE38">
        <v>4.09</v>
      </c>
      <c r="OF38">
        <v>3</v>
      </c>
      <c r="OG38">
        <v>1.83</v>
      </c>
      <c r="OH38">
        <v>17</v>
      </c>
      <c r="OI38" t="s">
        <v>215</v>
      </c>
      <c r="OJ38">
        <v>400</v>
      </c>
      <c r="OK38">
        <v>7.08</v>
      </c>
      <c r="OL38">
        <v>2</v>
      </c>
      <c r="OM38">
        <v>3.35</v>
      </c>
      <c r="ON38">
        <v>3</v>
      </c>
      <c r="OO38">
        <v>1.47</v>
      </c>
      <c r="OP38">
        <v>18</v>
      </c>
      <c r="OQ38" t="s">
        <v>216</v>
      </c>
      <c r="OR38">
        <v>100</v>
      </c>
      <c r="OS38">
        <v>2.93</v>
      </c>
      <c r="OT38">
        <v>2</v>
      </c>
      <c r="OU38">
        <v>3.31</v>
      </c>
      <c r="OV38">
        <v>2</v>
      </c>
      <c r="OW38">
        <v>2.66</v>
      </c>
      <c r="OX38">
        <v>19</v>
      </c>
      <c r="OY38" t="s">
        <v>217</v>
      </c>
      <c r="OZ38">
        <v>100</v>
      </c>
      <c r="PA38">
        <v>4.5999999999999996</v>
      </c>
      <c r="PB38">
        <v>1</v>
      </c>
      <c r="PC38">
        <v>1.25</v>
      </c>
      <c r="PD38">
        <v>2</v>
      </c>
      <c r="PE38">
        <v>2.39</v>
      </c>
      <c r="PF38">
        <v>20</v>
      </c>
      <c r="PG38" t="s">
        <v>218</v>
      </c>
      <c r="PH38">
        <v>200</v>
      </c>
      <c r="PI38">
        <v>8.52</v>
      </c>
      <c r="PJ38">
        <v>2</v>
      </c>
      <c r="PK38">
        <v>5.49</v>
      </c>
      <c r="PL38">
        <v>2</v>
      </c>
      <c r="PM38">
        <v>2.0099999999999998</v>
      </c>
      <c r="PN38">
        <v>21</v>
      </c>
      <c r="PO38" t="s">
        <v>219</v>
      </c>
      <c r="PP38">
        <v>400</v>
      </c>
      <c r="PQ38">
        <v>6</v>
      </c>
      <c r="PR38">
        <v>4</v>
      </c>
      <c r="PS38">
        <v>3.38</v>
      </c>
      <c r="PT38">
        <v>3</v>
      </c>
      <c r="PU38">
        <v>1.91</v>
      </c>
      <c r="PV38">
        <v>22</v>
      </c>
      <c r="PW38" t="s">
        <v>220</v>
      </c>
      <c r="PX38">
        <v>500</v>
      </c>
      <c r="PY38">
        <v>3.26</v>
      </c>
      <c r="PZ38">
        <v>2</v>
      </c>
      <c r="QA38">
        <v>3.77</v>
      </c>
      <c r="QB38">
        <v>3</v>
      </c>
      <c r="QC38">
        <v>1.25</v>
      </c>
      <c r="QD38">
        <v>23</v>
      </c>
      <c r="QE38" t="s">
        <v>221</v>
      </c>
      <c r="QF38">
        <v>600</v>
      </c>
      <c r="QG38">
        <v>3.37</v>
      </c>
      <c r="QH38">
        <v>3</v>
      </c>
      <c r="QI38">
        <v>4.33</v>
      </c>
      <c r="QJ38">
        <v>5</v>
      </c>
      <c r="QK38">
        <v>2.89</v>
      </c>
      <c r="QL38">
        <v>24</v>
      </c>
      <c r="QM38" t="s">
        <v>222</v>
      </c>
      <c r="QN38">
        <v>0</v>
      </c>
      <c r="QO38">
        <v>2.73</v>
      </c>
      <c r="QP38">
        <v>1</v>
      </c>
      <c r="QQ38">
        <v>3.39</v>
      </c>
      <c r="QR38">
        <v>1</v>
      </c>
      <c r="QS38">
        <v>2.6</v>
      </c>
      <c r="QT38">
        <v>25</v>
      </c>
      <c r="QU38" t="s">
        <v>223</v>
      </c>
      <c r="QV38">
        <v>300</v>
      </c>
      <c r="QW38">
        <v>9.8000000000000007</v>
      </c>
      <c r="QX38">
        <v>3</v>
      </c>
      <c r="QY38">
        <v>3.97</v>
      </c>
      <c r="QZ38">
        <v>3</v>
      </c>
      <c r="RA38">
        <v>1.89</v>
      </c>
      <c r="RB38">
        <v>26</v>
      </c>
      <c r="RC38" t="s">
        <v>224</v>
      </c>
      <c r="RD38">
        <v>300</v>
      </c>
      <c r="RE38">
        <v>3.32</v>
      </c>
      <c r="RF38">
        <v>2</v>
      </c>
      <c r="RG38">
        <v>1.34</v>
      </c>
      <c r="RH38">
        <v>2</v>
      </c>
      <c r="RI38">
        <v>1.49</v>
      </c>
      <c r="RJ38">
        <v>27</v>
      </c>
      <c r="RK38" t="s">
        <v>225</v>
      </c>
      <c r="RL38">
        <v>200</v>
      </c>
      <c r="RM38">
        <v>3.05</v>
      </c>
      <c r="RN38">
        <v>3</v>
      </c>
      <c r="RO38">
        <v>2.29</v>
      </c>
      <c r="RP38">
        <v>3</v>
      </c>
      <c r="RQ38">
        <v>1.02</v>
      </c>
      <c r="RR38">
        <v>28</v>
      </c>
      <c r="RS38" t="s">
        <v>226</v>
      </c>
      <c r="RT38">
        <v>1000</v>
      </c>
      <c r="RU38">
        <v>5.95</v>
      </c>
      <c r="RV38">
        <v>2</v>
      </c>
      <c r="RW38">
        <v>3.05</v>
      </c>
      <c r="RX38">
        <v>5</v>
      </c>
      <c r="RY38">
        <v>1.27</v>
      </c>
      <c r="RZ38">
        <v>29</v>
      </c>
      <c r="SA38" t="s">
        <v>227</v>
      </c>
      <c r="SB38">
        <v>100</v>
      </c>
      <c r="SC38">
        <v>3.97</v>
      </c>
      <c r="SD38">
        <v>2</v>
      </c>
      <c r="SE38">
        <v>1.39</v>
      </c>
      <c r="SF38">
        <v>2</v>
      </c>
      <c r="SG38">
        <v>3.65</v>
      </c>
      <c r="SH38">
        <v>30</v>
      </c>
      <c r="SI38" t="s">
        <v>228</v>
      </c>
      <c r="SJ38">
        <v>400</v>
      </c>
      <c r="SK38">
        <v>3.23</v>
      </c>
      <c r="SL38">
        <v>2</v>
      </c>
      <c r="SM38">
        <v>1.38</v>
      </c>
      <c r="SN38">
        <v>3</v>
      </c>
      <c r="SO38">
        <v>1.49</v>
      </c>
      <c r="SP38">
        <v>31</v>
      </c>
      <c r="SQ38" t="s">
        <v>229</v>
      </c>
      <c r="SR38">
        <v>200</v>
      </c>
      <c r="SS38">
        <v>3.84</v>
      </c>
      <c r="ST38">
        <v>2</v>
      </c>
      <c r="SU38">
        <v>2.82</v>
      </c>
      <c r="SV38">
        <v>3</v>
      </c>
      <c r="SW38">
        <v>1</v>
      </c>
      <c r="SX38">
        <v>32</v>
      </c>
      <c r="SY38" t="s">
        <v>230</v>
      </c>
      <c r="SZ38">
        <v>200</v>
      </c>
      <c r="TA38">
        <v>3.65</v>
      </c>
      <c r="TB38">
        <v>3</v>
      </c>
      <c r="TC38">
        <v>2.61</v>
      </c>
      <c r="TD38">
        <v>2</v>
      </c>
      <c r="TE38">
        <v>2.02</v>
      </c>
      <c r="TF38">
        <v>33</v>
      </c>
      <c r="TG38" t="s">
        <v>231</v>
      </c>
      <c r="TH38">
        <v>400</v>
      </c>
      <c r="TI38">
        <v>3.04</v>
      </c>
      <c r="TJ38">
        <v>2</v>
      </c>
      <c r="TK38">
        <v>1.5</v>
      </c>
      <c r="TL38">
        <v>3</v>
      </c>
      <c r="TM38">
        <v>1.87</v>
      </c>
      <c r="TN38">
        <v>34</v>
      </c>
      <c r="TO38" t="s">
        <v>232</v>
      </c>
      <c r="TP38">
        <v>100</v>
      </c>
      <c r="TQ38">
        <v>3.02</v>
      </c>
      <c r="TR38">
        <v>3</v>
      </c>
      <c r="TS38">
        <v>1.88</v>
      </c>
      <c r="TT38">
        <v>1</v>
      </c>
      <c r="TU38">
        <v>1.93</v>
      </c>
      <c r="TV38">
        <v>35</v>
      </c>
      <c r="TW38" t="s">
        <v>233</v>
      </c>
      <c r="TX38">
        <v>100</v>
      </c>
      <c r="TY38">
        <v>1.85</v>
      </c>
      <c r="TZ38">
        <v>2</v>
      </c>
      <c r="UA38">
        <v>6.34</v>
      </c>
      <c r="UB38">
        <v>1</v>
      </c>
      <c r="UC38">
        <v>1.25</v>
      </c>
      <c r="UD38">
        <v>36</v>
      </c>
      <c r="UE38" t="s">
        <v>234</v>
      </c>
      <c r="UF38">
        <v>600</v>
      </c>
      <c r="UG38">
        <v>2.79</v>
      </c>
      <c r="UH38">
        <v>2</v>
      </c>
      <c r="UI38">
        <v>7.59</v>
      </c>
      <c r="UJ38">
        <v>4</v>
      </c>
      <c r="UK38">
        <v>1.72</v>
      </c>
      <c r="UL38">
        <v>37</v>
      </c>
      <c r="UM38" t="s">
        <v>235</v>
      </c>
      <c r="UN38">
        <v>300</v>
      </c>
      <c r="UO38">
        <v>3.29</v>
      </c>
      <c r="UP38">
        <v>2</v>
      </c>
      <c r="UQ38">
        <v>1.51</v>
      </c>
      <c r="UR38">
        <v>3</v>
      </c>
      <c r="US38">
        <v>1.53</v>
      </c>
      <c r="UT38">
        <v>38</v>
      </c>
      <c r="UU38" t="s">
        <v>236</v>
      </c>
      <c r="UV38">
        <v>300</v>
      </c>
      <c r="UW38">
        <v>2.35</v>
      </c>
      <c r="UX38">
        <v>3</v>
      </c>
      <c r="UY38">
        <v>1.65</v>
      </c>
      <c r="UZ38">
        <v>2</v>
      </c>
      <c r="VA38">
        <v>1.3</v>
      </c>
      <c r="VB38">
        <v>39</v>
      </c>
      <c r="VC38" t="s">
        <v>237</v>
      </c>
      <c r="VD38">
        <v>600</v>
      </c>
      <c r="VE38">
        <v>4.59</v>
      </c>
      <c r="VF38">
        <v>2</v>
      </c>
      <c r="VG38">
        <v>1.25</v>
      </c>
      <c r="VH38">
        <v>3</v>
      </c>
      <c r="VI38">
        <v>1.89</v>
      </c>
      <c r="VJ38">
        <v>40</v>
      </c>
      <c r="VK38" t="s">
        <v>238</v>
      </c>
      <c r="VL38">
        <v>300</v>
      </c>
      <c r="VM38">
        <v>2.82</v>
      </c>
      <c r="VN38">
        <v>1</v>
      </c>
      <c r="VO38">
        <v>1.02</v>
      </c>
      <c r="VP38">
        <v>2</v>
      </c>
      <c r="VQ38">
        <v>5.61</v>
      </c>
      <c r="VR38">
        <v>41</v>
      </c>
      <c r="VS38" t="s">
        <v>239</v>
      </c>
      <c r="VT38">
        <v>300</v>
      </c>
      <c r="VU38">
        <v>3.75</v>
      </c>
      <c r="VV38">
        <v>3</v>
      </c>
      <c r="VW38">
        <v>1.29</v>
      </c>
      <c r="VX38">
        <v>2</v>
      </c>
      <c r="VY38">
        <v>1.52</v>
      </c>
      <c r="VZ38" s="28">
        <f t="shared" si="19"/>
        <v>362.5</v>
      </c>
      <c r="WA38" s="28">
        <f t="shared" si="20"/>
        <v>325</v>
      </c>
      <c r="WB38" s="28">
        <f t="shared" si="21"/>
        <v>400</v>
      </c>
      <c r="WC38" s="29">
        <f t="shared" si="22"/>
        <v>5.6029999999999998</v>
      </c>
      <c r="WD38" s="29">
        <f t="shared" si="23"/>
        <v>5.5975000000000001</v>
      </c>
      <c r="WE38" s="29">
        <f t="shared" si="24"/>
        <v>5.6085000000000003</v>
      </c>
      <c r="WF38" s="29">
        <f t="shared" si="25"/>
        <v>2.5249999999999999</v>
      </c>
      <c r="WG38" s="30">
        <f t="shared" si="26"/>
        <v>2.15</v>
      </c>
      <c r="WH38" s="29">
        <f t="shared" si="27"/>
        <v>2.9</v>
      </c>
      <c r="WI38" s="29">
        <f t="shared" si="28"/>
        <v>3.4454999999999991</v>
      </c>
      <c r="WJ38" s="30">
        <f t="shared" si="29"/>
        <v>3.5615000000000001</v>
      </c>
      <c r="WK38" s="29">
        <f t="shared" si="30"/>
        <v>3.3295000000000008</v>
      </c>
      <c r="WL38" s="29">
        <f t="shared" si="31"/>
        <v>2.8250000000000002</v>
      </c>
      <c r="WM38" s="30">
        <f t="shared" si="32"/>
        <v>2.75</v>
      </c>
      <c r="WN38" s="29">
        <f t="shared" si="33"/>
        <v>2.9</v>
      </c>
      <c r="WO38" s="29">
        <f t="shared" si="34"/>
        <v>2.21475</v>
      </c>
      <c r="WP38" s="30">
        <f t="shared" si="35"/>
        <v>2.3890000000000002</v>
      </c>
      <c r="WQ38" s="29">
        <f t="shared" si="36"/>
        <v>2.0405000000000002</v>
      </c>
      <c r="WR38" s="30">
        <f t="shared" si="37"/>
        <v>238.88888888888889</v>
      </c>
      <c r="WS38" s="30">
        <f t="shared" si="38"/>
        <v>463.63636363636363</v>
      </c>
      <c r="WT38" s="30">
        <f t="shared" si="39"/>
        <v>187.5</v>
      </c>
      <c r="WU38" s="30">
        <f t="shared" si="40"/>
        <v>416.66666666666669</v>
      </c>
      <c r="WV38" s="30">
        <f t="shared" si="41"/>
        <v>280</v>
      </c>
      <c r="WW38" s="30">
        <f t="shared" si="42"/>
        <v>520</v>
      </c>
      <c r="WX38" s="30">
        <f t="shared" si="43"/>
        <v>6.1349999999999989</v>
      </c>
      <c r="WY38" s="30">
        <f t="shared" si="44"/>
        <v>5.1677272727272729</v>
      </c>
      <c r="WZ38" s="30">
        <f t="shared" si="45"/>
        <v>6.7212499999999995</v>
      </c>
      <c r="XA38" s="30">
        <f t="shared" si="46"/>
        <v>4.8483333333333327</v>
      </c>
      <c r="XB38" s="30">
        <f t="shared" si="47"/>
        <v>5.6659999999999995</v>
      </c>
      <c r="XC38" s="30">
        <f t="shared" si="48"/>
        <v>5.5509999999999993</v>
      </c>
      <c r="XD38" s="30">
        <f t="shared" si="49"/>
        <v>3.0555555555555554</v>
      </c>
      <c r="XE38" s="30">
        <f t="shared" si="50"/>
        <v>2.0909090909090908</v>
      </c>
      <c r="XF38" s="30">
        <f t="shared" si="51"/>
        <v>2.25</v>
      </c>
      <c r="XG38" s="30">
        <f t="shared" si="52"/>
        <v>2.0833333333333335</v>
      </c>
      <c r="XH38" s="30">
        <f t="shared" si="53"/>
        <v>3.7</v>
      </c>
      <c r="XI38" s="30">
        <f t="shared" si="54"/>
        <v>2.1</v>
      </c>
      <c r="XJ38" s="30">
        <f t="shared" si="55"/>
        <v>3.6988888888888898</v>
      </c>
      <c r="XK38" s="30">
        <f t="shared" si="56"/>
        <v>3.2381818181818187</v>
      </c>
      <c r="XL38" s="30">
        <f t="shared" si="57"/>
        <v>4.3149999999999995</v>
      </c>
      <c r="XM38" s="30">
        <f t="shared" si="58"/>
        <v>3.0591666666666666</v>
      </c>
      <c r="XN38" s="30">
        <f t="shared" si="59"/>
        <v>3.2059999999999995</v>
      </c>
      <c r="XO38" s="30">
        <f t="shared" si="60"/>
        <v>3.4530000000000003</v>
      </c>
      <c r="XP38" s="30">
        <f t="shared" si="61"/>
        <v>2.2222222222222223</v>
      </c>
      <c r="XQ38" s="30">
        <f t="shared" si="62"/>
        <v>3.3181818181818183</v>
      </c>
      <c r="XR38" s="30">
        <f t="shared" si="63"/>
        <v>2</v>
      </c>
      <c r="XS38" s="30">
        <f t="shared" si="64"/>
        <v>3.25</v>
      </c>
      <c r="XT38" s="30">
        <f t="shared" si="65"/>
        <v>2.4</v>
      </c>
      <c r="XU38" s="30">
        <f t="shared" si="66"/>
        <v>3.4</v>
      </c>
      <c r="XV38" s="30">
        <f t="shared" si="67"/>
        <v>2.0372222222222223</v>
      </c>
      <c r="XW38" s="30">
        <f t="shared" si="68"/>
        <v>2.3600000000000003</v>
      </c>
      <c r="XX38" s="30">
        <f t="shared" si="69"/>
        <v>2.4087499999999999</v>
      </c>
      <c r="XY38" s="30">
        <f t="shared" si="70"/>
        <v>2.375833333333333</v>
      </c>
      <c r="XZ38" s="30">
        <f t="shared" si="71"/>
        <v>1.7399999999999998</v>
      </c>
      <c r="YA38" s="30">
        <f t="shared" si="72"/>
        <v>2.3410000000000002</v>
      </c>
      <c r="YB38" s="8">
        <v>4</v>
      </c>
      <c r="YC38" s="8">
        <v>4</v>
      </c>
      <c r="YD38" s="8">
        <v>2</v>
      </c>
      <c r="YE38" s="9">
        <v>0</v>
      </c>
      <c r="YF38" s="8">
        <v>4</v>
      </c>
      <c r="YG38" s="8">
        <v>4</v>
      </c>
      <c r="YH38" s="9">
        <v>3</v>
      </c>
      <c r="YI38" s="8">
        <v>4</v>
      </c>
      <c r="YJ38" s="8">
        <v>3</v>
      </c>
      <c r="YK38" s="9">
        <v>0</v>
      </c>
      <c r="YL38" s="8">
        <v>4</v>
      </c>
      <c r="YM38" s="8">
        <v>4</v>
      </c>
      <c r="YN38" s="8">
        <v>4</v>
      </c>
      <c r="YO38" s="8">
        <v>4</v>
      </c>
      <c r="YP38" s="9">
        <v>0</v>
      </c>
      <c r="YQ38" s="8">
        <v>4</v>
      </c>
      <c r="YR38" s="8">
        <v>0</v>
      </c>
      <c r="YS38" s="8">
        <v>4</v>
      </c>
      <c r="YT38" s="8">
        <v>4</v>
      </c>
      <c r="YU38" s="8">
        <v>2</v>
      </c>
      <c r="YV38" s="55">
        <v>1</v>
      </c>
      <c r="YW38" s="9">
        <v>0</v>
      </c>
      <c r="YX38" s="8">
        <v>2</v>
      </c>
      <c r="YY38" s="8">
        <v>4</v>
      </c>
      <c r="YZ38" s="9">
        <v>2</v>
      </c>
      <c r="ZA38" s="52">
        <f t="shared" si="80"/>
        <v>38</v>
      </c>
      <c r="ZB38" s="52">
        <f t="shared" si="81"/>
        <v>31</v>
      </c>
      <c r="ZC38" s="52">
        <f t="shared" si="82"/>
        <v>14</v>
      </c>
      <c r="ZD38" s="52">
        <f t="shared" si="76"/>
        <v>83</v>
      </c>
      <c r="ZE38" s="9">
        <v>0</v>
      </c>
      <c r="ZF38" s="7">
        <v>4</v>
      </c>
      <c r="ZG38" s="9">
        <v>0</v>
      </c>
      <c r="ZH38" s="8">
        <v>2</v>
      </c>
      <c r="ZI38" s="8">
        <v>4</v>
      </c>
      <c r="ZJ38" s="9">
        <v>3</v>
      </c>
      <c r="ZK38" s="9">
        <v>0</v>
      </c>
      <c r="ZL38" s="8">
        <v>2</v>
      </c>
      <c r="ZM38" s="8">
        <v>4</v>
      </c>
      <c r="ZN38" s="9">
        <v>0</v>
      </c>
      <c r="ZO38" s="8">
        <v>1</v>
      </c>
      <c r="ZP38" s="8">
        <v>4</v>
      </c>
      <c r="ZQ38" s="9">
        <v>0</v>
      </c>
      <c r="ZR38" s="9">
        <v>0</v>
      </c>
      <c r="ZS38" s="8">
        <v>4</v>
      </c>
      <c r="ZT38" s="9">
        <v>0</v>
      </c>
      <c r="ZU38" s="8">
        <v>4</v>
      </c>
      <c r="ZV38" s="8">
        <v>3</v>
      </c>
      <c r="ZW38" s="8">
        <v>4</v>
      </c>
      <c r="ZX38" s="8">
        <v>2</v>
      </c>
      <c r="ZY38" s="8">
        <v>4</v>
      </c>
      <c r="ZZ38" s="8">
        <v>4</v>
      </c>
      <c r="AAA38" s="9">
        <v>0</v>
      </c>
      <c r="AAB38" s="8">
        <v>4</v>
      </c>
      <c r="AAC38" s="8">
        <v>0</v>
      </c>
      <c r="AAD38" s="8">
        <v>4</v>
      </c>
      <c r="AAE38" s="9">
        <v>4</v>
      </c>
      <c r="AAF38" s="8">
        <v>4</v>
      </c>
      <c r="AAG38" s="8">
        <v>4</v>
      </c>
      <c r="AAH38" s="9">
        <v>0</v>
      </c>
      <c r="AAI38" s="9">
        <v>0</v>
      </c>
      <c r="AAJ38" s="8">
        <v>4</v>
      </c>
      <c r="AAK38" s="8">
        <v>2</v>
      </c>
      <c r="AAL38" s="8">
        <v>4</v>
      </c>
      <c r="AAM38" s="8">
        <v>4</v>
      </c>
      <c r="AAN38" s="9">
        <v>4</v>
      </c>
      <c r="AAO38" s="8">
        <v>3</v>
      </c>
      <c r="AAP38" s="55">
        <v>1</v>
      </c>
      <c r="AAQ38" s="8">
        <v>4</v>
      </c>
      <c r="AAR38" s="8">
        <v>2</v>
      </c>
      <c r="AAS38" s="8">
        <v>4</v>
      </c>
      <c r="AAT38" s="8">
        <v>4</v>
      </c>
      <c r="AAU38" s="8">
        <v>2</v>
      </c>
      <c r="AAV38" s="8">
        <v>2</v>
      </c>
      <c r="AAW38" s="9">
        <v>0</v>
      </c>
      <c r="AAX38" s="8">
        <v>4</v>
      </c>
      <c r="AAY38" s="8">
        <v>2</v>
      </c>
      <c r="AAZ38" s="9">
        <v>0</v>
      </c>
      <c r="ABA38" s="8">
        <v>4</v>
      </c>
      <c r="ABB38" s="9">
        <v>2</v>
      </c>
      <c r="ABC38" s="8">
        <v>2</v>
      </c>
      <c r="ABD38" s="8">
        <v>4</v>
      </c>
      <c r="ABE38" s="8">
        <v>4</v>
      </c>
      <c r="ABF38" s="8">
        <v>4</v>
      </c>
      <c r="ABG38" s="9">
        <v>2</v>
      </c>
      <c r="ABH38" s="8">
        <v>3</v>
      </c>
      <c r="ABI38" s="9">
        <v>0</v>
      </c>
      <c r="ABJ38" s="8">
        <v>2</v>
      </c>
      <c r="ABK38" s="9">
        <v>0</v>
      </c>
      <c r="ABL38" s="9"/>
      <c r="ABM38" s="8">
        <v>4</v>
      </c>
      <c r="ABN38" s="8">
        <v>4</v>
      </c>
      <c r="ABO38" s="8">
        <v>2</v>
      </c>
      <c r="ABP38" s="9">
        <v>0</v>
      </c>
      <c r="ABQ38" s="8">
        <v>4</v>
      </c>
      <c r="ABR38" s="8">
        <v>4</v>
      </c>
      <c r="ABS38" s="9">
        <v>3</v>
      </c>
      <c r="ABT38" s="8">
        <v>4</v>
      </c>
      <c r="ABU38" s="8">
        <v>3</v>
      </c>
      <c r="ABV38" s="9">
        <v>0</v>
      </c>
      <c r="ABW38" s="8">
        <v>4</v>
      </c>
      <c r="ABX38" s="8">
        <v>4</v>
      </c>
      <c r="ABY38" s="8">
        <v>4</v>
      </c>
      <c r="ABZ38" s="8">
        <v>4</v>
      </c>
      <c r="ACA38" s="9">
        <v>0</v>
      </c>
      <c r="ACB38" s="8">
        <v>4</v>
      </c>
      <c r="ACC38" s="8">
        <v>0</v>
      </c>
      <c r="ACD38" s="8">
        <v>4</v>
      </c>
      <c r="ACE38" s="8">
        <v>4</v>
      </c>
      <c r="ACF38" s="8">
        <v>2</v>
      </c>
      <c r="ACG38" s="55">
        <v>1</v>
      </c>
      <c r="ACH38" s="9">
        <v>0</v>
      </c>
      <c r="ACI38" s="8">
        <v>2</v>
      </c>
      <c r="ACJ38" s="8">
        <v>4</v>
      </c>
      <c r="ACK38" s="9">
        <v>2</v>
      </c>
    </row>
    <row r="39" spans="1:765">
      <c r="A39" s="20">
        <v>35</v>
      </c>
      <c r="B39" s="20"/>
      <c r="C39" s="20">
        <v>1</v>
      </c>
      <c r="D39" s="20">
        <v>50</v>
      </c>
      <c r="E39" s="7">
        <v>2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2</v>
      </c>
      <c r="N39" s="7">
        <v>0</v>
      </c>
      <c r="O39" s="7">
        <v>1</v>
      </c>
      <c r="P39" s="7">
        <v>1</v>
      </c>
      <c r="Q39" s="7">
        <v>2</v>
      </c>
      <c r="R39" s="7">
        <v>2</v>
      </c>
      <c r="S39" s="7">
        <v>1</v>
      </c>
      <c r="T39" s="7">
        <v>0</v>
      </c>
      <c r="U39" s="7">
        <v>0</v>
      </c>
      <c r="V39">
        <f t="shared" si="3"/>
        <v>13</v>
      </c>
      <c r="W39" s="8">
        <v>3</v>
      </c>
      <c r="X39" s="8">
        <v>3</v>
      </c>
      <c r="Y39" s="8">
        <v>3</v>
      </c>
      <c r="Z39" s="8">
        <v>2</v>
      </c>
      <c r="AA39" s="8">
        <v>3</v>
      </c>
      <c r="AB39" s="8">
        <v>3</v>
      </c>
      <c r="AC39" s="8">
        <v>3</v>
      </c>
      <c r="AD39" s="8">
        <v>1</v>
      </c>
      <c r="AE39" s="8">
        <v>0</v>
      </c>
      <c r="AF39">
        <f t="shared" si="4"/>
        <v>21</v>
      </c>
      <c r="AG39">
        <v>2</v>
      </c>
      <c r="AH39">
        <v>3</v>
      </c>
      <c r="AI39">
        <v>1</v>
      </c>
      <c r="AJ39">
        <v>1</v>
      </c>
      <c r="AK39">
        <v>2</v>
      </c>
      <c r="AL39">
        <v>3</v>
      </c>
      <c r="AM39">
        <v>3</v>
      </c>
      <c r="AN39">
        <v>2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2</v>
      </c>
      <c r="AU39">
        <v>2</v>
      </c>
      <c r="AV39" t="s">
        <v>635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0</v>
      </c>
      <c r="BD39">
        <f t="shared" si="5"/>
        <v>30</v>
      </c>
      <c r="BE39" s="7">
        <v>1</v>
      </c>
      <c r="BF39" s="7">
        <v>4</v>
      </c>
      <c r="BG39" s="7">
        <v>0</v>
      </c>
      <c r="BH39" s="7">
        <v>1</v>
      </c>
      <c r="BI39" s="7">
        <v>2</v>
      </c>
      <c r="BJ39" s="7">
        <v>0</v>
      </c>
      <c r="BK39" s="7">
        <v>3</v>
      </c>
      <c r="BL39" s="7">
        <v>2</v>
      </c>
      <c r="BM39" s="7">
        <v>3</v>
      </c>
      <c r="BN39" s="7">
        <v>2</v>
      </c>
      <c r="BO39" s="7">
        <v>4</v>
      </c>
      <c r="BP39" s="7">
        <v>3</v>
      </c>
      <c r="BQ39" s="7">
        <v>2</v>
      </c>
      <c r="BR39" s="7">
        <v>4</v>
      </c>
      <c r="BS39" s="7">
        <v>4</v>
      </c>
      <c r="BT39" s="7">
        <v>2</v>
      </c>
      <c r="BU39" s="7">
        <v>1</v>
      </c>
      <c r="BV39" s="7">
        <v>0</v>
      </c>
      <c r="BW39" s="7">
        <v>2</v>
      </c>
      <c r="BX39" s="7">
        <v>3</v>
      </c>
      <c r="BY39" s="7">
        <v>3</v>
      </c>
      <c r="BZ39" s="7">
        <v>1</v>
      </c>
      <c r="CA39">
        <f t="shared" si="0"/>
        <v>22</v>
      </c>
      <c r="CB39">
        <f t="shared" si="1"/>
        <v>17</v>
      </c>
      <c r="CC39">
        <f t="shared" si="2"/>
        <v>8</v>
      </c>
      <c r="CD39">
        <f t="shared" si="6"/>
        <v>47</v>
      </c>
      <c r="CE39" s="8">
        <v>0</v>
      </c>
      <c r="CF39" s="8">
        <v>0</v>
      </c>
      <c r="CG39" s="8">
        <v>0</v>
      </c>
      <c r="CH39" s="8">
        <v>1</v>
      </c>
      <c r="CI39" s="8">
        <v>0</v>
      </c>
      <c r="CJ39" s="8">
        <v>0</v>
      </c>
      <c r="CK39" s="8">
        <v>1</v>
      </c>
      <c r="CL39" s="8">
        <v>1</v>
      </c>
      <c r="CM39" s="8">
        <v>1</v>
      </c>
      <c r="CN39" s="8">
        <v>1</v>
      </c>
      <c r="CO39" s="8">
        <v>0</v>
      </c>
      <c r="CP39" s="8">
        <v>0</v>
      </c>
      <c r="CQ39" s="21">
        <f t="shared" si="7"/>
        <v>8</v>
      </c>
      <c r="CR39" s="8">
        <v>2</v>
      </c>
      <c r="CS39" s="8">
        <v>3</v>
      </c>
      <c r="CT39" s="8">
        <v>3</v>
      </c>
      <c r="CU39" s="8">
        <v>2</v>
      </c>
      <c r="CV39" s="8">
        <v>3</v>
      </c>
      <c r="CW39" s="8">
        <v>3</v>
      </c>
      <c r="CX39" s="8">
        <v>3</v>
      </c>
      <c r="CY39" s="8">
        <v>3</v>
      </c>
      <c r="CZ39" s="8">
        <v>3</v>
      </c>
      <c r="DA39" s="8">
        <v>2</v>
      </c>
      <c r="DB39" s="8">
        <v>3</v>
      </c>
      <c r="DC39" s="8">
        <v>4</v>
      </c>
      <c r="DD39" s="8">
        <v>3</v>
      </c>
      <c r="DE39" s="8">
        <v>4</v>
      </c>
      <c r="DF39" s="8">
        <v>3</v>
      </c>
      <c r="DG39" s="8">
        <v>3</v>
      </c>
      <c r="DH39" s="8">
        <v>4</v>
      </c>
      <c r="DI39" s="8">
        <v>2</v>
      </c>
      <c r="DJ39" s="8">
        <v>3</v>
      </c>
      <c r="DK39" s="8">
        <v>2</v>
      </c>
      <c r="DL39" s="21">
        <f t="shared" si="8"/>
        <v>56</v>
      </c>
      <c r="DM39" s="8">
        <v>4</v>
      </c>
      <c r="DN39" s="8">
        <v>3</v>
      </c>
      <c r="DO39" s="8">
        <v>4</v>
      </c>
      <c r="DP39" s="8">
        <v>4</v>
      </c>
      <c r="DQ39" s="8">
        <v>4</v>
      </c>
      <c r="DR39" s="8">
        <v>5</v>
      </c>
      <c r="DS39" s="21">
        <f t="shared" si="9"/>
        <v>24</v>
      </c>
      <c r="DT39" s="7">
        <v>2</v>
      </c>
      <c r="DU39" s="7">
        <v>3</v>
      </c>
      <c r="DV39" s="7">
        <v>3</v>
      </c>
      <c r="DW39" s="7">
        <v>1</v>
      </c>
      <c r="DX39" s="7">
        <v>3</v>
      </c>
      <c r="DY39" s="7">
        <v>2</v>
      </c>
      <c r="DZ39" s="21">
        <f t="shared" si="10"/>
        <v>8</v>
      </c>
      <c r="EA39" s="21">
        <f t="shared" si="11"/>
        <v>6</v>
      </c>
      <c r="EB39" s="21">
        <f t="shared" si="12"/>
        <v>14</v>
      </c>
      <c r="EC39" s="7">
        <v>4</v>
      </c>
      <c r="ED39" s="7">
        <v>4</v>
      </c>
      <c r="EE39" s="7">
        <v>4</v>
      </c>
      <c r="EF39" s="7">
        <v>3</v>
      </c>
      <c r="EG39" s="7">
        <v>1</v>
      </c>
      <c r="EH39" s="7">
        <v>4</v>
      </c>
      <c r="EI39" s="7">
        <v>4</v>
      </c>
      <c r="EJ39" s="7">
        <v>4</v>
      </c>
      <c r="EK39" s="7">
        <v>3</v>
      </c>
      <c r="EL39" s="7">
        <v>5</v>
      </c>
      <c r="EM39" s="7">
        <v>2</v>
      </c>
      <c r="EN39" s="7">
        <v>5</v>
      </c>
      <c r="EO39" s="21">
        <f t="shared" si="13"/>
        <v>13</v>
      </c>
      <c r="EP39" s="21">
        <f t="shared" si="14"/>
        <v>16</v>
      </c>
      <c r="EQ39" s="21">
        <f t="shared" si="15"/>
        <v>14</v>
      </c>
      <c r="ER39" s="21">
        <f t="shared" si="16"/>
        <v>43</v>
      </c>
      <c r="ES39" s="7">
        <v>3</v>
      </c>
      <c r="ET39" s="7">
        <v>2</v>
      </c>
      <c r="EU39" s="7">
        <v>4</v>
      </c>
      <c r="EV39" s="21">
        <f t="shared" si="17"/>
        <v>9</v>
      </c>
      <c r="EW39" s="7">
        <v>4</v>
      </c>
      <c r="EX39" s="7">
        <v>3</v>
      </c>
      <c r="EY39" s="7">
        <v>0</v>
      </c>
      <c r="EZ39" s="7">
        <v>1</v>
      </c>
      <c r="FA39" s="7">
        <v>2</v>
      </c>
      <c r="FB39" s="7">
        <v>0</v>
      </c>
      <c r="FC39" s="7">
        <v>3</v>
      </c>
      <c r="FD39" s="7">
        <v>3</v>
      </c>
      <c r="FE39" s="7">
        <v>2</v>
      </c>
      <c r="FF39" s="7">
        <v>3</v>
      </c>
      <c r="FG39" s="7">
        <v>3</v>
      </c>
      <c r="FH39" s="7">
        <v>2</v>
      </c>
      <c r="FI39" s="7">
        <v>1</v>
      </c>
      <c r="FJ39" s="7">
        <v>3</v>
      </c>
      <c r="FK39" s="7">
        <v>1</v>
      </c>
      <c r="FL39" s="7">
        <v>2</v>
      </c>
      <c r="FM39" s="7">
        <v>2</v>
      </c>
      <c r="FN39" s="7">
        <v>2</v>
      </c>
      <c r="FO39" s="7">
        <v>2</v>
      </c>
      <c r="FP39" s="7">
        <v>1</v>
      </c>
      <c r="FQ39" s="21">
        <f t="shared" si="18"/>
        <v>40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5.3221227302494523</v>
      </c>
      <c r="FX39" s="7">
        <v>0.09</v>
      </c>
      <c r="FY39" s="7">
        <v>0.33</v>
      </c>
      <c r="FZ39" s="7">
        <v>60</v>
      </c>
      <c r="GA39" s="7">
        <v>205</v>
      </c>
      <c r="GB39" s="7">
        <f t="shared" si="83"/>
        <v>265</v>
      </c>
      <c r="GC39" s="7">
        <v>293</v>
      </c>
      <c r="GD39" s="7">
        <v>0</v>
      </c>
      <c r="GE39" s="7">
        <v>0.4</v>
      </c>
      <c r="GF39" s="7">
        <v>0.1</v>
      </c>
      <c r="GG39" s="7">
        <v>0.3</v>
      </c>
      <c r="GH39" s="7">
        <v>5.0999999999999996</v>
      </c>
      <c r="GI39" s="7">
        <v>649</v>
      </c>
      <c r="GJ39" s="7">
        <v>12567.090980000001</v>
      </c>
      <c r="GK39" s="7">
        <v>10908.521644</v>
      </c>
      <c r="GL39" s="7">
        <v>3604.6936639999999</v>
      </c>
      <c r="GM39" s="7">
        <v>47262.929736999999</v>
      </c>
      <c r="GN39" s="7">
        <v>149307.01431</v>
      </c>
      <c r="GO39" s="7">
        <v>12227.523724000001</v>
      </c>
      <c r="GP39" s="7">
        <v>5124.7530500000003</v>
      </c>
      <c r="GQ39" s="7">
        <v>585517.51194500003</v>
      </c>
      <c r="GR39" s="7">
        <v>115752.174902</v>
      </c>
      <c r="GS39" s="7">
        <v>1292.24675</v>
      </c>
      <c r="GT39" s="7">
        <v>15834.330277999999</v>
      </c>
      <c r="GU39" s="7">
        <v>740</v>
      </c>
      <c r="GV39" s="7">
        <v>95959.017256000006</v>
      </c>
      <c r="GW39" s="7">
        <v>45017.495467000001</v>
      </c>
      <c r="GX39" s="7">
        <v>1164</v>
      </c>
      <c r="GY39" s="7">
        <v>369305.93357300002</v>
      </c>
      <c r="GZ39" s="7">
        <v>120323.28883600001</v>
      </c>
      <c r="HA39" s="7">
        <v>27504.051554000001</v>
      </c>
      <c r="HB39" s="7">
        <v>671694.40025299997</v>
      </c>
      <c r="HC39" s="7">
        <v>172038.11569400001</v>
      </c>
      <c r="HD39" s="7">
        <v>9464.3269519999994</v>
      </c>
      <c r="HE39" s="7">
        <v>726.07991700000002</v>
      </c>
      <c r="HF39" s="7">
        <v>118248.853382</v>
      </c>
      <c r="HG39" s="7">
        <v>75826.622740000006</v>
      </c>
      <c r="HH39" s="7">
        <v>11136.663665</v>
      </c>
      <c r="HI39" s="7">
        <v>113</v>
      </c>
      <c r="HJ39" s="7">
        <v>600</v>
      </c>
      <c r="HK39" s="7">
        <v>2574.8191419999998</v>
      </c>
      <c r="HL39" s="7">
        <v>160</v>
      </c>
      <c r="HM39" s="7">
        <v>872.99624600000004</v>
      </c>
      <c r="HN39" s="7">
        <v>17018.946891</v>
      </c>
      <c r="HO39" s="7">
        <v>3605.683301</v>
      </c>
      <c r="HP39" s="7">
        <v>64</v>
      </c>
      <c r="HQ39" s="7">
        <v>506111.08665800001</v>
      </c>
      <c r="HR39" s="7">
        <v>104742.993028</v>
      </c>
      <c r="HS39" s="7">
        <v>8058.4725440000002</v>
      </c>
      <c r="HT39" s="7">
        <v>86702.234341000003</v>
      </c>
      <c r="HU39" s="7">
        <v>10022.067346</v>
      </c>
      <c r="HV39" s="7">
        <v>613.77926100000002</v>
      </c>
      <c r="HW39" s="7">
        <v>711.712625</v>
      </c>
      <c r="HX39" s="7">
        <v>282</v>
      </c>
      <c r="HY39" s="7">
        <v>2951</v>
      </c>
      <c r="HZ39" s="7">
        <v>453.33150799999999</v>
      </c>
      <c r="IA39" s="7">
        <v>460.57834300000002</v>
      </c>
      <c r="IB39" s="7">
        <v>583</v>
      </c>
      <c r="IC39" s="7">
        <v>945.43557899999996</v>
      </c>
      <c r="ID39" s="7">
        <v>31500.318959</v>
      </c>
      <c r="IE39" s="7">
        <v>6625.9974599999996</v>
      </c>
      <c r="IF39" s="7">
        <v>4671.4063480000004</v>
      </c>
      <c r="IG39" s="7">
        <v>2168.6719079999998</v>
      </c>
      <c r="IH39" s="7">
        <v>3698.1668810000001</v>
      </c>
      <c r="II39" s="7">
        <v>226715.48610899999</v>
      </c>
      <c r="IJ39" s="7">
        <v>241179.07143499999</v>
      </c>
      <c r="IK39" s="7">
        <v>298826.76944200002</v>
      </c>
      <c r="IL39" s="7">
        <v>92</v>
      </c>
      <c r="IM39" s="7">
        <v>2276.7006569999999</v>
      </c>
      <c r="IN39" s="7">
        <v>101810.39713500001</v>
      </c>
      <c r="IO39" s="7">
        <v>701.96237199999996</v>
      </c>
      <c r="IP39" s="7">
        <v>76359.999832999994</v>
      </c>
      <c r="IQ39" s="7">
        <v>118</v>
      </c>
      <c r="IR39" s="7">
        <v>25301.238844</v>
      </c>
      <c r="IS39" s="7">
        <v>5505</v>
      </c>
      <c r="IT39" s="7">
        <v>973</v>
      </c>
      <c r="IU39" s="7">
        <v>7029.9679889999998</v>
      </c>
      <c r="IV39" s="7">
        <v>129100.73697</v>
      </c>
      <c r="IW39" s="7">
        <v>12805.914697</v>
      </c>
      <c r="IX39" s="7">
        <v>6888</v>
      </c>
      <c r="IY39" s="7">
        <v>4490.9702500000003</v>
      </c>
      <c r="IZ39" s="7">
        <v>502</v>
      </c>
      <c r="JA39" s="7">
        <v>494.43020100000001</v>
      </c>
      <c r="JB39" s="7">
        <v>45212.979874999997</v>
      </c>
      <c r="JD39" t="s">
        <v>248</v>
      </c>
      <c r="JE39" s="38">
        <v>43214.400104166663</v>
      </c>
      <c r="JF39" t="s">
        <v>246</v>
      </c>
      <c r="JG39">
        <v>50</v>
      </c>
      <c r="JH39" t="s">
        <v>249</v>
      </c>
      <c r="JJ39">
        <v>1</v>
      </c>
      <c r="JK39" t="s">
        <v>199</v>
      </c>
      <c r="JL39">
        <v>100</v>
      </c>
      <c r="JM39">
        <v>9.81</v>
      </c>
      <c r="JN39">
        <v>0</v>
      </c>
      <c r="JO39">
        <v>8.6</v>
      </c>
      <c r="JP39">
        <v>0</v>
      </c>
      <c r="JQ39">
        <v>4.47</v>
      </c>
      <c r="JR39">
        <v>2</v>
      </c>
      <c r="JS39" t="s">
        <v>200</v>
      </c>
      <c r="JT39">
        <v>-1</v>
      </c>
      <c r="JU39">
        <v>30</v>
      </c>
      <c r="JV39">
        <v>0</v>
      </c>
      <c r="JW39">
        <v>1.21</v>
      </c>
      <c r="JX39">
        <v>0</v>
      </c>
      <c r="JY39">
        <v>2</v>
      </c>
      <c r="JZ39">
        <v>3</v>
      </c>
      <c r="KA39" t="s">
        <v>201</v>
      </c>
      <c r="KB39">
        <v>0</v>
      </c>
      <c r="KC39">
        <v>2.5</v>
      </c>
      <c r="KD39">
        <v>4</v>
      </c>
      <c r="KE39">
        <v>10.73</v>
      </c>
      <c r="KF39">
        <v>1</v>
      </c>
      <c r="KG39">
        <v>4.7699999999999996</v>
      </c>
      <c r="KH39">
        <v>4</v>
      </c>
      <c r="KI39" t="s">
        <v>202</v>
      </c>
      <c r="KJ39">
        <v>0</v>
      </c>
      <c r="KK39">
        <v>2.61</v>
      </c>
      <c r="KL39">
        <v>3</v>
      </c>
      <c r="KM39">
        <v>11.59</v>
      </c>
      <c r="KN39">
        <v>0</v>
      </c>
      <c r="KO39">
        <v>5.35</v>
      </c>
      <c r="KP39">
        <v>5</v>
      </c>
      <c r="KQ39" t="s">
        <v>203</v>
      </c>
      <c r="KR39">
        <v>100</v>
      </c>
      <c r="KS39">
        <v>10.87</v>
      </c>
      <c r="KT39">
        <v>3</v>
      </c>
      <c r="KU39">
        <v>3.81</v>
      </c>
      <c r="KV39">
        <v>0</v>
      </c>
      <c r="KW39">
        <v>8</v>
      </c>
      <c r="KX39">
        <v>6</v>
      </c>
      <c r="KY39" t="s">
        <v>204</v>
      </c>
      <c r="KZ39">
        <v>0</v>
      </c>
      <c r="LA39">
        <v>6.75</v>
      </c>
      <c r="LB39">
        <v>1</v>
      </c>
      <c r="LC39">
        <v>4.32</v>
      </c>
      <c r="LD39">
        <v>0</v>
      </c>
      <c r="LE39">
        <v>1.79</v>
      </c>
      <c r="LF39">
        <v>7</v>
      </c>
      <c r="LG39" t="s">
        <v>205</v>
      </c>
      <c r="LH39">
        <v>0</v>
      </c>
      <c r="LI39">
        <v>3.33</v>
      </c>
      <c r="LJ39">
        <v>3</v>
      </c>
      <c r="LK39">
        <v>4.01</v>
      </c>
      <c r="LL39">
        <v>0</v>
      </c>
      <c r="LM39">
        <v>2.25</v>
      </c>
      <c r="LN39">
        <v>8</v>
      </c>
      <c r="LO39" t="s">
        <v>206</v>
      </c>
      <c r="LP39">
        <v>0</v>
      </c>
      <c r="LQ39">
        <v>5.54</v>
      </c>
      <c r="LR39">
        <v>3</v>
      </c>
      <c r="LS39">
        <v>5.2</v>
      </c>
      <c r="LT39">
        <v>0</v>
      </c>
      <c r="LU39">
        <v>4.08</v>
      </c>
      <c r="LV39">
        <v>9</v>
      </c>
      <c r="LW39" t="s">
        <v>207</v>
      </c>
      <c r="LX39">
        <v>0</v>
      </c>
      <c r="LY39">
        <v>2.79</v>
      </c>
      <c r="LZ39">
        <v>3</v>
      </c>
      <c r="MA39">
        <v>9.6999999999999993</v>
      </c>
      <c r="MB39">
        <v>0</v>
      </c>
      <c r="MC39">
        <v>1.72</v>
      </c>
      <c r="MD39">
        <v>10</v>
      </c>
      <c r="ME39" t="s">
        <v>208</v>
      </c>
      <c r="MF39">
        <v>0</v>
      </c>
      <c r="MG39">
        <v>3.85</v>
      </c>
      <c r="MH39">
        <v>2</v>
      </c>
      <c r="MI39">
        <v>8.1300000000000008</v>
      </c>
      <c r="MJ39">
        <v>0</v>
      </c>
      <c r="MK39">
        <v>1.34</v>
      </c>
      <c r="ML39">
        <v>11</v>
      </c>
      <c r="MM39" t="s">
        <v>209</v>
      </c>
      <c r="MN39">
        <v>0</v>
      </c>
      <c r="MO39">
        <v>8.17</v>
      </c>
      <c r="MP39">
        <v>3</v>
      </c>
      <c r="MQ39">
        <v>8.59</v>
      </c>
      <c r="MR39">
        <v>0</v>
      </c>
      <c r="MS39">
        <v>2.77</v>
      </c>
      <c r="MT39">
        <v>12</v>
      </c>
      <c r="MU39" t="s">
        <v>210</v>
      </c>
      <c r="MV39">
        <v>0</v>
      </c>
      <c r="MW39">
        <v>4.97</v>
      </c>
      <c r="MX39">
        <v>3</v>
      </c>
      <c r="MY39">
        <v>4.68</v>
      </c>
      <c r="MZ39">
        <v>0</v>
      </c>
      <c r="NA39">
        <v>2.0499999999999998</v>
      </c>
      <c r="NB39">
        <v>13</v>
      </c>
      <c r="NC39" t="s">
        <v>211</v>
      </c>
      <c r="ND39">
        <v>0</v>
      </c>
      <c r="NE39">
        <v>3.2</v>
      </c>
      <c r="NF39">
        <v>2</v>
      </c>
      <c r="NG39">
        <v>5.35</v>
      </c>
      <c r="NH39">
        <v>0</v>
      </c>
      <c r="NI39">
        <v>1.76</v>
      </c>
      <c r="NJ39">
        <v>14</v>
      </c>
      <c r="NK39" t="s">
        <v>212</v>
      </c>
      <c r="NL39">
        <v>0</v>
      </c>
      <c r="NM39">
        <v>2.2799999999999998</v>
      </c>
      <c r="NN39">
        <v>2</v>
      </c>
      <c r="NO39">
        <v>6.83</v>
      </c>
      <c r="NP39">
        <v>0</v>
      </c>
      <c r="NQ39">
        <v>3.45</v>
      </c>
      <c r="NR39">
        <v>15</v>
      </c>
      <c r="NS39" t="s">
        <v>213</v>
      </c>
      <c r="NT39">
        <v>0</v>
      </c>
      <c r="NU39">
        <v>7.15</v>
      </c>
      <c r="NV39">
        <v>3</v>
      </c>
      <c r="NW39">
        <v>4.3600000000000003</v>
      </c>
      <c r="NX39">
        <v>0</v>
      </c>
      <c r="NY39">
        <v>1.25</v>
      </c>
      <c r="NZ39">
        <v>16</v>
      </c>
      <c r="OA39" t="s">
        <v>214</v>
      </c>
      <c r="OB39">
        <v>0</v>
      </c>
      <c r="OC39">
        <v>4.0199999999999996</v>
      </c>
      <c r="OD39">
        <v>3</v>
      </c>
      <c r="OE39">
        <v>9.57</v>
      </c>
      <c r="OF39">
        <v>0</v>
      </c>
      <c r="OG39">
        <v>2.4</v>
      </c>
      <c r="OH39">
        <v>17</v>
      </c>
      <c r="OI39" t="s">
        <v>215</v>
      </c>
      <c r="OJ39">
        <v>0</v>
      </c>
      <c r="OK39">
        <v>2.86</v>
      </c>
      <c r="OL39">
        <v>3</v>
      </c>
      <c r="OM39">
        <v>5.24</v>
      </c>
      <c r="ON39">
        <v>0</v>
      </c>
      <c r="OO39">
        <v>1.87</v>
      </c>
      <c r="OP39">
        <v>18</v>
      </c>
      <c r="OQ39" t="s">
        <v>216</v>
      </c>
      <c r="OR39">
        <v>0</v>
      </c>
      <c r="OS39">
        <v>2.25</v>
      </c>
      <c r="OT39">
        <v>3</v>
      </c>
      <c r="OU39">
        <v>5.19</v>
      </c>
      <c r="OV39">
        <v>0</v>
      </c>
      <c r="OW39">
        <v>2.5499999999999998</v>
      </c>
      <c r="OX39">
        <v>19</v>
      </c>
      <c r="OY39" t="s">
        <v>217</v>
      </c>
      <c r="OZ39">
        <v>0</v>
      </c>
      <c r="PA39">
        <v>5.6</v>
      </c>
      <c r="PB39">
        <v>2</v>
      </c>
      <c r="PC39">
        <v>3.11</v>
      </c>
      <c r="PD39">
        <v>0</v>
      </c>
      <c r="PE39">
        <v>4.1399999999999997</v>
      </c>
      <c r="PF39">
        <v>20</v>
      </c>
      <c r="PG39" t="s">
        <v>218</v>
      </c>
      <c r="PH39">
        <v>0</v>
      </c>
      <c r="PI39">
        <v>1.86</v>
      </c>
      <c r="PJ39">
        <v>3</v>
      </c>
      <c r="PK39">
        <v>2.69</v>
      </c>
      <c r="PL39">
        <v>0</v>
      </c>
      <c r="PM39">
        <v>2.14</v>
      </c>
      <c r="PN39">
        <v>21</v>
      </c>
      <c r="PO39" t="s">
        <v>219</v>
      </c>
      <c r="PP39">
        <v>0</v>
      </c>
      <c r="PQ39">
        <v>3.08</v>
      </c>
      <c r="PR39">
        <v>5</v>
      </c>
      <c r="PS39">
        <v>7.78</v>
      </c>
      <c r="PT39">
        <v>0</v>
      </c>
      <c r="PU39">
        <v>1.24</v>
      </c>
      <c r="PV39">
        <v>22</v>
      </c>
      <c r="PW39" t="s">
        <v>220</v>
      </c>
      <c r="PX39">
        <v>0</v>
      </c>
      <c r="PY39">
        <v>1.63</v>
      </c>
      <c r="PZ39">
        <v>3</v>
      </c>
      <c r="QA39">
        <v>8.7799999999999994</v>
      </c>
      <c r="QB39">
        <v>0</v>
      </c>
      <c r="QC39">
        <v>1.1100000000000001</v>
      </c>
      <c r="QD39">
        <v>23</v>
      </c>
      <c r="QE39" t="s">
        <v>221</v>
      </c>
      <c r="QF39">
        <v>0</v>
      </c>
      <c r="QG39">
        <v>2.91</v>
      </c>
      <c r="QH39">
        <v>3</v>
      </c>
      <c r="QI39">
        <v>8.26</v>
      </c>
      <c r="QJ39">
        <v>0</v>
      </c>
      <c r="QK39">
        <v>1.19</v>
      </c>
      <c r="QL39">
        <v>24</v>
      </c>
      <c r="QM39" t="s">
        <v>222</v>
      </c>
      <c r="QN39">
        <v>0</v>
      </c>
      <c r="QO39">
        <v>1.69</v>
      </c>
      <c r="QP39">
        <v>2</v>
      </c>
      <c r="QQ39">
        <v>7.88</v>
      </c>
      <c r="QR39">
        <v>0</v>
      </c>
      <c r="QS39">
        <v>1.67</v>
      </c>
      <c r="QT39">
        <v>25</v>
      </c>
      <c r="QU39" t="s">
        <v>223</v>
      </c>
      <c r="QV39">
        <v>0</v>
      </c>
      <c r="QW39">
        <v>1.88</v>
      </c>
      <c r="QX39">
        <v>3</v>
      </c>
      <c r="QY39">
        <v>3.9</v>
      </c>
      <c r="QZ39">
        <v>0</v>
      </c>
      <c r="RA39">
        <v>1.38</v>
      </c>
      <c r="RB39">
        <v>26</v>
      </c>
      <c r="RC39" t="s">
        <v>224</v>
      </c>
      <c r="RD39">
        <v>0</v>
      </c>
      <c r="RE39">
        <v>9.52</v>
      </c>
      <c r="RF39">
        <v>3</v>
      </c>
      <c r="RG39">
        <v>3.18</v>
      </c>
      <c r="RH39">
        <v>0</v>
      </c>
      <c r="RI39">
        <v>2.04</v>
      </c>
      <c r="RJ39">
        <v>27</v>
      </c>
      <c r="RK39" t="s">
        <v>225</v>
      </c>
      <c r="RL39">
        <v>0</v>
      </c>
      <c r="RM39">
        <v>2.67</v>
      </c>
      <c r="RN39">
        <v>2</v>
      </c>
      <c r="RO39">
        <v>7.41</v>
      </c>
      <c r="RP39">
        <v>0</v>
      </c>
      <c r="RQ39">
        <v>1.21</v>
      </c>
      <c r="RR39">
        <v>28</v>
      </c>
      <c r="RS39" t="s">
        <v>226</v>
      </c>
      <c r="RT39">
        <v>0</v>
      </c>
      <c r="RU39">
        <v>1.58</v>
      </c>
      <c r="RV39">
        <v>3</v>
      </c>
      <c r="RW39">
        <v>3.48</v>
      </c>
      <c r="RX39">
        <v>0</v>
      </c>
      <c r="RY39">
        <v>2.88</v>
      </c>
      <c r="RZ39">
        <v>29</v>
      </c>
      <c r="SA39" t="s">
        <v>227</v>
      </c>
      <c r="SB39">
        <v>0</v>
      </c>
      <c r="SC39">
        <v>1.73</v>
      </c>
      <c r="SD39">
        <v>3</v>
      </c>
      <c r="SE39">
        <v>2.92</v>
      </c>
      <c r="SF39">
        <v>0</v>
      </c>
      <c r="SG39">
        <v>1.27</v>
      </c>
      <c r="SH39">
        <v>30</v>
      </c>
      <c r="SI39" t="s">
        <v>228</v>
      </c>
      <c r="SJ39">
        <v>0</v>
      </c>
      <c r="SK39">
        <v>3.28</v>
      </c>
      <c r="SL39">
        <v>3</v>
      </c>
      <c r="SM39">
        <v>6.03</v>
      </c>
      <c r="SN39">
        <v>0</v>
      </c>
      <c r="SO39">
        <v>1.7</v>
      </c>
      <c r="SP39">
        <v>31</v>
      </c>
      <c r="SQ39" t="s">
        <v>229</v>
      </c>
      <c r="SR39">
        <v>0</v>
      </c>
      <c r="SS39">
        <v>1.95</v>
      </c>
      <c r="ST39">
        <v>2</v>
      </c>
      <c r="SU39">
        <v>3.35</v>
      </c>
      <c r="SV39">
        <v>0</v>
      </c>
      <c r="SW39">
        <v>1.99</v>
      </c>
      <c r="SX39">
        <v>32</v>
      </c>
      <c r="SY39" t="s">
        <v>230</v>
      </c>
      <c r="SZ39">
        <v>0</v>
      </c>
      <c r="TA39">
        <v>1.97</v>
      </c>
      <c r="TB39">
        <v>3</v>
      </c>
      <c r="TC39">
        <v>4.03</v>
      </c>
      <c r="TD39">
        <v>0</v>
      </c>
      <c r="TE39">
        <v>1.38</v>
      </c>
      <c r="TF39">
        <v>33</v>
      </c>
      <c r="TG39" t="s">
        <v>231</v>
      </c>
      <c r="TH39">
        <v>0</v>
      </c>
      <c r="TI39">
        <v>2.2599999999999998</v>
      </c>
      <c r="TJ39">
        <v>4</v>
      </c>
      <c r="TK39">
        <v>9.66</v>
      </c>
      <c r="TL39">
        <v>0</v>
      </c>
      <c r="TM39">
        <v>1.1100000000000001</v>
      </c>
      <c r="TN39">
        <v>34</v>
      </c>
      <c r="TO39" t="s">
        <v>232</v>
      </c>
      <c r="TP39">
        <v>0</v>
      </c>
      <c r="TQ39">
        <v>1.83</v>
      </c>
      <c r="TR39">
        <v>3</v>
      </c>
      <c r="TS39">
        <v>2.5499999999999998</v>
      </c>
      <c r="TT39">
        <v>0</v>
      </c>
      <c r="TU39">
        <v>1.38</v>
      </c>
      <c r="TV39">
        <v>35</v>
      </c>
      <c r="TW39" t="s">
        <v>233</v>
      </c>
      <c r="TX39">
        <v>0</v>
      </c>
      <c r="TY39">
        <v>3.47</v>
      </c>
      <c r="TZ39">
        <v>2</v>
      </c>
      <c r="UA39">
        <v>4.75</v>
      </c>
      <c r="UB39">
        <v>0</v>
      </c>
      <c r="UC39">
        <v>1.06</v>
      </c>
      <c r="UD39">
        <v>36</v>
      </c>
      <c r="UE39" t="s">
        <v>234</v>
      </c>
      <c r="UF39">
        <v>0</v>
      </c>
      <c r="UG39">
        <v>1.79</v>
      </c>
      <c r="UH39">
        <v>2</v>
      </c>
      <c r="UI39">
        <v>5.75</v>
      </c>
      <c r="UJ39">
        <v>0</v>
      </c>
      <c r="UK39">
        <v>1.49</v>
      </c>
      <c r="UL39">
        <v>37</v>
      </c>
      <c r="UM39" t="s">
        <v>235</v>
      </c>
      <c r="UN39">
        <v>0</v>
      </c>
      <c r="UO39">
        <v>2.13</v>
      </c>
      <c r="UP39">
        <v>3</v>
      </c>
      <c r="UQ39">
        <v>2.88</v>
      </c>
      <c r="UR39">
        <v>0</v>
      </c>
      <c r="US39">
        <v>1.59</v>
      </c>
      <c r="UT39">
        <v>38</v>
      </c>
      <c r="UU39" t="s">
        <v>236</v>
      </c>
      <c r="UV39">
        <v>0</v>
      </c>
      <c r="UW39">
        <v>1.67</v>
      </c>
      <c r="UX39">
        <v>2</v>
      </c>
      <c r="UY39">
        <v>2.5099999999999998</v>
      </c>
      <c r="UZ39">
        <v>0</v>
      </c>
      <c r="VA39">
        <v>1.34</v>
      </c>
      <c r="VB39">
        <v>39</v>
      </c>
      <c r="VC39" t="s">
        <v>237</v>
      </c>
      <c r="VD39">
        <v>0</v>
      </c>
      <c r="VE39">
        <v>2.78</v>
      </c>
      <c r="VF39">
        <v>2</v>
      </c>
      <c r="VG39">
        <v>3.45</v>
      </c>
      <c r="VH39">
        <v>0</v>
      </c>
      <c r="VI39">
        <v>3.07</v>
      </c>
      <c r="VJ39">
        <v>40</v>
      </c>
      <c r="VK39" t="s">
        <v>238</v>
      </c>
      <c r="VL39">
        <v>0</v>
      </c>
      <c r="VM39">
        <v>9.9</v>
      </c>
      <c r="VN39">
        <v>2</v>
      </c>
      <c r="VO39">
        <v>5.99</v>
      </c>
      <c r="VP39">
        <v>0</v>
      </c>
      <c r="VQ39">
        <v>1.53</v>
      </c>
      <c r="VR39">
        <v>41</v>
      </c>
      <c r="VS39" t="s">
        <v>239</v>
      </c>
      <c r="VT39">
        <v>0</v>
      </c>
      <c r="VU39">
        <v>3.66</v>
      </c>
      <c r="VV39">
        <v>4</v>
      </c>
      <c r="VW39">
        <v>4.68</v>
      </c>
      <c r="VX39">
        <v>0</v>
      </c>
      <c r="VY39">
        <v>1.79</v>
      </c>
      <c r="VZ39" s="28">
        <f t="shared" si="19"/>
        <v>2.4750000000000001</v>
      </c>
      <c r="WA39" s="28">
        <f t="shared" si="20"/>
        <v>-0.05</v>
      </c>
      <c r="WB39" s="28">
        <f t="shared" si="21"/>
        <v>5</v>
      </c>
      <c r="WC39" s="29">
        <f t="shared" si="22"/>
        <v>4.3494999999999981</v>
      </c>
      <c r="WD39" s="29">
        <f t="shared" si="23"/>
        <v>5.5415000000000001</v>
      </c>
      <c r="WE39" s="29">
        <f t="shared" si="24"/>
        <v>3.1575000000000002</v>
      </c>
      <c r="WF39" s="29">
        <f t="shared" si="25"/>
        <v>2.7</v>
      </c>
      <c r="WG39" s="30">
        <f t="shared" si="26"/>
        <v>2.6</v>
      </c>
      <c r="WH39" s="29">
        <f t="shared" si="27"/>
        <v>2.8</v>
      </c>
      <c r="WI39" s="29">
        <f t="shared" si="28"/>
        <v>5.5882499999999986</v>
      </c>
      <c r="WJ39" s="30">
        <f t="shared" si="29"/>
        <v>5.2219999999999995</v>
      </c>
      <c r="WK39" s="29">
        <f t="shared" si="30"/>
        <v>5.9545000000000003</v>
      </c>
      <c r="WL39" s="29">
        <f t="shared" si="31"/>
        <v>2.5000000000000001E-2</v>
      </c>
      <c r="WM39" s="30">
        <f t="shared" si="32"/>
        <v>0</v>
      </c>
      <c r="WN39" s="29">
        <f t="shared" si="33"/>
        <v>0.05</v>
      </c>
      <c r="WO39" s="29">
        <f t="shared" si="34"/>
        <v>2.2274999999999991</v>
      </c>
      <c r="WP39" s="30">
        <f t="shared" si="35"/>
        <v>1.9085000000000005</v>
      </c>
      <c r="WQ39" s="29">
        <f t="shared" si="36"/>
        <v>2.5465000000000009</v>
      </c>
      <c r="WR39" s="30">
        <f t="shared" si="37"/>
        <v>5.5555555555555554</v>
      </c>
      <c r="WS39" s="30">
        <f t="shared" si="38"/>
        <v>-4.5454545454545456E-2</v>
      </c>
      <c r="WT39" s="30">
        <f t="shared" si="39"/>
        <v>0</v>
      </c>
      <c r="WU39" s="30">
        <f t="shared" si="40"/>
        <v>-8.3333333333333329E-2</v>
      </c>
      <c r="WV39" s="30">
        <f t="shared" si="41"/>
        <v>10</v>
      </c>
      <c r="WW39" s="30">
        <f t="shared" si="42"/>
        <v>0</v>
      </c>
      <c r="WX39" s="30">
        <f t="shared" si="43"/>
        <v>3.4277777777777771</v>
      </c>
      <c r="WY39" s="30">
        <f t="shared" si="44"/>
        <v>5.1036363636363635</v>
      </c>
      <c r="WZ39" s="30">
        <f t="shared" si="45"/>
        <v>3.1512499999999997</v>
      </c>
      <c r="XA39" s="30">
        <f t="shared" si="46"/>
        <v>7.1350000000000007</v>
      </c>
      <c r="XB39" s="30">
        <f t="shared" si="47"/>
        <v>3.6489999999999996</v>
      </c>
      <c r="XC39" s="30">
        <f t="shared" si="48"/>
        <v>2.6659999999999999</v>
      </c>
      <c r="XD39" s="30">
        <f t="shared" si="49"/>
        <v>2.8888888888888888</v>
      </c>
      <c r="XE39" s="30">
        <f t="shared" si="50"/>
        <v>2.5454545454545454</v>
      </c>
      <c r="XF39" s="30">
        <f t="shared" si="51"/>
        <v>2.5</v>
      </c>
      <c r="XG39" s="30">
        <f t="shared" si="52"/>
        <v>2.6666666666666665</v>
      </c>
      <c r="XH39" s="30">
        <f t="shared" si="53"/>
        <v>3.2</v>
      </c>
      <c r="XI39" s="30">
        <f t="shared" si="54"/>
        <v>2.4</v>
      </c>
      <c r="XJ39" s="30">
        <f t="shared" si="55"/>
        <v>5.2394444444444446</v>
      </c>
      <c r="XK39" s="30">
        <f t="shared" si="56"/>
        <v>5.873636363636364</v>
      </c>
      <c r="XL39" s="30">
        <f t="shared" si="57"/>
        <v>4.5050000000000008</v>
      </c>
      <c r="XM39" s="30">
        <f t="shared" si="58"/>
        <v>5.7</v>
      </c>
      <c r="XN39" s="30">
        <f t="shared" si="59"/>
        <v>5.827</v>
      </c>
      <c r="XO39" s="30">
        <f t="shared" si="60"/>
        <v>6.0819999999999999</v>
      </c>
      <c r="XP39" s="30">
        <f t="shared" si="61"/>
        <v>5.5555555555555552E-2</v>
      </c>
      <c r="XQ39" s="30">
        <f t="shared" si="62"/>
        <v>0</v>
      </c>
      <c r="XR39" s="30">
        <f t="shared" si="63"/>
        <v>0</v>
      </c>
      <c r="XS39" s="30">
        <f t="shared" si="64"/>
        <v>0</v>
      </c>
      <c r="XT39" s="30">
        <f t="shared" si="65"/>
        <v>0.1</v>
      </c>
      <c r="XU39" s="30">
        <f t="shared" si="66"/>
        <v>0</v>
      </c>
      <c r="XV39" s="30">
        <f t="shared" si="67"/>
        <v>2.2605555555555563</v>
      </c>
      <c r="XW39" s="30">
        <f t="shared" si="68"/>
        <v>2.2004545454545461</v>
      </c>
      <c r="XX39" s="30">
        <f t="shared" si="69"/>
        <v>1.7224999999999999</v>
      </c>
      <c r="XY39" s="30">
        <f t="shared" si="70"/>
        <v>2.0325000000000002</v>
      </c>
      <c r="XZ39" s="30">
        <f t="shared" si="71"/>
        <v>2.6909999999999998</v>
      </c>
      <c r="YA39" s="30">
        <f t="shared" si="72"/>
        <v>2.4019999999999997</v>
      </c>
      <c r="YB39" s="8">
        <v>2</v>
      </c>
      <c r="YC39" s="8">
        <v>4</v>
      </c>
      <c r="YD39" s="8">
        <v>0</v>
      </c>
      <c r="YE39" s="9">
        <v>0</v>
      </c>
      <c r="YF39" s="8">
        <v>2</v>
      </c>
      <c r="YG39" s="8">
        <v>2</v>
      </c>
      <c r="YH39" s="9">
        <v>3</v>
      </c>
      <c r="YI39" s="8">
        <v>3</v>
      </c>
      <c r="YJ39" s="8">
        <v>3</v>
      </c>
      <c r="YK39" s="9">
        <v>4</v>
      </c>
      <c r="YL39" s="8">
        <v>3</v>
      </c>
      <c r="YM39" s="8">
        <v>1</v>
      </c>
      <c r="YN39" s="8">
        <v>3</v>
      </c>
      <c r="YO39" s="8">
        <v>3</v>
      </c>
      <c r="YP39" s="9">
        <v>3</v>
      </c>
      <c r="YQ39" s="8">
        <v>2</v>
      </c>
      <c r="YR39" s="8">
        <v>0</v>
      </c>
      <c r="YS39" s="8">
        <v>3</v>
      </c>
      <c r="YT39" s="8">
        <v>3</v>
      </c>
      <c r="YU39" s="8">
        <v>3</v>
      </c>
      <c r="YV39" s="55">
        <v>3</v>
      </c>
      <c r="YW39" s="9">
        <v>0</v>
      </c>
      <c r="YX39" s="8">
        <v>3</v>
      </c>
      <c r="YY39" s="8">
        <v>3</v>
      </c>
      <c r="YZ39" s="9">
        <v>2</v>
      </c>
      <c r="ZA39" s="52">
        <f t="shared" si="80"/>
        <v>29</v>
      </c>
      <c r="ZB39" s="52">
        <f t="shared" si="81"/>
        <v>22</v>
      </c>
      <c r="ZC39" s="52">
        <f t="shared" si="82"/>
        <v>5</v>
      </c>
      <c r="ZD39" s="52">
        <f t="shared" si="76"/>
        <v>56</v>
      </c>
      <c r="ZE39" s="9">
        <v>0</v>
      </c>
      <c r="ZF39" s="7">
        <v>3</v>
      </c>
      <c r="ZG39" s="9">
        <v>1</v>
      </c>
      <c r="ZH39" s="8">
        <v>0</v>
      </c>
      <c r="ZI39" s="8">
        <v>2</v>
      </c>
      <c r="ZJ39" s="9">
        <v>3</v>
      </c>
      <c r="ZK39" s="9">
        <v>0</v>
      </c>
      <c r="ZL39" s="8">
        <v>3</v>
      </c>
      <c r="ZM39" s="8">
        <v>2</v>
      </c>
      <c r="ZN39" s="9">
        <v>0</v>
      </c>
      <c r="ZO39" s="8">
        <v>0</v>
      </c>
      <c r="ZP39" s="8">
        <v>3</v>
      </c>
      <c r="ZQ39" s="9">
        <v>0</v>
      </c>
      <c r="ZR39" s="9">
        <v>4</v>
      </c>
      <c r="ZS39" s="8">
        <v>3</v>
      </c>
      <c r="ZT39" s="9">
        <v>3</v>
      </c>
      <c r="ZU39" s="8">
        <v>4</v>
      </c>
      <c r="ZV39" s="8">
        <v>4</v>
      </c>
      <c r="ZW39" s="8">
        <v>3</v>
      </c>
      <c r="ZX39" s="8">
        <v>2</v>
      </c>
      <c r="ZY39" s="8">
        <v>4</v>
      </c>
      <c r="ZZ39" s="8">
        <v>3</v>
      </c>
      <c r="AAA39" s="9">
        <v>1</v>
      </c>
      <c r="AAB39" s="8">
        <v>2</v>
      </c>
      <c r="AAC39" s="8">
        <v>0</v>
      </c>
      <c r="AAD39" s="8">
        <v>3</v>
      </c>
      <c r="AAE39" s="9">
        <v>0</v>
      </c>
      <c r="AAF39" s="8">
        <v>3</v>
      </c>
      <c r="AAG39" s="8">
        <v>3</v>
      </c>
      <c r="AAH39" s="9">
        <v>1</v>
      </c>
      <c r="AAI39" s="9">
        <v>3</v>
      </c>
      <c r="AAJ39" s="8">
        <v>3</v>
      </c>
      <c r="AAK39" s="8">
        <v>4</v>
      </c>
      <c r="AAL39" s="8">
        <v>3</v>
      </c>
      <c r="AAM39" s="8">
        <v>4</v>
      </c>
      <c r="AAN39" s="9">
        <v>4</v>
      </c>
      <c r="AAO39" s="8">
        <v>3</v>
      </c>
      <c r="AAP39" s="55">
        <v>3</v>
      </c>
      <c r="AAQ39" s="8">
        <v>1</v>
      </c>
      <c r="AAR39" s="8">
        <v>3</v>
      </c>
      <c r="AAS39" s="8">
        <v>2</v>
      </c>
      <c r="AAT39" s="8">
        <v>3</v>
      </c>
      <c r="AAU39" s="8">
        <v>0</v>
      </c>
      <c r="AAV39" s="8">
        <v>3</v>
      </c>
      <c r="AAW39" s="9">
        <v>0</v>
      </c>
      <c r="AAX39" s="8">
        <v>2</v>
      </c>
      <c r="AAY39" s="8">
        <v>3</v>
      </c>
      <c r="AAZ39" s="9">
        <v>0</v>
      </c>
      <c r="ABA39" s="8">
        <v>3</v>
      </c>
      <c r="ABB39" s="9">
        <v>2</v>
      </c>
      <c r="ABC39" s="8">
        <v>2</v>
      </c>
      <c r="ABD39" s="8">
        <v>4</v>
      </c>
      <c r="ABE39" s="8">
        <v>3</v>
      </c>
      <c r="ABF39" s="8">
        <v>4</v>
      </c>
      <c r="ABG39" s="9">
        <v>2</v>
      </c>
      <c r="ABH39" s="8">
        <v>4</v>
      </c>
      <c r="ABI39" s="9">
        <v>0</v>
      </c>
      <c r="ABJ39" s="8">
        <v>3</v>
      </c>
      <c r="ABK39" s="9">
        <v>0</v>
      </c>
      <c r="ABL39" s="9"/>
      <c r="ABM39" s="8">
        <v>2</v>
      </c>
      <c r="ABN39" s="8">
        <v>4</v>
      </c>
      <c r="ABO39" s="8">
        <v>0</v>
      </c>
      <c r="ABP39" s="9">
        <v>0</v>
      </c>
      <c r="ABQ39" s="8">
        <v>2</v>
      </c>
      <c r="ABR39" s="8">
        <v>2</v>
      </c>
      <c r="ABS39" s="9">
        <v>3</v>
      </c>
      <c r="ABT39" s="8">
        <v>3</v>
      </c>
      <c r="ABU39" s="8">
        <v>3</v>
      </c>
      <c r="ABV39" s="9">
        <v>4</v>
      </c>
      <c r="ABW39" s="8">
        <v>3</v>
      </c>
      <c r="ABX39" s="8">
        <v>1</v>
      </c>
      <c r="ABY39" s="8">
        <v>3</v>
      </c>
      <c r="ABZ39" s="8">
        <v>3</v>
      </c>
      <c r="ACA39" s="9">
        <v>3</v>
      </c>
      <c r="ACB39" s="8">
        <v>2</v>
      </c>
      <c r="ACC39" s="8">
        <v>0</v>
      </c>
      <c r="ACD39" s="8">
        <v>3</v>
      </c>
      <c r="ACE39" s="8">
        <v>3</v>
      </c>
      <c r="ACF39" s="8">
        <v>3</v>
      </c>
      <c r="ACG39" s="55">
        <v>3</v>
      </c>
      <c r="ACH39" s="9">
        <v>0</v>
      </c>
      <c r="ACI39" s="8">
        <v>3</v>
      </c>
      <c r="ACJ39" s="8">
        <v>3</v>
      </c>
      <c r="ACK39" s="9">
        <v>2</v>
      </c>
    </row>
    <row r="40" spans="1:765">
      <c r="A40" s="20">
        <v>36</v>
      </c>
      <c r="B40" s="20"/>
      <c r="C40" s="20">
        <v>2</v>
      </c>
      <c r="D40" s="20">
        <v>28</v>
      </c>
      <c r="E40" s="7">
        <v>3</v>
      </c>
      <c r="F40" s="7">
        <v>4</v>
      </c>
      <c r="G40" s="7">
        <v>0</v>
      </c>
      <c r="H40" s="7">
        <v>0</v>
      </c>
      <c r="I40" s="7">
        <v>0</v>
      </c>
      <c r="J40" s="7">
        <v>2</v>
      </c>
      <c r="K40" s="7">
        <v>1</v>
      </c>
      <c r="L40" s="7">
        <v>1</v>
      </c>
      <c r="M40" s="7">
        <v>2</v>
      </c>
      <c r="N40" s="7">
        <v>0</v>
      </c>
      <c r="O40" s="7">
        <v>2</v>
      </c>
      <c r="P40" s="7">
        <v>2</v>
      </c>
      <c r="Q40" s="7">
        <v>1</v>
      </c>
      <c r="R40" s="7">
        <v>0</v>
      </c>
      <c r="S40" s="7">
        <v>0</v>
      </c>
      <c r="T40" s="7">
        <v>1</v>
      </c>
      <c r="U40" s="7">
        <v>0</v>
      </c>
      <c r="V40">
        <f t="shared" si="3"/>
        <v>19</v>
      </c>
      <c r="W40" s="7">
        <v>2</v>
      </c>
      <c r="X40" s="7">
        <v>2</v>
      </c>
      <c r="Y40" s="7">
        <v>2</v>
      </c>
      <c r="Z40" s="7">
        <v>2</v>
      </c>
      <c r="AA40" s="7">
        <v>1</v>
      </c>
      <c r="AB40" s="7">
        <v>2</v>
      </c>
      <c r="AC40" s="7">
        <v>2</v>
      </c>
      <c r="AD40" s="7">
        <v>1</v>
      </c>
      <c r="AE40" s="7">
        <v>2</v>
      </c>
      <c r="AF40">
        <f t="shared" si="4"/>
        <v>16</v>
      </c>
      <c r="AG40">
        <v>1</v>
      </c>
      <c r="AH40">
        <v>1</v>
      </c>
      <c r="AI40">
        <v>2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1</v>
      </c>
      <c r="AQ40">
        <v>1</v>
      </c>
      <c r="AR40">
        <v>1</v>
      </c>
      <c r="AS40">
        <v>0</v>
      </c>
      <c r="AT40">
        <v>1</v>
      </c>
      <c r="AU40">
        <v>2</v>
      </c>
      <c r="AV40" t="s">
        <v>634</v>
      </c>
      <c r="AW40">
        <v>2</v>
      </c>
      <c r="AX40">
        <v>1</v>
      </c>
      <c r="AY40" t="s">
        <v>635</v>
      </c>
      <c r="AZ40">
        <v>1</v>
      </c>
      <c r="BA40">
        <v>1</v>
      </c>
      <c r="BB40">
        <v>1</v>
      </c>
      <c r="BC40">
        <v>0</v>
      </c>
      <c r="BD40">
        <f t="shared" si="5"/>
        <v>23</v>
      </c>
      <c r="BE40">
        <v>2</v>
      </c>
      <c r="BF40">
        <v>4</v>
      </c>
      <c r="BG40">
        <v>3</v>
      </c>
      <c r="BH40">
        <v>1</v>
      </c>
      <c r="BI40">
        <v>2</v>
      </c>
      <c r="BJ40">
        <v>2</v>
      </c>
      <c r="BK40">
        <v>2</v>
      </c>
      <c r="BL40">
        <v>3</v>
      </c>
      <c r="BM40">
        <v>3</v>
      </c>
      <c r="BN40">
        <v>2</v>
      </c>
      <c r="BO40">
        <v>3</v>
      </c>
      <c r="BP40">
        <v>3</v>
      </c>
      <c r="BQ40">
        <v>2</v>
      </c>
      <c r="BR40">
        <v>2</v>
      </c>
      <c r="BS40">
        <v>2</v>
      </c>
      <c r="BT40">
        <v>2</v>
      </c>
      <c r="BU40">
        <v>3</v>
      </c>
      <c r="BV40">
        <v>2</v>
      </c>
      <c r="BW40">
        <v>3</v>
      </c>
      <c r="BX40">
        <v>3</v>
      </c>
      <c r="BY40">
        <v>3</v>
      </c>
      <c r="BZ40">
        <v>2</v>
      </c>
      <c r="CA40">
        <f t="shared" si="0"/>
        <v>24</v>
      </c>
      <c r="CB40">
        <f t="shared" si="1"/>
        <v>18</v>
      </c>
      <c r="CC40">
        <f t="shared" si="2"/>
        <v>12</v>
      </c>
      <c r="CD40">
        <f t="shared" si="6"/>
        <v>54</v>
      </c>
      <c r="CE40" s="21">
        <v>0</v>
      </c>
      <c r="CF40" s="21">
        <v>0</v>
      </c>
      <c r="CG40" s="21">
        <v>1</v>
      </c>
      <c r="CH40" s="21">
        <v>0</v>
      </c>
      <c r="CI40" s="21">
        <v>1</v>
      </c>
      <c r="CJ40" s="21">
        <v>0</v>
      </c>
      <c r="CK40" s="21">
        <v>1</v>
      </c>
      <c r="CL40" s="21">
        <v>1</v>
      </c>
      <c r="CM40" s="21">
        <v>1</v>
      </c>
      <c r="CN40" s="21">
        <v>1</v>
      </c>
      <c r="CO40" s="21">
        <v>1</v>
      </c>
      <c r="CP40" s="21">
        <v>1</v>
      </c>
      <c r="CQ40" s="21">
        <f t="shared" si="7"/>
        <v>7</v>
      </c>
      <c r="CR40" s="21">
        <v>1</v>
      </c>
      <c r="CS40" s="21">
        <v>4</v>
      </c>
      <c r="CT40" s="21">
        <v>4</v>
      </c>
      <c r="CU40" s="21">
        <v>1</v>
      </c>
      <c r="CV40" s="21">
        <v>1</v>
      </c>
      <c r="CW40" s="21">
        <v>1</v>
      </c>
      <c r="CX40" s="21">
        <v>2</v>
      </c>
      <c r="CY40" s="21">
        <v>4</v>
      </c>
      <c r="CZ40" s="21">
        <v>4</v>
      </c>
      <c r="DA40" s="21">
        <v>1</v>
      </c>
      <c r="DB40" s="21">
        <v>2</v>
      </c>
      <c r="DC40" s="21">
        <v>4</v>
      </c>
      <c r="DD40" s="21">
        <v>2</v>
      </c>
      <c r="DE40" s="21">
        <v>4</v>
      </c>
      <c r="DF40" s="21">
        <v>2</v>
      </c>
      <c r="DG40" s="21">
        <v>2</v>
      </c>
      <c r="DH40" s="21">
        <v>3</v>
      </c>
      <c r="DI40" s="21">
        <v>2</v>
      </c>
      <c r="DJ40" s="21">
        <v>3</v>
      </c>
      <c r="DK40" s="21">
        <v>1</v>
      </c>
      <c r="DL40" s="21">
        <f t="shared" si="8"/>
        <v>64</v>
      </c>
      <c r="DM40" s="21">
        <v>4</v>
      </c>
      <c r="DN40" s="21">
        <v>7</v>
      </c>
      <c r="DO40" s="21">
        <v>7</v>
      </c>
      <c r="DP40" s="21">
        <v>7</v>
      </c>
      <c r="DQ40" s="21">
        <v>4</v>
      </c>
      <c r="DR40" s="21">
        <v>7</v>
      </c>
      <c r="DS40" s="21">
        <f t="shared" si="9"/>
        <v>36</v>
      </c>
      <c r="DT40">
        <v>3</v>
      </c>
      <c r="DU40">
        <v>3</v>
      </c>
      <c r="DV40">
        <v>1</v>
      </c>
      <c r="DW40">
        <v>1</v>
      </c>
      <c r="DX40">
        <v>1</v>
      </c>
      <c r="DY40">
        <v>1</v>
      </c>
      <c r="DZ40" s="21">
        <f t="shared" si="10"/>
        <v>7</v>
      </c>
      <c r="EA40" s="21">
        <f t="shared" si="11"/>
        <v>3</v>
      </c>
      <c r="EB40" s="21">
        <f t="shared" si="12"/>
        <v>10</v>
      </c>
      <c r="EC40">
        <v>4</v>
      </c>
      <c r="ED40">
        <v>4</v>
      </c>
      <c r="EE40">
        <v>4</v>
      </c>
      <c r="EF40">
        <v>5</v>
      </c>
      <c r="EG40">
        <v>1</v>
      </c>
      <c r="EH40">
        <v>7</v>
      </c>
      <c r="EI40">
        <v>1</v>
      </c>
      <c r="EJ40">
        <v>3</v>
      </c>
      <c r="EK40">
        <v>3</v>
      </c>
      <c r="EL40">
        <v>3</v>
      </c>
      <c r="EM40">
        <v>4</v>
      </c>
      <c r="EN40">
        <v>1</v>
      </c>
      <c r="EO40" s="21">
        <f t="shared" si="13"/>
        <v>16</v>
      </c>
      <c r="EP40" s="21">
        <f t="shared" si="14"/>
        <v>12</v>
      </c>
      <c r="EQ40" s="21">
        <f t="shared" si="15"/>
        <v>12</v>
      </c>
      <c r="ER40" s="21">
        <f t="shared" si="16"/>
        <v>40</v>
      </c>
      <c r="ES40">
        <v>2</v>
      </c>
      <c r="ET40">
        <v>2</v>
      </c>
      <c r="EU40">
        <v>2</v>
      </c>
      <c r="EV40" s="21">
        <f t="shared" si="17"/>
        <v>6</v>
      </c>
      <c r="EW40">
        <v>5</v>
      </c>
      <c r="EX40">
        <v>5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 s="21">
        <f t="shared" si="18"/>
        <v>15</v>
      </c>
      <c r="FR40">
        <v>0</v>
      </c>
      <c r="FS40">
        <v>0</v>
      </c>
      <c r="FT40">
        <v>0</v>
      </c>
      <c r="FU40">
        <v>1.8938078257115207</v>
      </c>
      <c r="FV40">
        <v>0</v>
      </c>
      <c r="FW40">
        <v>2.1556845379281144</v>
      </c>
      <c r="FX40" s="7">
        <v>0.12</v>
      </c>
      <c r="FY40" s="7">
        <v>0.21</v>
      </c>
      <c r="FZ40" s="7">
        <v>45</v>
      </c>
      <c r="GA40" s="7">
        <v>199</v>
      </c>
      <c r="GB40" s="7">
        <f t="shared" si="83"/>
        <v>244</v>
      </c>
      <c r="GC40" s="7">
        <v>287</v>
      </c>
      <c r="GD40" s="7">
        <v>3</v>
      </c>
      <c r="GE40" s="7">
        <v>0.7</v>
      </c>
      <c r="GF40" s="7">
        <v>0.2</v>
      </c>
      <c r="GG40" s="7">
        <v>0.5</v>
      </c>
      <c r="GH40" s="7">
        <v>5.3</v>
      </c>
      <c r="GI40" s="7">
        <v>529</v>
      </c>
      <c r="GJ40" s="7">
        <v>9496.4207700000006</v>
      </c>
      <c r="GK40" s="7">
        <v>7804.4002339999997</v>
      </c>
      <c r="GL40" s="7">
        <v>4741.3499579999998</v>
      </c>
      <c r="GM40" s="7">
        <v>46639.255846</v>
      </c>
      <c r="GN40" s="7">
        <v>121471.56176300001</v>
      </c>
      <c r="GO40" s="7">
        <v>8545.2709020000002</v>
      </c>
      <c r="GP40" s="7">
        <v>4268.8126860000002</v>
      </c>
      <c r="GQ40" s="7">
        <v>555507.40188100003</v>
      </c>
      <c r="GR40" s="7">
        <v>80662.570047999994</v>
      </c>
      <c r="GS40" s="7">
        <v>1533.4728769999999</v>
      </c>
      <c r="GT40" s="7">
        <v>8880.0719109999991</v>
      </c>
      <c r="GU40" s="7">
        <v>538</v>
      </c>
      <c r="GV40" s="7">
        <v>90810.268679999994</v>
      </c>
      <c r="GW40" s="7">
        <v>24219.361362</v>
      </c>
      <c r="GX40" s="7">
        <v>2031</v>
      </c>
      <c r="GY40" s="7">
        <v>605664.76482799998</v>
      </c>
      <c r="GZ40" s="7">
        <v>130662.71192</v>
      </c>
      <c r="HA40" s="7">
        <v>17268.080664000001</v>
      </c>
      <c r="HB40" s="7">
        <v>593972.50173599995</v>
      </c>
      <c r="HC40" s="7">
        <v>150291.35498400001</v>
      </c>
      <c r="HD40" s="7">
        <v>23633.618541</v>
      </c>
      <c r="HE40" s="7">
        <v>403.62810899999999</v>
      </c>
      <c r="HF40" s="7">
        <v>45172.360790999999</v>
      </c>
      <c r="HG40" s="7">
        <v>35257.734483</v>
      </c>
      <c r="HH40" s="7">
        <v>6092.2537860000002</v>
      </c>
      <c r="HI40" s="7">
        <v>228</v>
      </c>
      <c r="HJ40" s="7">
        <v>376</v>
      </c>
      <c r="HK40" s="7">
        <v>2146.6939870000001</v>
      </c>
      <c r="HL40" s="7">
        <v>312</v>
      </c>
      <c r="HM40" s="7">
        <v>1208.2253000000001</v>
      </c>
      <c r="HN40" s="7">
        <v>8749.5568650000005</v>
      </c>
      <c r="HO40" s="7">
        <v>4578</v>
      </c>
      <c r="HP40" s="7">
        <v>113</v>
      </c>
      <c r="HQ40" s="7">
        <v>400097.15209699998</v>
      </c>
      <c r="HR40" s="7">
        <v>109703.14702400001</v>
      </c>
      <c r="HS40" s="7">
        <v>9523.1681140000001</v>
      </c>
      <c r="HT40" s="7">
        <v>62239.230910999999</v>
      </c>
      <c r="HU40" s="7">
        <v>10009.912017000001</v>
      </c>
      <c r="HV40" s="7">
        <v>2265</v>
      </c>
      <c r="HW40" s="7">
        <v>746.89759600000002</v>
      </c>
      <c r="HX40" s="7">
        <v>233</v>
      </c>
      <c r="HY40" s="7">
        <v>4262</v>
      </c>
      <c r="HZ40" s="7">
        <v>690</v>
      </c>
      <c r="IA40" s="7">
        <v>449.01007600000003</v>
      </c>
      <c r="IB40" s="7">
        <v>582</v>
      </c>
      <c r="IC40" s="7">
        <v>888.06722300000001</v>
      </c>
      <c r="ID40" s="7">
        <v>35519.692905999997</v>
      </c>
      <c r="IE40" s="7">
        <v>6124.2406970000002</v>
      </c>
      <c r="IF40" s="7">
        <v>5046.975743</v>
      </c>
      <c r="IG40" s="7">
        <v>1994.7370129999999</v>
      </c>
      <c r="IH40" s="7">
        <v>3307.8757099999998</v>
      </c>
      <c r="II40" s="7">
        <v>178868.807451</v>
      </c>
      <c r="IJ40" s="7">
        <v>214397.86584400001</v>
      </c>
      <c r="IK40" s="7">
        <v>216599.88880099999</v>
      </c>
      <c r="IL40" s="7">
        <v>58</v>
      </c>
      <c r="IM40" s="7">
        <v>1922.632388</v>
      </c>
      <c r="IN40" s="7">
        <v>98810.418049</v>
      </c>
      <c r="IO40" s="7">
        <v>779.98967800000003</v>
      </c>
      <c r="IP40" s="7">
        <v>79308.658353000006</v>
      </c>
      <c r="IQ40" s="7">
        <v>421.679238</v>
      </c>
      <c r="IR40" s="7">
        <v>20417.11118</v>
      </c>
      <c r="IS40" s="7">
        <v>3573.6099399999998</v>
      </c>
      <c r="IT40" s="7">
        <v>867.39097500000003</v>
      </c>
      <c r="IU40" s="7">
        <v>6593.4201309999999</v>
      </c>
      <c r="IV40" s="7">
        <v>126172.484165</v>
      </c>
      <c r="IW40" s="7">
        <v>9989.9881530000002</v>
      </c>
      <c r="IX40" s="7">
        <v>5508</v>
      </c>
      <c r="IY40" s="7">
        <v>4959.1690710000003</v>
      </c>
      <c r="IZ40" s="7">
        <v>702</v>
      </c>
      <c r="JA40" s="7">
        <v>512.56243300000006</v>
      </c>
      <c r="JB40" s="7">
        <v>54099.139417999999</v>
      </c>
      <c r="JD40" s="3" t="s">
        <v>250</v>
      </c>
      <c r="JE40" s="62">
        <v>43397.495057870372</v>
      </c>
      <c r="JF40" s="3" t="s">
        <v>196</v>
      </c>
      <c r="JG40" s="3">
        <v>28</v>
      </c>
      <c r="JH40" s="3" t="s">
        <v>251</v>
      </c>
      <c r="JI40" s="3"/>
      <c r="JJ40" s="3">
        <v>1</v>
      </c>
      <c r="JK40" s="3" t="s">
        <v>199</v>
      </c>
      <c r="JL40" s="3">
        <v>500</v>
      </c>
      <c r="JM40" s="3">
        <v>20.69</v>
      </c>
      <c r="JN40" s="3">
        <v>5</v>
      </c>
      <c r="JO40" s="3">
        <v>4.8099999999999996</v>
      </c>
      <c r="JP40" s="3">
        <v>4</v>
      </c>
      <c r="JQ40" s="3">
        <v>2.97</v>
      </c>
      <c r="JR40" s="3">
        <v>2</v>
      </c>
      <c r="JS40" s="3" t="s">
        <v>200</v>
      </c>
      <c r="JT40" s="3">
        <v>0</v>
      </c>
      <c r="JU40" s="3">
        <v>4.09</v>
      </c>
      <c r="JV40" s="3">
        <v>2</v>
      </c>
      <c r="JW40" s="3">
        <v>4.01</v>
      </c>
      <c r="JX40" s="3">
        <v>2</v>
      </c>
      <c r="JY40" s="3">
        <v>2.48</v>
      </c>
      <c r="JZ40" s="3">
        <v>3</v>
      </c>
      <c r="KA40" s="3" t="s">
        <v>201</v>
      </c>
      <c r="KB40" s="3">
        <v>0</v>
      </c>
      <c r="KC40" s="3">
        <v>4.01</v>
      </c>
      <c r="KD40" s="3">
        <v>5</v>
      </c>
      <c r="KE40" s="3">
        <v>6.12</v>
      </c>
      <c r="KF40" s="3">
        <v>3</v>
      </c>
      <c r="KG40" s="3">
        <v>2.46</v>
      </c>
      <c r="KH40" s="3">
        <v>4</v>
      </c>
      <c r="KI40" s="3" t="s">
        <v>202</v>
      </c>
      <c r="KJ40" s="3">
        <v>0</v>
      </c>
      <c r="KK40" s="3">
        <v>2.67</v>
      </c>
      <c r="KL40" s="3">
        <v>3</v>
      </c>
      <c r="KM40" s="3">
        <v>3.64</v>
      </c>
      <c r="KN40" s="3">
        <v>0</v>
      </c>
      <c r="KO40" s="3">
        <v>3.88</v>
      </c>
      <c r="KP40" s="3">
        <v>5</v>
      </c>
      <c r="KQ40" s="3" t="s">
        <v>203</v>
      </c>
      <c r="KR40" s="3">
        <v>700</v>
      </c>
      <c r="KS40" s="3">
        <v>3.92</v>
      </c>
      <c r="KT40" s="3">
        <v>4</v>
      </c>
      <c r="KU40" s="3">
        <v>3.71</v>
      </c>
      <c r="KV40" s="3">
        <v>6</v>
      </c>
      <c r="KW40" s="3">
        <v>2.88</v>
      </c>
      <c r="KX40" s="3">
        <v>6</v>
      </c>
      <c r="KY40" s="3" t="s">
        <v>204</v>
      </c>
      <c r="KZ40" s="3">
        <v>0</v>
      </c>
      <c r="LA40" s="3">
        <v>3.43</v>
      </c>
      <c r="LB40" s="3">
        <v>0</v>
      </c>
      <c r="LC40" s="3">
        <v>2.25</v>
      </c>
      <c r="LD40" s="3">
        <v>0</v>
      </c>
      <c r="LE40" s="3">
        <v>0.56000000000000005</v>
      </c>
      <c r="LF40" s="3">
        <v>7</v>
      </c>
      <c r="LG40" s="3" t="s">
        <v>205</v>
      </c>
      <c r="LH40" s="3">
        <v>0</v>
      </c>
      <c r="LI40" s="3">
        <v>3.93</v>
      </c>
      <c r="LJ40" s="3">
        <v>0</v>
      </c>
      <c r="LK40" s="3">
        <v>0.52</v>
      </c>
      <c r="LL40" s="3">
        <v>0</v>
      </c>
      <c r="LM40" s="3">
        <v>0.4</v>
      </c>
      <c r="LN40" s="3">
        <v>8</v>
      </c>
      <c r="LO40" s="3" t="s">
        <v>206</v>
      </c>
      <c r="LP40" s="3">
        <v>800</v>
      </c>
      <c r="LQ40" s="3">
        <v>9.26</v>
      </c>
      <c r="LR40" s="3">
        <v>5</v>
      </c>
      <c r="LS40" s="3">
        <v>1.81</v>
      </c>
      <c r="LT40" s="3">
        <v>5</v>
      </c>
      <c r="LU40" s="3">
        <v>2.57</v>
      </c>
      <c r="LV40" s="3">
        <v>9</v>
      </c>
      <c r="LW40" s="3" t="s">
        <v>207</v>
      </c>
      <c r="LX40" s="3">
        <v>300</v>
      </c>
      <c r="LY40" s="3">
        <v>4.78</v>
      </c>
      <c r="LZ40" s="3">
        <v>5</v>
      </c>
      <c r="MA40" s="3">
        <v>4.83</v>
      </c>
      <c r="MB40" s="3">
        <v>3</v>
      </c>
      <c r="MC40" s="3">
        <v>2.16</v>
      </c>
      <c r="MD40" s="3">
        <v>10</v>
      </c>
      <c r="ME40" s="3" t="s">
        <v>208</v>
      </c>
      <c r="MF40" s="3">
        <v>0</v>
      </c>
      <c r="MG40" s="3">
        <v>5.54</v>
      </c>
      <c r="MH40" s="3">
        <v>3</v>
      </c>
      <c r="MI40" s="3">
        <v>5.58</v>
      </c>
      <c r="MJ40" s="3">
        <v>0</v>
      </c>
      <c r="MK40" s="3">
        <v>2.97</v>
      </c>
      <c r="ML40" s="3">
        <v>11</v>
      </c>
      <c r="MM40" s="3" t="s">
        <v>209</v>
      </c>
      <c r="MN40" s="3">
        <v>1000</v>
      </c>
      <c r="MO40" s="3">
        <v>6.61</v>
      </c>
      <c r="MP40" s="3">
        <v>2</v>
      </c>
      <c r="MQ40" s="3">
        <v>3.31</v>
      </c>
      <c r="MR40" s="3">
        <v>6</v>
      </c>
      <c r="MS40" s="3">
        <v>1.48</v>
      </c>
      <c r="MT40" s="3">
        <v>12</v>
      </c>
      <c r="MU40" s="3" t="s">
        <v>210</v>
      </c>
      <c r="MV40" s="3">
        <v>600</v>
      </c>
      <c r="MW40" s="3">
        <v>3.86</v>
      </c>
      <c r="MX40" s="3">
        <v>2</v>
      </c>
      <c r="MY40" s="3">
        <v>2.87</v>
      </c>
      <c r="MZ40" s="3">
        <v>5</v>
      </c>
      <c r="NA40" s="3">
        <v>3.37</v>
      </c>
      <c r="NB40" s="3">
        <v>13</v>
      </c>
      <c r="NC40" s="3" t="s">
        <v>211</v>
      </c>
      <c r="ND40" s="3">
        <v>0</v>
      </c>
      <c r="NE40" s="3">
        <v>4.9800000000000004</v>
      </c>
      <c r="NF40" s="3">
        <v>0</v>
      </c>
      <c r="NG40" s="3">
        <v>0.57999999999999996</v>
      </c>
      <c r="NH40" s="3">
        <v>0</v>
      </c>
      <c r="NI40" s="3">
        <v>0.41</v>
      </c>
      <c r="NJ40" s="3">
        <v>14</v>
      </c>
      <c r="NK40" s="3" t="s">
        <v>212</v>
      </c>
      <c r="NL40" s="3">
        <v>0</v>
      </c>
      <c r="NM40" s="3">
        <v>6.79</v>
      </c>
      <c r="NN40" s="3">
        <v>0</v>
      </c>
      <c r="NO40" s="3">
        <v>0.46</v>
      </c>
      <c r="NP40" s="3">
        <v>0</v>
      </c>
      <c r="NQ40" s="3">
        <v>0.33</v>
      </c>
      <c r="NR40" s="3">
        <v>15</v>
      </c>
      <c r="NS40" s="3" t="s">
        <v>213</v>
      </c>
      <c r="NT40" s="3">
        <v>0</v>
      </c>
      <c r="NU40" s="3">
        <v>1.4</v>
      </c>
      <c r="NV40" s="3">
        <v>0</v>
      </c>
      <c r="NW40" s="3">
        <v>0.48</v>
      </c>
      <c r="NX40" s="3">
        <v>0</v>
      </c>
      <c r="NY40" s="3">
        <v>0.38</v>
      </c>
      <c r="NZ40" s="3">
        <v>16</v>
      </c>
      <c r="OA40" s="3" t="s">
        <v>214</v>
      </c>
      <c r="OB40" s="3">
        <v>0</v>
      </c>
      <c r="OC40" s="3">
        <v>3.36</v>
      </c>
      <c r="OD40" s="3">
        <v>0</v>
      </c>
      <c r="OE40" s="3">
        <v>0.48</v>
      </c>
      <c r="OF40" s="3">
        <v>0</v>
      </c>
      <c r="OG40" s="3">
        <v>0.45</v>
      </c>
      <c r="OH40" s="3">
        <v>17</v>
      </c>
      <c r="OI40" s="3" t="s">
        <v>215</v>
      </c>
      <c r="OJ40" s="3">
        <v>500</v>
      </c>
      <c r="OK40" s="3">
        <v>5.03</v>
      </c>
      <c r="OL40" s="3">
        <v>2</v>
      </c>
      <c r="OM40" s="3">
        <v>2.17</v>
      </c>
      <c r="ON40" s="3">
        <v>3</v>
      </c>
      <c r="OO40" s="3">
        <v>2.06</v>
      </c>
      <c r="OP40" s="3">
        <v>18</v>
      </c>
      <c r="OQ40" s="3" t="s">
        <v>216</v>
      </c>
      <c r="OR40" s="3">
        <v>600</v>
      </c>
      <c r="OS40" s="3">
        <v>5.29</v>
      </c>
      <c r="OT40" s="3">
        <v>4</v>
      </c>
      <c r="OU40" s="3">
        <v>1.49</v>
      </c>
      <c r="OV40" s="3">
        <v>5</v>
      </c>
      <c r="OW40" s="3">
        <v>1.69</v>
      </c>
      <c r="OX40" s="3">
        <v>19</v>
      </c>
      <c r="OY40" s="3" t="s">
        <v>217</v>
      </c>
      <c r="OZ40" s="3">
        <v>600</v>
      </c>
      <c r="PA40" s="3">
        <v>7.41</v>
      </c>
      <c r="PB40" s="3">
        <v>2</v>
      </c>
      <c r="PC40" s="3">
        <v>3.91</v>
      </c>
      <c r="PD40" s="3">
        <v>4</v>
      </c>
      <c r="PE40" s="3">
        <v>2.4300000000000002</v>
      </c>
      <c r="PF40" s="3">
        <v>20</v>
      </c>
      <c r="PG40" s="3" t="s">
        <v>218</v>
      </c>
      <c r="PH40" s="3">
        <v>0</v>
      </c>
      <c r="PI40" s="3">
        <v>2.62</v>
      </c>
      <c r="PJ40" s="3">
        <v>4</v>
      </c>
      <c r="PK40" s="3">
        <v>2.44</v>
      </c>
      <c r="PL40" s="3">
        <v>0</v>
      </c>
      <c r="PM40" s="3">
        <v>1.46</v>
      </c>
      <c r="PN40" s="3">
        <v>21</v>
      </c>
      <c r="PO40" s="3" t="s">
        <v>219</v>
      </c>
      <c r="PP40" s="3">
        <v>1000</v>
      </c>
      <c r="PQ40" s="3">
        <v>6.49</v>
      </c>
      <c r="PR40" s="3">
        <v>5</v>
      </c>
      <c r="PS40" s="3">
        <v>3.33</v>
      </c>
      <c r="PT40" s="3">
        <v>5</v>
      </c>
      <c r="PU40" s="3">
        <v>2.97</v>
      </c>
      <c r="PV40" s="3">
        <v>22</v>
      </c>
      <c r="PW40" s="3" t="s">
        <v>220</v>
      </c>
      <c r="PX40" s="3">
        <v>0</v>
      </c>
      <c r="PY40" s="3">
        <v>2.0699999999999998</v>
      </c>
      <c r="PZ40" s="3">
        <v>0</v>
      </c>
      <c r="QA40" s="3">
        <v>0.56999999999999995</v>
      </c>
      <c r="QB40" s="3">
        <v>0</v>
      </c>
      <c r="QC40" s="3">
        <v>0.35</v>
      </c>
      <c r="QD40" s="3">
        <v>23</v>
      </c>
      <c r="QE40" s="3" t="s">
        <v>221</v>
      </c>
      <c r="QF40" s="3">
        <v>600</v>
      </c>
      <c r="QG40" s="3">
        <v>6.17</v>
      </c>
      <c r="QH40" s="3">
        <v>3</v>
      </c>
      <c r="QI40" s="3">
        <v>6.21</v>
      </c>
      <c r="QJ40" s="3">
        <v>4</v>
      </c>
      <c r="QK40" s="3">
        <v>1.53</v>
      </c>
      <c r="QL40" s="3">
        <v>24</v>
      </c>
      <c r="QM40" s="3" t="s">
        <v>222</v>
      </c>
      <c r="QN40" s="3">
        <v>0</v>
      </c>
      <c r="QO40" s="3">
        <v>2.94</v>
      </c>
      <c r="QP40" s="3">
        <v>0</v>
      </c>
      <c r="QQ40" s="3">
        <v>0.48</v>
      </c>
      <c r="QR40" s="3">
        <v>0</v>
      </c>
      <c r="QS40" s="3">
        <v>0.54</v>
      </c>
      <c r="QT40" s="3">
        <v>25</v>
      </c>
      <c r="QU40" s="3" t="s">
        <v>223</v>
      </c>
      <c r="QV40" s="3">
        <v>800</v>
      </c>
      <c r="QW40" s="3">
        <v>6.37</v>
      </c>
      <c r="QX40" s="3">
        <v>5</v>
      </c>
      <c r="QY40" s="3">
        <v>1.25</v>
      </c>
      <c r="QZ40" s="3">
        <v>5</v>
      </c>
      <c r="RA40" s="3">
        <v>3.32</v>
      </c>
      <c r="RB40" s="3">
        <v>26</v>
      </c>
      <c r="RC40" s="3" t="s">
        <v>224</v>
      </c>
      <c r="RD40" s="3">
        <v>500</v>
      </c>
      <c r="RE40" s="3">
        <v>5.09</v>
      </c>
      <c r="RF40" s="3">
        <v>3</v>
      </c>
      <c r="RG40" s="3">
        <v>7.94</v>
      </c>
      <c r="RH40" s="3">
        <v>4</v>
      </c>
      <c r="RI40" s="3">
        <v>2.1800000000000002</v>
      </c>
      <c r="RJ40" s="3">
        <v>27</v>
      </c>
      <c r="RK40" s="3" t="s">
        <v>225</v>
      </c>
      <c r="RL40" s="3">
        <v>500</v>
      </c>
      <c r="RM40" s="3">
        <v>9.7899999999999991</v>
      </c>
      <c r="RN40" s="3">
        <v>5</v>
      </c>
      <c r="RO40" s="3">
        <v>1.61</v>
      </c>
      <c r="RP40" s="3">
        <v>5</v>
      </c>
      <c r="RQ40" s="3">
        <v>4.59</v>
      </c>
      <c r="RR40" s="3">
        <v>28</v>
      </c>
      <c r="RS40" s="3" t="s">
        <v>226</v>
      </c>
      <c r="RT40" s="3">
        <v>0</v>
      </c>
      <c r="RU40" s="3">
        <v>3.63</v>
      </c>
      <c r="RV40" s="3">
        <v>0</v>
      </c>
      <c r="RW40" s="3">
        <v>0.37</v>
      </c>
      <c r="RX40" s="3">
        <v>0</v>
      </c>
      <c r="RY40" s="3">
        <v>0.27</v>
      </c>
      <c r="RZ40" s="3">
        <v>29</v>
      </c>
      <c r="SA40" s="3" t="s">
        <v>227</v>
      </c>
      <c r="SB40" s="3">
        <v>0</v>
      </c>
      <c r="SC40" s="3">
        <v>4.24</v>
      </c>
      <c r="SD40" s="3">
        <v>0</v>
      </c>
      <c r="SE40" s="3">
        <v>0.4</v>
      </c>
      <c r="SF40" s="3">
        <v>0</v>
      </c>
      <c r="SG40" s="3">
        <v>0.4</v>
      </c>
      <c r="SH40" s="3">
        <v>30</v>
      </c>
      <c r="SI40" s="3" t="s">
        <v>228</v>
      </c>
      <c r="SJ40" s="3">
        <v>0</v>
      </c>
      <c r="SK40" s="3">
        <v>4.7300000000000004</v>
      </c>
      <c r="SL40" s="3">
        <v>0</v>
      </c>
      <c r="SM40" s="3">
        <v>0.85</v>
      </c>
      <c r="SN40" s="3">
        <v>0</v>
      </c>
      <c r="SO40" s="3">
        <v>0.43</v>
      </c>
      <c r="SP40" s="3">
        <v>31</v>
      </c>
      <c r="SQ40" s="3" t="s">
        <v>229</v>
      </c>
      <c r="SR40" s="3">
        <v>500</v>
      </c>
      <c r="SS40" s="3">
        <v>7.74</v>
      </c>
      <c r="ST40" s="3">
        <v>2</v>
      </c>
      <c r="SU40" s="3">
        <v>1.97</v>
      </c>
      <c r="SV40" s="3">
        <v>4</v>
      </c>
      <c r="SW40" s="3">
        <v>1.42</v>
      </c>
      <c r="SX40" s="3">
        <v>32</v>
      </c>
      <c r="SY40" s="3" t="s">
        <v>230</v>
      </c>
      <c r="SZ40" s="3">
        <v>700</v>
      </c>
      <c r="TA40" s="3">
        <v>10.42</v>
      </c>
      <c r="TB40" s="3">
        <v>4</v>
      </c>
      <c r="TC40" s="3">
        <v>4.7</v>
      </c>
      <c r="TD40" s="3">
        <v>4</v>
      </c>
      <c r="TE40" s="3">
        <v>1.67</v>
      </c>
      <c r="TF40" s="3">
        <v>33</v>
      </c>
      <c r="TG40" s="3" t="s">
        <v>231</v>
      </c>
      <c r="TH40" s="3">
        <v>0</v>
      </c>
      <c r="TI40" s="3">
        <v>3.42</v>
      </c>
      <c r="TJ40" s="3">
        <v>0</v>
      </c>
      <c r="TK40" s="3">
        <v>0.44</v>
      </c>
      <c r="TL40" s="3">
        <v>0</v>
      </c>
      <c r="TM40" s="3">
        <v>0.28000000000000003</v>
      </c>
      <c r="TN40" s="3">
        <v>34</v>
      </c>
      <c r="TO40" s="3" t="s">
        <v>232</v>
      </c>
      <c r="TP40" s="3">
        <v>300</v>
      </c>
      <c r="TQ40" s="3">
        <v>8.0399999999999991</v>
      </c>
      <c r="TR40" s="3">
        <v>4</v>
      </c>
      <c r="TS40" s="3">
        <v>2.91</v>
      </c>
      <c r="TT40" s="3">
        <v>3</v>
      </c>
      <c r="TU40" s="3">
        <v>3.59</v>
      </c>
      <c r="TV40" s="3">
        <v>35</v>
      </c>
      <c r="TW40" s="3" t="s">
        <v>233</v>
      </c>
      <c r="TX40" s="3">
        <v>0</v>
      </c>
      <c r="TY40" s="3">
        <v>8.75</v>
      </c>
      <c r="TZ40" s="3">
        <v>0</v>
      </c>
      <c r="UA40" s="3">
        <v>0.33</v>
      </c>
      <c r="UB40" s="3">
        <v>0</v>
      </c>
      <c r="UC40" s="3">
        <v>0.45</v>
      </c>
      <c r="UD40" s="3">
        <v>36</v>
      </c>
      <c r="UE40" s="3" t="s">
        <v>234</v>
      </c>
      <c r="UF40" s="3">
        <v>1000</v>
      </c>
      <c r="UG40" s="3">
        <v>3.57</v>
      </c>
      <c r="UH40" s="3">
        <v>2</v>
      </c>
      <c r="UI40" s="3">
        <v>1.89</v>
      </c>
      <c r="UJ40" s="3">
        <v>5</v>
      </c>
      <c r="UK40" s="3">
        <v>1.48</v>
      </c>
      <c r="UL40" s="3">
        <v>37</v>
      </c>
      <c r="UM40" s="3" t="s">
        <v>235</v>
      </c>
      <c r="UN40" s="3">
        <v>0</v>
      </c>
      <c r="UO40" s="3">
        <v>3.06</v>
      </c>
      <c r="UP40" s="3">
        <v>0</v>
      </c>
      <c r="UQ40" s="3">
        <v>1.05</v>
      </c>
      <c r="UR40" s="3">
        <v>0</v>
      </c>
      <c r="US40" s="3">
        <v>0.37</v>
      </c>
      <c r="UT40" s="3">
        <v>38</v>
      </c>
      <c r="UU40" s="3" t="s">
        <v>236</v>
      </c>
      <c r="UV40" s="3">
        <v>500</v>
      </c>
      <c r="UW40" s="3">
        <v>5.13</v>
      </c>
      <c r="UX40" s="3">
        <v>5</v>
      </c>
      <c r="UY40" s="3">
        <v>2.16</v>
      </c>
      <c r="UZ40" s="3">
        <v>6</v>
      </c>
      <c r="VA40" s="3">
        <v>11.57</v>
      </c>
      <c r="VB40" s="3">
        <v>39</v>
      </c>
      <c r="VC40" s="3" t="s">
        <v>237</v>
      </c>
      <c r="VD40" s="3">
        <v>1300</v>
      </c>
      <c r="VE40" s="3">
        <v>4.04</v>
      </c>
      <c r="VF40" s="3">
        <v>2</v>
      </c>
      <c r="VG40" s="3">
        <v>3.05</v>
      </c>
      <c r="VH40" s="3">
        <v>7</v>
      </c>
      <c r="VI40" s="3">
        <v>3.62</v>
      </c>
      <c r="VJ40" s="3">
        <v>40</v>
      </c>
      <c r="VK40" s="3" t="s">
        <v>238</v>
      </c>
      <c r="VL40" s="3">
        <v>0</v>
      </c>
      <c r="VM40" s="3">
        <v>4.8499999999999996</v>
      </c>
      <c r="VN40" s="3">
        <v>0</v>
      </c>
      <c r="VO40" s="3">
        <v>0.67</v>
      </c>
      <c r="VP40" s="3">
        <v>0</v>
      </c>
      <c r="VQ40" s="3">
        <v>0.28999999999999998</v>
      </c>
      <c r="VR40" s="3">
        <v>41</v>
      </c>
      <c r="VS40" s="3" t="s">
        <v>239</v>
      </c>
      <c r="VT40" s="3">
        <v>0</v>
      </c>
      <c r="VU40" s="3">
        <v>6.68</v>
      </c>
      <c r="VV40" s="3">
        <v>0</v>
      </c>
      <c r="VW40" s="3">
        <v>0.41</v>
      </c>
      <c r="VX40" s="3">
        <v>0</v>
      </c>
      <c r="VY40" s="3">
        <v>0.69</v>
      </c>
      <c r="VZ40" s="28">
        <f t="shared" si="19"/>
        <v>320</v>
      </c>
      <c r="WA40" s="28">
        <f t="shared" si="20"/>
        <v>255</v>
      </c>
      <c r="WB40" s="28">
        <f t="shared" si="21"/>
        <v>385</v>
      </c>
      <c r="WC40" s="29">
        <f t="shared" si="22"/>
        <v>5.1549999999999994</v>
      </c>
      <c r="WD40" s="29">
        <f t="shared" si="23"/>
        <v>5.0949999999999998</v>
      </c>
      <c r="WE40" s="29">
        <f t="shared" si="24"/>
        <v>5.214999999999999</v>
      </c>
      <c r="WF40" s="29">
        <f t="shared" si="25"/>
        <v>2.0750000000000002</v>
      </c>
      <c r="WG40" s="30">
        <f t="shared" si="26"/>
        <v>1.55</v>
      </c>
      <c r="WH40" s="29">
        <f t="shared" si="27"/>
        <v>2.6</v>
      </c>
      <c r="WI40" s="29">
        <f t="shared" si="28"/>
        <v>2.3312499999999998</v>
      </c>
      <c r="WJ40" s="30">
        <f t="shared" si="29"/>
        <v>2.5809999999999995</v>
      </c>
      <c r="WK40" s="29">
        <f t="shared" si="30"/>
        <v>2.0814999999999997</v>
      </c>
      <c r="WL40" s="29">
        <f t="shared" si="31"/>
        <v>2.35</v>
      </c>
      <c r="WM40" s="30">
        <f t="shared" si="32"/>
        <v>1.85</v>
      </c>
      <c r="WN40" s="29">
        <f t="shared" si="33"/>
        <v>2.85</v>
      </c>
      <c r="WO40" s="29">
        <f t="shared" si="34"/>
        <v>1.9107500000000006</v>
      </c>
      <c r="WP40" s="30">
        <f t="shared" si="35"/>
        <v>1.3475000000000001</v>
      </c>
      <c r="WQ40" s="29">
        <f t="shared" si="36"/>
        <v>2.4739999999999998</v>
      </c>
      <c r="WR40" s="30">
        <f t="shared" si="37"/>
        <v>344.44444444444446</v>
      </c>
      <c r="WS40" s="30">
        <f t="shared" si="38"/>
        <v>300</v>
      </c>
      <c r="WT40" s="30">
        <f t="shared" si="39"/>
        <v>162.5</v>
      </c>
      <c r="WU40" s="30">
        <f t="shared" si="40"/>
        <v>316.66666666666669</v>
      </c>
      <c r="WV40" s="30">
        <f t="shared" si="41"/>
        <v>490</v>
      </c>
      <c r="WW40" s="30">
        <f t="shared" si="42"/>
        <v>280</v>
      </c>
      <c r="WX40" s="30">
        <f t="shared" si="43"/>
        <v>6.0383333333333331</v>
      </c>
      <c r="WY40" s="30">
        <f t="shared" si="44"/>
        <v>4.4322727272727267</v>
      </c>
      <c r="WZ40" s="30">
        <f t="shared" si="45"/>
        <v>5.5275000000000007</v>
      </c>
      <c r="XA40" s="30">
        <f t="shared" si="46"/>
        <v>4.8066666666666675</v>
      </c>
      <c r="XB40" s="30">
        <f t="shared" si="47"/>
        <v>6.4470000000000001</v>
      </c>
      <c r="XC40" s="30">
        <f t="shared" si="48"/>
        <v>3.9829999999999997</v>
      </c>
      <c r="XD40" s="30">
        <f t="shared" si="49"/>
        <v>3.2222222222222223</v>
      </c>
      <c r="XE40" s="30">
        <f t="shared" si="50"/>
        <v>1.1363636363636365</v>
      </c>
      <c r="XF40" s="30">
        <f t="shared" si="51"/>
        <v>1.875</v>
      </c>
      <c r="XG40" s="30">
        <f t="shared" si="52"/>
        <v>1.3333333333333333</v>
      </c>
      <c r="XH40" s="30">
        <f t="shared" si="53"/>
        <v>4.3</v>
      </c>
      <c r="XI40" s="30">
        <f t="shared" si="54"/>
        <v>0.9</v>
      </c>
      <c r="XJ40" s="30">
        <f t="shared" si="55"/>
        <v>2.5472222222222221</v>
      </c>
      <c r="XK40" s="30">
        <f t="shared" si="56"/>
        <v>2.1545454545454543</v>
      </c>
      <c r="XL40" s="30">
        <f t="shared" si="57"/>
        <v>2.2137499999999997</v>
      </c>
      <c r="XM40" s="30">
        <f t="shared" si="58"/>
        <v>2.8258333333333336</v>
      </c>
      <c r="XN40" s="30">
        <f t="shared" si="59"/>
        <v>2.8139999999999996</v>
      </c>
      <c r="XO40" s="30">
        <f t="shared" si="60"/>
        <v>1.3490000000000002</v>
      </c>
      <c r="XP40" s="30">
        <f t="shared" si="61"/>
        <v>2.7777777777777777</v>
      </c>
      <c r="XQ40" s="30">
        <f t="shared" si="62"/>
        <v>2</v>
      </c>
      <c r="XR40" s="30">
        <f t="shared" si="63"/>
        <v>1.125</v>
      </c>
      <c r="XS40" s="30">
        <f t="shared" si="64"/>
        <v>2.3333333333333335</v>
      </c>
      <c r="XT40" s="30">
        <f t="shared" si="65"/>
        <v>4.0999999999999996</v>
      </c>
      <c r="XU40" s="30">
        <f t="shared" si="66"/>
        <v>1.6</v>
      </c>
      <c r="XV40" s="30">
        <f t="shared" si="67"/>
        <v>2.5777777777777775</v>
      </c>
      <c r="XW40" s="30">
        <f t="shared" si="68"/>
        <v>1.3650000000000002</v>
      </c>
      <c r="XX40" s="30">
        <f t="shared" si="69"/>
        <v>1.2</v>
      </c>
      <c r="XY40" s="30">
        <f t="shared" si="70"/>
        <v>1.4458333333333335</v>
      </c>
      <c r="XZ40" s="30">
        <f t="shared" si="71"/>
        <v>3.6799999999999997</v>
      </c>
      <c r="YA40" s="30">
        <f t="shared" si="72"/>
        <v>1.268</v>
      </c>
      <c r="YB40" s="46">
        <v>2</v>
      </c>
      <c r="YC40" s="46">
        <v>4</v>
      </c>
      <c r="YD40" s="46">
        <v>4</v>
      </c>
      <c r="YE40" s="46">
        <v>2</v>
      </c>
      <c r="YF40" s="46">
        <v>4</v>
      </c>
      <c r="YG40" s="46">
        <v>2</v>
      </c>
      <c r="YH40" s="46">
        <v>0</v>
      </c>
      <c r="YI40" s="46">
        <v>2</v>
      </c>
      <c r="YJ40" s="46">
        <v>4</v>
      </c>
      <c r="YK40" s="46">
        <v>0</v>
      </c>
      <c r="YL40" s="46">
        <v>2</v>
      </c>
      <c r="YM40" s="46">
        <v>2</v>
      </c>
      <c r="YN40" s="46">
        <v>2</v>
      </c>
      <c r="YO40" s="46">
        <v>4</v>
      </c>
      <c r="YP40" s="46">
        <v>2</v>
      </c>
      <c r="YQ40" s="46">
        <v>4</v>
      </c>
      <c r="YR40" s="46">
        <v>4</v>
      </c>
      <c r="YS40" s="46">
        <v>2</v>
      </c>
      <c r="YT40" s="46">
        <v>2</v>
      </c>
      <c r="YU40" s="46">
        <v>2</v>
      </c>
      <c r="YV40" s="46">
        <v>0</v>
      </c>
      <c r="YW40" s="46">
        <v>0</v>
      </c>
      <c r="YX40" s="46">
        <v>2</v>
      </c>
      <c r="YY40" s="46">
        <v>4</v>
      </c>
      <c r="YZ40" s="46">
        <v>2</v>
      </c>
      <c r="ZA40" s="52">
        <f t="shared" si="80"/>
        <v>22</v>
      </c>
      <c r="ZB40" s="52">
        <f t="shared" si="81"/>
        <v>28</v>
      </c>
      <c r="ZC40" s="52">
        <f t="shared" si="82"/>
        <v>24</v>
      </c>
      <c r="ZD40" s="52">
        <f t="shared" si="76"/>
        <v>74</v>
      </c>
      <c r="ZE40" s="9"/>
      <c r="ZF40" s="7"/>
      <c r="ZG40" s="9"/>
      <c r="ZH40" s="8"/>
      <c r="ZI40" s="8"/>
      <c r="ZJ40" s="9"/>
      <c r="ZK40" s="9"/>
      <c r="ZL40" s="8"/>
      <c r="ZM40" s="8"/>
      <c r="ZN40" s="9"/>
      <c r="ZO40" s="8"/>
      <c r="ZP40" s="8"/>
      <c r="ZQ40" s="9"/>
      <c r="ZR40" s="9"/>
      <c r="ZS40" s="8"/>
      <c r="ZT40" s="9"/>
      <c r="ZU40" s="8"/>
      <c r="ZV40" s="8"/>
      <c r="ZW40" s="8"/>
      <c r="ZX40" s="8"/>
      <c r="ZY40" s="8"/>
      <c r="ZZ40" s="8"/>
      <c r="AAA40" s="9"/>
      <c r="AAB40" s="8"/>
      <c r="AAC40" s="8"/>
      <c r="AAD40" s="8"/>
      <c r="AAE40" s="9"/>
      <c r="AAF40" s="8"/>
      <c r="AAG40" s="8"/>
      <c r="AAH40" s="9"/>
      <c r="AAI40" s="9"/>
      <c r="AAJ40" s="8"/>
      <c r="AAK40" s="8"/>
      <c r="AAL40" s="8"/>
      <c r="AAM40" s="8"/>
      <c r="AAN40" s="9"/>
      <c r="AAO40" s="8"/>
      <c r="AAP40" s="55"/>
      <c r="AAQ40" s="8"/>
      <c r="AAR40" s="8"/>
      <c r="AAS40" s="8"/>
      <c r="AAT40" s="8"/>
      <c r="AAU40" s="8"/>
      <c r="AAV40" s="8"/>
      <c r="AAW40" s="9"/>
      <c r="AAX40" s="8"/>
      <c r="AAY40" s="8"/>
      <c r="AAZ40" s="9"/>
      <c r="ABA40" s="8"/>
      <c r="ABB40" s="9"/>
      <c r="ABC40" s="8"/>
      <c r="ABD40" s="8"/>
      <c r="ABE40" s="8"/>
      <c r="ABF40" s="8"/>
      <c r="ABG40" s="9"/>
      <c r="ABH40" s="8"/>
      <c r="ABI40" s="9"/>
      <c r="ABJ40" s="8"/>
      <c r="ABK40" s="9"/>
      <c r="ABL40" s="9"/>
      <c r="ABM40" s="8"/>
      <c r="ABN40" s="8"/>
      <c r="ABO40" s="8"/>
      <c r="ABP40" s="9"/>
      <c r="ABQ40" s="8"/>
      <c r="ABR40" s="8"/>
      <c r="ABS40" s="9"/>
      <c r="ABT40" s="8"/>
      <c r="ABU40" s="8"/>
      <c r="ABV40" s="9"/>
      <c r="ABW40" s="8"/>
      <c r="ABX40" s="8"/>
      <c r="ABY40" s="8"/>
      <c r="ABZ40" s="8"/>
      <c r="ACA40" s="9"/>
      <c r="ACB40" s="8"/>
      <c r="ACC40" s="8"/>
      <c r="ACD40" s="8"/>
      <c r="ACE40" s="8"/>
      <c r="ACF40" s="8"/>
      <c r="ACG40" s="55"/>
      <c r="ACH40" s="9"/>
      <c r="ACI40" s="8"/>
      <c r="ACJ40" s="8"/>
      <c r="ACK40" s="9"/>
    </row>
    <row r="41" spans="1:765">
      <c r="A41" s="20">
        <v>37</v>
      </c>
      <c r="B41" s="20"/>
      <c r="C41" s="20">
        <v>1</v>
      </c>
      <c r="D41" s="20">
        <v>15</v>
      </c>
      <c r="E41" s="7">
        <v>3</v>
      </c>
      <c r="F41" s="7">
        <v>3</v>
      </c>
      <c r="G41" s="7">
        <v>0</v>
      </c>
      <c r="H41" s="7">
        <v>0</v>
      </c>
      <c r="I41" s="7">
        <v>0</v>
      </c>
      <c r="J41" s="7">
        <v>2</v>
      </c>
      <c r="K41" s="7">
        <v>1</v>
      </c>
      <c r="L41" s="7">
        <v>0</v>
      </c>
      <c r="M41" s="7">
        <v>2</v>
      </c>
      <c r="N41" s="7">
        <v>2</v>
      </c>
      <c r="O41" s="7">
        <v>3</v>
      </c>
      <c r="P41" s="7">
        <v>3</v>
      </c>
      <c r="Q41" s="7">
        <v>1</v>
      </c>
      <c r="R41" s="7">
        <v>0</v>
      </c>
      <c r="S41" s="7">
        <v>1</v>
      </c>
      <c r="T41" s="7">
        <v>1</v>
      </c>
      <c r="U41" s="7">
        <v>0</v>
      </c>
      <c r="V41">
        <f t="shared" si="3"/>
        <v>22</v>
      </c>
      <c r="W41">
        <v>2</v>
      </c>
      <c r="X41">
        <v>3</v>
      </c>
      <c r="Y41">
        <v>3</v>
      </c>
      <c r="Z41">
        <v>3</v>
      </c>
      <c r="AA41" t="s">
        <v>240</v>
      </c>
      <c r="AB41">
        <v>1</v>
      </c>
      <c r="AC41">
        <v>3</v>
      </c>
      <c r="AD41">
        <v>0</v>
      </c>
      <c r="AE41">
        <v>3</v>
      </c>
      <c r="AF41">
        <f t="shared" si="4"/>
        <v>18</v>
      </c>
      <c r="AG41" t="s">
        <v>637</v>
      </c>
      <c r="AH41" t="s">
        <v>637</v>
      </c>
      <c r="AI41" t="s">
        <v>637</v>
      </c>
      <c r="AJ41" t="s">
        <v>637</v>
      </c>
      <c r="AK41" t="s">
        <v>637</v>
      </c>
      <c r="AL41" t="s">
        <v>637</v>
      </c>
      <c r="AM41" t="s">
        <v>637</v>
      </c>
      <c r="AN41" t="s">
        <v>637</v>
      </c>
      <c r="AO41" t="s">
        <v>637</v>
      </c>
      <c r="AP41" t="s">
        <v>637</v>
      </c>
      <c r="AQ41" t="s">
        <v>637</v>
      </c>
      <c r="AR41" t="s">
        <v>637</v>
      </c>
      <c r="AS41" t="s">
        <v>637</v>
      </c>
      <c r="AT41" t="s">
        <v>637</v>
      </c>
      <c r="AU41" t="s">
        <v>637</v>
      </c>
      <c r="AV41" t="s">
        <v>637</v>
      </c>
      <c r="AW41" t="s">
        <v>637</v>
      </c>
      <c r="AX41" t="s">
        <v>637</v>
      </c>
      <c r="AY41" t="s">
        <v>637</v>
      </c>
      <c r="AZ41" t="s">
        <v>637</v>
      </c>
      <c r="BA41" t="s">
        <v>637</v>
      </c>
      <c r="BB41" t="s">
        <v>637</v>
      </c>
      <c r="BC41" t="s">
        <v>637</v>
      </c>
      <c r="BD41" t="s">
        <v>637</v>
      </c>
      <c r="BE41">
        <v>2</v>
      </c>
      <c r="BF41">
        <v>1</v>
      </c>
      <c r="BG41">
        <v>4</v>
      </c>
      <c r="BH41">
        <v>0</v>
      </c>
      <c r="BI41">
        <v>0</v>
      </c>
      <c r="BJ41">
        <v>4</v>
      </c>
      <c r="BK41">
        <v>1</v>
      </c>
      <c r="BL41">
        <v>4</v>
      </c>
      <c r="BM41">
        <v>1</v>
      </c>
      <c r="BN41">
        <v>1</v>
      </c>
      <c r="BO41">
        <v>4</v>
      </c>
      <c r="BP41">
        <v>3</v>
      </c>
      <c r="BQ41">
        <v>2</v>
      </c>
      <c r="BR41">
        <v>0</v>
      </c>
      <c r="BS41">
        <v>1</v>
      </c>
      <c r="BT41">
        <v>4</v>
      </c>
      <c r="BU41">
        <v>4</v>
      </c>
      <c r="BV41">
        <v>0</v>
      </c>
      <c r="BW41">
        <v>3</v>
      </c>
      <c r="BX41">
        <v>4</v>
      </c>
      <c r="BY41">
        <v>1</v>
      </c>
      <c r="BZ41">
        <v>0</v>
      </c>
      <c r="CA41">
        <f t="shared" si="0"/>
        <v>23</v>
      </c>
      <c r="CB41">
        <f t="shared" si="1"/>
        <v>20</v>
      </c>
      <c r="CC41">
        <f t="shared" si="2"/>
        <v>7</v>
      </c>
      <c r="CD41">
        <f t="shared" si="6"/>
        <v>50</v>
      </c>
      <c r="CE41" s="21" t="s">
        <v>637</v>
      </c>
      <c r="CF41" s="21" t="s">
        <v>637</v>
      </c>
      <c r="CG41" s="21" t="s">
        <v>637</v>
      </c>
      <c r="CH41" s="21" t="s">
        <v>637</v>
      </c>
      <c r="CI41" s="21" t="s">
        <v>637</v>
      </c>
      <c r="CJ41" s="21" t="s">
        <v>637</v>
      </c>
      <c r="CK41" s="21" t="s">
        <v>637</v>
      </c>
      <c r="CL41" s="21" t="s">
        <v>637</v>
      </c>
      <c r="CM41" s="21" t="s">
        <v>637</v>
      </c>
      <c r="CN41" s="21" t="s">
        <v>637</v>
      </c>
      <c r="CO41" s="21" t="s">
        <v>637</v>
      </c>
      <c r="CP41" s="21" t="s">
        <v>637</v>
      </c>
      <c r="CQ41" s="21" t="s">
        <v>637</v>
      </c>
      <c r="CR41" s="21" t="s">
        <v>637</v>
      </c>
      <c r="CS41" s="21" t="s">
        <v>637</v>
      </c>
      <c r="CT41" s="21" t="s">
        <v>637</v>
      </c>
      <c r="CU41" s="21" t="s">
        <v>637</v>
      </c>
      <c r="CV41" s="21" t="s">
        <v>637</v>
      </c>
      <c r="CW41" s="21" t="s">
        <v>637</v>
      </c>
      <c r="CX41" s="21" t="s">
        <v>637</v>
      </c>
      <c r="CY41" s="21" t="s">
        <v>637</v>
      </c>
      <c r="CZ41" s="21" t="s">
        <v>637</v>
      </c>
      <c r="DA41" s="21" t="s">
        <v>637</v>
      </c>
      <c r="DB41" s="21" t="s">
        <v>637</v>
      </c>
      <c r="DC41" s="21" t="s">
        <v>637</v>
      </c>
      <c r="DD41" s="21" t="s">
        <v>637</v>
      </c>
      <c r="DE41" s="21" t="s">
        <v>637</v>
      </c>
      <c r="DF41" s="21" t="s">
        <v>637</v>
      </c>
      <c r="DG41" s="21" t="s">
        <v>637</v>
      </c>
      <c r="DH41" s="21" t="s">
        <v>637</v>
      </c>
      <c r="DI41" s="21" t="s">
        <v>637</v>
      </c>
      <c r="DJ41" s="21" t="s">
        <v>637</v>
      </c>
      <c r="DK41" s="21" t="s">
        <v>637</v>
      </c>
      <c r="DL41" s="21" t="s">
        <v>637</v>
      </c>
      <c r="DM41" s="21" t="s">
        <v>637</v>
      </c>
      <c r="DN41" s="21" t="s">
        <v>637</v>
      </c>
      <c r="DO41" s="21" t="s">
        <v>637</v>
      </c>
      <c r="DP41" s="21" t="s">
        <v>637</v>
      </c>
      <c r="DQ41" s="21" t="s">
        <v>637</v>
      </c>
      <c r="DR41" s="21" t="s">
        <v>637</v>
      </c>
      <c r="DS41" s="21" t="s">
        <v>637</v>
      </c>
      <c r="DT41" s="21" t="s">
        <v>637</v>
      </c>
      <c r="DU41" s="21" t="s">
        <v>637</v>
      </c>
      <c r="DV41" s="21" t="s">
        <v>637</v>
      </c>
      <c r="DW41" s="21" t="s">
        <v>637</v>
      </c>
      <c r="DX41" s="21" t="s">
        <v>637</v>
      </c>
      <c r="DY41" s="21" t="s">
        <v>637</v>
      </c>
      <c r="DZ41" s="21" t="s">
        <v>637</v>
      </c>
      <c r="EA41" s="21" t="s">
        <v>637</v>
      </c>
      <c r="EB41" s="21" t="s">
        <v>637</v>
      </c>
      <c r="EC41" s="21" t="s">
        <v>637</v>
      </c>
      <c r="ED41" s="21" t="s">
        <v>637</v>
      </c>
      <c r="EE41" s="21" t="s">
        <v>637</v>
      </c>
      <c r="EF41" s="21" t="s">
        <v>637</v>
      </c>
      <c r="EG41" s="21" t="s">
        <v>637</v>
      </c>
      <c r="EH41" s="21" t="s">
        <v>637</v>
      </c>
      <c r="EI41" s="21" t="s">
        <v>637</v>
      </c>
      <c r="EJ41" s="21" t="s">
        <v>637</v>
      </c>
      <c r="EK41" s="21" t="s">
        <v>637</v>
      </c>
      <c r="EL41" s="21" t="s">
        <v>637</v>
      </c>
      <c r="EM41" s="21" t="s">
        <v>637</v>
      </c>
      <c r="EN41" s="21" t="s">
        <v>637</v>
      </c>
      <c r="EO41" s="21" t="s">
        <v>637</v>
      </c>
      <c r="EP41" s="21" t="s">
        <v>637</v>
      </c>
      <c r="EQ41" s="21" t="s">
        <v>637</v>
      </c>
      <c r="ER41" s="21" t="s">
        <v>637</v>
      </c>
      <c r="ES41" s="21" t="s">
        <v>637</v>
      </c>
      <c r="ET41" s="21" t="s">
        <v>637</v>
      </c>
      <c r="EU41" s="21" t="s">
        <v>637</v>
      </c>
      <c r="EV41" s="21" t="s">
        <v>637</v>
      </c>
      <c r="EW41" s="21" t="s">
        <v>637</v>
      </c>
      <c r="EX41" s="21" t="s">
        <v>637</v>
      </c>
      <c r="EY41" s="21" t="s">
        <v>637</v>
      </c>
      <c r="EZ41" s="21" t="s">
        <v>637</v>
      </c>
      <c r="FA41" s="21" t="s">
        <v>637</v>
      </c>
      <c r="FB41" s="21" t="s">
        <v>637</v>
      </c>
      <c r="FC41" s="21" t="s">
        <v>637</v>
      </c>
      <c r="FD41" s="21" t="s">
        <v>637</v>
      </c>
      <c r="FE41" s="21" t="s">
        <v>637</v>
      </c>
      <c r="FF41" s="21" t="s">
        <v>637</v>
      </c>
      <c r="FG41" s="21" t="s">
        <v>637</v>
      </c>
      <c r="FH41" s="21" t="s">
        <v>637</v>
      </c>
      <c r="FI41" s="21" t="s">
        <v>637</v>
      </c>
      <c r="FJ41" s="21" t="s">
        <v>637</v>
      </c>
      <c r="FK41" s="21" t="s">
        <v>637</v>
      </c>
      <c r="FL41" s="21" t="s">
        <v>637</v>
      </c>
      <c r="FM41" s="21" t="s">
        <v>637</v>
      </c>
      <c r="FN41" s="21" t="s">
        <v>637</v>
      </c>
      <c r="FO41" s="21" t="s">
        <v>637</v>
      </c>
      <c r="FP41" s="21" t="s">
        <v>637</v>
      </c>
      <c r="FQ41" s="21" t="s">
        <v>637</v>
      </c>
      <c r="FR41">
        <v>0</v>
      </c>
      <c r="FS41">
        <v>0</v>
      </c>
      <c r="FT41">
        <v>0</v>
      </c>
      <c r="FU41">
        <v>0</v>
      </c>
      <c r="FV41">
        <v>3.2337332275589707</v>
      </c>
      <c r="FW41">
        <v>6.3864614399416748</v>
      </c>
      <c r="FX41" s="7">
        <v>0.06</v>
      </c>
      <c r="FY41" s="7">
        <v>0.3</v>
      </c>
      <c r="FZ41" s="7">
        <v>50</v>
      </c>
      <c r="GA41" s="7">
        <v>107</v>
      </c>
      <c r="GB41" s="7">
        <f t="shared" si="83"/>
        <v>157</v>
      </c>
      <c r="GC41" s="7">
        <v>256</v>
      </c>
      <c r="GD41" s="7">
        <v>0</v>
      </c>
      <c r="GE41" s="7">
        <v>0.2</v>
      </c>
      <c r="GF41" s="7">
        <v>0.1</v>
      </c>
      <c r="GG41" s="7">
        <v>0.1</v>
      </c>
      <c r="GH41" s="7">
        <v>3.2</v>
      </c>
      <c r="GI41" s="7">
        <v>50</v>
      </c>
      <c r="GJ41" s="7">
        <v>5331.9901520000003</v>
      </c>
      <c r="GK41" s="7">
        <v>12489.537815</v>
      </c>
      <c r="GL41" s="7">
        <v>3473.1617719999999</v>
      </c>
      <c r="GM41" s="7">
        <v>81181.568568000002</v>
      </c>
      <c r="GN41" s="7">
        <v>117027.078693</v>
      </c>
      <c r="GO41" s="7">
        <v>18568.987674</v>
      </c>
      <c r="GP41" s="7">
        <v>8396.55314</v>
      </c>
      <c r="GQ41" s="7">
        <v>704993.95211399999</v>
      </c>
      <c r="GR41" s="7">
        <v>115172.46554999999</v>
      </c>
      <c r="GS41" s="7">
        <v>1181</v>
      </c>
      <c r="GT41" s="7">
        <v>15897.951901</v>
      </c>
      <c r="GU41" s="7">
        <v>1333.4333750000001</v>
      </c>
      <c r="GV41" s="7">
        <v>66427.476666000002</v>
      </c>
      <c r="GW41" s="7">
        <v>27219.500970000001</v>
      </c>
      <c r="GX41" s="7">
        <v>3935</v>
      </c>
      <c r="GY41" s="7">
        <v>501696.904086</v>
      </c>
      <c r="GZ41" s="7">
        <v>90305.949965000007</v>
      </c>
      <c r="HA41" s="7">
        <v>22917.324372999999</v>
      </c>
      <c r="HB41" s="7">
        <v>825408.40745499998</v>
      </c>
      <c r="HC41" s="7">
        <v>232195.99693299999</v>
      </c>
      <c r="HD41" s="7">
        <v>25934.284594000001</v>
      </c>
      <c r="HE41" s="7">
        <v>425.82122099999998</v>
      </c>
      <c r="HF41" s="7">
        <v>108015.200371</v>
      </c>
      <c r="HG41" s="7">
        <v>70185.103008999999</v>
      </c>
      <c r="HH41" s="7">
        <v>11426.70937</v>
      </c>
      <c r="HI41" s="7">
        <v>64</v>
      </c>
      <c r="HJ41" s="7">
        <v>483.82756000000001</v>
      </c>
      <c r="HK41" s="7">
        <v>1964.5888170000001</v>
      </c>
      <c r="HL41" s="7">
        <v>190</v>
      </c>
      <c r="HM41" s="7">
        <v>7466.9242919999997</v>
      </c>
      <c r="HN41" s="7">
        <v>15609.988246999999</v>
      </c>
      <c r="HO41" s="7">
        <v>5395</v>
      </c>
      <c r="HP41" s="7">
        <v>130</v>
      </c>
      <c r="HQ41" s="7">
        <v>616976.16666500003</v>
      </c>
      <c r="HR41" s="7">
        <v>79276.070667000007</v>
      </c>
      <c r="HS41" s="7">
        <v>14497.842531</v>
      </c>
      <c r="HT41" s="7">
        <v>67233.296654000005</v>
      </c>
      <c r="HU41" s="7">
        <v>15173.16791</v>
      </c>
      <c r="HV41" s="7">
        <v>4799.5443530000002</v>
      </c>
      <c r="HW41" s="7">
        <v>355.82655099999999</v>
      </c>
      <c r="HX41" s="7">
        <v>238</v>
      </c>
      <c r="HY41" s="7">
        <v>3758.0248470000001</v>
      </c>
      <c r="HZ41" s="7">
        <v>1022</v>
      </c>
      <c r="IA41" s="7">
        <v>154</v>
      </c>
      <c r="IB41" s="7">
        <v>427</v>
      </c>
      <c r="IC41" s="7">
        <v>715.43796899999995</v>
      </c>
      <c r="ID41" s="7">
        <v>43347.260339</v>
      </c>
      <c r="IE41" s="7">
        <v>5332.9125530000001</v>
      </c>
      <c r="IF41" s="7">
        <v>5019.5757830000002</v>
      </c>
      <c r="IG41" s="7">
        <v>1243.218012</v>
      </c>
      <c r="IH41" s="7">
        <v>3652.217177</v>
      </c>
      <c r="II41" s="7">
        <v>262414.36523</v>
      </c>
      <c r="IJ41" s="7">
        <v>246285.881383</v>
      </c>
      <c r="IK41" s="7">
        <v>315845.336412</v>
      </c>
      <c r="IL41" s="7">
        <v>206</v>
      </c>
      <c r="IM41" s="7">
        <v>3764.4876020000002</v>
      </c>
      <c r="IN41" s="7">
        <v>121436.115297</v>
      </c>
      <c r="IO41" s="7">
        <v>626.39964899999995</v>
      </c>
      <c r="IP41" s="7">
        <v>151824.22300299999</v>
      </c>
      <c r="IQ41" s="7">
        <v>1263</v>
      </c>
      <c r="IR41" s="7">
        <v>22370.654536999999</v>
      </c>
      <c r="IS41" s="7">
        <v>7774.3433640000003</v>
      </c>
      <c r="IT41" s="7">
        <v>706</v>
      </c>
      <c r="IU41" s="7">
        <v>8308.1254730000001</v>
      </c>
      <c r="IV41" s="7">
        <v>138713.26785999999</v>
      </c>
      <c r="IW41" s="7">
        <v>12557.330147999999</v>
      </c>
      <c r="IX41" s="7">
        <v>10087.295467</v>
      </c>
      <c r="IY41" s="7">
        <v>5401.0335759999998</v>
      </c>
      <c r="IZ41" s="7">
        <v>483</v>
      </c>
      <c r="JA41" s="7">
        <v>624.74293299999999</v>
      </c>
      <c r="JB41" s="7">
        <v>52991.335532999998</v>
      </c>
      <c r="JD41" t="s">
        <v>252</v>
      </c>
      <c r="JE41" s="38">
        <v>43347.412615740737</v>
      </c>
      <c r="JF41" t="s">
        <v>246</v>
      </c>
      <c r="JG41">
        <v>15</v>
      </c>
      <c r="JH41" t="s">
        <v>253</v>
      </c>
      <c r="JJ41">
        <v>1</v>
      </c>
      <c r="JK41" t="s">
        <v>199</v>
      </c>
      <c r="JL41">
        <v>400</v>
      </c>
      <c r="JM41">
        <v>5.12</v>
      </c>
      <c r="JN41">
        <v>2</v>
      </c>
      <c r="JO41">
        <v>4.1500000000000004</v>
      </c>
      <c r="JP41">
        <v>3</v>
      </c>
      <c r="JQ41">
        <v>3.71</v>
      </c>
      <c r="JR41">
        <v>2</v>
      </c>
      <c r="JS41" t="s">
        <v>200</v>
      </c>
      <c r="JT41">
        <v>600</v>
      </c>
      <c r="JU41">
        <v>7.49</v>
      </c>
      <c r="JV41">
        <v>4</v>
      </c>
      <c r="JW41">
        <v>2.4300000000000002</v>
      </c>
      <c r="JX41">
        <v>5</v>
      </c>
      <c r="JY41">
        <v>3.94</v>
      </c>
      <c r="JZ41">
        <v>3</v>
      </c>
      <c r="KA41" t="s">
        <v>201</v>
      </c>
      <c r="KB41">
        <v>300</v>
      </c>
      <c r="KC41">
        <v>4.47</v>
      </c>
      <c r="KD41">
        <v>4</v>
      </c>
      <c r="KE41">
        <v>3.56</v>
      </c>
      <c r="KF41">
        <v>2</v>
      </c>
      <c r="KG41">
        <v>2.58</v>
      </c>
      <c r="KH41">
        <v>4</v>
      </c>
      <c r="KI41" t="s">
        <v>202</v>
      </c>
      <c r="KJ41">
        <v>300</v>
      </c>
      <c r="KK41">
        <v>6.36</v>
      </c>
      <c r="KL41">
        <v>3</v>
      </c>
      <c r="KM41">
        <v>2.5099999999999998</v>
      </c>
      <c r="KN41">
        <v>3</v>
      </c>
      <c r="KO41">
        <v>2.73</v>
      </c>
      <c r="KP41">
        <v>5</v>
      </c>
      <c r="KQ41" t="s">
        <v>203</v>
      </c>
      <c r="KR41">
        <v>700</v>
      </c>
      <c r="KS41">
        <v>7.11</v>
      </c>
      <c r="KT41">
        <v>6</v>
      </c>
      <c r="KU41">
        <v>2.67</v>
      </c>
      <c r="KV41">
        <v>5</v>
      </c>
      <c r="KW41">
        <v>2.72</v>
      </c>
      <c r="KX41">
        <v>6</v>
      </c>
      <c r="KY41" t="s">
        <v>204</v>
      </c>
      <c r="KZ41">
        <v>400</v>
      </c>
      <c r="LA41">
        <v>4.04</v>
      </c>
      <c r="LB41">
        <v>2</v>
      </c>
      <c r="LC41">
        <v>2.91</v>
      </c>
      <c r="LD41">
        <v>2</v>
      </c>
      <c r="LE41">
        <v>5.14</v>
      </c>
      <c r="LF41">
        <v>7</v>
      </c>
      <c r="LG41" t="s">
        <v>205</v>
      </c>
      <c r="LH41">
        <v>400</v>
      </c>
      <c r="LI41">
        <v>6.96</v>
      </c>
      <c r="LJ41">
        <v>2</v>
      </c>
      <c r="LK41">
        <v>2.0699999999999998</v>
      </c>
      <c r="LL41">
        <v>2</v>
      </c>
      <c r="LM41">
        <v>2.34</v>
      </c>
      <c r="LN41">
        <v>8</v>
      </c>
      <c r="LO41" t="s">
        <v>206</v>
      </c>
      <c r="LP41">
        <v>700</v>
      </c>
      <c r="LQ41">
        <v>9.41</v>
      </c>
      <c r="LR41">
        <v>4</v>
      </c>
      <c r="LS41">
        <v>2.78</v>
      </c>
      <c r="LT41">
        <v>5</v>
      </c>
      <c r="LU41">
        <v>4.46</v>
      </c>
      <c r="LV41">
        <v>9</v>
      </c>
      <c r="LW41" t="s">
        <v>207</v>
      </c>
      <c r="LX41">
        <v>400</v>
      </c>
      <c r="LY41">
        <v>6.32</v>
      </c>
      <c r="LZ41">
        <v>4</v>
      </c>
      <c r="MA41">
        <v>2.0699999999999998</v>
      </c>
      <c r="MB41">
        <v>2</v>
      </c>
      <c r="MC41">
        <v>2.62</v>
      </c>
      <c r="MD41">
        <v>10</v>
      </c>
      <c r="ME41" t="s">
        <v>208</v>
      </c>
      <c r="MF41">
        <v>400</v>
      </c>
      <c r="MG41">
        <v>4.97</v>
      </c>
      <c r="MH41">
        <v>3</v>
      </c>
      <c r="MI41">
        <v>3.13</v>
      </c>
      <c r="MJ41">
        <v>3</v>
      </c>
      <c r="MK41">
        <v>2.09</v>
      </c>
      <c r="ML41">
        <v>11</v>
      </c>
      <c r="MM41" t="s">
        <v>209</v>
      </c>
      <c r="MN41">
        <v>700</v>
      </c>
      <c r="MO41">
        <v>7.15</v>
      </c>
      <c r="MP41">
        <v>4</v>
      </c>
      <c r="MQ41">
        <v>3.45</v>
      </c>
      <c r="MR41">
        <v>5</v>
      </c>
      <c r="MS41">
        <v>2.2599999999999998</v>
      </c>
      <c r="MT41">
        <v>12</v>
      </c>
      <c r="MU41" t="s">
        <v>210</v>
      </c>
      <c r="MV41">
        <v>400</v>
      </c>
      <c r="MW41">
        <v>4.8</v>
      </c>
      <c r="MX41">
        <v>2</v>
      </c>
      <c r="MY41">
        <v>3.88</v>
      </c>
      <c r="MZ41">
        <v>2</v>
      </c>
      <c r="NA41">
        <v>3.62</v>
      </c>
      <c r="NB41">
        <v>13</v>
      </c>
      <c r="NC41" t="s">
        <v>211</v>
      </c>
      <c r="ND41">
        <v>300</v>
      </c>
      <c r="NE41">
        <v>3.62</v>
      </c>
      <c r="NF41">
        <v>2</v>
      </c>
      <c r="NG41">
        <v>1.43</v>
      </c>
      <c r="NH41">
        <v>2</v>
      </c>
      <c r="NI41">
        <v>1.34</v>
      </c>
      <c r="NJ41">
        <v>14</v>
      </c>
      <c r="NK41" t="s">
        <v>212</v>
      </c>
      <c r="NL41">
        <v>600</v>
      </c>
      <c r="NM41">
        <v>6.13</v>
      </c>
      <c r="NN41">
        <v>4</v>
      </c>
      <c r="NO41">
        <v>1.1399999999999999</v>
      </c>
      <c r="NP41">
        <v>5</v>
      </c>
      <c r="NQ41">
        <v>2.27</v>
      </c>
      <c r="NR41">
        <v>15</v>
      </c>
      <c r="NS41" t="s">
        <v>213</v>
      </c>
      <c r="NT41">
        <v>400</v>
      </c>
      <c r="NU41">
        <v>4.0999999999999996</v>
      </c>
      <c r="NV41">
        <v>3</v>
      </c>
      <c r="NW41">
        <v>0.94</v>
      </c>
      <c r="NX41">
        <v>3</v>
      </c>
      <c r="NY41">
        <v>1.29</v>
      </c>
      <c r="NZ41">
        <v>16</v>
      </c>
      <c r="OA41" t="s">
        <v>214</v>
      </c>
      <c r="OB41">
        <v>500</v>
      </c>
      <c r="OC41">
        <v>15.42</v>
      </c>
      <c r="OD41">
        <v>3</v>
      </c>
      <c r="OE41">
        <v>1.85</v>
      </c>
      <c r="OF41">
        <v>3</v>
      </c>
      <c r="OG41">
        <v>2.5499999999999998</v>
      </c>
      <c r="OH41">
        <v>17</v>
      </c>
      <c r="OI41" t="s">
        <v>215</v>
      </c>
      <c r="OJ41">
        <v>500</v>
      </c>
      <c r="OK41">
        <v>6.88</v>
      </c>
      <c r="OL41">
        <v>4</v>
      </c>
      <c r="OM41">
        <v>4.97</v>
      </c>
      <c r="ON41">
        <v>4</v>
      </c>
      <c r="OO41">
        <v>2.65</v>
      </c>
      <c r="OP41">
        <v>18</v>
      </c>
      <c r="OQ41" t="s">
        <v>216</v>
      </c>
      <c r="OR41">
        <v>400</v>
      </c>
      <c r="OS41">
        <v>4.62</v>
      </c>
      <c r="OT41">
        <v>2</v>
      </c>
      <c r="OU41">
        <v>2.4</v>
      </c>
      <c r="OV41">
        <v>2</v>
      </c>
      <c r="OW41">
        <v>2.86</v>
      </c>
      <c r="OX41">
        <v>19</v>
      </c>
      <c r="OY41" t="s">
        <v>217</v>
      </c>
      <c r="OZ41">
        <v>700</v>
      </c>
      <c r="PA41">
        <v>5.22</v>
      </c>
      <c r="PB41">
        <v>3</v>
      </c>
      <c r="PC41">
        <v>3.57</v>
      </c>
      <c r="PD41">
        <v>5</v>
      </c>
      <c r="PE41">
        <v>2.12</v>
      </c>
      <c r="PF41">
        <v>20</v>
      </c>
      <c r="PG41" t="s">
        <v>218</v>
      </c>
      <c r="PH41">
        <v>500</v>
      </c>
      <c r="PI41">
        <v>2.35</v>
      </c>
      <c r="PJ41">
        <v>2</v>
      </c>
      <c r="PK41">
        <v>6.31</v>
      </c>
      <c r="PL41">
        <v>3</v>
      </c>
      <c r="PM41">
        <v>1.98</v>
      </c>
      <c r="PN41">
        <v>21</v>
      </c>
      <c r="PO41" t="s">
        <v>219</v>
      </c>
      <c r="PP41">
        <v>800</v>
      </c>
      <c r="PQ41">
        <v>3.59</v>
      </c>
      <c r="PR41">
        <v>6</v>
      </c>
      <c r="PS41">
        <v>1.92</v>
      </c>
      <c r="PT41">
        <v>6</v>
      </c>
      <c r="PU41">
        <v>4.51</v>
      </c>
      <c r="PV41">
        <v>22</v>
      </c>
      <c r="PW41" t="s">
        <v>220</v>
      </c>
      <c r="PX41">
        <v>500</v>
      </c>
      <c r="PY41">
        <v>3.94</v>
      </c>
      <c r="PZ41">
        <v>3</v>
      </c>
      <c r="QA41">
        <v>1.28</v>
      </c>
      <c r="QB41">
        <v>3</v>
      </c>
      <c r="QC41">
        <v>1.18</v>
      </c>
      <c r="QD41">
        <v>23</v>
      </c>
      <c r="QE41" t="s">
        <v>221</v>
      </c>
      <c r="QF41">
        <v>600</v>
      </c>
      <c r="QG41">
        <v>4.26</v>
      </c>
      <c r="QH41">
        <v>3</v>
      </c>
      <c r="QI41">
        <v>2.31</v>
      </c>
      <c r="QJ41">
        <v>4</v>
      </c>
      <c r="QK41">
        <v>0.89</v>
      </c>
      <c r="QL41">
        <v>24</v>
      </c>
      <c r="QM41" t="s">
        <v>222</v>
      </c>
      <c r="QN41">
        <v>500</v>
      </c>
      <c r="QO41">
        <v>3.17</v>
      </c>
      <c r="QP41">
        <v>3</v>
      </c>
      <c r="QQ41">
        <v>2.34</v>
      </c>
      <c r="QR41">
        <v>4</v>
      </c>
      <c r="QS41">
        <v>6.96</v>
      </c>
      <c r="QT41">
        <v>25</v>
      </c>
      <c r="QU41" t="s">
        <v>223</v>
      </c>
      <c r="QV41">
        <v>900</v>
      </c>
      <c r="QW41">
        <v>3.69</v>
      </c>
      <c r="QX41">
        <v>7</v>
      </c>
      <c r="QY41">
        <v>4.12</v>
      </c>
      <c r="QZ41">
        <v>6</v>
      </c>
      <c r="RA41">
        <v>3.05</v>
      </c>
      <c r="RB41">
        <v>26</v>
      </c>
      <c r="RC41" t="s">
        <v>224</v>
      </c>
      <c r="RD41">
        <v>500</v>
      </c>
      <c r="RE41">
        <v>4.5599999999999996</v>
      </c>
      <c r="RF41">
        <v>4</v>
      </c>
      <c r="RG41">
        <v>1.32</v>
      </c>
      <c r="RH41">
        <v>4</v>
      </c>
      <c r="RI41">
        <v>0.87</v>
      </c>
      <c r="RJ41">
        <v>27</v>
      </c>
      <c r="RK41" t="s">
        <v>225</v>
      </c>
      <c r="RL41">
        <v>500</v>
      </c>
      <c r="RM41">
        <v>3.24</v>
      </c>
      <c r="RN41">
        <v>3</v>
      </c>
      <c r="RO41">
        <v>4.47</v>
      </c>
      <c r="RP41">
        <v>4</v>
      </c>
      <c r="RQ41">
        <v>0.87</v>
      </c>
      <c r="RR41">
        <v>28</v>
      </c>
      <c r="RS41" t="s">
        <v>226</v>
      </c>
      <c r="RT41">
        <v>600</v>
      </c>
      <c r="RU41">
        <v>5.98</v>
      </c>
      <c r="RV41">
        <v>3</v>
      </c>
      <c r="RW41">
        <v>4.29</v>
      </c>
      <c r="RX41">
        <v>4</v>
      </c>
      <c r="RY41">
        <v>0.87</v>
      </c>
      <c r="RZ41">
        <v>29</v>
      </c>
      <c r="SA41" t="s">
        <v>227</v>
      </c>
      <c r="SB41">
        <v>400</v>
      </c>
      <c r="SC41">
        <v>4.99</v>
      </c>
      <c r="SD41">
        <v>3</v>
      </c>
      <c r="SE41">
        <v>1.88</v>
      </c>
      <c r="SF41">
        <v>2</v>
      </c>
      <c r="SG41">
        <v>2.1800000000000002</v>
      </c>
      <c r="SH41">
        <v>30</v>
      </c>
      <c r="SI41" t="s">
        <v>228</v>
      </c>
      <c r="SJ41">
        <v>400</v>
      </c>
      <c r="SK41">
        <v>4.5599999999999996</v>
      </c>
      <c r="SL41">
        <v>2</v>
      </c>
      <c r="SM41">
        <v>1.18</v>
      </c>
      <c r="SN41">
        <v>3</v>
      </c>
      <c r="SO41">
        <v>3.3</v>
      </c>
      <c r="SP41">
        <v>31</v>
      </c>
      <c r="SQ41" t="s">
        <v>229</v>
      </c>
      <c r="SR41">
        <v>600</v>
      </c>
      <c r="SS41">
        <v>4.8099999999999996</v>
      </c>
      <c r="ST41">
        <v>3</v>
      </c>
      <c r="SU41">
        <v>1.68</v>
      </c>
      <c r="SV41">
        <v>4</v>
      </c>
      <c r="SW41">
        <v>1.6</v>
      </c>
      <c r="SX41">
        <v>32</v>
      </c>
      <c r="SY41" t="s">
        <v>230</v>
      </c>
      <c r="SZ41">
        <v>400</v>
      </c>
      <c r="TA41">
        <v>2.37</v>
      </c>
      <c r="TB41">
        <v>2</v>
      </c>
      <c r="TC41">
        <v>4.09</v>
      </c>
      <c r="TD41">
        <v>3</v>
      </c>
      <c r="TE41">
        <v>0.81</v>
      </c>
      <c r="TF41">
        <v>33</v>
      </c>
      <c r="TG41" t="s">
        <v>231</v>
      </c>
      <c r="TH41">
        <v>400</v>
      </c>
      <c r="TI41">
        <v>9.64</v>
      </c>
      <c r="TJ41">
        <v>3</v>
      </c>
      <c r="TK41">
        <v>1.28</v>
      </c>
      <c r="TL41">
        <v>3</v>
      </c>
      <c r="TM41">
        <v>1.08</v>
      </c>
      <c r="TN41">
        <v>34</v>
      </c>
      <c r="TO41" t="s">
        <v>232</v>
      </c>
      <c r="TP41">
        <v>700</v>
      </c>
      <c r="TQ41">
        <v>3.01</v>
      </c>
      <c r="TR41">
        <v>3</v>
      </c>
      <c r="TS41">
        <v>2.1800000000000002</v>
      </c>
      <c r="TT41">
        <v>3</v>
      </c>
      <c r="TU41">
        <v>1.1299999999999999</v>
      </c>
      <c r="TV41">
        <v>35</v>
      </c>
      <c r="TW41" t="s">
        <v>233</v>
      </c>
      <c r="TX41">
        <v>400</v>
      </c>
      <c r="TY41">
        <v>2.97</v>
      </c>
      <c r="TZ41">
        <v>2</v>
      </c>
      <c r="UA41">
        <v>1.25</v>
      </c>
      <c r="UB41">
        <v>2</v>
      </c>
      <c r="UC41">
        <v>0.66</v>
      </c>
      <c r="UD41">
        <v>36</v>
      </c>
      <c r="UE41" t="s">
        <v>234</v>
      </c>
      <c r="UF41">
        <v>400</v>
      </c>
      <c r="UG41">
        <v>2.23</v>
      </c>
      <c r="UH41">
        <v>3</v>
      </c>
      <c r="UI41">
        <v>0.94</v>
      </c>
      <c r="UJ41">
        <v>3</v>
      </c>
      <c r="UK41">
        <v>0.45</v>
      </c>
      <c r="UL41">
        <v>37</v>
      </c>
      <c r="UM41" t="s">
        <v>235</v>
      </c>
      <c r="UN41">
        <v>400</v>
      </c>
      <c r="UO41">
        <v>6.09</v>
      </c>
      <c r="UP41">
        <v>2</v>
      </c>
      <c r="UQ41">
        <v>1.34</v>
      </c>
      <c r="UR41">
        <v>2</v>
      </c>
      <c r="US41">
        <v>0.48</v>
      </c>
      <c r="UT41">
        <v>38</v>
      </c>
      <c r="UU41" t="s">
        <v>236</v>
      </c>
      <c r="UV41">
        <v>800</v>
      </c>
      <c r="UW41">
        <v>5.18</v>
      </c>
      <c r="UX41">
        <v>7</v>
      </c>
      <c r="UY41">
        <v>1.43</v>
      </c>
      <c r="UZ41">
        <v>4</v>
      </c>
      <c r="VA41">
        <v>3.03</v>
      </c>
      <c r="VB41">
        <v>39</v>
      </c>
      <c r="VC41" t="s">
        <v>237</v>
      </c>
      <c r="VD41">
        <v>500</v>
      </c>
      <c r="VE41">
        <v>2.97</v>
      </c>
      <c r="VF41">
        <v>3</v>
      </c>
      <c r="VG41">
        <v>1.55</v>
      </c>
      <c r="VH41">
        <v>3</v>
      </c>
      <c r="VI41">
        <v>1.93</v>
      </c>
      <c r="VJ41">
        <v>40</v>
      </c>
      <c r="VK41" t="s">
        <v>238</v>
      </c>
      <c r="VL41">
        <v>400</v>
      </c>
      <c r="VM41">
        <v>6.36</v>
      </c>
      <c r="VN41">
        <v>2</v>
      </c>
      <c r="VO41">
        <v>1.54</v>
      </c>
      <c r="VP41">
        <v>2</v>
      </c>
      <c r="VQ41">
        <v>0.72</v>
      </c>
      <c r="VR41">
        <v>41</v>
      </c>
      <c r="VS41" t="s">
        <v>239</v>
      </c>
      <c r="VT41">
        <v>600</v>
      </c>
      <c r="VU41">
        <v>5.33</v>
      </c>
      <c r="VV41">
        <v>4</v>
      </c>
      <c r="VW41">
        <v>3.65</v>
      </c>
      <c r="VX41">
        <v>4</v>
      </c>
      <c r="VY41">
        <v>4.1500000000000004</v>
      </c>
      <c r="VZ41" s="28">
        <f t="shared" si="19"/>
        <v>512.5</v>
      </c>
      <c r="WA41" s="28">
        <f t="shared" si="20"/>
        <v>470</v>
      </c>
      <c r="WB41" s="28">
        <f t="shared" si="21"/>
        <v>555</v>
      </c>
      <c r="WC41" s="29">
        <f t="shared" si="22"/>
        <v>5.2589999999999995</v>
      </c>
      <c r="WD41" s="29">
        <f t="shared" si="23"/>
        <v>5.7850000000000001</v>
      </c>
      <c r="WE41" s="29">
        <f t="shared" si="24"/>
        <v>4.7330000000000005</v>
      </c>
      <c r="WF41" s="29">
        <f t="shared" si="25"/>
        <v>3.3</v>
      </c>
      <c r="WG41" s="30">
        <f t="shared" si="26"/>
        <v>2.7</v>
      </c>
      <c r="WH41" s="29">
        <f t="shared" si="27"/>
        <v>3.9</v>
      </c>
      <c r="WI41" s="29">
        <f t="shared" si="28"/>
        <v>2.5027500000000011</v>
      </c>
      <c r="WJ41" s="30">
        <f t="shared" si="29"/>
        <v>2.6580000000000004</v>
      </c>
      <c r="WK41" s="29">
        <f t="shared" si="30"/>
        <v>2.3474999999999997</v>
      </c>
      <c r="WL41" s="29">
        <f t="shared" si="31"/>
        <v>3.4</v>
      </c>
      <c r="WM41" s="30">
        <f t="shared" si="32"/>
        <v>3.05</v>
      </c>
      <c r="WN41" s="29">
        <f t="shared" si="33"/>
        <v>3.75</v>
      </c>
      <c r="WO41" s="29">
        <f t="shared" si="34"/>
        <v>2.3070000000000004</v>
      </c>
      <c r="WP41" s="30">
        <f t="shared" si="35"/>
        <v>2.1269999999999993</v>
      </c>
      <c r="WQ41" s="29">
        <f t="shared" si="36"/>
        <v>2.4870000000000001</v>
      </c>
      <c r="WR41" s="30">
        <f t="shared" si="37"/>
        <v>538.88888888888891</v>
      </c>
      <c r="WS41" s="30">
        <f t="shared" si="38"/>
        <v>490.90909090909093</v>
      </c>
      <c r="WT41" s="30">
        <f t="shared" si="39"/>
        <v>412.5</v>
      </c>
      <c r="WU41" s="30">
        <f t="shared" si="40"/>
        <v>508.33333333333331</v>
      </c>
      <c r="WV41" s="30">
        <f t="shared" si="41"/>
        <v>640</v>
      </c>
      <c r="WW41" s="30">
        <f t="shared" si="42"/>
        <v>470</v>
      </c>
      <c r="WX41" s="30">
        <f t="shared" si="43"/>
        <v>4.7011111111111124</v>
      </c>
      <c r="WY41" s="30">
        <f t="shared" si="44"/>
        <v>5.7154545454545476</v>
      </c>
      <c r="WZ41" s="30">
        <f t="shared" si="45"/>
        <v>4.1587500000000004</v>
      </c>
      <c r="XA41" s="30">
        <f t="shared" si="46"/>
        <v>6.8691666666666675</v>
      </c>
      <c r="XB41" s="30">
        <f t="shared" si="47"/>
        <v>5.1349999999999998</v>
      </c>
      <c r="XC41" s="30">
        <f t="shared" si="48"/>
        <v>4.3309999999999995</v>
      </c>
      <c r="XD41" s="30">
        <f t="shared" si="49"/>
        <v>3.6666666666666665</v>
      </c>
      <c r="XE41" s="30">
        <f t="shared" si="50"/>
        <v>3</v>
      </c>
      <c r="XF41" s="30">
        <f t="shared" si="51"/>
        <v>2.25</v>
      </c>
      <c r="XG41" s="30">
        <f t="shared" si="52"/>
        <v>3</v>
      </c>
      <c r="XH41" s="30">
        <f t="shared" si="53"/>
        <v>4.8</v>
      </c>
      <c r="XI41" s="30">
        <f t="shared" si="54"/>
        <v>3</v>
      </c>
      <c r="XJ41" s="30">
        <f t="shared" si="55"/>
        <v>2.938333333333333</v>
      </c>
      <c r="XK41" s="30">
        <f t="shared" si="56"/>
        <v>2.146363636363636</v>
      </c>
      <c r="XL41" s="30">
        <f t="shared" si="57"/>
        <v>3.0049999999999999</v>
      </c>
      <c r="XM41" s="30">
        <f t="shared" si="58"/>
        <v>2.4266666666666667</v>
      </c>
      <c r="XN41" s="30">
        <f t="shared" si="59"/>
        <v>2.8849999999999998</v>
      </c>
      <c r="XO41" s="30">
        <f t="shared" si="60"/>
        <v>1.81</v>
      </c>
      <c r="XP41" s="30">
        <f t="shared" si="61"/>
        <v>3.3333333333333335</v>
      </c>
      <c r="XQ41" s="30">
        <f t="shared" si="62"/>
        <v>3.4545454545454546</v>
      </c>
      <c r="XR41" s="30">
        <f t="shared" si="63"/>
        <v>2.375</v>
      </c>
      <c r="XS41" s="30">
        <f t="shared" si="64"/>
        <v>3.5</v>
      </c>
      <c r="XT41" s="30">
        <f t="shared" si="65"/>
        <v>4.0999999999999996</v>
      </c>
      <c r="XU41" s="30">
        <f t="shared" si="66"/>
        <v>3.4</v>
      </c>
      <c r="XV41" s="30">
        <f t="shared" si="67"/>
        <v>2.6211111111111109</v>
      </c>
      <c r="XW41" s="30">
        <f t="shared" si="68"/>
        <v>2.0499999999999994</v>
      </c>
      <c r="XX41" s="30">
        <f t="shared" si="69"/>
        <v>2.2574999999999998</v>
      </c>
      <c r="XY41" s="30">
        <f t="shared" si="70"/>
        <v>2.04</v>
      </c>
      <c r="XZ41" s="30">
        <f t="shared" si="71"/>
        <v>2.9120000000000004</v>
      </c>
      <c r="YA41" s="30">
        <f t="shared" si="72"/>
        <v>2.0620000000000003</v>
      </c>
      <c r="YB41" s="46" t="s">
        <v>605</v>
      </c>
      <c r="YC41" s="46" t="s">
        <v>605</v>
      </c>
      <c r="YD41" s="46" t="s">
        <v>605</v>
      </c>
      <c r="YE41" s="46" t="s">
        <v>605</v>
      </c>
      <c r="YF41" s="46" t="s">
        <v>605</v>
      </c>
      <c r="YG41" s="46" t="s">
        <v>605</v>
      </c>
      <c r="YH41" s="46" t="s">
        <v>605</v>
      </c>
      <c r="YI41" s="46" t="s">
        <v>605</v>
      </c>
      <c r="YJ41" s="46" t="s">
        <v>605</v>
      </c>
      <c r="YK41" s="46" t="s">
        <v>605</v>
      </c>
      <c r="YL41" s="46" t="s">
        <v>605</v>
      </c>
      <c r="YM41" s="46" t="s">
        <v>605</v>
      </c>
      <c r="YN41" s="46" t="s">
        <v>605</v>
      </c>
      <c r="YO41" s="46" t="s">
        <v>605</v>
      </c>
      <c r="YP41" s="46" t="s">
        <v>605</v>
      </c>
      <c r="YQ41" s="46" t="s">
        <v>605</v>
      </c>
      <c r="YR41" s="46" t="s">
        <v>605</v>
      </c>
      <c r="YS41" s="46" t="s">
        <v>605</v>
      </c>
      <c r="YT41" s="46" t="s">
        <v>605</v>
      </c>
      <c r="YU41" s="46" t="s">
        <v>605</v>
      </c>
      <c r="YV41" s="46" t="s">
        <v>605</v>
      </c>
      <c r="YW41" s="46" t="s">
        <v>605</v>
      </c>
      <c r="YX41" s="46" t="s">
        <v>605</v>
      </c>
      <c r="YY41" s="46" t="s">
        <v>605</v>
      </c>
      <c r="YZ41" s="46" t="s">
        <v>605</v>
      </c>
      <c r="ZA41" s="46" t="s">
        <v>544</v>
      </c>
      <c r="ZB41" s="46" t="s">
        <v>544</v>
      </c>
      <c r="ZC41" s="46" t="s">
        <v>544</v>
      </c>
      <c r="ZD41" s="52">
        <f t="shared" si="76"/>
        <v>0</v>
      </c>
      <c r="ZE41" s="9"/>
      <c r="ZF41" s="7"/>
      <c r="ZG41" s="9"/>
      <c r="ZH41" s="8"/>
      <c r="ZI41" s="8"/>
      <c r="ZJ41" s="9"/>
      <c r="ZK41" s="9"/>
      <c r="ZL41" s="8"/>
      <c r="ZM41" s="8"/>
      <c r="ZN41" s="9"/>
      <c r="ZO41" s="8"/>
      <c r="ZP41" s="8"/>
      <c r="ZQ41" s="9"/>
      <c r="ZR41" s="9"/>
      <c r="ZS41" s="8"/>
      <c r="ZT41" s="9"/>
      <c r="ZU41" s="8"/>
      <c r="ZV41" s="8"/>
      <c r="ZW41" s="8"/>
      <c r="ZX41" s="8"/>
      <c r="ZY41" s="8"/>
      <c r="ZZ41" s="8"/>
      <c r="AAA41" s="9"/>
      <c r="AAB41" s="8"/>
      <c r="AAC41" s="8"/>
      <c r="AAD41" s="8"/>
      <c r="AAE41" s="9"/>
      <c r="AAF41" s="8"/>
      <c r="AAG41" s="8"/>
      <c r="AAH41" s="9"/>
      <c r="AAI41" s="9"/>
      <c r="AAJ41" s="8"/>
      <c r="AAK41" s="8"/>
      <c r="AAL41" s="8"/>
      <c r="AAM41" s="8"/>
      <c r="AAN41" s="9"/>
      <c r="AAO41" s="8"/>
      <c r="AAP41" s="55"/>
      <c r="AAQ41" s="8"/>
      <c r="AAR41" s="8"/>
      <c r="AAS41" s="8"/>
      <c r="AAT41" s="8"/>
      <c r="AAU41" s="8"/>
      <c r="AAV41" s="8"/>
      <c r="AAW41" s="9"/>
      <c r="AAX41" s="8"/>
      <c r="AAY41" s="8"/>
      <c r="AAZ41" s="9"/>
      <c r="ABA41" s="8"/>
      <c r="ABB41" s="9"/>
      <c r="ABC41" s="8"/>
      <c r="ABD41" s="8"/>
      <c r="ABE41" s="8"/>
      <c r="ABF41" s="8"/>
      <c r="ABG41" s="9"/>
      <c r="ABH41" s="8"/>
      <c r="ABI41" s="9"/>
      <c r="ABJ41" s="8"/>
      <c r="ABK41" s="9"/>
      <c r="ABL41" s="9"/>
      <c r="ABM41" s="8"/>
      <c r="ABN41" s="8"/>
      <c r="ABO41" s="8"/>
      <c r="ABP41" s="9"/>
      <c r="ABQ41" s="8"/>
      <c r="ABR41" s="8"/>
      <c r="ABS41" s="9"/>
      <c r="ABT41" s="8"/>
      <c r="ABU41" s="8"/>
      <c r="ABV41" s="9"/>
      <c r="ABW41" s="8"/>
      <c r="ABX41" s="8"/>
      <c r="ABY41" s="8"/>
      <c r="ABZ41" s="8"/>
      <c r="ACA41" s="9"/>
      <c r="ACB41" s="8"/>
      <c r="ACC41" s="8"/>
      <c r="ACD41" s="8"/>
      <c r="ACE41" s="8"/>
      <c r="ACF41" s="8"/>
      <c r="ACG41" s="55"/>
      <c r="ACH41" s="9"/>
      <c r="ACI41" s="8"/>
      <c r="ACJ41" s="8"/>
      <c r="ACK41" s="9"/>
    </row>
    <row r="42" spans="1:765">
      <c r="A42" s="20">
        <v>38</v>
      </c>
      <c r="C42">
        <v>2</v>
      </c>
      <c r="D42">
        <v>34</v>
      </c>
      <c r="E42">
        <v>3</v>
      </c>
      <c r="F42">
        <v>4</v>
      </c>
      <c r="G42">
        <v>0</v>
      </c>
      <c r="H42">
        <v>1</v>
      </c>
      <c r="I42">
        <v>2</v>
      </c>
      <c r="J42">
        <v>2</v>
      </c>
      <c r="K42">
        <v>2</v>
      </c>
      <c r="L42">
        <v>2</v>
      </c>
      <c r="M42">
        <v>1</v>
      </c>
      <c r="N42">
        <v>1</v>
      </c>
      <c r="O42">
        <v>3</v>
      </c>
      <c r="P42">
        <v>3</v>
      </c>
      <c r="Q42">
        <v>2</v>
      </c>
      <c r="R42">
        <v>2</v>
      </c>
      <c r="S42">
        <v>0</v>
      </c>
      <c r="T42">
        <v>1</v>
      </c>
      <c r="U42">
        <v>0</v>
      </c>
      <c r="V42">
        <f t="shared" si="3"/>
        <v>29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2</v>
      </c>
      <c r="AD42">
        <v>0</v>
      </c>
      <c r="AE42">
        <v>2</v>
      </c>
      <c r="AF42">
        <f t="shared" si="4"/>
        <v>22</v>
      </c>
      <c r="AG42">
        <v>2</v>
      </c>
      <c r="AH42">
        <v>3</v>
      </c>
      <c r="AI42">
        <v>2</v>
      </c>
      <c r="AJ42">
        <v>2</v>
      </c>
      <c r="AK42">
        <v>1</v>
      </c>
      <c r="AL42">
        <v>3</v>
      </c>
      <c r="AM42">
        <v>2</v>
      </c>
      <c r="AN42">
        <v>3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2</v>
      </c>
      <c r="AU42">
        <v>2</v>
      </c>
      <c r="AV42" t="s">
        <v>631</v>
      </c>
      <c r="AW42">
        <v>2</v>
      </c>
      <c r="AX42">
        <v>1</v>
      </c>
      <c r="AY42" t="s">
        <v>631</v>
      </c>
      <c r="AZ42">
        <v>2</v>
      </c>
      <c r="BA42">
        <v>1</v>
      </c>
      <c r="BB42">
        <v>3</v>
      </c>
      <c r="BC42">
        <v>1</v>
      </c>
      <c r="BD42">
        <f t="shared" si="5"/>
        <v>39</v>
      </c>
      <c r="BE42">
        <v>3</v>
      </c>
      <c r="BF42">
        <v>4</v>
      </c>
      <c r="BG42">
        <v>3</v>
      </c>
      <c r="BH42">
        <v>0</v>
      </c>
      <c r="BI42">
        <v>3</v>
      </c>
      <c r="BJ42">
        <v>3</v>
      </c>
      <c r="BK42">
        <v>2</v>
      </c>
      <c r="BL42">
        <v>3</v>
      </c>
      <c r="BM42">
        <v>2</v>
      </c>
      <c r="BN42">
        <v>3</v>
      </c>
      <c r="BO42">
        <v>3</v>
      </c>
      <c r="BP42">
        <v>3</v>
      </c>
      <c r="BQ42">
        <v>3</v>
      </c>
      <c r="BR42">
        <v>2</v>
      </c>
      <c r="BS42">
        <v>2</v>
      </c>
      <c r="BT42">
        <v>3</v>
      </c>
      <c r="BU42">
        <v>2</v>
      </c>
      <c r="BV42">
        <v>3</v>
      </c>
      <c r="BW42">
        <v>3</v>
      </c>
      <c r="BX42">
        <v>3</v>
      </c>
      <c r="BY42">
        <v>3</v>
      </c>
      <c r="BZ42">
        <v>2</v>
      </c>
      <c r="CA42">
        <f t="shared" si="0"/>
        <v>26</v>
      </c>
      <c r="CB42">
        <f t="shared" si="1"/>
        <v>20</v>
      </c>
      <c r="CC42">
        <f t="shared" si="2"/>
        <v>16</v>
      </c>
      <c r="CD42">
        <f t="shared" si="6"/>
        <v>62</v>
      </c>
      <c r="CE42" s="21">
        <v>1</v>
      </c>
      <c r="CF42" s="21">
        <v>0</v>
      </c>
      <c r="CG42" s="21">
        <v>1</v>
      </c>
      <c r="CH42" s="21">
        <v>0</v>
      </c>
      <c r="CI42" s="21">
        <v>1</v>
      </c>
      <c r="CJ42" s="21">
        <v>0</v>
      </c>
      <c r="CK42" s="21">
        <v>1</v>
      </c>
      <c r="CL42" s="21">
        <v>1</v>
      </c>
      <c r="CM42" s="21">
        <v>1</v>
      </c>
      <c r="CN42" s="21">
        <v>0</v>
      </c>
      <c r="CO42" s="21">
        <v>1</v>
      </c>
      <c r="CP42" s="21">
        <v>1</v>
      </c>
      <c r="CQ42" s="21">
        <f t="shared" si="7"/>
        <v>9</v>
      </c>
      <c r="CR42" s="21">
        <v>2</v>
      </c>
      <c r="CS42" s="21">
        <v>4</v>
      </c>
      <c r="CT42" s="21">
        <v>3</v>
      </c>
      <c r="CU42" s="21">
        <v>2</v>
      </c>
      <c r="CV42" s="21">
        <v>3</v>
      </c>
      <c r="CW42" s="21">
        <v>2</v>
      </c>
      <c r="CX42" s="21">
        <v>4</v>
      </c>
      <c r="CY42" s="21">
        <v>3</v>
      </c>
      <c r="CZ42" s="21">
        <v>2</v>
      </c>
      <c r="DA42" s="21">
        <v>2</v>
      </c>
      <c r="DB42" s="21">
        <v>3</v>
      </c>
      <c r="DC42" s="21">
        <v>4</v>
      </c>
      <c r="DD42" s="21">
        <v>3</v>
      </c>
      <c r="DE42" s="21">
        <v>3</v>
      </c>
      <c r="DF42" s="21">
        <v>1</v>
      </c>
      <c r="DG42" s="21">
        <v>2</v>
      </c>
      <c r="DH42" s="21">
        <v>3</v>
      </c>
      <c r="DI42" s="21">
        <v>3</v>
      </c>
      <c r="DJ42" s="21">
        <v>2</v>
      </c>
      <c r="DK42" s="21">
        <v>2</v>
      </c>
      <c r="DL42" s="21">
        <f t="shared" si="8"/>
        <v>63</v>
      </c>
      <c r="DM42" s="21">
        <v>2</v>
      </c>
      <c r="DN42" s="21">
        <v>5</v>
      </c>
      <c r="DO42" s="21">
        <v>2</v>
      </c>
      <c r="DP42" s="21">
        <v>3</v>
      </c>
      <c r="DQ42" s="21">
        <v>3</v>
      </c>
      <c r="DR42" s="21">
        <v>3</v>
      </c>
      <c r="DS42" s="21">
        <f t="shared" si="9"/>
        <v>18</v>
      </c>
      <c r="DT42" s="21">
        <v>1</v>
      </c>
      <c r="DU42" s="21">
        <v>1</v>
      </c>
      <c r="DV42" s="21">
        <v>1</v>
      </c>
      <c r="DW42" s="21">
        <v>0</v>
      </c>
      <c r="DX42" s="21">
        <v>1</v>
      </c>
      <c r="DY42" s="21">
        <v>0</v>
      </c>
      <c r="DZ42" s="21">
        <f t="shared" si="10"/>
        <v>3</v>
      </c>
      <c r="EA42" s="21">
        <f t="shared" si="11"/>
        <v>1</v>
      </c>
      <c r="EB42" s="21">
        <f t="shared" si="12"/>
        <v>4</v>
      </c>
      <c r="EC42" s="21">
        <v>3</v>
      </c>
      <c r="ED42" s="21">
        <v>2</v>
      </c>
      <c r="EE42" s="21">
        <v>4</v>
      </c>
      <c r="EF42" s="21">
        <v>3</v>
      </c>
      <c r="EG42" s="21">
        <v>4</v>
      </c>
      <c r="EH42" s="21">
        <v>4</v>
      </c>
      <c r="EI42" s="21">
        <v>2</v>
      </c>
      <c r="EJ42" s="21">
        <v>3</v>
      </c>
      <c r="EK42" s="21">
        <v>4</v>
      </c>
      <c r="EL42" s="21">
        <v>4</v>
      </c>
      <c r="EM42" s="21">
        <v>4</v>
      </c>
      <c r="EN42" s="21">
        <v>3</v>
      </c>
      <c r="EO42" s="21">
        <f t="shared" si="13"/>
        <v>14</v>
      </c>
      <c r="EP42" s="21">
        <f t="shared" si="14"/>
        <v>13</v>
      </c>
      <c r="EQ42" s="21">
        <f t="shared" si="15"/>
        <v>13</v>
      </c>
      <c r="ER42" s="21">
        <f t="shared" si="16"/>
        <v>40</v>
      </c>
      <c r="ES42" s="21">
        <v>2</v>
      </c>
      <c r="ET42" s="21">
        <v>3</v>
      </c>
      <c r="EU42" s="21">
        <v>1</v>
      </c>
      <c r="EV42" s="21">
        <f t="shared" si="17"/>
        <v>6</v>
      </c>
      <c r="EW42" s="21">
        <v>3</v>
      </c>
      <c r="EX42" s="21">
        <v>2</v>
      </c>
      <c r="EY42" s="21">
        <v>2</v>
      </c>
      <c r="EZ42" s="21">
        <v>0</v>
      </c>
      <c r="FA42" s="21">
        <v>0</v>
      </c>
      <c r="FB42" s="21">
        <v>0</v>
      </c>
      <c r="FC42" s="21">
        <v>0</v>
      </c>
      <c r="FD42" s="21">
        <v>0</v>
      </c>
      <c r="FE42" s="21">
        <v>3</v>
      </c>
      <c r="FF42" s="21">
        <v>0</v>
      </c>
      <c r="FG42" s="21">
        <v>0</v>
      </c>
      <c r="FH42" s="21">
        <v>2</v>
      </c>
      <c r="FI42" s="21">
        <v>0</v>
      </c>
      <c r="FJ42" s="21">
        <v>0</v>
      </c>
      <c r="FK42" s="21">
        <v>0</v>
      </c>
      <c r="FL42" s="21">
        <v>0</v>
      </c>
      <c r="FM42" s="21">
        <v>0</v>
      </c>
      <c r="FN42" s="21">
        <v>3</v>
      </c>
      <c r="FO42" s="21">
        <v>0</v>
      </c>
      <c r="FP42" s="21">
        <v>0</v>
      </c>
      <c r="FQ42" s="21">
        <f t="shared" si="18"/>
        <v>15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6.1121339223142241</v>
      </c>
      <c r="FX42">
        <v>0.1</v>
      </c>
      <c r="FY42">
        <v>0.21</v>
      </c>
      <c r="FZ42">
        <v>51</v>
      </c>
      <c r="GA42">
        <v>116</v>
      </c>
      <c r="GB42" s="7">
        <f t="shared" si="83"/>
        <v>167</v>
      </c>
      <c r="GC42">
        <v>250</v>
      </c>
      <c r="GD42">
        <v>0</v>
      </c>
      <c r="GE42">
        <v>0.5</v>
      </c>
      <c r="GF42">
        <v>0.2</v>
      </c>
      <c r="GG42">
        <v>0.3</v>
      </c>
      <c r="GH42">
        <v>8.4</v>
      </c>
      <c r="GI42">
        <v>661</v>
      </c>
      <c r="GJ42">
        <v>796.29903000000002</v>
      </c>
      <c r="GK42">
        <v>1527.486715</v>
      </c>
      <c r="GL42">
        <v>1742.4477830000001</v>
      </c>
      <c r="GM42">
        <v>5843.2848279999998</v>
      </c>
      <c r="GN42">
        <v>16201.110617</v>
      </c>
      <c r="GO42">
        <v>1695.703125</v>
      </c>
      <c r="GP42">
        <v>780.093433</v>
      </c>
      <c r="GQ42">
        <v>74644.534704000005</v>
      </c>
      <c r="GR42">
        <v>7385.5200510000004</v>
      </c>
      <c r="GS42">
        <v>140</v>
      </c>
      <c r="GT42">
        <v>3906.453231</v>
      </c>
      <c r="GU42">
        <v>295</v>
      </c>
      <c r="GV42">
        <v>9580.9774350000007</v>
      </c>
      <c r="GW42">
        <v>3053.5504449999999</v>
      </c>
      <c r="GX42" t="s">
        <v>772</v>
      </c>
      <c r="GY42">
        <v>77342.599606999996</v>
      </c>
      <c r="GZ42">
        <v>24048.477056</v>
      </c>
      <c r="HA42">
        <v>4532.2850420000004</v>
      </c>
      <c r="HB42">
        <v>86819.119160999995</v>
      </c>
      <c r="HC42">
        <v>19850.967395</v>
      </c>
      <c r="HD42">
        <v>2806</v>
      </c>
      <c r="HE42">
        <v>463.07712600000002</v>
      </c>
      <c r="HF42">
        <v>2742.5188149999999</v>
      </c>
      <c r="HG42">
        <v>4801.8788480000003</v>
      </c>
      <c r="HH42">
        <v>1914.065294</v>
      </c>
      <c r="HI42">
        <v>223</v>
      </c>
      <c r="HJ42">
        <v>480.957784</v>
      </c>
      <c r="HK42">
        <v>1979.1434609999999</v>
      </c>
      <c r="HL42">
        <v>226</v>
      </c>
      <c r="HM42">
        <v>1560.6134070000001</v>
      </c>
      <c r="HN42">
        <v>3383.0318259999999</v>
      </c>
      <c r="HO42">
        <v>320</v>
      </c>
      <c r="HP42">
        <v>127</v>
      </c>
      <c r="HQ42">
        <v>59240.555091000002</v>
      </c>
      <c r="HR42">
        <v>15421.804582000001</v>
      </c>
      <c r="HS42">
        <v>2550.4240770000001</v>
      </c>
      <c r="HT42">
        <v>7018.1978849999996</v>
      </c>
      <c r="HU42">
        <v>1780.307644</v>
      </c>
      <c r="HV42">
        <v>466</v>
      </c>
      <c r="HW42">
        <v>729.76935300000002</v>
      </c>
      <c r="HX42">
        <v>282.64114999999998</v>
      </c>
      <c r="HY42">
        <v>3618.4791850000001</v>
      </c>
      <c r="HZ42">
        <v>521</v>
      </c>
      <c r="IA42">
        <v>158</v>
      </c>
      <c r="IB42">
        <v>550</v>
      </c>
      <c r="IC42">
        <v>742.83088499999997</v>
      </c>
      <c r="ID42">
        <v>2812.9932629999998</v>
      </c>
      <c r="IE42">
        <v>6022.131695</v>
      </c>
      <c r="IF42">
        <v>3691.3654320000001</v>
      </c>
      <c r="IG42">
        <v>2379.3911079999998</v>
      </c>
      <c r="IH42">
        <v>1579.1720439999999</v>
      </c>
      <c r="II42">
        <v>43035.339320999999</v>
      </c>
      <c r="IJ42">
        <v>30069.839255999999</v>
      </c>
      <c r="IK42">
        <v>33287.979266000002</v>
      </c>
      <c r="IL42">
        <v>169</v>
      </c>
      <c r="IM42">
        <v>242.66909000000001</v>
      </c>
      <c r="IN42">
        <v>11651.143523000001</v>
      </c>
      <c r="IO42">
        <v>177</v>
      </c>
      <c r="IP42">
        <v>8673.8126329999996</v>
      </c>
      <c r="IQ42">
        <v>7</v>
      </c>
      <c r="IR42">
        <v>27671.675802999998</v>
      </c>
      <c r="IS42">
        <v>554</v>
      </c>
      <c r="IT42">
        <v>490.99773699999997</v>
      </c>
      <c r="IU42">
        <v>1104.3183750000001</v>
      </c>
      <c r="IV42">
        <v>24221.093121999998</v>
      </c>
      <c r="IW42">
        <v>1253</v>
      </c>
      <c r="IX42">
        <v>670</v>
      </c>
      <c r="IY42">
        <v>2660.120903</v>
      </c>
      <c r="IZ42">
        <v>404</v>
      </c>
      <c r="JA42">
        <v>610.59338100000002</v>
      </c>
      <c r="JB42">
        <v>9263.4424259999996</v>
      </c>
      <c r="JD42" s="3" t="s">
        <v>254</v>
      </c>
      <c r="JE42" s="62">
        <v>43531.48574074074</v>
      </c>
      <c r="JF42" s="3" t="s">
        <v>196</v>
      </c>
      <c r="JG42" s="3">
        <v>34</v>
      </c>
      <c r="JH42" s="3" t="s">
        <v>255</v>
      </c>
      <c r="JI42" s="3"/>
      <c r="JJ42" s="3">
        <v>1</v>
      </c>
      <c r="JK42" s="3" t="s">
        <v>199</v>
      </c>
      <c r="JL42" s="3">
        <v>0</v>
      </c>
      <c r="JM42" s="3">
        <v>22.48</v>
      </c>
      <c r="JN42" s="3">
        <v>5</v>
      </c>
      <c r="JO42" s="3">
        <v>11.21</v>
      </c>
      <c r="JP42" s="3">
        <v>0</v>
      </c>
      <c r="JQ42" s="3">
        <v>13.73</v>
      </c>
      <c r="JR42" s="3">
        <v>2</v>
      </c>
      <c r="JS42" s="3" t="s">
        <v>200</v>
      </c>
      <c r="JT42" s="3">
        <v>0</v>
      </c>
      <c r="JU42" s="3">
        <v>7.39</v>
      </c>
      <c r="JV42" s="3">
        <v>2</v>
      </c>
      <c r="JW42" s="3">
        <v>5.36</v>
      </c>
      <c r="JX42" s="3">
        <v>0</v>
      </c>
      <c r="JY42" s="3">
        <v>3.85</v>
      </c>
      <c r="JZ42" s="3">
        <v>3</v>
      </c>
      <c r="KA42" s="3" t="s">
        <v>201</v>
      </c>
      <c r="KB42" s="3">
        <v>0</v>
      </c>
      <c r="KC42" s="3">
        <v>3.82</v>
      </c>
      <c r="KD42" s="3">
        <v>3</v>
      </c>
      <c r="KE42" s="3">
        <v>4.43</v>
      </c>
      <c r="KF42" s="3">
        <v>0</v>
      </c>
      <c r="KG42" s="3">
        <v>1.4</v>
      </c>
      <c r="KH42" s="3">
        <v>4</v>
      </c>
      <c r="KI42" s="3" t="s">
        <v>202</v>
      </c>
      <c r="KJ42" s="3">
        <v>0</v>
      </c>
      <c r="KK42" s="3">
        <v>2.2599999999999998</v>
      </c>
      <c r="KL42" s="3">
        <v>2</v>
      </c>
      <c r="KM42" s="3">
        <v>3.73</v>
      </c>
      <c r="KN42" s="3">
        <v>0</v>
      </c>
      <c r="KO42" s="3">
        <v>2.38</v>
      </c>
      <c r="KP42" s="3">
        <v>5</v>
      </c>
      <c r="KQ42" s="3" t="s">
        <v>203</v>
      </c>
      <c r="KR42" s="3">
        <v>0</v>
      </c>
      <c r="KS42" s="3">
        <v>2.25</v>
      </c>
      <c r="KT42" s="3">
        <v>5</v>
      </c>
      <c r="KU42" s="3">
        <v>8.39</v>
      </c>
      <c r="KV42" s="3">
        <v>0</v>
      </c>
      <c r="KW42" s="3">
        <v>1.29</v>
      </c>
      <c r="KX42" s="3">
        <v>6</v>
      </c>
      <c r="KY42" s="3" t="s">
        <v>204</v>
      </c>
      <c r="KZ42" s="3">
        <v>0</v>
      </c>
      <c r="LA42" s="3">
        <v>2.16</v>
      </c>
      <c r="LB42" s="3">
        <v>6</v>
      </c>
      <c r="LC42" s="3">
        <v>7.1</v>
      </c>
      <c r="LD42" s="3">
        <v>0</v>
      </c>
      <c r="LE42" s="3">
        <v>1.39</v>
      </c>
      <c r="LF42" s="3">
        <v>7</v>
      </c>
      <c r="LG42" s="3" t="s">
        <v>205</v>
      </c>
      <c r="LH42" s="3">
        <v>0</v>
      </c>
      <c r="LI42" s="3">
        <v>3.26</v>
      </c>
      <c r="LJ42" s="3">
        <v>4</v>
      </c>
      <c r="LK42" s="3">
        <v>6.46</v>
      </c>
      <c r="LL42" s="3">
        <v>0</v>
      </c>
      <c r="LM42" s="3">
        <v>1.35</v>
      </c>
      <c r="LN42" s="3">
        <v>8</v>
      </c>
      <c r="LO42" s="3" t="s">
        <v>206</v>
      </c>
      <c r="LP42" s="3">
        <v>0</v>
      </c>
      <c r="LQ42" s="3">
        <v>3.36</v>
      </c>
      <c r="LR42" s="3">
        <v>5</v>
      </c>
      <c r="LS42" s="3">
        <v>7.24</v>
      </c>
      <c r="LT42" s="3">
        <v>0</v>
      </c>
      <c r="LU42" s="3">
        <v>1.99</v>
      </c>
      <c r="LV42" s="3">
        <v>9</v>
      </c>
      <c r="LW42" s="3" t="s">
        <v>207</v>
      </c>
      <c r="LX42" s="3">
        <v>0</v>
      </c>
      <c r="LY42" s="3">
        <v>3.17</v>
      </c>
      <c r="LZ42" s="3">
        <v>3</v>
      </c>
      <c r="MA42" s="3">
        <v>5.42</v>
      </c>
      <c r="MB42" s="3">
        <v>0</v>
      </c>
      <c r="MC42" s="3">
        <v>1.0900000000000001</v>
      </c>
      <c r="MD42" s="3">
        <v>10</v>
      </c>
      <c r="ME42" s="3" t="s">
        <v>208</v>
      </c>
      <c r="MF42" s="3">
        <v>0</v>
      </c>
      <c r="MG42" s="3">
        <v>2.99</v>
      </c>
      <c r="MH42" s="3">
        <v>4</v>
      </c>
      <c r="MI42" s="3">
        <v>8.17</v>
      </c>
      <c r="MJ42" s="3">
        <v>0</v>
      </c>
      <c r="MK42" s="3">
        <v>4.9000000000000004</v>
      </c>
      <c r="ML42" s="3">
        <v>11</v>
      </c>
      <c r="MM42" s="3" t="s">
        <v>209</v>
      </c>
      <c r="MN42" s="3">
        <v>0</v>
      </c>
      <c r="MO42" s="3">
        <v>2.99</v>
      </c>
      <c r="MP42" s="3">
        <v>3</v>
      </c>
      <c r="MQ42" s="3">
        <v>2.91</v>
      </c>
      <c r="MR42" s="3">
        <v>0</v>
      </c>
      <c r="MS42" s="3">
        <v>1.41</v>
      </c>
      <c r="MT42" s="3">
        <v>12</v>
      </c>
      <c r="MU42" s="3" t="s">
        <v>210</v>
      </c>
      <c r="MV42" s="3">
        <v>0</v>
      </c>
      <c r="MW42" s="3">
        <v>5.38</v>
      </c>
      <c r="MX42" s="3">
        <v>4</v>
      </c>
      <c r="MY42" s="3">
        <v>4.43</v>
      </c>
      <c r="MZ42" s="3">
        <v>0</v>
      </c>
      <c r="NA42" s="3">
        <v>1.89</v>
      </c>
      <c r="NB42" s="3">
        <v>13</v>
      </c>
      <c r="NC42" s="3" t="s">
        <v>211</v>
      </c>
      <c r="ND42" s="3">
        <v>0</v>
      </c>
      <c r="NE42" s="3">
        <v>2.5499999999999998</v>
      </c>
      <c r="NF42" s="3">
        <v>2</v>
      </c>
      <c r="NG42" s="3">
        <v>2.84</v>
      </c>
      <c r="NH42" s="3">
        <v>0</v>
      </c>
      <c r="NI42" s="3">
        <v>0.95</v>
      </c>
      <c r="NJ42" s="3">
        <v>14</v>
      </c>
      <c r="NK42" s="3" t="s">
        <v>212</v>
      </c>
      <c r="NL42" s="3">
        <v>0</v>
      </c>
      <c r="NM42" s="3">
        <v>1.46</v>
      </c>
      <c r="NN42" s="3">
        <v>3</v>
      </c>
      <c r="NO42" s="3">
        <v>4.8099999999999996</v>
      </c>
      <c r="NP42" s="3">
        <v>0</v>
      </c>
      <c r="NQ42" s="3">
        <v>1.01</v>
      </c>
      <c r="NR42" s="3">
        <v>15</v>
      </c>
      <c r="NS42" s="3" t="s">
        <v>213</v>
      </c>
      <c r="NT42" s="3">
        <v>0</v>
      </c>
      <c r="NU42" s="3">
        <v>2.16</v>
      </c>
      <c r="NV42" s="3">
        <v>2</v>
      </c>
      <c r="NW42" s="3">
        <v>2.46</v>
      </c>
      <c r="NX42" s="3">
        <v>0</v>
      </c>
      <c r="NY42" s="3">
        <v>1.2</v>
      </c>
      <c r="NZ42" s="3">
        <v>16</v>
      </c>
      <c r="OA42" s="3" t="s">
        <v>214</v>
      </c>
      <c r="OB42" s="3">
        <v>0</v>
      </c>
      <c r="OC42" s="3">
        <v>2.3199999999999998</v>
      </c>
      <c r="OD42" s="3">
        <v>1</v>
      </c>
      <c r="OE42" s="3">
        <v>4.8</v>
      </c>
      <c r="OF42" s="3">
        <v>0</v>
      </c>
      <c r="OG42" s="3">
        <v>1.06</v>
      </c>
      <c r="OH42" s="3">
        <v>17</v>
      </c>
      <c r="OI42" s="3" t="s">
        <v>215</v>
      </c>
      <c r="OJ42" s="3">
        <v>0</v>
      </c>
      <c r="OK42" s="3">
        <v>2.67</v>
      </c>
      <c r="OL42" s="3">
        <v>3</v>
      </c>
      <c r="OM42" s="3">
        <v>1.87</v>
      </c>
      <c r="ON42" s="3">
        <v>0</v>
      </c>
      <c r="OO42" s="3">
        <v>1.03</v>
      </c>
      <c r="OP42" s="3">
        <v>18</v>
      </c>
      <c r="OQ42" s="3" t="s">
        <v>216</v>
      </c>
      <c r="OR42" s="3">
        <v>0</v>
      </c>
      <c r="OS42" s="3">
        <v>1.87</v>
      </c>
      <c r="OT42" s="3">
        <v>4</v>
      </c>
      <c r="OU42" s="3">
        <v>5.97</v>
      </c>
      <c r="OV42" s="3">
        <v>0</v>
      </c>
      <c r="OW42" s="3">
        <v>0.94</v>
      </c>
      <c r="OX42" s="3">
        <v>19</v>
      </c>
      <c r="OY42" s="3" t="s">
        <v>217</v>
      </c>
      <c r="OZ42" s="3">
        <v>0</v>
      </c>
      <c r="PA42" s="3">
        <v>3.03</v>
      </c>
      <c r="PB42" s="3">
        <v>2</v>
      </c>
      <c r="PC42" s="3">
        <v>3.01</v>
      </c>
      <c r="PD42" s="3">
        <v>0</v>
      </c>
      <c r="PE42" s="3">
        <v>0.81</v>
      </c>
      <c r="PF42" s="3">
        <v>20</v>
      </c>
      <c r="PG42" s="3" t="s">
        <v>218</v>
      </c>
      <c r="PH42" s="3">
        <v>0</v>
      </c>
      <c r="PI42" s="3">
        <v>2.08</v>
      </c>
      <c r="PJ42" s="3">
        <v>5</v>
      </c>
      <c r="PK42" s="3">
        <v>3.37</v>
      </c>
      <c r="PL42" s="3">
        <v>0</v>
      </c>
      <c r="PM42" s="3">
        <v>1.5</v>
      </c>
      <c r="PN42" s="3">
        <v>21</v>
      </c>
      <c r="PO42" s="3" t="s">
        <v>219</v>
      </c>
      <c r="PP42" s="3">
        <v>0</v>
      </c>
      <c r="PQ42" s="3">
        <v>2.48</v>
      </c>
      <c r="PR42" s="3">
        <v>3</v>
      </c>
      <c r="PS42" s="3">
        <v>3.48</v>
      </c>
      <c r="PT42" s="3">
        <v>0</v>
      </c>
      <c r="PU42" s="3">
        <v>1.29</v>
      </c>
      <c r="PV42" s="3">
        <v>22</v>
      </c>
      <c r="PW42" s="3" t="s">
        <v>220</v>
      </c>
      <c r="PX42" s="3">
        <v>0</v>
      </c>
      <c r="PY42" s="3">
        <v>1.91</v>
      </c>
      <c r="PZ42" s="3">
        <v>2</v>
      </c>
      <c r="QA42" s="3">
        <v>3.83</v>
      </c>
      <c r="QB42" s="3">
        <v>0</v>
      </c>
      <c r="QC42" s="3">
        <v>1.01</v>
      </c>
      <c r="QD42" s="3">
        <v>23</v>
      </c>
      <c r="QE42" s="3" t="s">
        <v>221</v>
      </c>
      <c r="QF42" s="3">
        <v>0</v>
      </c>
      <c r="QG42" s="3">
        <v>2.4</v>
      </c>
      <c r="QH42" s="3">
        <v>2</v>
      </c>
      <c r="QI42" s="3">
        <v>3.57</v>
      </c>
      <c r="QJ42" s="3">
        <v>0</v>
      </c>
      <c r="QK42" s="3">
        <v>0.8</v>
      </c>
      <c r="QL42" s="3">
        <v>24</v>
      </c>
      <c r="QM42" s="3" t="s">
        <v>222</v>
      </c>
      <c r="QN42" s="3">
        <v>0</v>
      </c>
      <c r="QO42" s="3">
        <v>1.88</v>
      </c>
      <c r="QP42" s="3">
        <v>1</v>
      </c>
      <c r="QQ42" s="3">
        <v>4.66</v>
      </c>
      <c r="QR42" s="3">
        <v>0</v>
      </c>
      <c r="QS42" s="3">
        <v>0.93</v>
      </c>
      <c r="QT42" s="3">
        <v>25</v>
      </c>
      <c r="QU42" s="3" t="s">
        <v>223</v>
      </c>
      <c r="QV42" s="3">
        <v>0</v>
      </c>
      <c r="QW42" s="3">
        <v>2.4300000000000002</v>
      </c>
      <c r="QX42" s="3">
        <v>3</v>
      </c>
      <c r="QY42" s="3">
        <v>4.79</v>
      </c>
      <c r="QZ42" s="3">
        <v>0</v>
      </c>
      <c r="RA42" s="3">
        <v>1.93</v>
      </c>
      <c r="RB42" s="3">
        <v>26</v>
      </c>
      <c r="RC42" s="3" t="s">
        <v>224</v>
      </c>
      <c r="RD42" s="3">
        <v>0</v>
      </c>
      <c r="RE42" s="3">
        <v>2.39</v>
      </c>
      <c r="RF42" s="3">
        <v>1</v>
      </c>
      <c r="RG42" s="3">
        <v>1.56</v>
      </c>
      <c r="RH42" s="3">
        <v>0</v>
      </c>
      <c r="RI42" s="3">
        <v>0.77</v>
      </c>
      <c r="RJ42" s="3">
        <v>27</v>
      </c>
      <c r="RK42" s="3" t="s">
        <v>225</v>
      </c>
      <c r="RL42" s="3">
        <v>0</v>
      </c>
      <c r="RM42" s="3">
        <v>3.13</v>
      </c>
      <c r="RN42" s="3">
        <v>3</v>
      </c>
      <c r="RO42" s="3">
        <v>5.34</v>
      </c>
      <c r="RP42" s="3">
        <v>0</v>
      </c>
      <c r="RQ42" s="3">
        <v>1.19</v>
      </c>
      <c r="RR42" s="3">
        <v>28</v>
      </c>
      <c r="RS42" s="3" t="s">
        <v>226</v>
      </c>
      <c r="RT42" s="3">
        <v>0</v>
      </c>
      <c r="RU42" s="3">
        <v>1.7</v>
      </c>
      <c r="RV42" s="3">
        <v>1</v>
      </c>
      <c r="RW42" s="3">
        <v>2.41</v>
      </c>
      <c r="RX42" s="3">
        <v>0</v>
      </c>
      <c r="RY42" s="3">
        <v>0.68</v>
      </c>
      <c r="RZ42" s="3">
        <v>29</v>
      </c>
      <c r="SA42" s="3" t="s">
        <v>227</v>
      </c>
      <c r="SB42" s="3">
        <v>0</v>
      </c>
      <c r="SC42" s="3">
        <v>2.2000000000000002</v>
      </c>
      <c r="SD42" s="3">
        <v>3</v>
      </c>
      <c r="SE42" s="3">
        <v>1.55</v>
      </c>
      <c r="SF42" s="3">
        <v>0</v>
      </c>
      <c r="SG42" s="3">
        <v>1.44</v>
      </c>
      <c r="SH42" s="3">
        <v>30</v>
      </c>
      <c r="SI42" s="3" t="s">
        <v>228</v>
      </c>
      <c r="SJ42" s="3">
        <v>0</v>
      </c>
      <c r="SK42" s="3">
        <v>2.87</v>
      </c>
      <c r="SL42" s="3">
        <v>3</v>
      </c>
      <c r="SM42" s="3">
        <v>3.82</v>
      </c>
      <c r="SN42" s="3">
        <v>0</v>
      </c>
      <c r="SO42" s="3">
        <v>2.89</v>
      </c>
      <c r="SP42" s="3">
        <v>31</v>
      </c>
      <c r="SQ42" s="3" t="s">
        <v>229</v>
      </c>
      <c r="SR42" s="3">
        <v>0</v>
      </c>
      <c r="SS42" s="3">
        <v>2.44</v>
      </c>
      <c r="ST42" s="3">
        <v>0</v>
      </c>
      <c r="SU42" s="3">
        <v>3.94</v>
      </c>
      <c r="SV42" s="3">
        <v>0</v>
      </c>
      <c r="SW42" s="3">
        <v>1.04</v>
      </c>
      <c r="SX42" s="3">
        <v>32</v>
      </c>
      <c r="SY42" s="3" t="s">
        <v>230</v>
      </c>
      <c r="SZ42" s="3">
        <v>0</v>
      </c>
      <c r="TA42" s="3">
        <v>1.8</v>
      </c>
      <c r="TB42" s="3">
        <v>4</v>
      </c>
      <c r="TC42" s="3">
        <v>2.78</v>
      </c>
      <c r="TD42" s="3">
        <v>0</v>
      </c>
      <c r="TE42" s="3">
        <v>1.25</v>
      </c>
      <c r="TF42" s="3">
        <v>33</v>
      </c>
      <c r="TG42" s="3" t="s">
        <v>231</v>
      </c>
      <c r="TH42" s="3">
        <v>0</v>
      </c>
      <c r="TI42" s="3">
        <v>3.01</v>
      </c>
      <c r="TJ42" s="3">
        <v>1</v>
      </c>
      <c r="TK42" s="3">
        <v>0.97</v>
      </c>
      <c r="TL42" s="3">
        <v>0</v>
      </c>
      <c r="TM42" s="3">
        <v>0.91</v>
      </c>
      <c r="TN42" s="3">
        <v>34</v>
      </c>
      <c r="TO42" s="3" t="s">
        <v>232</v>
      </c>
      <c r="TP42" s="3">
        <v>0</v>
      </c>
      <c r="TQ42" s="3">
        <v>2.16</v>
      </c>
      <c r="TR42" s="3">
        <v>2</v>
      </c>
      <c r="TS42" s="3">
        <v>4.57</v>
      </c>
      <c r="TT42" s="3">
        <v>0</v>
      </c>
      <c r="TU42" s="3">
        <v>0.97</v>
      </c>
      <c r="TV42" s="3">
        <v>35</v>
      </c>
      <c r="TW42" s="3" t="s">
        <v>233</v>
      </c>
      <c r="TX42" s="3">
        <v>0</v>
      </c>
      <c r="TY42" s="3">
        <v>1.86</v>
      </c>
      <c r="TZ42" s="3">
        <v>4</v>
      </c>
      <c r="UA42" s="3">
        <v>7.56</v>
      </c>
      <c r="UB42" s="3">
        <v>0</v>
      </c>
      <c r="UC42" s="3">
        <v>1.08</v>
      </c>
      <c r="UD42" s="3">
        <v>36</v>
      </c>
      <c r="UE42" s="3" t="s">
        <v>234</v>
      </c>
      <c r="UF42" s="3">
        <v>0</v>
      </c>
      <c r="UG42" s="3">
        <v>1.94</v>
      </c>
      <c r="UH42" s="3">
        <v>0</v>
      </c>
      <c r="UI42" s="3">
        <v>0.72</v>
      </c>
      <c r="UJ42" s="3">
        <v>0</v>
      </c>
      <c r="UK42" s="3">
        <v>0.48</v>
      </c>
      <c r="UL42" s="3">
        <v>37</v>
      </c>
      <c r="UM42" s="3" t="s">
        <v>235</v>
      </c>
      <c r="UN42" s="3">
        <v>0</v>
      </c>
      <c r="UO42" s="3">
        <v>2.63</v>
      </c>
      <c r="UP42" s="3">
        <v>1</v>
      </c>
      <c r="UQ42" s="3">
        <v>5.09</v>
      </c>
      <c r="UR42" s="3">
        <v>0</v>
      </c>
      <c r="US42" s="3">
        <v>0.92</v>
      </c>
      <c r="UT42" s="3">
        <v>38</v>
      </c>
      <c r="UU42" s="3" t="s">
        <v>236</v>
      </c>
      <c r="UV42" s="3">
        <v>0</v>
      </c>
      <c r="UW42" s="3">
        <v>2.57</v>
      </c>
      <c r="UX42" s="3">
        <v>2</v>
      </c>
      <c r="UY42" s="3">
        <v>4.6900000000000004</v>
      </c>
      <c r="UZ42" s="3">
        <v>0</v>
      </c>
      <c r="VA42" s="3">
        <v>0.98</v>
      </c>
      <c r="VB42" s="3">
        <v>39</v>
      </c>
      <c r="VC42" s="3" t="s">
        <v>237</v>
      </c>
      <c r="VD42" s="3">
        <v>0</v>
      </c>
      <c r="VE42" s="3">
        <v>2.52</v>
      </c>
      <c r="VF42" s="3">
        <v>2</v>
      </c>
      <c r="VG42" s="3">
        <v>2.11</v>
      </c>
      <c r="VH42" s="3">
        <v>0</v>
      </c>
      <c r="VI42" s="3">
        <v>0.99</v>
      </c>
      <c r="VJ42" s="3">
        <v>40</v>
      </c>
      <c r="VK42" s="3" t="s">
        <v>238</v>
      </c>
      <c r="VL42" s="3">
        <v>0</v>
      </c>
      <c r="VM42" s="3">
        <v>3.55</v>
      </c>
      <c r="VN42" s="3">
        <v>0</v>
      </c>
      <c r="VO42" s="3">
        <v>2.37</v>
      </c>
      <c r="VP42" s="3">
        <v>0</v>
      </c>
      <c r="VQ42" s="3">
        <v>0.62</v>
      </c>
      <c r="VR42" s="3">
        <v>41</v>
      </c>
      <c r="VS42" s="3" t="s">
        <v>239</v>
      </c>
      <c r="VT42" s="3">
        <v>0</v>
      </c>
      <c r="VU42" s="3">
        <v>1.83</v>
      </c>
      <c r="VV42" s="3">
        <v>1</v>
      </c>
      <c r="VW42" s="3">
        <v>2</v>
      </c>
      <c r="VX42" s="3">
        <v>0</v>
      </c>
      <c r="VY42" s="3">
        <v>2.76</v>
      </c>
      <c r="VZ42" s="28">
        <f t="shared" si="19"/>
        <v>0</v>
      </c>
      <c r="WA42" s="28">
        <f t="shared" si="20"/>
        <v>0</v>
      </c>
      <c r="WB42" s="28">
        <f t="shared" si="21"/>
        <v>0</v>
      </c>
      <c r="WC42" s="29">
        <f t="shared" si="22"/>
        <v>2.6717499999999994</v>
      </c>
      <c r="WD42" s="29">
        <f t="shared" si="23"/>
        <v>2.9424999999999994</v>
      </c>
      <c r="WE42" s="29">
        <f t="shared" si="24"/>
        <v>2.4009999999999998</v>
      </c>
      <c r="WF42" s="29">
        <f t="shared" si="25"/>
        <v>2.5499999999999998</v>
      </c>
      <c r="WG42" s="30">
        <f t="shared" si="26"/>
        <v>2.85</v>
      </c>
      <c r="WH42" s="29">
        <f t="shared" si="27"/>
        <v>2.25</v>
      </c>
      <c r="WI42" s="29">
        <f t="shared" si="28"/>
        <v>4.1145000000000005</v>
      </c>
      <c r="WJ42" s="30">
        <f t="shared" si="29"/>
        <v>4.1360000000000001</v>
      </c>
      <c r="WK42" s="29">
        <f t="shared" si="30"/>
        <v>4.0929999999999982</v>
      </c>
      <c r="WL42" s="29">
        <f t="shared" si="31"/>
        <v>0</v>
      </c>
      <c r="WM42" s="30">
        <f t="shared" si="32"/>
        <v>0</v>
      </c>
      <c r="WN42" s="29">
        <f t="shared" si="33"/>
        <v>0</v>
      </c>
      <c r="WO42" s="29">
        <f t="shared" si="34"/>
        <v>1.4092499999999997</v>
      </c>
      <c r="WP42" s="30">
        <f t="shared" si="35"/>
        <v>1.5405000000000002</v>
      </c>
      <c r="WQ42" s="29">
        <f t="shared" si="36"/>
        <v>1.2779999999999998</v>
      </c>
      <c r="WR42" s="30">
        <f t="shared" si="37"/>
        <v>0</v>
      </c>
      <c r="WS42" s="30">
        <f t="shared" si="38"/>
        <v>0</v>
      </c>
      <c r="WT42" s="30">
        <f t="shared" si="39"/>
        <v>0</v>
      </c>
      <c r="WU42" s="30">
        <f t="shared" si="40"/>
        <v>0</v>
      </c>
      <c r="WV42" s="30">
        <f t="shared" si="41"/>
        <v>0</v>
      </c>
      <c r="WW42" s="30">
        <f t="shared" si="42"/>
        <v>0</v>
      </c>
      <c r="WX42" s="30">
        <f t="shared" si="43"/>
        <v>2.523333333333333</v>
      </c>
      <c r="WY42" s="30">
        <f t="shared" si="44"/>
        <v>2.793181818181818</v>
      </c>
      <c r="WZ42" s="30">
        <f t="shared" si="45"/>
        <v>2.2775000000000003</v>
      </c>
      <c r="XA42" s="30">
        <f t="shared" si="46"/>
        <v>3.3858333333333337</v>
      </c>
      <c r="XB42" s="30">
        <f t="shared" si="47"/>
        <v>2.72</v>
      </c>
      <c r="XC42" s="30">
        <f t="shared" si="48"/>
        <v>2.0819999999999999</v>
      </c>
      <c r="XD42" s="30">
        <f t="shared" si="49"/>
        <v>3.5555555555555554</v>
      </c>
      <c r="XE42" s="30">
        <f t="shared" si="50"/>
        <v>1.7272727272727273</v>
      </c>
      <c r="XF42" s="30">
        <f t="shared" si="51"/>
        <v>4.25</v>
      </c>
      <c r="XG42" s="30">
        <f t="shared" si="52"/>
        <v>1.9166666666666667</v>
      </c>
      <c r="XH42" s="30">
        <f t="shared" si="53"/>
        <v>3</v>
      </c>
      <c r="XI42" s="30">
        <f t="shared" si="54"/>
        <v>1.5</v>
      </c>
      <c r="XJ42" s="30">
        <f t="shared" si="55"/>
        <v>5.1838888888888892</v>
      </c>
      <c r="XK42" s="30">
        <f t="shared" si="56"/>
        <v>3.2395454545454543</v>
      </c>
      <c r="XL42" s="30">
        <f t="shared" si="57"/>
        <v>5.37</v>
      </c>
      <c r="XM42" s="30">
        <f t="shared" si="58"/>
        <v>3.313333333333333</v>
      </c>
      <c r="XN42" s="30">
        <f t="shared" si="59"/>
        <v>5.0350000000000001</v>
      </c>
      <c r="XO42" s="30">
        <f t="shared" si="60"/>
        <v>3.1510000000000002</v>
      </c>
      <c r="XP42" s="30">
        <f t="shared" si="61"/>
        <v>0</v>
      </c>
      <c r="XQ42" s="30">
        <f t="shared" si="62"/>
        <v>0</v>
      </c>
      <c r="XR42" s="30">
        <f t="shared" si="63"/>
        <v>0</v>
      </c>
      <c r="XS42" s="30">
        <f t="shared" si="64"/>
        <v>0</v>
      </c>
      <c r="XT42" s="30">
        <f t="shared" si="65"/>
        <v>0</v>
      </c>
      <c r="XU42" s="30">
        <f t="shared" si="66"/>
        <v>0</v>
      </c>
      <c r="XV42" s="30">
        <f t="shared" si="67"/>
        <v>1.5966666666666667</v>
      </c>
      <c r="XW42" s="30">
        <f t="shared" si="68"/>
        <v>1.2559090909090911</v>
      </c>
      <c r="XX42" s="30">
        <f t="shared" si="69"/>
        <v>1.73125</v>
      </c>
      <c r="XY42" s="30">
        <f t="shared" si="70"/>
        <v>1.4133333333333333</v>
      </c>
      <c r="XZ42" s="30">
        <f t="shared" si="71"/>
        <v>1.4890000000000001</v>
      </c>
      <c r="YA42" s="30">
        <f t="shared" si="72"/>
        <v>1.0669999999999999</v>
      </c>
      <c r="YB42" s="46">
        <v>4</v>
      </c>
      <c r="YC42" s="46">
        <v>4</v>
      </c>
      <c r="YD42" s="46">
        <v>3</v>
      </c>
      <c r="YE42" s="46">
        <v>1</v>
      </c>
      <c r="YF42" s="46">
        <v>4</v>
      </c>
      <c r="YG42" s="46">
        <v>3</v>
      </c>
      <c r="YH42" s="46">
        <v>1</v>
      </c>
      <c r="YI42" s="46">
        <v>3</v>
      </c>
      <c r="YJ42" s="46">
        <v>3</v>
      </c>
      <c r="YK42" s="46">
        <v>2</v>
      </c>
      <c r="YL42" s="46">
        <v>3</v>
      </c>
      <c r="YM42" s="46">
        <v>3</v>
      </c>
      <c r="YN42" s="46">
        <v>3</v>
      </c>
      <c r="YO42" s="46">
        <v>3</v>
      </c>
      <c r="YP42" s="46">
        <v>1</v>
      </c>
      <c r="YQ42" s="46">
        <v>2</v>
      </c>
      <c r="YR42" s="46">
        <v>2</v>
      </c>
      <c r="YS42" s="46">
        <v>3</v>
      </c>
      <c r="YT42" s="46">
        <v>3</v>
      </c>
      <c r="YU42" s="46">
        <v>2</v>
      </c>
      <c r="YV42" s="46">
        <v>1</v>
      </c>
      <c r="YW42" s="46">
        <v>1</v>
      </c>
      <c r="YX42" s="46">
        <v>3</v>
      </c>
      <c r="YY42" s="46">
        <v>3</v>
      </c>
      <c r="YZ42" s="46">
        <v>1</v>
      </c>
      <c r="ZA42" s="52">
        <f t="shared" ref="ZA42" si="84">SUM(YB42,(4-YE42),YG42,YI42,YL42,YN42,(4-YP42),YS42,YU42,YX42,(4-YZ42))</f>
        <v>33</v>
      </c>
      <c r="ZB42" s="52">
        <f t="shared" ref="ZB42" si="85">SUM(YC42,YF42,YJ42,YM42,YQ42,YT42,(4-YW42),YY42)</f>
        <v>25</v>
      </c>
      <c r="ZC42" s="52">
        <f t="shared" ref="ZC42" si="86">SUM(YD42,(4-YH42),(4-YK42),YO42,YR42,(4-YV42))</f>
        <v>16</v>
      </c>
      <c r="ZD42" s="52">
        <f t="shared" si="76"/>
        <v>74</v>
      </c>
      <c r="ZE42" s="9"/>
      <c r="ZF42" s="7"/>
      <c r="ZG42" s="9"/>
      <c r="ZH42" s="8"/>
      <c r="ZI42" s="8"/>
      <c r="ZJ42" s="9"/>
      <c r="ZK42" s="9"/>
      <c r="ZL42" s="8"/>
      <c r="ZM42" s="8"/>
      <c r="ZN42" s="9"/>
      <c r="ZO42" s="8"/>
      <c r="ZP42" s="8"/>
      <c r="ZQ42" s="9"/>
      <c r="ZR42" s="9"/>
      <c r="ZS42" s="8"/>
      <c r="ZT42" s="9"/>
      <c r="ZU42" s="8"/>
      <c r="ZV42" s="8"/>
      <c r="ZW42" s="8"/>
      <c r="ZX42" s="8"/>
      <c r="ZY42" s="8"/>
      <c r="ZZ42" s="8"/>
      <c r="AAA42" s="9"/>
      <c r="AAB42" s="8"/>
      <c r="AAC42" s="8"/>
      <c r="AAD42" s="8"/>
      <c r="AAE42" s="9"/>
      <c r="AAF42" s="8"/>
      <c r="AAG42" s="8"/>
      <c r="AAH42" s="9"/>
      <c r="AAI42" s="9"/>
      <c r="AAJ42" s="8"/>
      <c r="AAK42" s="8"/>
      <c r="AAL42" s="8"/>
      <c r="AAM42" s="8"/>
      <c r="AAN42" s="9"/>
      <c r="AAO42" s="8"/>
      <c r="AAP42" s="55"/>
      <c r="AAQ42" s="8"/>
      <c r="AAR42" s="8"/>
      <c r="AAS42" s="8"/>
      <c r="AAT42" s="8"/>
      <c r="AAU42" s="8"/>
      <c r="AAV42" s="8"/>
      <c r="AAW42" s="9"/>
      <c r="AAX42" s="8"/>
      <c r="AAY42" s="8"/>
      <c r="AAZ42" s="9"/>
      <c r="ABA42" s="8"/>
      <c r="ABB42" s="9"/>
      <c r="ABC42" s="8"/>
      <c r="ABD42" s="8"/>
      <c r="ABE42" s="8"/>
      <c r="ABF42" s="8"/>
      <c r="ABG42" s="9"/>
      <c r="ABH42" s="8"/>
      <c r="ABI42" s="9"/>
      <c r="ABJ42" s="8"/>
      <c r="ABK42" s="9"/>
      <c r="ABL42" s="9"/>
      <c r="ABM42" s="8"/>
      <c r="ABN42" s="8"/>
      <c r="ABO42" s="8"/>
      <c r="ABP42" s="9"/>
      <c r="ABQ42" s="8"/>
      <c r="ABR42" s="8"/>
      <c r="ABS42" s="9"/>
      <c r="ABT42" s="8"/>
      <c r="ABU42" s="8"/>
      <c r="ABV42" s="9"/>
      <c r="ABW42" s="8"/>
      <c r="ABX42" s="8"/>
      <c r="ABY42" s="8"/>
      <c r="ABZ42" s="8"/>
      <c r="ACA42" s="9"/>
      <c r="ACB42" s="8"/>
      <c r="ACC42" s="8"/>
      <c r="ACD42" s="8"/>
      <c r="ACE42" s="8"/>
      <c r="ACF42" s="8"/>
      <c r="ACG42" s="55"/>
      <c r="ACH42" s="9"/>
      <c r="ACI42" s="8"/>
      <c r="ACJ42" s="8"/>
      <c r="ACK42" s="9"/>
    </row>
  </sheetData>
  <sortState xmlns:xlrd2="http://schemas.microsoft.com/office/spreadsheetml/2017/richdata2" ref="A1:SB45">
    <sortCondition ref="A8"/>
  </sortState>
  <mergeCells count="3">
    <mergeCell ref="A2:A3"/>
    <mergeCell ref="C2:C3"/>
    <mergeCell ref="D2:D3"/>
  </mergeCells>
  <phoneticPr fontId="3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健常者群</vt:lpstr>
      <vt:lpstr>大うつ病群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Snowsalt</dc:creator>
  <cp:lastModifiedBy>Cao Zimu</cp:lastModifiedBy>
  <dcterms:created xsi:type="dcterms:W3CDTF">2015-06-05T18:17:20Z</dcterms:created>
  <dcterms:modified xsi:type="dcterms:W3CDTF">2023-09-21T09:54:35Z</dcterms:modified>
</cp:coreProperties>
</file>