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defaultThemeVersion="124226"/>
  <xr:revisionPtr revIDLastSave="0" documentId="8_{873C60FB-6E0B-4E58-AF3E-7CC4DD979EE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Lundi " sheetId="4" r:id="rId1"/>
    <sheet name="Mardi" sheetId="15" r:id="rId2"/>
    <sheet name="Mercredi" sheetId="16" r:id="rId3"/>
    <sheet name="Jeudi" sheetId="17" r:id="rId4"/>
    <sheet name="Vendredi" sheetId="19" r:id="rId5"/>
    <sheet name="Samedi" sheetId="18" r:id="rId6"/>
    <sheet name="Total hebdomadaire" sheetId="20" r:id="rId7"/>
  </sheets>
  <definedNames>
    <definedName name="_xlnm.Print_Area" localSheetId="3">Jeudi!$A$1:$S$160</definedName>
    <definedName name="_xlnm.Print_Area" localSheetId="0">'Lundi '!$A$1:$N$160</definedName>
    <definedName name="_xlnm.Print_Area" localSheetId="1">Mardi!$A$1:$N$160</definedName>
    <definedName name="_xlnm.Print_Area" localSheetId="2">Mercredi!$A$1:$K$160</definedName>
    <definedName name="_xlnm.Print_Area" localSheetId="5">Samedi!$A$1:$K$160</definedName>
    <definedName name="_xlnm.Print_Area" localSheetId="6">'Total hebdomadaire'!$A$1:$K$144</definedName>
    <definedName name="_xlnm.Print_Area" localSheetId="4">Vendredi!$A$1:$K$160</definedName>
  </definedNames>
  <calcPr calcId="191029"/>
</workbook>
</file>

<file path=xl/calcChain.xml><?xml version="1.0" encoding="utf-8"?>
<calcChain xmlns="http://schemas.openxmlformats.org/spreadsheetml/2006/main">
  <c r="F92" i="17" l="1"/>
  <c r="F108" i="16" l="1"/>
  <c r="G108" i="16"/>
  <c r="H108" i="16"/>
  <c r="I108" i="16"/>
  <c r="J10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78" i="16"/>
  <c r="K79" i="16"/>
  <c r="K80" i="16"/>
  <c r="K81" i="16"/>
  <c r="K82" i="16"/>
  <c r="K83" i="16"/>
  <c r="K84" i="16"/>
  <c r="K85" i="16"/>
  <c r="K86" i="16"/>
  <c r="K87" i="16"/>
  <c r="K88" i="16"/>
  <c r="K89" i="16"/>
  <c r="K90" i="16"/>
  <c r="K91" i="16"/>
  <c r="K92" i="16"/>
  <c r="K93" i="16"/>
  <c r="K94" i="16"/>
  <c r="K95" i="16"/>
  <c r="K96" i="16"/>
  <c r="K97" i="16"/>
  <c r="K98" i="16"/>
  <c r="K99" i="16"/>
  <c r="K100" i="16"/>
  <c r="K101" i="16"/>
  <c r="K102" i="16"/>
  <c r="K103" i="16"/>
  <c r="K104" i="16"/>
  <c r="K105" i="16"/>
  <c r="K106" i="16"/>
  <c r="K107" i="16"/>
  <c r="K8" i="16"/>
  <c r="F108" i="17"/>
  <c r="G108" i="17"/>
  <c r="H108" i="17"/>
  <c r="I108" i="17"/>
  <c r="J108" i="17"/>
  <c r="K54" i="19"/>
  <c r="F108" i="19"/>
  <c r="G108" i="19"/>
  <c r="H108" i="19"/>
  <c r="I108" i="19"/>
  <c r="J10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31" i="19"/>
  <c r="K32" i="19"/>
  <c r="K33" i="19"/>
  <c r="K34" i="19"/>
  <c r="K35" i="19"/>
  <c r="K36" i="19"/>
  <c r="K37" i="19"/>
  <c r="K38" i="19"/>
  <c r="K39" i="19"/>
  <c r="K40" i="19"/>
  <c r="K41" i="19"/>
  <c r="K42" i="19"/>
  <c r="K43" i="19"/>
  <c r="K44" i="19"/>
  <c r="K45" i="19"/>
  <c r="K46" i="19"/>
  <c r="K47" i="19"/>
  <c r="K48" i="19"/>
  <c r="K108" i="19" s="1"/>
  <c r="K49" i="19"/>
  <c r="K50" i="19"/>
  <c r="K51" i="19"/>
  <c r="K52" i="19"/>
  <c r="K53" i="19"/>
  <c r="K55" i="19"/>
  <c r="K56" i="19"/>
  <c r="K57" i="19"/>
  <c r="K58" i="19"/>
  <c r="K59" i="19"/>
  <c r="K60" i="19"/>
  <c r="K61" i="19"/>
  <c r="K62" i="19"/>
  <c r="K63" i="19"/>
  <c r="K64" i="19"/>
  <c r="K65" i="19"/>
  <c r="K66" i="19"/>
  <c r="K67" i="19"/>
  <c r="K68" i="19"/>
  <c r="K69" i="19"/>
  <c r="K70" i="19"/>
  <c r="K71" i="19"/>
  <c r="K72" i="19"/>
  <c r="K73" i="19"/>
  <c r="K74" i="19"/>
  <c r="K75" i="19"/>
  <c r="K76" i="19"/>
  <c r="K77" i="19"/>
  <c r="K78" i="19"/>
  <c r="K79" i="19"/>
  <c r="K80" i="19"/>
  <c r="K81" i="19"/>
  <c r="K82" i="19"/>
  <c r="K83" i="19"/>
  <c r="K84" i="19"/>
  <c r="K85" i="19"/>
  <c r="K86" i="19"/>
  <c r="K87" i="19"/>
  <c r="K88" i="19"/>
  <c r="K89" i="19"/>
  <c r="K90" i="19"/>
  <c r="K91" i="19"/>
  <c r="K92" i="19"/>
  <c r="K93" i="19"/>
  <c r="K94" i="19"/>
  <c r="K95" i="19"/>
  <c r="K96" i="19"/>
  <c r="K97" i="19"/>
  <c r="K98" i="19"/>
  <c r="K99" i="19"/>
  <c r="K100" i="19"/>
  <c r="K101" i="19"/>
  <c r="K102" i="19"/>
  <c r="K103" i="19"/>
  <c r="K104" i="19"/>
  <c r="K105" i="19"/>
  <c r="K106" i="19"/>
  <c r="K107" i="19"/>
  <c r="K8" i="19"/>
  <c r="K108" i="16" l="1"/>
  <c r="J8" i="20"/>
  <c r="K9" i="20"/>
  <c r="K10" i="20"/>
  <c r="K12" i="20"/>
  <c r="K13" i="20"/>
  <c r="K14" i="20"/>
  <c r="K15" i="20"/>
  <c r="K17" i="20"/>
  <c r="K18" i="20"/>
  <c r="K19" i="20"/>
  <c r="K20" i="20"/>
  <c r="K21" i="20"/>
  <c r="K23" i="20"/>
  <c r="K24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F108" i="15"/>
  <c r="G108" i="15"/>
  <c r="H108" i="15"/>
  <c r="I108" i="15"/>
  <c r="J108" i="15"/>
  <c r="K25" i="17" l="1"/>
  <c r="G108" i="18" l="1"/>
  <c r="H108" i="18"/>
  <c r="I108" i="18"/>
  <c r="J108" i="18"/>
  <c r="F108" i="18"/>
  <c r="J9" i="20"/>
  <c r="J10" i="20"/>
  <c r="J11" i="20"/>
  <c r="J108" i="20" s="1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K10" i="15" l="1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8" i="15"/>
  <c r="K59" i="15"/>
  <c r="K60" i="15"/>
  <c r="K108" i="15" l="1"/>
  <c r="F3" i="16"/>
  <c r="F3" i="17" s="1"/>
  <c r="F3" i="19" s="1"/>
  <c r="F3" i="18" s="1"/>
  <c r="F3" i="20" s="1"/>
  <c r="F3" i="15"/>
  <c r="F111" i="20" l="1"/>
  <c r="I43" i="20"/>
  <c r="I107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8" i="20"/>
  <c r="H8" i="20"/>
  <c r="F8" i="20"/>
  <c r="G8" i="20"/>
  <c r="F9" i="20"/>
  <c r="G9" i="20"/>
  <c r="H9" i="20"/>
  <c r="F10" i="20"/>
  <c r="G10" i="20"/>
  <c r="H10" i="20"/>
  <c r="F11" i="20"/>
  <c r="G11" i="20"/>
  <c r="H11" i="20"/>
  <c r="F12" i="20"/>
  <c r="G12" i="20"/>
  <c r="H12" i="20"/>
  <c r="F13" i="20"/>
  <c r="G13" i="20"/>
  <c r="H13" i="20"/>
  <c r="F14" i="20"/>
  <c r="G14" i="20"/>
  <c r="H14" i="20"/>
  <c r="F15" i="20"/>
  <c r="G15" i="20"/>
  <c r="H15" i="20"/>
  <c r="F16" i="20"/>
  <c r="G16" i="20"/>
  <c r="K16" i="20" s="1"/>
  <c r="H16" i="20"/>
  <c r="F17" i="20"/>
  <c r="G17" i="20"/>
  <c r="H17" i="20"/>
  <c r="F18" i="20"/>
  <c r="G18" i="20"/>
  <c r="H18" i="20"/>
  <c r="F19" i="20"/>
  <c r="G19" i="20"/>
  <c r="H19" i="20"/>
  <c r="F20" i="20"/>
  <c r="G20" i="20"/>
  <c r="H20" i="20"/>
  <c r="F21" i="20"/>
  <c r="G21" i="20"/>
  <c r="H21" i="20"/>
  <c r="F22" i="20"/>
  <c r="G22" i="20"/>
  <c r="H22" i="20"/>
  <c r="F23" i="20"/>
  <c r="G23" i="20"/>
  <c r="H23" i="20"/>
  <c r="F24" i="20"/>
  <c r="G24" i="20"/>
  <c r="H24" i="20"/>
  <c r="F25" i="20"/>
  <c r="G25" i="20"/>
  <c r="H25" i="20"/>
  <c r="F26" i="20"/>
  <c r="G26" i="20"/>
  <c r="H26" i="20"/>
  <c r="F27" i="20"/>
  <c r="G27" i="20"/>
  <c r="H27" i="20"/>
  <c r="F28" i="20"/>
  <c r="G28" i="20"/>
  <c r="H28" i="20"/>
  <c r="F29" i="20"/>
  <c r="G29" i="20"/>
  <c r="H29" i="20"/>
  <c r="F30" i="20"/>
  <c r="G30" i="20"/>
  <c r="H30" i="20"/>
  <c r="F31" i="20"/>
  <c r="G31" i="20"/>
  <c r="H31" i="20"/>
  <c r="F32" i="20"/>
  <c r="G32" i="20"/>
  <c r="H32" i="20"/>
  <c r="F33" i="20"/>
  <c r="G33" i="20"/>
  <c r="H33" i="20"/>
  <c r="F34" i="20"/>
  <c r="G34" i="20"/>
  <c r="H34" i="20"/>
  <c r="F35" i="20"/>
  <c r="G35" i="20"/>
  <c r="H35" i="20"/>
  <c r="F36" i="20"/>
  <c r="G36" i="20"/>
  <c r="H36" i="20"/>
  <c r="F37" i="20"/>
  <c r="G37" i="20"/>
  <c r="H37" i="20"/>
  <c r="F38" i="20"/>
  <c r="G38" i="20"/>
  <c r="H38" i="20"/>
  <c r="F39" i="20"/>
  <c r="G39" i="20"/>
  <c r="H39" i="20"/>
  <c r="F40" i="20"/>
  <c r="G40" i="20"/>
  <c r="H40" i="20"/>
  <c r="F41" i="20"/>
  <c r="G41" i="20"/>
  <c r="H41" i="20"/>
  <c r="F42" i="20"/>
  <c r="G42" i="20"/>
  <c r="H42" i="20"/>
  <c r="F43" i="20"/>
  <c r="G43" i="20"/>
  <c r="H43" i="20"/>
  <c r="F44" i="20"/>
  <c r="G44" i="20"/>
  <c r="H44" i="20"/>
  <c r="F45" i="20"/>
  <c r="G45" i="20"/>
  <c r="H45" i="20"/>
  <c r="F46" i="20"/>
  <c r="G46" i="20"/>
  <c r="H46" i="20"/>
  <c r="F47" i="20"/>
  <c r="G47" i="20"/>
  <c r="H47" i="20"/>
  <c r="F48" i="20"/>
  <c r="G48" i="20"/>
  <c r="H48" i="20"/>
  <c r="F49" i="20"/>
  <c r="G49" i="20"/>
  <c r="H49" i="20"/>
  <c r="F50" i="20"/>
  <c r="G50" i="20"/>
  <c r="H50" i="20"/>
  <c r="F51" i="20"/>
  <c r="G51" i="20"/>
  <c r="H51" i="20"/>
  <c r="F52" i="20"/>
  <c r="G52" i="20"/>
  <c r="H52" i="20"/>
  <c r="F53" i="20"/>
  <c r="G53" i="20"/>
  <c r="H53" i="20"/>
  <c r="F54" i="20"/>
  <c r="G54" i="20"/>
  <c r="H54" i="20"/>
  <c r="K54" i="20" s="1"/>
  <c r="F55" i="20"/>
  <c r="G55" i="20"/>
  <c r="H55" i="20"/>
  <c r="F56" i="20"/>
  <c r="G56" i="20"/>
  <c r="H56" i="20"/>
  <c r="F57" i="20"/>
  <c r="G57" i="20"/>
  <c r="H57" i="20"/>
  <c r="F58" i="20"/>
  <c r="G58" i="20"/>
  <c r="H58" i="20"/>
  <c r="F59" i="20"/>
  <c r="G59" i="20"/>
  <c r="H59" i="20"/>
  <c r="F60" i="20"/>
  <c r="G60" i="20"/>
  <c r="H60" i="20"/>
  <c r="F61" i="20"/>
  <c r="G61" i="20"/>
  <c r="H61" i="20"/>
  <c r="F62" i="20"/>
  <c r="G62" i="20"/>
  <c r="H62" i="20"/>
  <c r="F63" i="20"/>
  <c r="G63" i="20"/>
  <c r="H63" i="20"/>
  <c r="F64" i="20"/>
  <c r="G64" i="20"/>
  <c r="H64" i="20"/>
  <c r="F65" i="20"/>
  <c r="G65" i="20"/>
  <c r="H65" i="20"/>
  <c r="F66" i="20"/>
  <c r="G66" i="20"/>
  <c r="H66" i="20"/>
  <c r="F67" i="20"/>
  <c r="G67" i="20"/>
  <c r="H67" i="20"/>
  <c r="F68" i="20"/>
  <c r="G68" i="20"/>
  <c r="H68" i="20"/>
  <c r="F69" i="20"/>
  <c r="G69" i="20"/>
  <c r="H69" i="20"/>
  <c r="F70" i="20"/>
  <c r="G70" i="20"/>
  <c r="H70" i="20"/>
  <c r="F71" i="20"/>
  <c r="G71" i="20"/>
  <c r="H71" i="20"/>
  <c r="F72" i="20"/>
  <c r="G72" i="20"/>
  <c r="H72" i="20"/>
  <c r="F73" i="20"/>
  <c r="G73" i="20"/>
  <c r="H73" i="20"/>
  <c r="F74" i="20"/>
  <c r="G74" i="20"/>
  <c r="H74" i="20"/>
  <c r="F75" i="20"/>
  <c r="G75" i="20"/>
  <c r="H75" i="20"/>
  <c r="F76" i="20"/>
  <c r="G76" i="20"/>
  <c r="H76" i="20"/>
  <c r="F77" i="20"/>
  <c r="G77" i="20"/>
  <c r="H77" i="20"/>
  <c r="F78" i="20"/>
  <c r="G78" i="20"/>
  <c r="H78" i="20"/>
  <c r="F79" i="20"/>
  <c r="G79" i="20"/>
  <c r="H79" i="20"/>
  <c r="F80" i="20"/>
  <c r="G80" i="20"/>
  <c r="H80" i="20"/>
  <c r="F81" i="20"/>
  <c r="G81" i="20"/>
  <c r="H81" i="20"/>
  <c r="F82" i="20"/>
  <c r="G82" i="20"/>
  <c r="H82" i="20"/>
  <c r="F83" i="20"/>
  <c r="G83" i="20"/>
  <c r="H83" i="20"/>
  <c r="F84" i="20"/>
  <c r="G84" i="20"/>
  <c r="H84" i="20"/>
  <c r="F85" i="20"/>
  <c r="G85" i="20"/>
  <c r="H85" i="20"/>
  <c r="F86" i="20"/>
  <c r="G86" i="20"/>
  <c r="H86" i="20"/>
  <c r="F87" i="20"/>
  <c r="G87" i="20"/>
  <c r="H87" i="20"/>
  <c r="F88" i="20"/>
  <c r="G88" i="20"/>
  <c r="H88" i="20"/>
  <c r="F89" i="20"/>
  <c r="G89" i="20"/>
  <c r="H89" i="20"/>
  <c r="F90" i="20"/>
  <c r="G90" i="20"/>
  <c r="H90" i="20"/>
  <c r="F91" i="20"/>
  <c r="G91" i="20"/>
  <c r="H91" i="20"/>
  <c r="F92" i="20"/>
  <c r="K92" i="20" s="1"/>
  <c r="G92" i="20"/>
  <c r="H92" i="20"/>
  <c r="F93" i="20"/>
  <c r="G93" i="20"/>
  <c r="H93" i="20"/>
  <c r="F94" i="20"/>
  <c r="G94" i="20"/>
  <c r="H94" i="20"/>
  <c r="F95" i="20"/>
  <c r="G95" i="20"/>
  <c r="H95" i="20"/>
  <c r="F96" i="20"/>
  <c r="G96" i="20"/>
  <c r="H96" i="20"/>
  <c r="F97" i="20"/>
  <c r="G97" i="20"/>
  <c r="H97" i="20"/>
  <c r="F98" i="20"/>
  <c r="G98" i="20"/>
  <c r="H98" i="20"/>
  <c r="F99" i="20"/>
  <c r="G99" i="20"/>
  <c r="H99" i="20"/>
  <c r="F100" i="20"/>
  <c r="G100" i="20"/>
  <c r="H100" i="20"/>
  <c r="F101" i="20"/>
  <c r="G101" i="20"/>
  <c r="H101" i="20"/>
  <c r="F102" i="20"/>
  <c r="G102" i="20"/>
  <c r="H102" i="20"/>
  <c r="F103" i="20"/>
  <c r="G103" i="20"/>
  <c r="H103" i="20"/>
  <c r="F104" i="20"/>
  <c r="G104" i="20"/>
  <c r="H104" i="20"/>
  <c r="F105" i="20"/>
  <c r="G105" i="20"/>
  <c r="H105" i="20"/>
  <c r="F106" i="20"/>
  <c r="G106" i="20"/>
  <c r="H106" i="20"/>
  <c r="F107" i="20"/>
  <c r="G107" i="20"/>
  <c r="H107" i="20"/>
  <c r="K107" i="18"/>
  <c r="K106" i="18"/>
  <c r="K105" i="18"/>
  <c r="K104" i="18"/>
  <c r="K103" i="18"/>
  <c r="K102" i="18"/>
  <c r="K101" i="18"/>
  <c r="K100" i="18"/>
  <c r="K99" i="18"/>
  <c r="K98" i="18"/>
  <c r="K97" i="18"/>
  <c r="K96" i="18"/>
  <c r="K95" i="18"/>
  <c r="K94" i="18"/>
  <c r="K93" i="18"/>
  <c r="K92" i="18"/>
  <c r="K91" i="18"/>
  <c r="K90" i="18"/>
  <c r="K89" i="18"/>
  <c r="K88" i="18"/>
  <c r="K87" i="18"/>
  <c r="K86" i="18"/>
  <c r="K85" i="18"/>
  <c r="K84" i="18"/>
  <c r="K83" i="18"/>
  <c r="K82" i="18"/>
  <c r="K81" i="18"/>
  <c r="K80" i="18"/>
  <c r="K79" i="18"/>
  <c r="K78" i="18"/>
  <c r="K77" i="18"/>
  <c r="K76" i="18"/>
  <c r="K75" i="18"/>
  <c r="K74" i="18"/>
  <c r="K73" i="18"/>
  <c r="K72" i="18"/>
  <c r="K71" i="18"/>
  <c r="K70" i="18"/>
  <c r="K69" i="18"/>
  <c r="K68" i="18"/>
  <c r="K67" i="18"/>
  <c r="K66" i="18"/>
  <c r="K65" i="18"/>
  <c r="K64" i="18"/>
  <c r="K63" i="18"/>
  <c r="K62" i="18"/>
  <c r="K61" i="18"/>
  <c r="K60" i="18"/>
  <c r="K59" i="18"/>
  <c r="K58" i="18"/>
  <c r="K57" i="18"/>
  <c r="K56" i="18"/>
  <c r="K55" i="18"/>
  <c r="K54" i="18"/>
  <c r="K53" i="18"/>
  <c r="K52" i="18"/>
  <c r="K51" i="18"/>
  <c r="K50" i="18"/>
  <c r="K49" i="18"/>
  <c r="K48" i="18"/>
  <c r="K47" i="18"/>
  <c r="K46" i="18"/>
  <c r="K45" i="18"/>
  <c r="K44" i="18"/>
  <c r="K43" i="18"/>
  <c r="K42" i="18"/>
  <c r="K41" i="18"/>
  <c r="K40" i="18"/>
  <c r="K39" i="18"/>
  <c r="K38" i="18"/>
  <c r="K37" i="18"/>
  <c r="K36" i="18"/>
  <c r="K35" i="18"/>
  <c r="K34" i="18"/>
  <c r="K33" i="18"/>
  <c r="K32" i="18"/>
  <c r="K31" i="18"/>
  <c r="K30" i="18"/>
  <c r="K29" i="18"/>
  <c r="K28" i="18"/>
  <c r="K27" i="18"/>
  <c r="K26" i="18"/>
  <c r="K25" i="18"/>
  <c r="K24" i="18"/>
  <c r="K23" i="18"/>
  <c r="K22" i="18"/>
  <c r="K21" i="18"/>
  <c r="K20" i="18"/>
  <c r="K19" i="18"/>
  <c r="K18" i="18"/>
  <c r="K17" i="18"/>
  <c r="K16" i="18"/>
  <c r="K15" i="18"/>
  <c r="K14" i="18"/>
  <c r="K13" i="18"/>
  <c r="K12" i="18"/>
  <c r="K11" i="18"/>
  <c r="K10" i="18"/>
  <c r="K9" i="18"/>
  <c r="K8" i="18"/>
  <c r="K107" i="17"/>
  <c r="K106" i="17"/>
  <c r="K105" i="17"/>
  <c r="K104" i="17"/>
  <c r="K103" i="17"/>
  <c r="K102" i="17"/>
  <c r="K101" i="17"/>
  <c r="K100" i="17"/>
  <c r="K99" i="17"/>
  <c r="K98" i="17"/>
  <c r="K97" i="17"/>
  <c r="K96" i="17"/>
  <c r="K95" i="17"/>
  <c r="K94" i="17"/>
  <c r="K93" i="17"/>
  <c r="K92" i="17"/>
  <c r="K91" i="17"/>
  <c r="K90" i="17"/>
  <c r="K89" i="17"/>
  <c r="K88" i="17"/>
  <c r="K87" i="17"/>
  <c r="K86" i="17"/>
  <c r="K85" i="17"/>
  <c r="K84" i="17"/>
  <c r="K83" i="17"/>
  <c r="K82" i="17"/>
  <c r="K81" i="17"/>
  <c r="K80" i="17"/>
  <c r="K79" i="17"/>
  <c r="K78" i="17"/>
  <c r="K77" i="17"/>
  <c r="K76" i="17"/>
  <c r="K75" i="17"/>
  <c r="K74" i="17"/>
  <c r="K73" i="17"/>
  <c r="K72" i="17"/>
  <c r="K71" i="17"/>
  <c r="K70" i="17"/>
  <c r="K69" i="17"/>
  <c r="K68" i="17"/>
  <c r="K67" i="17"/>
  <c r="K66" i="17"/>
  <c r="K65" i="17"/>
  <c r="K64" i="17"/>
  <c r="K63" i="17"/>
  <c r="K62" i="17"/>
  <c r="K61" i="17"/>
  <c r="K60" i="17"/>
  <c r="K59" i="17"/>
  <c r="K58" i="17"/>
  <c r="K57" i="17"/>
  <c r="K56" i="17"/>
  <c r="K55" i="17"/>
  <c r="K54" i="17"/>
  <c r="K53" i="17"/>
  <c r="K52" i="17"/>
  <c r="K51" i="17"/>
  <c r="K50" i="17"/>
  <c r="K49" i="17"/>
  <c r="K48" i="17"/>
  <c r="K47" i="17"/>
  <c r="K46" i="17"/>
  <c r="K45" i="17"/>
  <c r="K44" i="17"/>
  <c r="K43" i="17"/>
  <c r="K42" i="17"/>
  <c r="K41" i="17"/>
  <c r="K40" i="17"/>
  <c r="K39" i="17"/>
  <c r="K38" i="17"/>
  <c r="K37" i="17"/>
  <c r="K36" i="17"/>
  <c r="K35" i="17"/>
  <c r="K34" i="17"/>
  <c r="K33" i="17"/>
  <c r="K32" i="17"/>
  <c r="K31" i="17"/>
  <c r="K30" i="17"/>
  <c r="K29" i="17"/>
  <c r="K28" i="17"/>
  <c r="K27" i="17"/>
  <c r="K26" i="17"/>
  <c r="K24" i="17"/>
  <c r="K23" i="17"/>
  <c r="K22" i="17"/>
  <c r="K21" i="17"/>
  <c r="K20" i="17"/>
  <c r="K19" i="17"/>
  <c r="K18" i="17"/>
  <c r="K17" i="17"/>
  <c r="K16" i="17"/>
  <c r="K15" i="17"/>
  <c r="K14" i="17"/>
  <c r="K13" i="17"/>
  <c r="K12" i="17"/>
  <c r="K11" i="17"/>
  <c r="K10" i="17"/>
  <c r="K9" i="17"/>
  <c r="K8" i="17"/>
  <c r="K108" i="17" s="1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9" i="15"/>
  <c r="K57" i="15"/>
  <c r="K61" i="15"/>
  <c r="K62" i="15"/>
  <c r="K63" i="15"/>
  <c r="K64" i="15"/>
  <c r="K65" i="15"/>
  <c r="K66" i="15"/>
  <c r="K67" i="15"/>
  <c r="K68" i="15"/>
  <c r="K69" i="15"/>
  <c r="K70" i="15"/>
  <c r="K71" i="15"/>
  <c r="K72" i="15"/>
  <c r="K73" i="15"/>
  <c r="K74" i="15"/>
  <c r="K75" i="15"/>
  <c r="K76" i="15"/>
  <c r="K77" i="15"/>
  <c r="K78" i="15"/>
  <c r="K79" i="15"/>
  <c r="K80" i="15"/>
  <c r="K81" i="15"/>
  <c r="K82" i="15"/>
  <c r="K83" i="15"/>
  <c r="K84" i="15"/>
  <c r="K85" i="15"/>
  <c r="K86" i="15"/>
  <c r="K87" i="15"/>
  <c r="K88" i="15"/>
  <c r="K89" i="15"/>
  <c r="K90" i="15"/>
  <c r="K91" i="15"/>
  <c r="K92" i="15"/>
  <c r="K93" i="15"/>
  <c r="K94" i="15"/>
  <c r="K95" i="15"/>
  <c r="K96" i="15"/>
  <c r="K97" i="15"/>
  <c r="K98" i="15"/>
  <c r="K99" i="15"/>
  <c r="K100" i="15"/>
  <c r="K101" i="15"/>
  <c r="K102" i="15"/>
  <c r="K103" i="15"/>
  <c r="K104" i="15"/>
  <c r="K105" i="15"/>
  <c r="K106" i="15"/>
  <c r="K107" i="15"/>
  <c r="K8" i="15"/>
  <c r="F118" i="18"/>
  <c r="F118" i="19"/>
  <c r="F115" i="20" s="1"/>
  <c r="F118" i="17"/>
  <c r="F114" i="20" s="1"/>
  <c r="F118" i="16"/>
  <c r="F118" i="15"/>
  <c r="F112" i="20" s="1"/>
  <c r="F116" i="20"/>
  <c r="F118" i="4"/>
  <c r="F119" i="4" s="1"/>
  <c r="F118" i="20" l="1"/>
  <c r="K8" i="20"/>
  <c r="K25" i="20"/>
  <c r="I108" i="20"/>
  <c r="F108" i="20"/>
  <c r="K107" i="20"/>
  <c r="K22" i="20"/>
  <c r="G108" i="20"/>
  <c r="H108" i="20"/>
  <c r="K11" i="20"/>
  <c r="K108" i="18"/>
  <c r="K108" i="4"/>
  <c r="F120" i="4" s="1"/>
  <c r="F111" i="15" s="1"/>
  <c r="F119" i="15" s="1"/>
  <c r="F113" i="20"/>
  <c r="F117" i="20" s="1"/>
  <c r="K108" i="20" l="1"/>
  <c r="F119" i="20" s="1"/>
  <c r="F120" i="15"/>
  <c r="F111" i="16" s="1"/>
  <c r="F119" i="16" s="1"/>
  <c r="F120" i="16" s="1"/>
  <c r="F111" i="17" l="1"/>
  <c r="F119" i="17" s="1"/>
  <c r="F120" i="17" s="1"/>
  <c r="F111" i="19" l="1"/>
  <c r="F119" i="19" s="1"/>
  <c r="F120" i="19" s="1"/>
  <c r="F111" i="18" s="1"/>
  <c r="F119" i="18" s="1"/>
  <c r="F120" i="18" s="1"/>
  <c r="J108" i="4"/>
  <c r="F108" i="4"/>
  <c r="I108" i="4"/>
  <c r="G108" i="4"/>
  <c r="H108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H5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4000,00 : Salaires présidence Casablanca 
  200,00 : Transport du matériel (Caisse)
2500 : Sadiki Errachidia
1100 : Abdellah Errachidia</t>
        </r>
      </text>
    </comment>
    <comment ref="I50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4000,00 : Salaires présidence Casablanca 
  200,00 : Transport du matériel (Caisse)
2500 : Sadiki Errachidia
1100 : Abdellah Errachidia</t>
        </r>
      </text>
    </comment>
    <comment ref="J50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4000,00 : Salaires présidence Casablanca 
  200,00 : Transport du matériel (Caisse)
2500 : Sadiki Errachidia
1100 : Abdellah Errachidia</t>
        </r>
      </text>
    </comment>
    <comment ref="H64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4000,00 : Salaires présidence Casablanca 
  200,00 : Transport du matériel (Caisse)
2500 : Sadiki Errachidia
1100 : Abdellah Errachidia</t>
        </r>
      </text>
    </comment>
    <comment ref="I64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4000,00 : Salaires présidence Casablanca 
  200,00 : Transport du matériel (Caisse)
2500 : Sadiki Errachidia
1100 : Abdellah Errachidia</t>
        </r>
      </text>
    </comment>
    <comment ref="J64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4000,00 : Salaires présidence Casablanca 
  200,00 : Transport du matériel (Caisse)
2500 : Sadiki Errachidia
1100 : Abdellah Errachidia</t>
        </r>
      </text>
    </comment>
    <comment ref="H7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4000,00 : Salaires présidence Casablanca 
  200,00 : Transport du matériel (Caisse)
2500 : Sadiki Errachidia
1100 : Abdellah Errachidia</t>
        </r>
      </text>
    </comment>
    <comment ref="I78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4000,00 : Salaires présidence Casablanca 
  200,00 : Transport du matériel (Caisse)
2500 : Sadiki Errachidia
1100 : Abdellah Errachidia</t>
        </r>
      </text>
    </comment>
    <comment ref="J78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4000,00 : Salaires présidence Casablanca 
  200,00 : Transport du matériel (Caisse)
2500 : Sadiki Errachidia
1100 : Abdellah Errachidia</t>
        </r>
      </text>
    </comment>
    <comment ref="H92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4000,00 : Salaires présidence Casablanca 
  200,00 : Transport du matériel (Caisse)
2500 : Sadiki Errachidia
1100 : Abdellah Errachidia</t>
        </r>
      </text>
    </comment>
    <comment ref="I92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4000,00 : Salaires présidence Casablanca 
  200,00 : Transport du matériel (Caisse)
2500 : Sadiki Errachidia
1100 : Abdellah Errachidia</t>
        </r>
      </text>
    </comment>
    <comment ref="J92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4000,00 : Salaires présidence Casablanca 
  200,00 : Transport du matériel (Caisse)
2500 : Sadiki Errachidia
1100 : Abdellah Errachidia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H50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4000,00 : Salaires présidence Casablanca 
  200,00 : Transport du matériel (Caisse)
2500 : Sadiki Errachidia
1100 : Abdellah Errachidia</t>
        </r>
      </text>
    </comment>
    <comment ref="I50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4000,00 : Salaires présidence Casablanca 
  200,00 : Transport du matériel (Caisse)
2500 : Sadiki Errachidia
1100 : Abdellah Errachidia</t>
        </r>
      </text>
    </comment>
    <comment ref="J50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4000,00 : Salaires présidence Casablanca 
  200,00 : Transport du matériel (Caisse)
2500 : Sadiki Errachidia
1100 : Abdellah Errachidia</t>
        </r>
      </text>
    </comment>
    <comment ref="H64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4000,00 : Salaires présidence Casablanca 
  200,00 : Transport du matériel (Caisse)
2500 : Sadiki Errachidia
1100 : Abdellah Errachidia</t>
        </r>
      </text>
    </comment>
    <comment ref="I64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4000,00 : Salaires présidence Casablanca 
  200,00 : Transport du matériel (Caisse)
2500 : Sadiki Errachidia
1100 : Abdellah Errachidia</t>
        </r>
      </text>
    </comment>
    <comment ref="J64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4000,00 : Salaires présidence Casablanca 
  200,00 : Transport du matériel (Caisse)
2500 : Sadiki Errachidia
1100 : Abdellah Errachidia</t>
        </r>
      </text>
    </comment>
    <comment ref="H78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4000,00 : Salaires présidence Casablanca 
  200,00 : Transport du matériel (Caisse)
2500 : Sadiki Errachidia
1100 : Abdellah Errachidia</t>
        </r>
      </text>
    </comment>
    <comment ref="I78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4000,00 : Salaires présidence Casablanca 
  200,00 : Transport du matériel (Caisse)
2500 : Sadiki Errachidia
1100 : Abdellah Errachidia</t>
        </r>
      </text>
    </comment>
    <comment ref="J78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4000,00 : Salaires présidence Casablanca 
  200,00 : Transport du matériel (Caisse)
2500 : Sadiki Errachidia
1100 : Abdellah Errachidia</t>
        </r>
      </text>
    </comment>
    <comment ref="H92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4000,00 : Salaires présidence Casablanca 
  200,00 : Transport du matériel (Caisse)
2500 : Sadiki Errachidia
1100 : Abdellah Errachidia</t>
        </r>
      </text>
    </comment>
    <comment ref="I92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4000,00 : Salaires présidence Casablanca 
  200,00 : Transport du matériel (Caisse)
2500 : Sadiki Errachidia
1100 : Abdellah Errachidia</t>
        </r>
      </text>
    </comment>
    <comment ref="J92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4000,00 : Salaires présidence Casablanca 
  200,00 : Transport du matériel (Caisse)
2500 : Sadiki Errachidia
1100 : Abdellah Errachidia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H50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4000,00 : Salaires présidence Casablanca 
  200,00 : Transport du matériel (Caisse)
2500 : Sadiki Errachidia
1100 : Abdellah Errachidia</t>
        </r>
      </text>
    </comment>
    <comment ref="I50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4000,00 : Salaires présidence Casablanca 
  200,00 : Transport du matériel (Caisse)
2500 : Sadiki Errachidia
1100 : Abdellah Errachidia</t>
        </r>
      </text>
    </comment>
    <comment ref="J50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4000,00 : Salaires présidence Casablanca 
  200,00 : Transport du matériel (Caisse)
2500 : Sadiki Errachidia
1100 : Abdellah Errachidia</t>
        </r>
      </text>
    </comment>
    <comment ref="H64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4000,00 : Salaires présidence Casablanca 
  200,00 : Transport du matériel (Caisse)
2500 : Sadiki Errachidia
1100 : Abdellah Errachidia</t>
        </r>
      </text>
    </comment>
    <comment ref="I64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4000,00 : Salaires présidence Casablanca 
  200,00 : Transport du matériel (Caisse)
2500 : Sadiki Errachidia
1100 : Abdellah Errachidia</t>
        </r>
      </text>
    </comment>
    <comment ref="J64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4000,00 : Salaires présidence Casablanca 
  200,00 : Transport du matériel (Caisse)
2500 : Sadiki Errachidia
1100 : Abdellah Errachidia</t>
        </r>
      </text>
    </comment>
    <comment ref="H78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4000,00 : Salaires présidence Casablanca 
  200,00 : Transport du matériel (Caisse)
2500 : Sadiki Errachidia
1100 : Abdellah Errachidia</t>
        </r>
      </text>
    </comment>
    <comment ref="I78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4000,00 : Salaires présidence Casablanca 
  200,00 : Transport du matériel (Caisse)
2500 : Sadiki Errachidia
1100 : Abdellah Errachidia</t>
        </r>
      </text>
    </comment>
    <comment ref="J78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4000,00 : Salaires présidence Casablanca 
  200,00 : Transport du matériel (Caisse)
2500 : Sadiki Errachidia
1100 : Abdellah Errachidia</t>
        </r>
      </text>
    </comment>
    <comment ref="H92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4000,00 : Salaires présidence Casablanca 
  200,00 : Transport du matériel (Caisse)
2500 : Sadiki Errachidia
1100 : Abdellah Errachidia</t>
        </r>
      </text>
    </comment>
    <comment ref="I92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4000,00 : Salaires présidence Casablanca 
  200,00 : Transport du matériel (Caisse)
2500 : Sadiki Errachidia
1100 : Abdellah Errachidia</t>
        </r>
      </text>
    </comment>
    <comment ref="J92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4000,00 : Salaires présidence Casablanca 
  200,00 : Transport du matériel (Caisse)
2500 : Sadiki Errachidia
1100 : Abdellah Errachidia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H50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4000,00 : Salaires présidence Casablanca 
  200,00 : Transport du matériel (Caisse)
2500 : Sadiki Errachidia
1100 : Abdellah Errachidia</t>
        </r>
      </text>
    </comment>
    <comment ref="I50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4000,00 : Salaires présidence Casablanca 
  200,00 : Transport du matériel (Caisse)
2500 : Sadiki Errachidia
1100 : Abdellah Errachidia</t>
        </r>
      </text>
    </comment>
    <comment ref="J50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4000,00 : Salaires présidence Casablanca 
  200,00 : Transport du matériel (Caisse)
2500 : Sadiki Errachidia
1100 : Abdellah Errachidia</t>
        </r>
      </text>
    </comment>
    <comment ref="H64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4000,00 : Salaires présidence Casablanca 
  200,00 : Transport du matériel (Caisse)
2500 : Sadiki Errachidia
1100 : Abdellah Errachidia</t>
        </r>
      </text>
    </comment>
    <comment ref="I64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4000,00 : Salaires présidence Casablanca 
  200,00 : Transport du matériel (Caisse)
2500 : Sadiki Errachidia
1100 : Abdellah Errachidia</t>
        </r>
      </text>
    </comment>
    <comment ref="J64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4000,00 : Salaires présidence Casablanca 
  200,00 : Transport du matériel (Caisse)
2500 : Sadiki Errachidia
1100 : Abdellah Errachidia</t>
        </r>
      </text>
    </comment>
    <comment ref="H78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4000,00 : Salaires présidence Casablanca 
  200,00 : Transport du matériel (Caisse)
2500 : Sadiki Errachidia
1100 : Abdellah Errachidia</t>
        </r>
      </text>
    </comment>
    <comment ref="I78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4000,00 : Salaires présidence Casablanca 
  200,00 : Transport du matériel (Caisse)
2500 : Sadiki Errachidia
1100 : Abdellah Errachidia</t>
        </r>
      </text>
    </comment>
    <comment ref="J78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4000,00 : Salaires présidence Casablanca 
  200,00 : Transport du matériel (Caisse)
2500 : Sadiki Errachidia
1100 : Abdellah Errachidia</t>
        </r>
      </text>
    </comment>
    <comment ref="H92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4000,00 : Salaires présidence Casablanca 
  200,00 : Transport du matériel (Caisse)
2500 : Sadiki Errachidia
1100 : Abdellah Errachidia</t>
        </r>
      </text>
    </comment>
    <comment ref="I92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4000,00 : Salaires présidence Casablanca 
  200,00 : Transport du matériel (Caisse)
2500 : Sadiki Errachidia
1100 : Abdellah Errachidia</t>
        </r>
      </text>
    </comment>
    <comment ref="J92" authorId="0" shapeId="0" xr:uid="{00000000-0006-0000-0300-00000C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4000,00 : Salaires présidence Casablanca 
  200,00 : Transport du matériel (Caisse)
2500 : Sadiki Errachidia
1100 : Abdellah Errachidia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H50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4000,00 : Salaires présidence Casablanca 
  200,00 : Transport du matériel (Caisse)
2500 : Sadiki Errachidia
1100 : Abdellah Errachidia</t>
        </r>
      </text>
    </comment>
    <comment ref="I50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4000,00 : Salaires présidence Casablanca 
  200,00 : Transport du matériel (Caisse)
2500 : Sadiki Errachidia
1100 : Abdellah Errachidia</t>
        </r>
      </text>
    </comment>
    <comment ref="J50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4000,00 : Salaires présidence Casablanca 
  200,00 : Transport du matériel (Caisse)
2500 : Sadiki Errachidia
1100 : Abdellah Errachidia</t>
        </r>
      </text>
    </comment>
    <comment ref="H64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4000,00 : Salaires présidence Casablanca 
  200,00 : Transport du matériel (Caisse)
2500 : Sadiki Errachidia
1100 : Abdellah Errachidia</t>
        </r>
      </text>
    </comment>
    <comment ref="I64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4000,00 : Salaires présidence Casablanca 
  200,00 : Transport du matériel (Caisse)
2500 : Sadiki Errachidia
1100 : Abdellah Errachidia</t>
        </r>
      </text>
    </comment>
    <comment ref="J64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4000,00 : Salaires présidence Casablanca 
  200,00 : Transport du matériel (Caisse)
2500 : Sadiki Errachidia
1100 : Abdellah Errachidia</t>
        </r>
      </text>
    </comment>
    <comment ref="H78" authorId="0" shapeId="0" xr:uid="{00000000-0006-0000-0400-000007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4000,00 : Salaires présidence Casablanca 
  200,00 : Transport du matériel (Caisse)
2500 : Sadiki Errachidia
1100 : Abdellah Errachidia</t>
        </r>
      </text>
    </comment>
    <comment ref="I78" authorId="0" shapeId="0" xr:uid="{00000000-0006-0000-0400-000008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4000,00 : Salaires présidence Casablanca 
  200,00 : Transport du matériel (Caisse)
2500 : Sadiki Errachidia
1100 : Abdellah Errachidia</t>
        </r>
      </text>
    </comment>
    <comment ref="J78" authorId="0" shapeId="0" xr:uid="{00000000-0006-0000-0400-000009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4000,00 : Salaires présidence Casablanca 
  200,00 : Transport du matériel (Caisse)
2500 : Sadiki Errachidia
1100 : Abdellah Errachidia</t>
        </r>
      </text>
    </comment>
    <comment ref="H92" authorId="0" shapeId="0" xr:uid="{00000000-0006-0000-0400-00000A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4000,00 : Salaires présidence Casablanca 
  200,00 : Transport du matériel (Caisse)
2500 : Sadiki Errachidia
1100 : Abdellah Errachidia</t>
        </r>
      </text>
    </comment>
    <comment ref="I92" authorId="0" shapeId="0" xr:uid="{00000000-0006-0000-0400-00000B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4000,00 : Salaires présidence Casablanca 
  200,00 : Transport du matériel (Caisse)
2500 : Sadiki Errachidia
1100 : Abdellah Errachidia</t>
        </r>
      </text>
    </comment>
    <comment ref="J92" authorId="0" shapeId="0" xr:uid="{00000000-0006-0000-0400-00000C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4000,00 : Salaires présidence Casablanca 
  200,00 : Transport du matériel (Caisse)
2500 : Sadiki Errachidia
1100 : Abdellah Errachidia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H50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4000,00 : Salaires présidence Casablanca 
  200,00 : Transport du matériel (Caisse)
2500 : Sadiki Errachidia
1100 : Abdellah Errachidia</t>
        </r>
      </text>
    </comment>
    <comment ref="I50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4000,00 : Salaires présidence Casablanca 
  200,00 : Transport du matériel (Caisse)
2500 : Sadiki Errachidia
1100 : Abdellah Errachidia</t>
        </r>
      </text>
    </comment>
    <comment ref="J50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4000,00 : Salaires présidence Casablanca 
  200,00 : Transport du matériel (Caisse)
2500 : Sadiki Errachidia
1100 : Abdellah Errachidia</t>
        </r>
      </text>
    </comment>
    <comment ref="H64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4000,00 : Salaires présidence Casablanca 
  200,00 : Transport du matériel (Caisse)
2500 : Sadiki Errachidia
1100 : Abdellah Errachidia</t>
        </r>
      </text>
    </comment>
    <comment ref="I64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4000,00 : Salaires présidence Casablanca 
  200,00 : Transport du matériel (Caisse)
2500 : Sadiki Errachidia
1100 : Abdellah Errachidia</t>
        </r>
      </text>
    </comment>
    <comment ref="J64" authorId="0" shapeId="0" xr:uid="{00000000-0006-0000-0500-000006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4000,00 : Salaires présidence Casablanca 
  200,00 : Transport du matériel (Caisse)
2500 : Sadiki Errachidia
1100 : Abdellah Errachidia</t>
        </r>
      </text>
    </comment>
    <comment ref="H78" authorId="0" shapeId="0" xr:uid="{00000000-0006-0000-0500-000007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4000,00 : Salaires présidence Casablanca 
  200,00 : Transport du matériel (Caisse)
2500 : Sadiki Errachidia
1100 : Abdellah Errachidia</t>
        </r>
      </text>
    </comment>
    <comment ref="I78" authorId="0" shapeId="0" xr:uid="{00000000-0006-0000-0500-000008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4000,00 : Salaires présidence Casablanca 
  200,00 : Transport du matériel (Caisse)
2500 : Sadiki Errachidia
1100 : Abdellah Errachidia</t>
        </r>
      </text>
    </comment>
    <comment ref="J78" authorId="0" shapeId="0" xr:uid="{00000000-0006-0000-0500-000009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4000,00 : Salaires présidence Casablanca 
  200,00 : Transport du matériel (Caisse)
2500 : Sadiki Errachidia
1100 : Abdellah Errachidia</t>
        </r>
      </text>
    </comment>
    <comment ref="H92" authorId="0" shapeId="0" xr:uid="{00000000-0006-0000-0500-00000A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4000,00 : Salaires présidence Casablanca 
  200,00 : Transport du matériel (Caisse)
2500 : Sadiki Errachidia
1100 : Abdellah Errachidia</t>
        </r>
      </text>
    </comment>
    <comment ref="I92" authorId="0" shapeId="0" xr:uid="{00000000-0006-0000-0500-00000B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4000,00 : Salaires présidence Casablanca 
  200,00 : Transport du matériel (Caisse)
2500 : Sadiki Errachidia
1100 : Abdellah Errachidia</t>
        </r>
      </text>
    </comment>
    <comment ref="J92" authorId="0" shapeId="0" xr:uid="{00000000-0006-0000-0500-00000C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4000,00 : Salaires présidence Casablanca 
  200,00 : Transport du matériel (Caisse)
2500 : Sadiki Errachidia
1100 : Abdellah Errachidia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H92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4000,00 : Salaires présidence Casablanca 
  200,00 : Transport du matériel (Caisse)
2500 : Sadiki Errachidia
1100 : Abdellah Errachidia</t>
        </r>
      </text>
    </comment>
  </commentList>
</comments>
</file>

<file path=xl/sharedStrings.xml><?xml version="1.0" encoding="utf-8"?>
<sst xmlns="http://schemas.openxmlformats.org/spreadsheetml/2006/main" count="1472" uniqueCount="150">
  <si>
    <t>Rubrique</t>
  </si>
  <si>
    <t>Opération</t>
  </si>
  <si>
    <t>Fournitures de bureau</t>
  </si>
  <si>
    <t>Transport</t>
  </si>
  <si>
    <t>TOTAL GENERAL</t>
  </si>
  <si>
    <t>CNSS</t>
  </si>
  <si>
    <t>TOTAL</t>
  </si>
  <si>
    <t xml:space="preserve">HOLDING de Gestion des Actions </t>
  </si>
  <si>
    <t xml:space="preserve">Compte comptable </t>
  </si>
  <si>
    <t xml:space="preserve">Droits d'enregistrement </t>
  </si>
  <si>
    <t>Impôts, taxes et droits assimilés</t>
  </si>
  <si>
    <t>Taxes sur les véhicules</t>
  </si>
  <si>
    <t>Frais de timbre Cummunal</t>
  </si>
  <si>
    <t>Assurances A.T</t>
  </si>
  <si>
    <t>Achats de fournitures non stockables (Eau)</t>
  </si>
  <si>
    <t>Achats de fournitures non stockables (Electricité)</t>
  </si>
  <si>
    <t>Achats de fournitures non stockables (Carburant)</t>
  </si>
  <si>
    <t>Achats non stockés de matières et de fournitures</t>
  </si>
  <si>
    <t>Locations et charges locatives</t>
  </si>
  <si>
    <t>Entretien et réparations des biens immobiliers</t>
  </si>
  <si>
    <t>Entretien et réparations des biens mobiliers</t>
  </si>
  <si>
    <t>Maintenance (Matériel informatique)</t>
  </si>
  <si>
    <t>Maintenance (Matériel technique)</t>
  </si>
  <si>
    <t>Maintenance (Matériel de transport)</t>
  </si>
  <si>
    <t>Entretien et réparation</t>
  </si>
  <si>
    <t>Redevances de crédit-bail</t>
  </si>
  <si>
    <t>Redevances des crédit-bail -mobilier</t>
  </si>
  <si>
    <t>Redevances des crédit-bail - matériel</t>
  </si>
  <si>
    <t>Autres transports (Frais de correspondances)</t>
  </si>
  <si>
    <r>
      <t>T</t>
    </r>
    <r>
      <rPr>
        <b/>
        <sz val="8"/>
        <rFont val="Arial Narrow"/>
        <family val="2"/>
      </rPr>
      <t>ransports sur achats</t>
    </r>
  </si>
  <si>
    <r>
      <t>T</t>
    </r>
    <r>
      <rPr>
        <b/>
        <sz val="8"/>
        <rFont val="Arial Narrow"/>
        <family val="2"/>
      </rPr>
      <t>ransports sur ventes</t>
    </r>
  </si>
  <si>
    <t xml:space="preserve">Frais et commissions sur servicees bancaires </t>
  </si>
  <si>
    <t xml:space="preserve">Services bancaires        </t>
  </si>
  <si>
    <t>Frais de téléphone + internet</t>
  </si>
  <si>
    <t xml:space="preserve">Frais postaux   </t>
  </si>
  <si>
    <t xml:space="preserve">Frais postaux et frais de télécommuncations </t>
  </si>
  <si>
    <t xml:space="preserve">Location de constructions </t>
  </si>
  <si>
    <t>Habillement et vêtement du travail</t>
  </si>
  <si>
    <t>Mobilier, matériel de bureau et aménagement divers</t>
  </si>
  <si>
    <t>Mobilier de bureau</t>
  </si>
  <si>
    <t>Matériel de bureau</t>
  </si>
  <si>
    <t>Matériel informatique</t>
  </si>
  <si>
    <t>Agencements installations et aménagements divers</t>
  </si>
  <si>
    <t>Charges sociales diverses</t>
  </si>
  <si>
    <t>Charges sociales</t>
  </si>
  <si>
    <t xml:space="preserve"> Etat - T. V. A. récupérable</t>
  </si>
  <si>
    <t xml:space="preserve">Etat - T.V.A. récupérable sur les immobilisations </t>
  </si>
  <si>
    <t>Etat -T.V.A. récupérable sur les charges</t>
  </si>
  <si>
    <t>Etat - Crédit de T.V.A. suivant déclarations</t>
  </si>
  <si>
    <t>Voyages et déplacements</t>
  </si>
  <si>
    <t>Frais de déménagement</t>
  </si>
  <si>
    <t>Réceptions</t>
  </si>
  <si>
    <t xml:space="preserve">Déplacements, missions et réceptions  </t>
  </si>
  <si>
    <t xml:space="preserve">Primes et graifications </t>
  </si>
  <si>
    <t xml:space="preserve">Appointements et salaires </t>
  </si>
  <si>
    <t>Indemnités et avantages divers</t>
  </si>
  <si>
    <t>Rémunérations du personnel</t>
  </si>
  <si>
    <t>Missions (Restauration)</t>
  </si>
  <si>
    <t>Missions (Hebergement)</t>
  </si>
  <si>
    <t>Rémunérationsdu personnel extérieur à l'entreprise</t>
  </si>
  <si>
    <t xml:space="preserve">Dons  </t>
  </si>
  <si>
    <t>Cotisations et dons</t>
  </si>
  <si>
    <t>Fonctionnement</t>
  </si>
  <si>
    <t>Sté d'Aménagement</t>
  </si>
  <si>
    <t>Najd</t>
  </si>
  <si>
    <t>Budget</t>
  </si>
  <si>
    <t>Investissement</t>
  </si>
  <si>
    <t>Direction Régionale :</t>
  </si>
  <si>
    <t>Achats de matières premières A</t>
  </si>
  <si>
    <t>Achat de matières premières</t>
  </si>
  <si>
    <t>Achats de matières et fournitures consommables</t>
  </si>
  <si>
    <t xml:space="preserve">Achats de travaux, études et prestations de service  </t>
  </si>
  <si>
    <t>Achat des travaux</t>
  </si>
  <si>
    <t>Achat des études</t>
  </si>
  <si>
    <t>Achat des prestations de service</t>
  </si>
  <si>
    <t>Location de matériel et d'outillage</t>
  </si>
  <si>
    <t xml:space="preserve">Location de matériel de transport </t>
  </si>
  <si>
    <t xml:space="preserve">Commissions et courtages                 </t>
  </si>
  <si>
    <t xml:space="preserve">Honoraires  </t>
  </si>
  <si>
    <t xml:space="preserve">Rémunérations d'intermédiaries et honoraires </t>
  </si>
  <si>
    <t xml:space="preserve">Transports  </t>
  </si>
  <si>
    <t>Transports sur achats</t>
  </si>
  <si>
    <t>Transports du personnel</t>
  </si>
  <si>
    <t>Achats de matières et fournitures A</t>
  </si>
  <si>
    <t>Rémunérations du personnel détaché ou 
prêté  à  l’entreprise</t>
  </si>
  <si>
    <t>Installations techniques, matériel et outillage</t>
  </si>
  <si>
    <t>Achat de  Matériel</t>
  </si>
  <si>
    <t>Achat d'Outillage</t>
  </si>
  <si>
    <t>Private Security Atlanta</t>
  </si>
  <si>
    <t>SITUATION HEBDOMADAIRE DE LA CAISSE</t>
  </si>
  <si>
    <t>00/00/0000</t>
  </si>
  <si>
    <t>Compte comptable</t>
  </si>
  <si>
    <t>MONTANT</t>
  </si>
  <si>
    <t>Transfert à la Direction Générale</t>
  </si>
  <si>
    <t>Régies d’avances et accréditifs</t>
  </si>
  <si>
    <t>Virement de fonds</t>
  </si>
  <si>
    <t xml:space="preserve">Date </t>
  </si>
  <si>
    <t xml:space="preserve">JOURNEE DU </t>
  </si>
  <si>
    <t>SITUATION QUOTIDIENNE DE LA CAISSE</t>
  </si>
  <si>
    <t>Exercice :</t>
  </si>
  <si>
    <t xml:space="preserve">SEMAINE DU </t>
  </si>
  <si>
    <t>00/00/000</t>
  </si>
  <si>
    <t>00/00/00</t>
  </si>
  <si>
    <t>Total dotations au ,,,,,</t>
  </si>
  <si>
    <t>Solde initial au ,,,,,</t>
  </si>
  <si>
    <t>Référence marché</t>
  </si>
  <si>
    <t>ATLANTA</t>
  </si>
  <si>
    <t xml:space="preserve">Marché n° </t>
  </si>
  <si>
    <t>Aménagement</t>
  </si>
  <si>
    <t>NAJD</t>
  </si>
  <si>
    <t>Source de fond</t>
  </si>
  <si>
    <t>XY CONSEIL</t>
  </si>
  <si>
    <t>Direction des Etudes (Holding)</t>
  </si>
  <si>
    <t>DIRECTION DES ETUDES</t>
  </si>
  <si>
    <t>00/00/01</t>
  </si>
  <si>
    <t>00/00/03</t>
  </si>
  <si>
    <t>00/00/002</t>
  </si>
  <si>
    <t>00/00/001</t>
  </si>
  <si>
    <t>Solde initial au 19/11/2020</t>
  </si>
  <si>
    <t>Solde final au 19/11/2020</t>
  </si>
  <si>
    <t>Solde reporté au 30/11/2020</t>
  </si>
  <si>
    <t>01/12/2020</t>
  </si>
  <si>
    <t>Solde reporté au 01/12/2020</t>
  </si>
  <si>
    <t>Total dotations au 01/12/2020</t>
  </si>
  <si>
    <t>Solde initial au 01/12/2020</t>
  </si>
  <si>
    <t>Solde final au 01/12/2020</t>
  </si>
  <si>
    <t>02/12/2020</t>
  </si>
  <si>
    <t>Solde reporté au 02/12/2020</t>
  </si>
  <si>
    <t>Total dotations au  02/12/2020</t>
  </si>
  <si>
    <t>Solde initial au  02/12/2020</t>
  </si>
  <si>
    <t>Solde final au 02/12/2020</t>
  </si>
  <si>
    <t>03/12/2020</t>
  </si>
  <si>
    <t>Solde reporté au 03/12/2020</t>
  </si>
  <si>
    <t>caisse donné a abderazak pour marché ESI</t>
  </si>
  <si>
    <t>direction régionale de la santé</t>
  </si>
  <si>
    <t>Solde reporté au 04/12/2020</t>
  </si>
  <si>
    <t>Total dotations au 04/12/2020</t>
  </si>
  <si>
    <t>Solde initial au 04/12/2020</t>
  </si>
  <si>
    <t>Solde final au 04/12/2020</t>
  </si>
  <si>
    <t>05/12/2020</t>
  </si>
  <si>
    <t>Solde reporté au 05/12/2020</t>
  </si>
  <si>
    <t>Solde final au 05/12/2020</t>
  </si>
  <si>
    <t>Solde initial au 05/12/2020</t>
  </si>
  <si>
    <t>Total dotations au 05/12/2020</t>
  </si>
  <si>
    <t>AU 05/12/2020</t>
  </si>
  <si>
    <t>Solde reporté au 07/12/2020</t>
  </si>
  <si>
    <t>Total dotations au 07/12/2020</t>
  </si>
  <si>
    <t>Solde initial au 07/12/2020</t>
  </si>
  <si>
    <t>Solde final au 07/12/2020</t>
  </si>
  <si>
    <t>07/12/2020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</si>
</sst>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theme="1"/>
      <name val="Arial Narrow"/>
      <family val="2"/>
    </font>
    <font>
      <b/>
      <sz val="8"/>
      <color theme="1"/>
      <name val="Arial Narrow"/>
      <family val="2"/>
    </font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b/>
      <sz val="9"/>
      <name val="Arial Narrow"/>
      <family val="2"/>
    </font>
    <font>
      <b/>
      <sz val="8"/>
      <name val="Arial Narrow"/>
      <family val="2"/>
    </font>
    <font>
      <b/>
      <sz val="7"/>
      <color theme="1"/>
      <name val="Arial Narrow"/>
      <family val="2"/>
    </font>
    <font>
      <b/>
      <u/>
      <sz val="13"/>
      <color theme="1"/>
      <name val="Arial Narrow"/>
      <family val="2"/>
    </font>
    <font>
      <b/>
      <sz val="13"/>
      <color theme="1"/>
      <name val="Arial Narrow"/>
      <family val="2"/>
    </font>
    <font>
      <b/>
      <sz val="9"/>
      <color rgb="FF000000"/>
      <name val="Arial Narrow"/>
      <family val="2"/>
    </font>
    <font>
      <b/>
      <sz val="9"/>
      <color theme="1"/>
      <name val="Arrial"/>
    </font>
    <font>
      <b/>
      <sz val="10"/>
      <color theme="1"/>
      <name val="Arial Narrow"/>
      <family val="2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158">
    <xf numFmtId="0" fontId="0" fillId="0" borderId="0" xfId="0"/>
    <xf numFmtId="0" fontId="2" fillId="0" borderId="0" xfId="0" applyFont="1" applyBorder="1" applyAlignment="1"/>
    <xf numFmtId="4" fontId="5" fillId="0" borderId="0" xfId="0" applyNumberFormat="1" applyFont="1"/>
    <xf numFmtId="0" fontId="0" fillId="0" borderId="0" xfId="0" applyAlignment="1"/>
    <xf numFmtId="0" fontId="4" fillId="0" borderId="0" xfId="0" applyFont="1" applyBorder="1" applyAlignment="1">
      <alignment horizontal="right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 vertical="center"/>
    </xf>
    <xf numFmtId="0" fontId="13" fillId="2" borderId="0" xfId="0" applyFont="1" applyFill="1" applyBorder="1" applyAlignment="1">
      <alignment vertical="center"/>
    </xf>
    <xf numFmtId="0" fontId="14" fillId="2" borderId="0" xfId="0" applyFont="1" applyFill="1" applyBorder="1" applyAlignment="1">
      <alignment horizontal="right" vertical="center"/>
    </xf>
    <xf numFmtId="49" fontId="14" fillId="2" borderId="0" xfId="0" applyNumberFormat="1" applyFont="1" applyFill="1" applyBorder="1" applyAlignment="1">
      <alignment vertical="center"/>
    </xf>
    <xf numFmtId="4" fontId="5" fillId="0" borderId="0" xfId="0" applyNumberFormat="1" applyFont="1" applyAlignment="1">
      <alignment horizontal="right"/>
    </xf>
    <xf numFmtId="0" fontId="3" fillId="0" borderId="4" xfId="0" applyFont="1" applyFill="1" applyBorder="1" applyAlignment="1">
      <alignment horizontal="center" vertical="center"/>
    </xf>
    <xf numFmtId="0" fontId="0" fillId="0" borderId="18" xfId="0" applyFill="1" applyBorder="1"/>
    <xf numFmtId="14" fontId="3" fillId="0" borderId="11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0" fillId="0" borderId="11" xfId="0" applyFill="1" applyBorder="1"/>
    <xf numFmtId="0" fontId="1" fillId="0" borderId="11" xfId="0" applyFont="1" applyFill="1" applyBorder="1" applyAlignment="1">
      <alignment horizontal="center" vertical="center"/>
    </xf>
    <xf numFmtId="0" fontId="0" fillId="0" borderId="12" xfId="0" applyFill="1" applyBorder="1"/>
    <xf numFmtId="0" fontId="0" fillId="0" borderId="19" xfId="0" applyFill="1" applyBorder="1"/>
    <xf numFmtId="0" fontId="1" fillId="0" borderId="12" xfId="0" applyFont="1" applyFill="1" applyBorder="1" applyAlignment="1">
      <alignment horizontal="center" vertical="center"/>
    </xf>
    <xf numFmtId="2" fontId="1" fillId="0" borderId="12" xfId="0" applyNumberFormat="1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wrapText="1"/>
    </xf>
    <xf numFmtId="0" fontId="9" fillId="0" borderId="3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center" vertical="center" wrapText="1"/>
    </xf>
    <xf numFmtId="0" fontId="0" fillId="0" borderId="0" xfId="0" applyFill="1"/>
    <xf numFmtId="0" fontId="6" fillId="0" borderId="27" xfId="0" applyFont="1" applyFill="1" applyBorder="1" applyAlignment="1">
      <alignment horizontal="center" vertical="center" wrapText="1"/>
    </xf>
    <xf numFmtId="0" fontId="6" fillId="0" borderId="36" xfId="0" applyFont="1" applyFill="1" applyBorder="1" applyAlignment="1">
      <alignment horizontal="left" vertical="center" wrapText="1"/>
    </xf>
    <xf numFmtId="0" fontId="6" fillId="0" borderId="37" xfId="0" applyFont="1" applyFill="1" applyBorder="1" applyAlignment="1">
      <alignment horizontal="left" vertical="center" wrapText="1"/>
    </xf>
    <xf numFmtId="0" fontId="7" fillId="0" borderId="37" xfId="0" applyFont="1" applyFill="1" applyBorder="1" applyAlignment="1">
      <alignment horizontal="left" vertical="center" wrapText="1"/>
    </xf>
    <xf numFmtId="0" fontId="10" fillId="0" borderId="37" xfId="0" applyFont="1" applyFill="1" applyBorder="1" applyAlignment="1">
      <alignment horizontal="left" vertical="center" wrapText="1"/>
    </xf>
    <xf numFmtId="0" fontId="6" fillId="0" borderId="37" xfId="0" applyFont="1" applyFill="1" applyBorder="1" applyAlignment="1">
      <alignment horizontal="left" wrapText="1"/>
    </xf>
    <xf numFmtId="0" fontId="6" fillId="0" borderId="37" xfId="0" applyFont="1" applyFill="1" applyBorder="1" applyAlignment="1">
      <alignment horizontal="left" vertical="center"/>
    </xf>
    <xf numFmtId="0" fontId="6" fillId="0" borderId="38" xfId="0" applyFont="1" applyFill="1" applyBorder="1" applyAlignment="1">
      <alignment horizontal="left" vertical="center" wrapText="1"/>
    </xf>
    <xf numFmtId="0" fontId="6" fillId="0" borderId="39" xfId="0" applyFont="1" applyFill="1" applyBorder="1" applyAlignment="1">
      <alignment horizontal="left" vertical="center" wrapText="1"/>
    </xf>
    <xf numFmtId="0" fontId="6" fillId="0" borderId="36" xfId="0" applyFont="1" applyFill="1" applyBorder="1" applyAlignment="1">
      <alignment vertical="center" wrapText="1"/>
    </xf>
    <xf numFmtId="0" fontId="6" fillId="0" borderId="37" xfId="0" applyFont="1" applyFill="1" applyBorder="1" applyAlignment="1">
      <alignment vertical="center" wrapText="1"/>
    </xf>
    <xf numFmtId="0" fontId="6" fillId="0" borderId="10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vertical="center" wrapText="1"/>
    </xf>
    <xf numFmtId="0" fontId="6" fillId="0" borderId="31" xfId="0" applyFont="1" applyFill="1" applyBorder="1" applyAlignment="1">
      <alignment vertical="center" wrapText="1"/>
    </xf>
    <xf numFmtId="0" fontId="6" fillId="0" borderId="28" xfId="0" applyFont="1" applyFill="1" applyBorder="1" applyAlignment="1">
      <alignment horizontal="center" vertical="center" wrapText="1"/>
    </xf>
    <xf numFmtId="2" fontId="6" fillId="0" borderId="23" xfId="1" applyNumberFormat="1" applyFont="1" applyFill="1" applyBorder="1" applyAlignment="1">
      <alignment horizontal="center" vertical="center"/>
    </xf>
    <xf numFmtId="2" fontId="17" fillId="0" borderId="22" xfId="1" applyNumberFormat="1" applyFont="1" applyFill="1" applyBorder="1" applyAlignment="1">
      <alignment horizontal="center"/>
    </xf>
    <xf numFmtId="0" fontId="6" fillId="0" borderId="44" xfId="0" applyFont="1" applyFill="1" applyBorder="1" applyAlignment="1">
      <alignment horizontal="center" vertical="center" wrapText="1"/>
    </xf>
    <xf numFmtId="0" fontId="9" fillId="0" borderId="25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24" xfId="0" applyFont="1" applyFill="1" applyBorder="1" applyAlignment="1">
      <alignment horizontal="center" vertical="center" wrapText="1"/>
    </xf>
    <xf numFmtId="0" fontId="9" fillId="0" borderId="29" xfId="0" applyFont="1" applyFill="1" applyBorder="1" applyAlignment="1">
      <alignment horizontal="center" vertical="center"/>
    </xf>
    <xf numFmtId="0" fontId="9" fillId="0" borderId="45" xfId="0" applyFont="1" applyFill="1" applyBorder="1" applyAlignment="1">
      <alignment horizontal="center" vertical="center"/>
    </xf>
    <xf numFmtId="0" fontId="6" fillId="0" borderId="46" xfId="0" applyFont="1" applyFill="1" applyBorder="1" applyAlignment="1">
      <alignment horizontal="center" vertical="center" wrapText="1"/>
    </xf>
    <xf numFmtId="0" fontId="12" fillId="0" borderId="41" xfId="0" applyFont="1" applyFill="1" applyBorder="1" applyAlignment="1">
      <alignment horizontal="center" vertical="center" wrapText="1"/>
    </xf>
    <xf numFmtId="0" fontId="6" fillId="0" borderId="47" xfId="0" applyFont="1" applyFill="1" applyBorder="1" applyAlignment="1">
      <alignment horizontal="center" vertical="center" wrapText="1"/>
    </xf>
    <xf numFmtId="0" fontId="6" fillId="0" borderId="41" xfId="0" applyFont="1" applyFill="1" applyBorder="1" applyAlignment="1">
      <alignment vertical="center" wrapText="1"/>
    </xf>
    <xf numFmtId="0" fontId="6" fillId="0" borderId="41" xfId="0" applyFont="1" applyFill="1" applyBorder="1" applyAlignment="1">
      <alignment horizontal="center" vertical="center" wrapText="1"/>
    </xf>
    <xf numFmtId="0" fontId="6" fillId="0" borderId="33" xfId="0" applyFont="1" applyFill="1" applyBorder="1" applyAlignment="1">
      <alignment horizontal="center" vertical="center" wrapText="1"/>
    </xf>
    <xf numFmtId="0" fontId="6" fillId="0" borderId="43" xfId="0" applyFont="1" applyFill="1" applyBorder="1" applyAlignment="1">
      <alignment horizontal="center" vertical="center" wrapText="1"/>
    </xf>
    <xf numFmtId="0" fontId="7" fillId="0" borderId="43" xfId="0" applyFont="1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/>
    </xf>
    <xf numFmtId="0" fontId="0" fillId="0" borderId="26" xfId="0" applyFill="1" applyBorder="1"/>
    <xf numFmtId="0" fontId="3" fillId="0" borderId="14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49" fontId="5" fillId="0" borderId="0" xfId="0" applyNumberFormat="1" applyFont="1"/>
    <xf numFmtId="2" fontId="18" fillId="0" borderId="0" xfId="0" applyNumberFormat="1" applyFont="1"/>
    <xf numFmtId="2" fontId="1" fillId="0" borderId="11" xfId="0" applyNumberFormat="1" applyFont="1" applyFill="1" applyBorder="1" applyAlignment="1">
      <alignment horizontal="center" vertical="center"/>
    </xf>
    <xf numFmtId="2" fontId="1" fillId="0" borderId="21" xfId="0" applyNumberFormat="1" applyFont="1" applyFill="1" applyBorder="1" applyAlignment="1">
      <alignment horizontal="center" vertical="center"/>
    </xf>
    <xf numFmtId="0" fontId="21" fillId="0" borderId="0" xfId="0" applyFont="1"/>
    <xf numFmtId="0" fontId="1" fillId="0" borderId="0" xfId="0" applyFont="1" applyAlignment="1">
      <alignment horizontal="center"/>
    </xf>
    <xf numFmtId="0" fontId="6" fillId="0" borderId="41" xfId="0" applyFont="1" applyFill="1" applyBorder="1" applyAlignment="1">
      <alignment horizontal="center" vertical="center" wrapText="1"/>
    </xf>
    <xf numFmtId="0" fontId="6" fillId="0" borderId="33" xfId="0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7" fillId="0" borderId="43" xfId="0" applyFont="1" applyFill="1" applyBorder="1" applyAlignment="1">
      <alignment horizontal="center" vertical="center" wrapText="1"/>
    </xf>
    <xf numFmtId="0" fontId="6" fillId="0" borderId="43" xfId="0" applyFont="1" applyFill="1" applyBorder="1" applyAlignment="1">
      <alignment horizontal="center" vertical="center" wrapText="1"/>
    </xf>
    <xf numFmtId="0" fontId="6" fillId="0" borderId="47" xfId="0" applyFont="1" applyFill="1" applyBorder="1" applyAlignment="1">
      <alignment horizontal="center" vertical="center" wrapText="1"/>
    </xf>
    <xf numFmtId="0" fontId="6" fillId="0" borderId="41" xfId="0" applyFont="1" applyFill="1" applyBorder="1" applyAlignment="1">
      <alignment horizontal="center" vertical="center" wrapText="1"/>
    </xf>
    <xf numFmtId="0" fontId="6" fillId="0" borderId="43" xfId="0" applyFont="1" applyFill="1" applyBorder="1" applyAlignment="1">
      <alignment horizontal="center" vertical="center" wrapText="1"/>
    </xf>
    <xf numFmtId="0" fontId="7" fillId="0" borderId="43" xfId="0" applyFont="1" applyFill="1" applyBorder="1" applyAlignment="1">
      <alignment horizontal="center" vertical="center" wrapText="1"/>
    </xf>
    <xf numFmtId="0" fontId="6" fillId="0" borderId="30" xfId="0" applyFont="1" applyFill="1" applyBorder="1" applyAlignment="1">
      <alignment horizontal="center" vertical="center" wrapText="1"/>
    </xf>
    <xf numFmtId="0" fontId="6" fillId="0" borderId="31" xfId="0" applyFont="1" applyFill="1" applyBorder="1" applyAlignment="1">
      <alignment horizontal="center" vertical="center" wrapText="1"/>
    </xf>
    <xf numFmtId="0" fontId="6" fillId="0" borderId="33" xfId="0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5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6" fillId="0" borderId="50" xfId="0" applyFont="1" applyFill="1" applyBorder="1" applyAlignment="1">
      <alignment horizontal="center" vertical="center" wrapText="1"/>
    </xf>
    <xf numFmtId="2" fontId="6" fillId="0" borderId="1" xfId="1" applyNumberFormat="1" applyFont="1" applyFill="1" applyBorder="1" applyAlignment="1">
      <alignment horizontal="center" vertical="center"/>
    </xf>
    <xf numFmtId="0" fontId="6" fillId="0" borderId="52" xfId="0" applyFont="1" applyFill="1" applyBorder="1" applyAlignment="1">
      <alignment horizontal="center" vertical="center" wrapText="1"/>
    </xf>
    <xf numFmtId="0" fontId="9" fillId="0" borderId="45" xfId="0" applyFont="1" applyFill="1" applyBorder="1" applyAlignment="1">
      <alignment horizontal="center" vertical="center" wrapText="1"/>
    </xf>
    <xf numFmtId="0" fontId="6" fillId="0" borderId="54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3" fillId="0" borderId="4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2" fontId="15" fillId="0" borderId="32" xfId="1" applyNumberFormat="1" applyFont="1" applyFill="1" applyBorder="1" applyAlignment="1">
      <alignment horizontal="center" vertical="center"/>
    </xf>
    <xf numFmtId="2" fontId="15" fillId="0" borderId="2" xfId="1" applyNumberFormat="1" applyFont="1" applyFill="1" applyBorder="1" applyAlignment="1">
      <alignment horizontal="center" vertical="center"/>
    </xf>
    <xf numFmtId="2" fontId="15" fillId="0" borderId="33" xfId="1" applyNumberFormat="1" applyFont="1" applyFill="1" applyBorder="1" applyAlignment="1">
      <alignment horizontal="center" vertical="center"/>
    </xf>
    <xf numFmtId="2" fontId="15" fillId="0" borderId="40" xfId="1" applyNumberFormat="1" applyFont="1" applyFill="1" applyBorder="1" applyAlignment="1">
      <alignment horizontal="center" vertical="center"/>
    </xf>
    <xf numFmtId="2" fontId="15" fillId="0" borderId="1" xfId="1" applyNumberFormat="1" applyFont="1" applyFill="1" applyBorder="1" applyAlignment="1">
      <alignment horizontal="center" vertical="center"/>
    </xf>
    <xf numFmtId="2" fontId="15" fillId="0" borderId="41" xfId="1" applyNumberFormat="1" applyFont="1" applyFill="1" applyBorder="1" applyAlignment="1">
      <alignment horizontal="center" vertical="center"/>
    </xf>
    <xf numFmtId="2" fontId="10" fillId="0" borderId="40" xfId="1" applyNumberFormat="1" applyFont="1" applyFill="1" applyBorder="1" applyAlignment="1">
      <alignment horizontal="center" vertical="center"/>
    </xf>
    <xf numFmtId="2" fontId="15" fillId="0" borderId="42" xfId="1" applyNumberFormat="1" applyFont="1" applyFill="1" applyBorder="1" applyAlignment="1">
      <alignment horizontal="center" vertical="center"/>
    </xf>
    <xf numFmtId="2" fontId="15" fillId="0" borderId="34" xfId="1" applyNumberFormat="1" applyFont="1" applyFill="1" applyBorder="1" applyAlignment="1">
      <alignment horizontal="center" vertical="center"/>
    </xf>
    <xf numFmtId="2" fontId="15" fillId="0" borderId="15" xfId="1" applyNumberFormat="1" applyFont="1" applyFill="1" applyBorder="1" applyAlignment="1">
      <alignment horizontal="center" vertical="center"/>
    </xf>
    <xf numFmtId="2" fontId="15" fillId="0" borderId="35" xfId="1" applyNumberFormat="1" applyFont="1" applyFill="1" applyBorder="1" applyAlignment="1">
      <alignment horizontal="center" vertical="center"/>
    </xf>
    <xf numFmtId="2" fontId="10" fillId="0" borderId="39" xfId="1" applyNumberFormat="1" applyFont="1" applyFill="1" applyBorder="1" applyAlignment="1">
      <alignment horizontal="center" vertical="center"/>
    </xf>
    <xf numFmtId="2" fontId="15" fillId="0" borderId="37" xfId="1" applyNumberFormat="1" applyFont="1" applyFill="1" applyBorder="1" applyAlignment="1">
      <alignment horizontal="center" vertical="center"/>
    </xf>
    <xf numFmtId="2" fontId="15" fillId="0" borderId="38" xfId="1" applyNumberFormat="1" applyFont="1" applyFill="1" applyBorder="1" applyAlignment="1">
      <alignment horizontal="center" vertical="center"/>
    </xf>
    <xf numFmtId="2" fontId="15" fillId="0" borderId="53" xfId="1" applyNumberFormat="1" applyFont="1" applyFill="1" applyBorder="1" applyAlignment="1">
      <alignment horizontal="center" vertical="center"/>
    </xf>
    <xf numFmtId="2" fontId="15" fillId="0" borderId="43" xfId="1" applyNumberFormat="1" applyFont="1" applyFill="1" applyBorder="1" applyAlignment="1">
      <alignment horizontal="center" vertical="center"/>
    </xf>
    <xf numFmtId="2" fontId="10" fillId="0" borderId="36" xfId="1" applyNumberFormat="1" applyFont="1" applyFill="1" applyBorder="1" applyAlignment="1">
      <alignment horizontal="center" vertical="center"/>
    </xf>
    <xf numFmtId="2" fontId="15" fillId="0" borderId="54" xfId="1" applyNumberFormat="1" applyFont="1" applyFill="1" applyBorder="1" applyAlignment="1">
      <alignment horizontal="center" vertical="center"/>
    </xf>
    <xf numFmtId="2" fontId="10" fillId="0" borderId="32" xfId="0" applyNumberFormat="1" applyFont="1" applyFill="1" applyBorder="1" applyAlignment="1">
      <alignment horizontal="center" vertical="center" wrapText="1"/>
    </xf>
    <xf numFmtId="2" fontId="10" fillId="0" borderId="2" xfId="0" applyNumberFormat="1" applyFont="1" applyFill="1" applyBorder="1" applyAlignment="1">
      <alignment horizontal="center" vertical="center" wrapText="1"/>
    </xf>
    <xf numFmtId="2" fontId="3" fillId="0" borderId="33" xfId="0" applyNumberFormat="1" applyFont="1" applyFill="1" applyBorder="1" applyAlignment="1">
      <alignment horizontal="center" vertical="center"/>
    </xf>
    <xf numFmtId="2" fontId="6" fillId="0" borderId="34" xfId="0" applyNumberFormat="1" applyFont="1" applyFill="1" applyBorder="1" applyAlignment="1">
      <alignment horizontal="center" vertical="center" wrapText="1"/>
    </xf>
    <xf numFmtId="2" fontId="10" fillId="0" borderId="15" xfId="0" applyNumberFormat="1" applyFont="1" applyFill="1" applyBorder="1" applyAlignment="1">
      <alignment horizontal="center" vertical="center" wrapText="1"/>
    </xf>
    <xf numFmtId="2" fontId="3" fillId="0" borderId="35" xfId="0" applyNumberFormat="1" applyFont="1" applyFill="1" applyBorder="1" applyAlignment="1">
      <alignment horizontal="center" vertical="center"/>
    </xf>
    <xf numFmtId="2" fontId="16" fillId="0" borderId="21" xfId="0" applyNumberFormat="1" applyFont="1" applyFill="1" applyBorder="1" applyAlignment="1">
      <alignment horizontal="center" vertical="center"/>
    </xf>
    <xf numFmtId="2" fontId="17" fillId="0" borderId="21" xfId="1" applyNumberFormat="1" applyFont="1" applyFill="1" applyBorder="1" applyAlignment="1">
      <alignment horizontal="center"/>
    </xf>
    <xf numFmtId="0" fontId="0" fillId="0" borderId="0" xfId="0" applyAlignment="1">
      <alignment vertical="center" wrapText="1"/>
    </xf>
    <xf numFmtId="14" fontId="5" fillId="0" borderId="0" xfId="0" applyNumberFormat="1" applyFont="1"/>
    <xf numFmtId="0" fontId="0" fillId="0" borderId="0" xfId="0" applyFill="1" applyAlignment="1"/>
    <xf numFmtId="164" fontId="3" fillId="0" borderId="11" xfId="1" applyFont="1" applyFill="1" applyBorder="1" applyAlignment="1">
      <alignment horizontal="center" vertical="center"/>
    </xf>
    <xf numFmtId="164" fontId="1" fillId="0" borderId="11" xfId="1" applyFont="1" applyFill="1" applyBorder="1" applyAlignment="1">
      <alignment horizontal="center" vertical="center"/>
    </xf>
    <xf numFmtId="164" fontId="3" fillId="0" borderId="14" xfId="1" applyFont="1" applyFill="1" applyBorder="1" applyAlignment="1">
      <alignment horizontal="center" vertical="center"/>
    </xf>
    <xf numFmtId="0" fontId="0" fillId="3" borderId="0" xfId="0" applyFill="1" applyAlignment="1"/>
    <xf numFmtId="0" fontId="6" fillId="4" borderId="0" xfId="0" applyFont="1" applyFill="1" applyBorder="1" applyAlignment="1">
      <alignment horizontal="center" vertical="center" wrapText="1"/>
    </xf>
    <xf numFmtId="0" fontId="6" fillId="0" borderId="43" xfId="0" applyFont="1" applyFill="1" applyBorder="1" applyAlignment="1">
      <alignment horizontal="center" vertical="center" wrapText="1"/>
    </xf>
    <xf numFmtId="0" fontId="6" fillId="0" borderId="48" xfId="0" applyFont="1" applyFill="1" applyBorder="1" applyAlignment="1">
      <alignment horizontal="center" vertical="center" wrapText="1"/>
    </xf>
    <xf numFmtId="0" fontId="6" fillId="0" borderId="47" xfId="0" applyFont="1" applyFill="1" applyBorder="1" applyAlignment="1">
      <alignment horizontal="center" vertical="center" wrapText="1"/>
    </xf>
    <xf numFmtId="0" fontId="7" fillId="0" borderId="43" xfId="0" applyFont="1" applyFill="1" applyBorder="1" applyAlignment="1">
      <alignment horizontal="center" vertical="center" wrapText="1"/>
    </xf>
    <xf numFmtId="0" fontId="7" fillId="0" borderId="47" xfId="0" applyFont="1" applyFill="1" applyBorder="1" applyAlignment="1">
      <alignment horizontal="center" vertical="center" wrapText="1"/>
    </xf>
    <xf numFmtId="0" fontId="7" fillId="0" borderId="41" xfId="0" applyFont="1" applyFill="1" applyBorder="1" applyAlignment="1">
      <alignment horizontal="center" vertical="center" wrapText="1"/>
    </xf>
    <xf numFmtId="0" fontId="7" fillId="0" borderId="35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6" fillId="0" borderId="52" xfId="0" applyFont="1" applyFill="1" applyBorder="1" applyAlignment="1">
      <alignment horizontal="center" vertical="center" wrapText="1"/>
    </xf>
    <xf numFmtId="0" fontId="6" fillId="0" borderId="31" xfId="0" applyFont="1" applyFill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21" xfId="0" applyFont="1" applyFill="1" applyBorder="1" applyAlignment="1">
      <alignment horizontal="center" vertical="center" wrapText="1"/>
    </xf>
    <xf numFmtId="0" fontId="6" fillId="0" borderId="30" xfId="0" applyFont="1" applyFill="1" applyBorder="1" applyAlignment="1">
      <alignment horizontal="center" vertical="center" wrapText="1"/>
    </xf>
    <xf numFmtId="0" fontId="6" fillId="0" borderId="49" xfId="0" applyFont="1" applyFill="1" applyBorder="1" applyAlignment="1">
      <alignment horizontal="center" vertical="center" wrapText="1"/>
    </xf>
    <xf numFmtId="0" fontId="6" fillId="0" borderId="2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6" fillId="0" borderId="41" xfId="0" applyFont="1" applyFill="1" applyBorder="1" applyAlignment="1">
      <alignment horizontal="center" vertical="center" wrapText="1"/>
    </xf>
    <xf numFmtId="0" fontId="0" fillId="0" borderId="7" xfId="0" applyFill="1" applyBorder="1"/>
    <xf numFmtId="0" fontId="6" fillId="0" borderId="33" xfId="0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 wrapText="1"/>
    </xf>
  </cellXfs>
  <cellStyles count="2">
    <cellStyle name="Milliers" xfId="1" builtinId="3"/>
    <cellStyle name="Normal" xfId="0" builtinId="0"/>
  </cellStyles>
  <dxfs count="0"/>
  <tableStyles count="0" defaultTableStyle="TableStyleMedium9" defaultPivotStyle="PivotStyleLight16"/>
  <colors>
    <mruColors>
      <color rgb="FFD1FFD1"/>
      <color rgb="FFB7FFFF"/>
      <color rgb="FF66FFFF"/>
      <color rgb="FFFFFFCC"/>
      <color rgb="FFCCFFCC"/>
      <color rgb="FF66CCFF"/>
      <color rgb="FFB2B2B2"/>
      <color rgb="FFDDDDDD"/>
      <color rgb="FF969696"/>
      <color rgb="FF0808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-0.249977111117893"/>
  </sheetPr>
  <dimension ref="A1:R171"/>
  <sheetViews>
    <sheetView tabSelected="1" view="pageBreakPreview" zoomScaleSheetLayoutView="100" workbookViewId="0">
      <selection activeCell="L10" sqref="L10"/>
    </sheetView>
  </sheetViews>
  <sheetFormatPr baseColWidth="10" defaultColWidth="10.6640625" defaultRowHeight="14.4"/>
  <cols>
    <col min="1" max="2" width="14.88671875" customWidth="1"/>
    <col min="3" max="3" width="19.88671875" customWidth="1"/>
    <col min="4" max="4" width="11.44140625" customWidth="1"/>
    <col min="5" max="5" width="43.109375" customWidth="1"/>
    <col min="6" max="6" width="18.109375" customWidth="1"/>
    <col min="7" max="7" width="14.5546875" customWidth="1"/>
    <col min="8" max="10" width="12.88671875" customWidth="1"/>
    <col min="11" max="11" width="13" customWidth="1"/>
    <col min="12" max="12" width="13.77734375" customWidth="1"/>
  </cols>
  <sheetData>
    <row r="1" spans="1:17">
      <c r="A1" s="149" t="s">
        <v>7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3"/>
      <c r="M1" s="3"/>
      <c r="N1" s="3"/>
      <c r="O1" s="3"/>
      <c r="P1" s="3"/>
      <c r="Q1" s="3"/>
    </row>
    <row r="2" spans="1:17">
      <c r="H2" s="10" t="s">
        <v>99</v>
      </c>
      <c r="I2" s="10"/>
      <c r="J2" s="10"/>
      <c r="K2" s="9">
        <v>2020</v>
      </c>
      <c r="L2" s="3"/>
      <c r="M2" s="3"/>
      <c r="N2" s="3"/>
      <c r="O2" s="3"/>
      <c r="P2" s="3"/>
      <c r="Q2" s="3"/>
    </row>
    <row r="3" spans="1:17">
      <c r="D3" s="8"/>
      <c r="E3" s="10" t="s">
        <v>67</v>
      </c>
      <c r="F3" s="9" t="s">
        <v>113</v>
      </c>
      <c r="G3" s="6"/>
      <c r="H3" s="6"/>
      <c r="I3" s="96"/>
      <c r="J3" s="96"/>
      <c r="K3" s="3"/>
      <c r="L3" s="3"/>
      <c r="M3" s="3"/>
      <c r="N3" s="3"/>
      <c r="O3" s="3"/>
      <c r="P3" s="3"/>
      <c r="Q3" s="3"/>
    </row>
    <row r="4" spans="1:17">
      <c r="C4" s="1"/>
      <c r="D4" s="1"/>
      <c r="E4" s="1"/>
      <c r="F4" s="1"/>
      <c r="G4" s="1"/>
      <c r="H4" s="1"/>
      <c r="I4" s="1"/>
      <c r="J4" s="1"/>
      <c r="K4" s="3"/>
      <c r="L4" s="3"/>
      <c r="M4" s="3"/>
      <c r="N4" s="3"/>
      <c r="O4" s="3"/>
      <c r="P4" s="3"/>
      <c r="Q4" s="3"/>
    </row>
    <row r="5" spans="1:17" ht="15.75" customHeight="1">
      <c r="A5" s="11"/>
      <c r="B5" s="11"/>
      <c r="C5" s="11"/>
      <c r="D5" s="11"/>
      <c r="E5" s="156" t="s">
        <v>98</v>
      </c>
      <c r="F5" s="156"/>
      <c r="G5" s="12"/>
      <c r="H5" s="13"/>
      <c r="I5" s="13"/>
      <c r="J5" s="13"/>
      <c r="K5" s="11"/>
      <c r="L5" s="3"/>
      <c r="M5" s="3"/>
      <c r="N5" s="3"/>
      <c r="O5" s="3"/>
      <c r="P5" s="3"/>
      <c r="Q5" s="3"/>
    </row>
    <row r="6" spans="1:17" ht="15" customHeight="1" thickBot="1">
      <c r="C6" s="4"/>
      <c r="D6" s="4"/>
      <c r="E6" s="14" t="s">
        <v>97</v>
      </c>
      <c r="F6" s="68" t="s">
        <v>149</v>
      </c>
      <c r="G6" s="68"/>
      <c r="H6" s="2"/>
      <c r="I6" s="2"/>
      <c r="J6" s="2"/>
      <c r="K6" s="3"/>
      <c r="L6" s="3"/>
      <c r="M6" s="3"/>
      <c r="N6" s="3"/>
      <c r="O6" s="3"/>
      <c r="P6" s="3"/>
      <c r="Q6" s="3"/>
    </row>
    <row r="7" spans="1:17" ht="27.75" customHeight="1" thickBot="1">
      <c r="A7" s="25" t="s">
        <v>65</v>
      </c>
      <c r="B7" s="50" t="s">
        <v>105</v>
      </c>
      <c r="C7" s="56" t="s">
        <v>0</v>
      </c>
      <c r="D7" s="50" t="s">
        <v>8</v>
      </c>
      <c r="E7" s="33" t="s">
        <v>1</v>
      </c>
      <c r="F7" s="97" t="s">
        <v>88</v>
      </c>
      <c r="G7" s="98" t="s">
        <v>64</v>
      </c>
      <c r="H7" s="98" t="s">
        <v>63</v>
      </c>
      <c r="I7" s="47" t="s">
        <v>111</v>
      </c>
      <c r="J7" s="47" t="s">
        <v>112</v>
      </c>
      <c r="K7" s="47" t="s">
        <v>6</v>
      </c>
      <c r="L7" s="3"/>
      <c r="M7" s="3"/>
      <c r="N7" s="3"/>
      <c r="O7" s="3"/>
      <c r="P7" s="3"/>
      <c r="Q7" s="3"/>
    </row>
    <row r="8" spans="1:17" ht="15.75" customHeight="1" thickBot="1">
      <c r="A8" s="140" t="s">
        <v>62</v>
      </c>
      <c r="B8" s="89"/>
      <c r="C8" s="152" t="s">
        <v>17</v>
      </c>
      <c r="D8" s="26">
        <v>61227</v>
      </c>
      <c r="E8" s="34" t="s">
        <v>2</v>
      </c>
      <c r="F8" s="99">
        <v>0</v>
      </c>
      <c r="G8" s="100">
        <v>0</v>
      </c>
      <c r="H8" s="101">
        <v>0</v>
      </c>
      <c r="I8" s="101">
        <v>0</v>
      </c>
      <c r="J8" s="101">
        <v>0</v>
      </c>
      <c r="K8" s="48">
        <f>SUM(F8:J8)</f>
        <v>0</v>
      </c>
      <c r="L8" s="3"/>
      <c r="M8" s="3"/>
      <c r="N8" s="3"/>
      <c r="O8" s="3"/>
      <c r="P8" s="3"/>
      <c r="Q8" s="3"/>
    </row>
    <row r="9" spans="1:17" ht="15.75" customHeight="1" thickBot="1">
      <c r="A9" s="151"/>
      <c r="B9" s="90"/>
      <c r="C9" s="150"/>
      <c r="D9" s="153">
        <v>61251</v>
      </c>
      <c r="E9" s="35" t="s">
        <v>14</v>
      </c>
      <c r="F9" s="102">
        <v>0</v>
      </c>
      <c r="G9" s="103">
        <v>0</v>
      </c>
      <c r="H9" s="104">
        <v>0</v>
      </c>
      <c r="I9" s="104">
        <v>0</v>
      </c>
      <c r="J9" s="104">
        <v>0</v>
      </c>
      <c r="K9" s="48">
        <f t="shared" ref="K9:K72" si="0">SUM(F9:J9)</f>
        <v>0</v>
      </c>
      <c r="L9" s="3"/>
      <c r="M9" s="3"/>
      <c r="N9" s="3"/>
      <c r="O9" s="3"/>
      <c r="P9" s="3"/>
      <c r="Q9" s="3"/>
    </row>
    <row r="10" spans="1:17" ht="16.5" customHeight="1" thickBot="1">
      <c r="A10" s="151"/>
      <c r="B10" s="90"/>
      <c r="C10" s="150"/>
      <c r="D10" s="154"/>
      <c r="E10" s="36" t="s">
        <v>15</v>
      </c>
      <c r="F10" s="102">
        <v>0</v>
      </c>
      <c r="G10" s="103">
        <v>0</v>
      </c>
      <c r="H10" s="104">
        <v>0</v>
      </c>
      <c r="I10" s="104">
        <v>0</v>
      </c>
      <c r="J10" s="104">
        <v>0</v>
      </c>
      <c r="K10" s="48">
        <f t="shared" si="0"/>
        <v>0</v>
      </c>
      <c r="L10" s="3"/>
      <c r="M10" s="3"/>
      <c r="N10" s="3"/>
      <c r="O10" s="3"/>
      <c r="P10" s="3"/>
      <c r="Q10" s="3"/>
    </row>
    <row r="11" spans="1:17" ht="15" customHeight="1" thickBot="1">
      <c r="A11" s="151"/>
      <c r="B11" s="90"/>
      <c r="C11" s="150"/>
      <c r="D11" s="155"/>
      <c r="E11" s="36" t="s">
        <v>16</v>
      </c>
      <c r="F11" s="102">
        <v>0</v>
      </c>
      <c r="G11" s="103">
        <v>0</v>
      </c>
      <c r="H11" s="104">
        <v>0</v>
      </c>
      <c r="I11" s="104">
        <v>0</v>
      </c>
      <c r="J11" s="104">
        <v>200</v>
      </c>
      <c r="K11" s="48">
        <f t="shared" si="0"/>
        <v>200</v>
      </c>
      <c r="L11" s="3"/>
      <c r="M11" s="3"/>
      <c r="N11" s="3"/>
      <c r="O11" s="3"/>
      <c r="P11" s="3"/>
      <c r="Q11" s="3"/>
    </row>
    <row r="12" spans="1:17" ht="20.25" customHeight="1" thickBot="1">
      <c r="A12" s="151"/>
      <c r="B12" s="90"/>
      <c r="C12" s="57" t="s">
        <v>18</v>
      </c>
      <c r="D12" s="27">
        <v>61312</v>
      </c>
      <c r="E12" s="35" t="s">
        <v>36</v>
      </c>
      <c r="F12" s="102">
        <v>0</v>
      </c>
      <c r="G12" s="103">
        <v>0</v>
      </c>
      <c r="H12" s="104">
        <v>0</v>
      </c>
      <c r="I12" s="104">
        <v>0</v>
      </c>
      <c r="J12" s="104">
        <v>0</v>
      </c>
      <c r="K12" s="48">
        <f t="shared" si="0"/>
        <v>0</v>
      </c>
      <c r="L12" s="3"/>
      <c r="M12" s="3"/>
      <c r="N12" s="3"/>
      <c r="O12" s="3"/>
      <c r="P12" s="3"/>
      <c r="Q12" s="3"/>
    </row>
    <row r="13" spans="1:17" ht="14.25" customHeight="1" thickBot="1">
      <c r="A13" s="151"/>
      <c r="B13" s="90"/>
      <c r="C13" s="136" t="s">
        <v>25</v>
      </c>
      <c r="D13" s="153">
        <v>61321</v>
      </c>
      <c r="E13" s="35" t="s">
        <v>26</v>
      </c>
      <c r="F13" s="102">
        <v>0</v>
      </c>
      <c r="G13" s="103">
        <v>0</v>
      </c>
      <c r="H13" s="104">
        <v>0</v>
      </c>
      <c r="I13" s="104">
        <v>0</v>
      </c>
      <c r="J13" s="104">
        <v>0</v>
      </c>
      <c r="K13" s="48">
        <f t="shared" si="0"/>
        <v>0</v>
      </c>
      <c r="L13" s="3"/>
      <c r="M13" s="3"/>
      <c r="N13" s="3"/>
      <c r="O13" s="3"/>
      <c r="P13" s="3"/>
      <c r="Q13" s="3"/>
    </row>
    <row r="14" spans="1:17" ht="15.75" customHeight="1" thickBot="1">
      <c r="A14" s="151"/>
      <c r="B14" s="90"/>
      <c r="C14" s="137"/>
      <c r="D14" s="155"/>
      <c r="E14" s="35" t="s">
        <v>27</v>
      </c>
      <c r="F14" s="102">
        <v>0</v>
      </c>
      <c r="G14" s="103">
        <v>0</v>
      </c>
      <c r="H14" s="104">
        <v>0</v>
      </c>
      <c r="I14" s="104">
        <v>0</v>
      </c>
      <c r="J14" s="104">
        <v>0</v>
      </c>
      <c r="K14" s="48">
        <f t="shared" si="0"/>
        <v>0</v>
      </c>
      <c r="L14" s="3"/>
      <c r="M14" s="3"/>
      <c r="N14" s="3"/>
      <c r="O14" s="3"/>
      <c r="P14" s="3"/>
      <c r="Q14" s="3"/>
    </row>
    <row r="15" spans="1:17" ht="15" customHeight="1" thickBot="1">
      <c r="A15" s="151"/>
      <c r="B15" s="90"/>
      <c r="C15" s="150" t="s">
        <v>24</v>
      </c>
      <c r="D15" s="28">
        <v>61331</v>
      </c>
      <c r="E15" s="35" t="s">
        <v>19</v>
      </c>
      <c r="F15" s="102">
        <v>0</v>
      </c>
      <c r="G15" s="103">
        <v>0</v>
      </c>
      <c r="H15" s="104">
        <v>0</v>
      </c>
      <c r="I15" s="104">
        <v>0</v>
      </c>
      <c r="J15" s="104">
        <v>0</v>
      </c>
      <c r="K15" s="48">
        <f t="shared" si="0"/>
        <v>0</v>
      </c>
      <c r="L15" s="3"/>
      <c r="M15" s="3"/>
      <c r="N15" s="3"/>
      <c r="O15" s="3"/>
      <c r="P15" s="3"/>
      <c r="Q15" s="3"/>
    </row>
    <row r="16" spans="1:17" ht="15.75" customHeight="1" thickBot="1">
      <c r="A16" s="151"/>
      <c r="B16" s="90"/>
      <c r="C16" s="150"/>
      <c r="D16" s="28">
        <v>61332</v>
      </c>
      <c r="E16" s="35" t="s">
        <v>20</v>
      </c>
      <c r="F16" s="102">
        <v>0</v>
      </c>
      <c r="G16" s="103">
        <v>0</v>
      </c>
      <c r="H16" s="104">
        <v>0</v>
      </c>
      <c r="I16" s="104">
        <v>0</v>
      </c>
      <c r="J16" s="104">
        <v>0</v>
      </c>
      <c r="K16" s="48">
        <f t="shared" si="0"/>
        <v>0</v>
      </c>
      <c r="L16" s="3"/>
      <c r="M16" s="3"/>
      <c r="N16" s="3"/>
      <c r="O16" s="3"/>
      <c r="P16" s="3"/>
      <c r="Q16" s="3"/>
    </row>
    <row r="17" spans="1:17" ht="15" customHeight="1" thickBot="1">
      <c r="A17" s="151"/>
      <c r="B17" s="90"/>
      <c r="C17" s="150"/>
      <c r="D17" s="153">
        <v>61335</v>
      </c>
      <c r="E17" s="35" t="s">
        <v>21</v>
      </c>
      <c r="F17" s="102">
        <v>0</v>
      </c>
      <c r="G17" s="103">
        <v>0</v>
      </c>
      <c r="H17" s="104">
        <v>0</v>
      </c>
      <c r="I17" s="104">
        <v>0</v>
      </c>
      <c r="J17" s="104">
        <v>0</v>
      </c>
      <c r="K17" s="48">
        <f t="shared" si="0"/>
        <v>0</v>
      </c>
      <c r="L17" s="3"/>
      <c r="M17" s="3"/>
      <c r="N17" s="3"/>
      <c r="O17" s="3"/>
      <c r="P17" s="3"/>
      <c r="Q17" s="3"/>
    </row>
    <row r="18" spans="1:17" ht="13.5" customHeight="1" thickBot="1">
      <c r="A18" s="151"/>
      <c r="B18" s="90"/>
      <c r="C18" s="150"/>
      <c r="D18" s="154"/>
      <c r="E18" s="35" t="s">
        <v>22</v>
      </c>
      <c r="F18" s="102">
        <v>0</v>
      </c>
      <c r="G18" s="103">
        <v>0</v>
      </c>
      <c r="H18" s="104">
        <v>0</v>
      </c>
      <c r="I18" s="104">
        <v>0</v>
      </c>
      <c r="J18" s="104">
        <v>0</v>
      </c>
      <c r="K18" s="48">
        <f t="shared" si="0"/>
        <v>0</v>
      </c>
      <c r="L18" s="3"/>
      <c r="M18" s="3"/>
      <c r="N18" s="3"/>
      <c r="O18" s="3"/>
      <c r="P18" s="3"/>
      <c r="Q18" s="3"/>
    </row>
    <row r="19" spans="1:17" ht="15" customHeight="1" thickBot="1">
      <c r="A19" s="151"/>
      <c r="B19" s="90"/>
      <c r="C19" s="150"/>
      <c r="D19" s="155"/>
      <c r="E19" s="35" t="s">
        <v>23</v>
      </c>
      <c r="F19" s="102">
        <v>0</v>
      </c>
      <c r="G19" s="103">
        <v>0</v>
      </c>
      <c r="H19" s="104">
        <v>0</v>
      </c>
      <c r="I19" s="104">
        <v>0</v>
      </c>
      <c r="J19" s="104">
        <v>0</v>
      </c>
      <c r="K19" s="48">
        <f t="shared" si="0"/>
        <v>0</v>
      </c>
      <c r="L19" s="3"/>
      <c r="M19" s="3"/>
      <c r="N19" s="3"/>
      <c r="O19" s="3"/>
      <c r="P19" s="3"/>
      <c r="Q19" s="3"/>
    </row>
    <row r="20" spans="1:17" ht="15" thickBot="1">
      <c r="A20" s="151"/>
      <c r="B20" s="90"/>
      <c r="C20" s="150" t="s">
        <v>3</v>
      </c>
      <c r="D20" s="27">
        <v>61425</v>
      </c>
      <c r="E20" s="35" t="s">
        <v>29</v>
      </c>
      <c r="F20" s="102">
        <v>0</v>
      </c>
      <c r="G20" s="103">
        <v>0</v>
      </c>
      <c r="H20" s="104">
        <v>0</v>
      </c>
      <c r="I20" s="104">
        <v>0</v>
      </c>
      <c r="J20" s="104">
        <v>0</v>
      </c>
      <c r="K20" s="48">
        <f t="shared" si="0"/>
        <v>0</v>
      </c>
      <c r="L20" s="3"/>
      <c r="M20" s="3"/>
      <c r="N20" s="3"/>
      <c r="O20" s="3"/>
      <c r="P20" s="3"/>
      <c r="Q20" s="3"/>
    </row>
    <row r="21" spans="1:17" ht="15" thickBot="1">
      <c r="A21" s="151"/>
      <c r="B21" s="90"/>
      <c r="C21" s="150"/>
      <c r="D21" s="27">
        <v>61426</v>
      </c>
      <c r="E21" s="37" t="s">
        <v>30</v>
      </c>
      <c r="F21" s="102">
        <v>0</v>
      </c>
      <c r="G21" s="103">
        <v>0</v>
      </c>
      <c r="H21" s="104">
        <v>0</v>
      </c>
      <c r="I21" s="104">
        <v>0</v>
      </c>
      <c r="J21" s="104">
        <v>0</v>
      </c>
      <c r="K21" s="48">
        <f t="shared" si="0"/>
        <v>0</v>
      </c>
      <c r="L21" s="3"/>
      <c r="M21" s="3"/>
      <c r="N21" s="3"/>
      <c r="O21" s="3"/>
      <c r="P21" s="3"/>
      <c r="Q21" s="3"/>
    </row>
    <row r="22" spans="1:17" ht="17.25" customHeight="1" thickBot="1">
      <c r="A22" s="151"/>
      <c r="B22" s="90"/>
      <c r="C22" s="150"/>
      <c r="D22" s="27">
        <v>61428</v>
      </c>
      <c r="E22" s="35" t="s">
        <v>28</v>
      </c>
      <c r="F22" s="102">
        <v>0</v>
      </c>
      <c r="G22" s="103">
        <v>0</v>
      </c>
      <c r="H22" s="104">
        <v>0</v>
      </c>
      <c r="I22" s="104">
        <v>0</v>
      </c>
      <c r="J22" s="104">
        <v>0</v>
      </c>
      <c r="K22" s="48">
        <f t="shared" si="0"/>
        <v>0</v>
      </c>
      <c r="L22" s="3"/>
      <c r="M22" s="3"/>
      <c r="N22" s="3"/>
      <c r="O22" s="3"/>
      <c r="P22" s="3"/>
      <c r="Q22" s="3"/>
    </row>
    <row r="23" spans="1:17" ht="15.75" customHeight="1" thickBot="1">
      <c r="A23" s="151"/>
      <c r="B23" s="90"/>
      <c r="C23" s="133" t="s">
        <v>52</v>
      </c>
      <c r="D23" s="27">
        <v>61431</v>
      </c>
      <c r="E23" s="37" t="s">
        <v>49</v>
      </c>
      <c r="F23" s="102">
        <v>0</v>
      </c>
      <c r="G23" s="103">
        <v>0</v>
      </c>
      <c r="H23" s="104">
        <v>0</v>
      </c>
      <c r="I23" s="104">
        <v>0</v>
      </c>
      <c r="J23" s="104">
        <v>0</v>
      </c>
      <c r="K23" s="48">
        <f t="shared" si="0"/>
        <v>0</v>
      </c>
      <c r="L23" s="3"/>
      <c r="M23" s="3"/>
      <c r="N23" s="3"/>
      <c r="O23" s="3"/>
      <c r="P23" s="3"/>
      <c r="Q23" s="3"/>
    </row>
    <row r="24" spans="1:17" ht="18" customHeight="1" thickBot="1">
      <c r="A24" s="151"/>
      <c r="B24" s="90"/>
      <c r="C24" s="134"/>
      <c r="D24" s="27">
        <v>61433</v>
      </c>
      <c r="E24" s="35" t="s">
        <v>50</v>
      </c>
      <c r="F24" s="102">
        <v>0</v>
      </c>
      <c r="G24" s="103">
        <v>0</v>
      </c>
      <c r="H24" s="104">
        <v>0</v>
      </c>
      <c r="I24" s="104">
        <v>0</v>
      </c>
      <c r="J24" s="104">
        <v>0</v>
      </c>
      <c r="K24" s="48">
        <f t="shared" si="0"/>
        <v>0</v>
      </c>
      <c r="L24" s="3"/>
      <c r="M24" s="3"/>
      <c r="N24" s="3"/>
      <c r="O24" s="3"/>
      <c r="P24" s="3"/>
      <c r="Q24" s="3"/>
    </row>
    <row r="25" spans="1:17" ht="18.75" customHeight="1" thickBot="1">
      <c r="A25" s="151"/>
      <c r="B25" s="90"/>
      <c r="C25" s="134"/>
      <c r="D25" s="27">
        <v>61435</v>
      </c>
      <c r="E25" s="35" t="s">
        <v>57</v>
      </c>
      <c r="F25" s="102">
        <v>0</v>
      </c>
      <c r="G25" s="103">
        <v>0</v>
      </c>
      <c r="H25" s="104">
        <v>0</v>
      </c>
      <c r="I25" s="104">
        <v>0</v>
      </c>
      <c r="J25" s="104">
        <v>0</v>
      </c>
      <c r="K25" s="48">
        <f t="shared" si="0"/>
        <v>0</v>
      </c>
      <c r="L25" s="3"/>
      <c r="M25" s="3"/>
      <c r="N25" s="3"/>
      <c r="O25" s="3"/>
      <c r="P25" s="3"/>
      <c r="Q25" s="3"/>
    </row>
    <row r="26" spans="1:17" ht="18.75" customHeight="1" thickBot="1">
      <c r="A26" s="151"/>
      <c r="B26" s="90"/>
      <c r="C26" s="134"/>
      <c r="D26" s="27">
        <v>61435</v>
      </c>
      <c r="E26" s="35" t="s">
        <v>58</v>
      </c>
      <c r="F26" s="102">
        <v>0</v>
      </c>
      <c r="G26" s="103">
        <v>0</v>
      </c>
      <c r="H26" s="104">
        <v>0</v>
      </c>
      <c r="I26" s="104">
        <v>0</v>
      </c>
      <c r="J26" s="104">
        <v>0</v>
      </c>
      <c r="K26" s="48">
        <f t="shared" si="0"/>
        <v>0</v>
      </c>
      <c r="L26" s="3"/>
      <c r="M26" s="3"/>
      <c r="N26" s="3"/>
      <c r="O26" s="3"/>
      <c r="P26" s="3"/>
      <c r="Q26" s="3"/>
    </row>
    <row r="27" spans="1:17" ht="17.25" customHeight="1" thickBot="1">
      <c r="A27" s="151"/>
      <c r="B27" s="90"/>
      <c r="C27" s="135"/>
      <c r="D27" s="27">
        <v>61436</v>
      </c>
      <c r="E27" s="37" t="s">
        <v>51</v>
      </c>
      <c r="F27" s="102">
        <v>0</v>
      </c>
      <c r="G27" s="103">
        <v>0</v>
      </c>
      <c r="H27" s="104">
        <v>0</v>
      </c>
      <c r="I27" s="104">
        <v>0</v>
      </c>
      <c r="J27" s="104">
        <v>0</v>
      </c>
      <c r="K27" s="48">
        <f t="shared" si="0"/>
        <v>0</v>
      </c>
      <c r="L27" s="3"/>
      <c r="M27" s="3"/>
      <c r="N27" s="3"/>
      <c r="O27" s="3"/>
      <c r="P27" s="3"/>
      <c r="Q27" s="3"/>
    </row>
    <row r="28" spans="1:17" ht="17.25" customHeight="1" thickBot="1">
      <c r="A28" s="151"/>
      <c r="B28" s="90"/>
      <c r="C28" s="58" t="s">
        <v>61</v>
      </c>
      <c r="D28" s="27">
        <v>61462</v>
      </c>
      <c r="E28" s="37" t="s">
        <v>60</v>
      </c>
      <c r="F28" s="102">
        <v>0</v>
      </c>
      <c r="G28" s="103">
        <v>0</v>
      </c>
      <c r="H28" s="104">
        <v>0</v>
      </c>
      <c r="I28" s="104">
        <v>0</v>
      </c>
      <c r="J28" s="104">
        <v>0</v>
      </c>
      <c r="K28" s="48">
        <f t="shared" si="0"/>
        <v>0</v>
      </c>
      <c r="L28" s="3"/>
      <c r="M28" s="3"/>
      <c r="N28" s="3"/>
      <c r="O28" s="3"/>
      <c r="P28" s="3"/>
      <c r="Q28" s="3"/>
    </row>
    <row r="29" spans="1:17" ht="15" thickBot="1">
      <c r="A29" s="151"/>
      <c r="B29" s="90"/>
      <c r="C29" s="59" t="s">
        <v>32</v>
      </c>
      <c r="D29" s="27">
        <v>6147</v>
      </c>
      <c r="E29" s="35" t="s">
        <v>31</v>
      </c>
      <c r="F29" s="102">
        <v>0</v>
      </c>
      <c r="G29" s="103">
        <v>0</v>
      </c>
      <c r="H29" s="104">
        <v>0</v>
      </c>
      <c r="I29" s="104">
        <v>0</v>
      </c>
      <c r="J29" s="104">
        <v>0</v>
      </c>
      <c r="K29" s="48">
        <f t="shared" si="0"/>
        <v>0</v>
      </c>
      <c r="L29" s="3"/>
      <c r="M29" s="3"/>
      <c r="N29" s="3"/>
      <c r="O29" s="3"/>
      <c r="P29" s="3"/>
      <c r="Q29" s="3"/>
    </row>
    <row r="30" spans="1:17" ht="15" thickBot="1">
      <c r="A30" s="151"/>
      <c r="B30" s="90"/>
      <c r="C30" s="150" t="s">
        <v>35</v>
      </c>
      <c r="D30" s="27">
        <v>61451</v>
      </c>
      <c r="E30" s="35" t="s">
        <v>34</v>
      </c>
      <c r="F30" s="102">
        <v>0</v>
      </c>
      <c r="G30" s="103">
        <v>0</v>
      </c>
      <c r="H30" s="104">
        <v>0</v>
      </c>
      <c r="I30" s="104">
        <v>0</v>
      </c>
      <c r="J30" s="104">
        <v>0</v>
      </c>
      <c r="K30" s="48">
        <f t="shared" si="0"/>
        <v>0</v>
      </c>
      <c r="L30" s="3"/>
      <c r="M30" s="3"/>
      <c r="N30" s="3"/>
      <c r="O30" s="3"/>
      <c r="P30" s="3"/>
      <c r="Q30" s="3"/>
    </row>
    <row r="31" spans="1:17" ht="15" thickBot="1">
      <c r="A31" s="151"/>
      <c r="B31" s="90"/>
      <c r="C31" s="150"/>
      <c r="D31" s="27">
        <v>61455</v>
      </c>
      <c r="E31" s="38" t="s">
        <v>33</v>
      </c>
      <c r="F31" s="102">
        <v>0</v>
      </c>
      <c r="G31" s="103">
        <v>0</v>
      </c>
      <c r="H31" s="104">
        <v>0</v>
      </c>
      <c r="I31" s="104">
        <v>0</v>
      </c>
      <c r="J31" s="104">
        <v>0</v>
      </c>
      <c r="K31" s="48">
        <f t="shared" si="0"/>
        <v>0</v>
      </c>
      <c r="L31" s="3"/>
      <c r="M31" s="3"/>
      <c r="N31" s="3"/>
      <c r="O31" s="3"/>
      <c r="P31" s="3"/>
      <c r="Q31" s="3"/>
    </row>
    <row r="32" spans="1:17" ht="15" thickBot="1">
      <c r="A32" s="151"/>
      <c r="B32" s="90"/>
      <c r="C32" s="150" t="s">
        <v>10</v>
      </c>
      <c r="D32" s="27">
        <v>61671</v>
      </c>
      <c r="E32" s="38" t="s">
        <v>9</v>
      </c>
      <c r="F32" s="102">
        <v>0</v>
      </c>
      <c r="G32" s="103">
        <v>0</v>
      </c>
      <c r="H32" s="104">
        <v>0</v>
      </c>
      <c r="I32" s="104">
        <v>0</v>
      </c>
      <c r="J32" s="104">
        <v>0</v>
      </c>
      <c r="K32" s="48">
        <f t="shared" si="0"/>
        <v>0</v>
      </c>
      <c r="L32" s="3"/>
      <c r="M32" s="3"/>
      <c r="N32" s="3"/>
      <c r="O32" s="3"/>
      <c r="P32" s="3"/>
      <c r="Q32" s="3"/>
    </row>
    <row r="33" spans="1:17" ht="15" thickBot="1">
      <c r="A33" s="151"/>
      <c r="B33" s="90"/>
      <c r="C33" s="150"/>
      <c r="D33" s="27"/>
      <c r="E33" s="38" t="s">
        <v>12</v>
      </c>
      <c r="F33" s="102">
        <v>0</v>
      </c>
      <c r="G33" s="103">
        <v>0</v>
      </c>
      <c r="H33" s="104">
        <v>0</v>
      </c>
      <c r="I33" s="104">
        <v>0</v>
      </c>
      <c r="J33" s="104">
        <v>0</v>
      </c>
      <c r="K33" s="48">
        <f t="shared" si="0"/>
        <v>0</v>
      </c>
      <c r="L33" s="3"/>
      <c r="M33" s="3"/>
      <c r="N33" s="3"/>
      <c r="O33" s="3"/>
      <c r="P33" s="3"/>
      <c r="Q33" s="3"/>
    </row>
    <row r="34" spans="1:17" ht="15" thickBot="1">
      <c r="A34" s="151"/>
      <c r="B34" s="90"/>
      <c r="C34" s="150"/>
      <c r="D34" s="27">
        <v>61673</v>
      </c>
      <c r="E34" s="38" t="s">
        <v>11</v>
      </c>
      <c r="F34" s="102">
        <v>0</v>
      </c>
      <c r="G34" s="103">
        <v>0</v>
      </c>
      <c r="H34" s="104">
        <v>0</v>
      </c>
      <c r="I34" s="104">
        <v>0</v>
      </c>
      <c r="J34" s="104">
        <v>0</v>
      </c>
      <c r="K34" s="48">
        <f t="shared" si="0"/>
        <v>0</v>
      </c>
      <c r="L34" s="3"/>
      <c r="M34" s="3"/>
      <c r="N34" s="3"/>
      <c r="O34" s="3"/>
      <c r="P34" s="3"/>
      <c r="Q34" s="3"/>
    </row>
    <row r="35" spans="1:17" ht="18" customHeight="1" thickBot="1">
      <c r="A35" s="151"/>
      <c r="B35" s="90"/>
      <c r="C35" s="133" t="s">
        <v>56</v>
      </c>
      <c r="D35" s="29">
        <v>61711</v>
      </c>
      <c r="E35" s="39" t="s">
        <v>54</v>
      </c>
      <c r="F35" s="105">
        <v>0</v>
      </c>
      <c r="G35" s="103">
        <v>0</v>
      </c>
      <c r="H35" s="104">
        <v>0</v>
      </c>
      <c r="I35" s="104">
        <v>0</v>
      </c>
      <c r="J35" s="104">
        <v>0</v>
      </c>
      <c r="K35" s="48">
        <f t="shared" si="0"/>
        <v>0</v>
      </c>
      <c r="L35" s="3"/>
      <c r="M35" s="3"/>
      <c r="N35" s="3"/>
      <c r="O35" s="3"/>
      <c r="P35" s="3"/>
      <c r="Q35" s="3"/>
    </row>
    <row r="36" spans="1:17" ht="15" thickBot="1">
      <c r="A36" s="151"/>
      <c r="B36" s="90"/>
      <c r="C36" s="134"/>
      <c r="D36" s="27">
        <v>61712</v>
      </c>
      <c r="E36" s="38" t="s">
        <v>53</v>
      </c>
      <c r="F36" s="105">
        <v>0</v>
      </c>
      <c r="G36" s="103">
        <v>0</v>
      </c>
      <c r="H36" s="104">
        <v>0</v>
      </c>
      <c r="I36" s="104">
        <v>0</v>
      </c>
      <c r="J36" s="104">
        <v>0</v>
      </c>
      <c r="K36" s="48">
        <f t="shared" si="0"/>
        <v>0</v>
      </c>
      <c r="L36" s="3"/>
      <c r="M36" s="3"/>
      <c r="N36" s="3"/>
      <c r="O36" s="3"/>
      <c r="P36" s="3"/>
      <c r="Q36" s="3"/>
    </row>
    <row r="37" spans="1:17" ht="15" thickBot="1">
      <c r="A37" s="151"/>
      <c r="B37" s="90"/>
      <c r="C37" s="135"/>
      <c r="D37" s="27">
        <v>61713</v>
      </c>
      <c r="E37" s="38" t="s">
        <v>55</v>
      </c>
      <c r="F37" s="105">
        <v>0</v>
      </c>
      <c r="G37" s="103">
        <v>0</v>
      </c>
      <c r="H37" s="104">
        <v>0</v>
      </c>
      <c r="I37" s="104">
        <v>0</v>
      </c>
      <c r="J37" s="104">
        <v>0</v>
      </c>
      <c r="K37" s="48">
        <f t="shared" si="0"/>
        <v>0</v>
      </c>
      <c r="L37" s="3"/>
      <c r="M37" s="3"/>
      <c r="N37" s="3"/>
      <c r="O37" s="3"/>
      <c r="P37" s="3"/>
      <c r="Q37" s="3"/>
    </row>
    <row r="38" spans="1:17" ht="18.75" customHeight="1" thickBot="1">
      <c r="A38" s="151"/>
      <c r="B38" s="90"/>
      <c r="C38" s="150" t="s">
        <v>44</v>
      </c>
      <c r="D38" s="27">
        <v>61741</v>
      </c>
      <c r="E38" s="38" t="s">
        <v>5</v>
      </c>
      <c r="F38" s="102">
        <v>0</v>
      </c>
      <c r="G38" s="103">
        <v>0</v>
      </c>
      <c r="H38" s="104">
        <v>0</v>
      </c>
      <c r="I38" s="104">
        <v>0</v>
      </c>
      <c r="J38" s="104">
        <v>0</v>
      </c>
      <c r="K38" s="48">
        <f t="shared" si="0"/>
        <v>0</v>
      </c>
      <c r="L38" s="3"/>
      <c r="M38" s="3"/>
      <c r="N38" s="3"/>
      <c r="O38" s="3"/>
      <c r="P38" s="3"/>
      <c r="Q38" s="3"/>
    </row>
    <row r="39" spans="1:17" ht="15" thickBot="1">
      <c r="A39" s="151"/>
      <c r="B39" s="90"/>
      <c r="C39" s="150"/>
      <c r="D39" s="27">
        <v>61745</v>
      </c>
      <c r="E39" s="39" t="s">
        <v>13</v>
      </c>
      <c r="F39" s="102">
        <v>0</v>
      </c>
      <c r="G39" s="103">
        <v>0</v>
      </c>
      <c r="H39" s="104">
        <v>0</v>
      </c>
      <c r="I39" s="104">
        <v>0</v>
      </c>
      <c r="J39" s="104">
        <v>0</v>
      </c>
      <c r="K39" s="48">
        <f t="shared" si="0"/>
        <v>0</v>
      </c>
      <c r="L39" s="3"/>
      <c r="M39" s="3"/>
      <c r="N39" s="3"/>
      <c r="O39" s="3"/>
      <c r="P39" s="3"/>
      <c r="Q39" s="3"/>
    </row>
    <row r="40" spans="1:17" ht="15" thickBot="1">
      <c r="A40" s="151"/>
      <c r="B40" s="90"/>
      <c r="C40" s="60" t="s">
        <v>43</v>
      </c>
      <c r="D40" s="27">
        <v>61764</v>
      </c>
      <c r="E40" s="35" t="s">
        <v>37</v>
      </c>
      <c r="F40" s="102">
        <v>0</v>
      </c>
      <c r="G40" s="103">
        <v>0</v>
      </c>
      <c r="H40" s="104">
        <v>0</v>
      </c>
      <c r="I40" s="104">
        <v>0</v>
      </c>
      <c r="J40" s="104">
        <v>0</v>
      </c>
      <c r="K40" s="48">
        <f t="shared" si="0"/>
        <v>0</v>
      </c>
      <c r="L40" s="3"/>
      <c r="M40" s="3"/>
      <c r="N40" s="3"/>
      <c r="O40" s="3"/>
      <c r="P40" s="3"/>
      <c r="Q40" s="3"/>
    </row>
    <row r="41" spans="1:17" ht="15" thickBot="1">
      <c r="A41" s="151"/>
      <c r="B41" s="90"/>
      <c r="C41" s="150" t="s">
        <v>38</v>
      </c>
      <c r="D41" s="27">
        <v>2351</v>
      </c>
      <c r="E41" s="38" t="s">
        <v>39</v>
      </c>
      <c r="F41" s="102">
        <v>0</v>
      </c>
      <c r="G41" s="103">
        <v>0</v>
      </c>
      <c r="H41" s="104">
        <v>0</v>
      </c>
      <c r="I41" s="104">
        <v>0</v>
      </c>
      <c r="J41" s="104">
        <v>0</v>
      </c>
      <c r="K41" s="48">
        <f t="shared" si="0"/>
        <v>0</v>
      </c>
      <c r="L41" s="3"/>
      <c r="M41" s="3"/>
      <c r="N41" s="3"/>
      <c r="O41" s="3"/>
      <c r="P41" s="3"/>
      <c r="Q41" s="3"/>
    </row>
    <row r="42" spans="1:17" ht="15" thickBot="1">
      <c r="A42" s="151"/>
      <c r="B42" s="90"/>
      <c r="C42" s="150"/>
      <c r="D42" s="27">
        <v>2352</v>
      </c>
      <c r="E42" s="38" t="s">
        <v>40</v>
      </c>
      <c r="F42" s="102">
        <v>0</v>
      </c>
      <c r="G42" s="103">
        <v>0</v>
      </c>
      <c r="H42" s="104">
        <v>0</v>
      </c>
      <c r="I42" s="104">
        <v>0</v>
      </c>
      <c r="J42" s="104">
        <v>0</v>
      </c>
      <c r="K42" s="48">
        <f t="shared" si="0"/>
        <v>0</v>
      </c>
      <c r="L42" s="3"/>
      <c r="M42" s="3"/>
      <c r="N42" s="3"/>
      <c r="O42" s="3"/>
      <c r="P42" s="3"/>
      <c r="Q42" s="3"/>
    </row>
    <row r="43" spans="1:17" ht="15" thickBot="1">
      <c r="A43" s="151"/>
      <c r="B43" s="90"/>
      <c r="C43" s="150"/>
      <c r="D43" s="27">
        <v>2355</v>
      </c>
      <c r="E43" s="38" t="s">
        <v>41</v>
      </c>
      <c r="F43" s="102">
        <v>0</v>
      </c>
      <c r="G43" s="103">
        <v>0</v>
      </c>
      <c r="H43" s="104">
        <v>0</v>
      </c>
      <c r="I43" s="104">
        <v>0</v>
      </c>
      <c r="J43" s="104">
        <v>0</v>
      </c>
      <c r="K43" s="48">
        <f t="shared" si="0"/>
        <v>0</v>
      </c>
      <c r="L43" s="3"/>
      <c r="M43" s="3"/>
      <c r="N43" s="3"/>
      <c r="O43" s="3"/>
      <c r="P43" s="3"/>
      <c r="Q43" s="3"/>
    </row>
    <row r="44" spans="1:17" ht="17.25" customHeight="1" thickBot="1">
      <c r="A44" s="151"/>
      <c r="B44" s="90"/>
      <c r="C44" s="150"/>
      <c r="D44" s="27">
        <v>2356</v>
      </c>
      <c r="E44" s="35" t="s">
        <v>42</v>
      </c>
      <c r="F44" s="102">
        <v>0</v>
      </c>
      <c r="G44" s="103">
        <v>0</v>
      </c>
      <c r="H44" s="104">
        <v>0</v>
      </c>
      <c r="I44" s="104">
        <v>0</v>
      </c>
      <c r="J44" s="104">
        <v>0</v>
      </c>
      <c r="K44" s="48">
        <f t="shared" si="0"/>
        <v>0</v>
      </c>
      <c r="L44" s="3"/>
      <c r="M44" s="3"/>
      <c r="N44" s="3"/>
      <c r="O44" s="3"/>
      <c r="P44" s="3"/>
      <c r="Q44" s="3"/>
    </row>
    <row r="45" spans="1:17" ht="14.25" customHeight="1" thickBot="1">
      <c r="A45" s="151"/>
      <c r="B45" s="90"/>
      <c r="C45" s="133" t="s">
        <v>85</v>
      </c>
      <c r="D45" s="51">
        <v>23321</v>
      </c>
      <c r="E45" s="40" t="s">
        <v>86</v>
      </c>
      <c r="F45" s="102">
        <v>0</v>
      </c>
      <c r="G45" s="103">
        <v>0</v>
      </c>
      <c r="H45" s="104">
        <v>0</v>
      </c>
      <c r="I45" s="104">
        <v>0</v>
      </c>
      <c r="J45" s="104">
        <v>0</v>
      </c>
      <c r="K45" s="48">
        <f t="shared" si="0"/>
        <v>0</v>
      </c>
      <c r="L45" s="3"/>
      <c r="M45" s="3"/>
      <c r="N45" s="3"/>
      <c r="O45" s="3"/>
      <c r="P45" s="3"/>
      <c r="Q45" s="3"/>
    </row>
    <row r="46" spans="1:17" ht="18.75" customHeight="1" thickBot="1">
      <c r="A46" s="151"/>
      <c r="B46" s="90"/>
      <c r="C46" s="135"/>
      <c r="D46" s="27">
        <v>23324</v>
      </c>
      <c r="E46" s="35" t="s">
        <v>87</v>
      </c>
      <c r="F46" s="105">
        <v>0</v>
      </c>
      <c r="G46" s="103">
        <v>0</v>
      </c>
      <c r="H46" s="104">
        <v>0</v>
      </c>
      <c r="I46" s="104">
        <v>0</v>
      </c>
      <c r="J46" s="104">
        <v>0</v>
      </c>
      <c r="K46" s="48">
        <f t="shared" si="0"/>
        <v>0</v>
      </c>
      <c r="L46" s="3"/>
      <c r="M46" s="3"/>
      <c r="N46" s="3"/>
      <c r="O46" s="3"/>
      <c r="P46" s="3"/>
      <c r="Q46" s="3"/>
    </row>
    <row r="47" spans="1:17" ht="15" customHeight="1" thickBot="1">
      <c r="A47" s="151"/>
      <c r="B47" s="90"/>
      <c r="C47" s="133" t="s">
        <v>45</v>
      </c>
      <c r="D47" s="30">
        <v>34551</v>
      </c>
      <c r="E47" s="41" t="s">
        <v>46</v>
      </c>
      <c r="F47" s="106">
        <v>0</v>
      </c>
      <c r="G47" s="103">
        <v>0</v>
      </c>
      <c r="H47" s="104">
        <v>0</v>
      </c>
      <c r="I47" s="104">
        <v>0</v>
      </c>
      <c r="J47" s="104">
        <v>0</v>
      </c>
      <c r="K47" s="48">
        <f t="shared" si="0"/>
        <v>0</v>
      </c>
      <c r="L47" s="3"/>
      <c r="M47" s="3"/>
      <c r="N47" s="3"/>
      <c r="O47" s="3"/>
      <c r="P47" s="3"/>
      <c r="Q47" s="3"/>
    </row>
    <row r="48" spans="1:17" ht="15.75" customHeight="1" thickBot="1">
      <c r="A48" s="151"/>
      <c r="B48" s="90"/>
      <c r="C48" s="134"/>
      <c r="D48" s="27">
        <v>34552</v>
      </c>
      <c r="E48" s="35" t="s">
        <v>47</v>
      </c>
      <c r="F48" s="102">
        <v>0</v>
      </c>
      <c r="G48" s="103">
        <v>0</v>
      </c>
      <c r="H48" s="104">
        <v>0</v>
      </c>
      <c r="I48" s="104">
        <v>0</v>
      </c>
      <c r="J48" s="104">
        <v>0</v>
      </c>
      <c r="K48" s="48">
        <f t="shared" si="0"/>
        <v>0</v>
      </c>
      <c r="L48" s="3"/>
      <c r="M48" s="3"/>
      <c r="N48" s="3"/>
      <c r="O48" s="3"/>
      <c r="P48" s="3"/>
      <c r="Q48" s="3"/>
    </row>
    <row r="49" spans="1:17" ht="15.75" customHeight="1" thickBot="1">
      <c r="A49" s="151"/>
      <c r="B49" s="90"/>
      <c r="C49" s="134"/>
      <c r="D49" s="31">
        <v>3456</v>
      </c>
      <c r="E49" s="40" t="s">
        <v>48</v>
      </c>
      <c r="F49" s="107">
        <v>0</v>
      </c>
      <c r="G49" s="108">
        <v>0</v>
      </c>
      <c r="H49" s="109">
        <v>0</v>
      </c>
      <c r="I49" s="109">
        <v>0</v>
      </c>
      <c r="J49" s="109">
        <v>0</v>
      </c>
      <c r="K49" s="48">
        <f t="shared" si="0"/>
        <v>0</v>
      </c>
      <c r="L49" s="3"/>
      <c r="M49" s="3"/>
      <c r="N49" s="3"/>
      <c r="O49" s="3"/>
      <c r="P49" s="3"/>
      <c r="Q49" s="3"/>
    </row>
    <row r="50" spans="1:17" ht="27" thickBot="1">
      <c r="A50" s="140" t="s">
        <v>66</v>
      </c>
      <c r="B50" s="89"/>
      <c r="C50" s="61" t="s">
        <v>56</v>
      </c>
      <c r="D50" s="52">
        <v>61711</v>
      </c>
      <c r="E50" s="42" t="s">
        <v>54</v>
      </c>
      <c r="F50" s="110">
        <v>0</v>
      </c>
      <c r="G50" s="99">
        <v>0</v>
      </c>
      <c r="H50" s="101">
        <v>0</v>
      </c>
      <c r="I50" s="101">
        <v>0</v>
      </c>
      <c r="J50" s="101">
        <v>0</v>
      </c>
      <c r="K50" s="48">
        <v>0</v>
      </c>
      <c r="L50" s="125"/>
      <c r="M50" s="3"/>
      <c r="N50" s="3"/>
      <c r="O50" s="3"/>
      <c r="P50" s="3"/>
      <c r="Q50" s="3"/>
    </row>
    <row r="51" spans="1:17" ht="40.200000000000003" thickBot="1">
      <c r="A51" s="141"/>
      <c r="B51" s="88" t="s">
        <v>106</v>
      </c>
      <c r="C51" s="60" t="s">
        <v>59</v>
      </c>
      <c r="D51" s="27">
        <v>61353</v>
      </c>
      <c r="E51" s="43" t="s">
        <v>84</v>
      </c>
      <c r="F51" s="111">
        <v>0</v>
      </c>
      <c r="G51" s="102">
        <v>0</v>
      </c>
      <c r="H51" s="104">
        <v>0</v>
      </c>
      <c r="I51" s="104">
        <v>0</v>
      </c>
      <c r="J51" s="104">
        <v>0</v>
      </c>
      <c r="K51" s="48">
        <f t="shared" si="0"/>
        <v>0</v>
      </c>
      <c r="L51" s="3"/>
      <c r="M51" s="3"/>
      <c r="N51" s="3"/>
      <c r="O51" s="3"/>
      <c r="P51" s="3"/>
      <c r="Q51" s="3"/>
    </row>
    <row r="52" spans="1:17" ht="16.5" customHeight="1" thickBot="1">
      <c r="A52" s="141"/>
      <c r="B52" s="88"/>
      <c r="C52" s="60" t="s">
        <v>43</v>
      </c>
      <c r="D52" s="27">
        <v>61764</v>
      </c>
      <c r="E52" s="35" t="s">
        <v>37</v>
      </c>
      <c r="F52" s="111">
        <v>0</v>
      </c>
      <c r="G52" s="102">
        <v>0</v>
      </c>
      <c r="H52" s="104">
        <v>0</v>
      </c>
      <c r="I52" s="104">
        <v>0</v>
      </c>
      <c r="J52" s="104">
        <v>0</v>
      </c>
      <c r="K52" s="48">
        <f t="shared" si="0"/>
        <v>0</v>
      </c>
      <c r="L52" s="127"/>
      <c r="M52" s="3"/>
      <c r="N52" s="3"/>
      <c r="O52" s="3"/>
      <c r="P52" s="3"/>
      <c r="Q52" s="3"/>
    </row>
    <row r="53" spans="1:17" ht="27" thickBot="1">
      <c r="A53" s="141"/>
      <c r="B53" s="88"/>
      <c r="C53" s="62" t="s">
        <v>69</v>
      </c>
      <c r="D53" s="27">
        <v>61111</v>
      </c>
      <c r="E53" s="35" t="s">
        <v>68</v>
      </c>
      <c r="F53" s="111">
        <v>0</v>
      </c>
      <c r="G53" s="102">
        <v>0</v>
      </c>
      <c r="H53" s="104">
        <v>0</v>
      </c>
      <c r="I53" s="104">
        <v>0</v>
      </c>
      <c r="J53" s="104">
        <v>0</v>
      </c>
      <c r="K53" s="48">
        <f t="shared" si="0"/>
        <v>0</v>
      </c>
      <c r="L53" s="127"/>
      <c r="M53" s="3"/>
      <c r="N53" s="3"/>
      <c r="O53" s="3"/>
      <c r="P53" s="3"/>
      <c r="Q53" s="3"/>
    </row>
    <row r="54" spans="1:17" ht="25.5" customHeight="1" thickBot="1">
      <c r="A54" s="141"/>
      <c r="B54" s="88" t="s">
        <v>108</v>
      </c>
      <c r="C54" s="63" t="s">
        <v>70</v>
      </c>
      <c r="D54" s="27">
        <v>61221</v>
      </c>
      <c r="E54" s="35" t="s">
        <v>83</v>
      </c>
      <c r="F54" s="111">
        <v>0</v>
      </c>
      <c r="G54" s="102">
        <v>0</v>
      </c>
      <c r="H54" s="104">
        <v>0</v>
      </c>
      <c r="I54" s="104">
        <v>0</v>
      </c>
      <c r="J54" s="104">
        <v>0</v>
      </c>
      <c r="K54" s="48">
        <f t="shared" si="0"/>
        <v>0</v>
      </c>
      <c r="L54" s="127"/>
      <c r="M54" s="3"/>
      <c r="N54" s="3"/>
      <c r="O54" s="3"/>
      <c r="P54" s="3"/>
      <c r="Q54" s="3"/>
    </row>
    <row r="55" spans="1:17" ht="16.5" customHeight="1" thickBot="1">
      <c r="A55" s="141"/>
      <c r="B55" s="88" t="s">
        <v>107</v>
      </c>
      <c r="C55" s="133" t="s">
        <v>71</v>
      </c>
      <c r="D55" s="31">
        <v>61261</v>
      </c>
      <c r="E55" s="40" t="s">
        <v>72</v>
      </c>
      <c r="F55" s="111">
        <v>0</v>
      </c>
      <c r="G55" s="102">
        <v>0</v>
      </c>
      <c r="H55" s="104">
        <v>0</v>
      </c>
      <c r="I55" s="104">
        <v>0</v>
      </c>
      <c r="J55" s="104">
        <v>0</v>
      </c>
      <c r="K55" s="48">
        <f t="shared" si="0"/>
        <v>0</v>
      </c>
      <c r="L55" s="3"/>
      <c r="M55" s="3"/>
      <c r="N55" s="3"/>
      <c r="O55" s="3"/>
      <c r="P55" s="3"/>
      <c r="Q55" s="3"/>
    </row>
    <row r="56" spans="1:17" ht="16.5" customHeight="1" thickBot="1">
      <c r="A56" s="141"/>
      <c r="B56" s="88"/>
      <c r="C56" s="134"/>
      <c r="D56" s="31">
        <v>61262</v>
      </c>
      <c r="E56" s="40" t="s">
        <v>73</v>
      </c>
      <c r="F56" s="111">
        <v>0</v>
      </c>
      <c r="G56" s="102">
        <v>0</v>
      </c>
      <c r="H56" s="104">
        <v>0</v>
      </c>
      <c r="I56" s="104">
        <v>0</v>
      </c>
      <c r="J56" s="104">
        <v>0</v>
      </c>
      <c r="K56" s="48">
        <f t="shared" si="0"/>
        <v>0</v>
      </c>
      <c r="L56" s="3"/>
      <c r="M56" s="3"/>
      <c r="N56" s="3"/>
      <c r="O56" s="3"/>
      <c r="P56" s="3"/>
      <c r="Q56" s="3"/>
    </row>
    <row r="57" spans="1:17" ht="16.5" customHeight="1" thickBot="1">
      <c r="A57" s="141"/>
      <c r="B57" s="88" t="s">
        <v>109</v>
      </c>
      <c r="C57" s="135"/>
      <c r="D57" s="31">
        <v>61263</v>
      </c>
      <c r="E57" s="40" t="s">
        <v>74</v>
      </c>
      <c r="F57" s="111">
        <v>0</v>
      </c>
      <c r="G57" s="102">
        <v>0</v>
      </c>
      <c r="H57" s="104">
        <v>0</v>
      </c>
      <c r="I57" s="104">
        <v>0</v>
      </c>
      <c r="J57" s="104">
        <v>0</v>
      </c>
      <c r="K57" s="48">
        <f t="shared" si="0"/>
        <v>0</v>
      </c>
      <c r="L57" s="3"/>
      <c r="M57" s="3"/>
      <c r="N57" s="3"/>
      <c r="O57" s="3"/>
      <c r="P57" s="3"/>
      <c r="Q57" s="3"/>
    </row>
    <row r="58" spans="1:17" ht="16.5" customHeight="1" thickBot="1">
      <c r="A58" s="141"/>
      <c r="B58" s="88" t="s">
        <v>107</v>
      </c>
      <c r="C58" s="133" t="s">
        <v>18</v>
      </c>
      <c r="D58" s="31">
        <v>61313</v>
      </c>
      <c r="E58" s="40" t="s">
        <v>75</v>
      </c>
      <c r="F58" s="111">
        <v>0</v>
      </c>
      <c r="G58" s="102">
        <v>0</v>
      </c>
      <c r="H58" s="104">
        <v>0</v>
      </c>
      <c r="I58" s="104">
        <v>0</v>
      </c>
      <c r="J58" s="104">
        <v>0</v>
      </c>
      <c r="K58" s="48">
        <f t="shared" si="0"/>
        <v>0</v>
      </c>
      <c r="L58" s="3"/>
      <c r="M58" s="3"/>
      <c r="N58" s="3"/>
      <c r="O58" s="3"/>
      <c r="P58" s="3"/>
      <c r="Q58" s="3"/>
    </row>
    <row r="59" spans="1:17" ht="16.5" customHeight="1" thickBot="1">
      <c r="A59" s="141"/>
      <c r="B59" s="88"/>
      <c r="C59" s="135"/>
      <c r="D59" s="31">
        <v>61316</v>
      </c>
      <c r="E59" s="40" t="s">
        <v>76</v>
      </c>
      <c r="F59" s="111">
        <v>0</v>
      </c>
      <c r="G59" s="102">
        <v>0</v>
      </c>
      <c r="H59" s="104">
        <v>0</v>
      </c>
      <c r="I59" s="104">
        <v>0</v>
      </c>
      <c r="J59" s="104">
        <v>0</v>
      </c>
      <c r="K59" s="48">
        <f t="shared" si="0"/>
        <v>0</v>
      </c>
      <c r="L59" s="3"/>
      <c r="M59" s="3"/>
      <c r="N59" s="3"/>
      <c r="O59" s="3"/>
      <c r="P59" s="3"/>
      <c r="Q59" s="3"/>
    </row>
    <row r="60" spans="1:17" ht="16.5" customHeight="1" thickBot="1">
      <c r="A60" s="141"/>
      <c r="B60" s="88"/>
      <c r="C60" s="136" t="s">
        <v>79</v>
      </c>
      <c r="D60" s="31">
        <v>61361</v>
      </c>
      <c r="E60" s="40" t="s">
        <v>77</v>
      </c>
      <c r="F60" s="111">
        <v>0</v>
      </c>
      <c r="G60" s="102">
        <v>0</v>
      </c>
      <c r="H60" s="104">
        <v>0</v>
      </c>
      <c r="I60" s="104">
        <v>0</v>
      </c>
      <c r="J60" s="104">
        <v>0</v>
      </c>
      <c r="K60" s="48">
        <f t="shared" si="0"/>
        <v>0</v>
      </c>
      <c r="L60" s="3"/>
      <c r="M60" s="3"/>
      <c r="N60" s="3"/>
      <c r="O60" s="3"/>
      <c r="P60" s="3"/>
      <c r="Q60" s="3"/>
    </row>
    <row r="61" spans="1:17" ht="21" customHeight="1" thickBot="1">
      <c r="A61" s="141"/>
      <c r="B61" s="88"/>
      <c r="C61" s="137"/>
      <c r="D61" s="51">
        <v>61365</v>
      </c>
      <c r="E61" s="40" t="s">
        <v>78</v>
      </c>
      <c r="F61" s="111">
        <v>0</v>
      </c>
      <c r="G61" s="102">
        <v>0</v>
      </c>
      <c r="H61" s="104">
        <v>0</v>
      </c>
      <c r="I61" s="104">
        <v>0</v>
      </c>
      <c r="J61" s="104">
        <v>0</v>
      </c>
      <c r="K61" s="48">
        <f t="shared" si="0"/>
        <v>0</v>
      </c>
      <c r="L61" s="3"/>
      <c r="M61" s="3"/>
      <c r="N61" s="3"/>
      <c r="O61" s="3"/>
      <c r="P61" s="3"/>
      <c r="Q61" s="3"/>
    </row>
    <row r="62" spans="1:17" ht="16.5" customHeight="1" thickBot="1">
      <c r="A62" s="141"/>
      <c r="B62" s="88"/>
      <c r="C62" s="138" t="s">
        <v>80</v>
      </c>
      <c r="D62" s="51">
        <v>61421</v>
      </c>
      <c r="E62" s="40" t="s">
        <v>82</v>
      </c>
      <c r="F62" s="111">
        <v>0</v>
      </c>
      <c r="G62" s="102">
        <v>0</v>
      </c>
      <c r="H62" s="104">
        <v>0</v>
      </c>
      <c r="I62" s="104">
        <v>0</v>
      </c>
      <c r="J62" s="104">
        <v>0</v>
      </c>
      <c r="K62" s="48">
        <f t="shared" si="0"/>
        <v>0</v>
      </c>
      <c r="L62" s="3"/>
      <c r="M62" s="3"/>
      <c r="N62" s="3"/>
      <c r="O62" s="3"/>
      <c r="P62" s="3"/>
      <c r="Q62" s="3"/>
    </row>
    <row r="63" spans="1:17" ht="16.5" customHeight="1" thickBot="1">
      <c r="A63" s="141"/>
      <c r="B63" s="91"/>
      <c r="C63" s="139"/>
      <c r="D63" s="53">
        <v>61425</v>
      </c>
      <c r="E63" s="40" t="s">
        <v>81</v>
      </c>
      <c r="F63" s="112">
        <v>0</v>
      </c>
      <c r="G63" s="107">
        <v>0</v>
      </c>
      <c r="H63" s="109">
        <v>0</v>
      </c>
      <c r="I63" s="109">
        <v>0</v>
      </c>
      <c r="J63" s="109">
        <v>0</v>
      </c>
      <c r="K63" s="48">
        <f t="shared" si="0"/>
        <v>0</v>
      </c>
      <c r="L63" s="3"/>
      <c r="M63" s="3"/>
      <c r="N63" s="3"/>
      <c r="O63" s="3"/>
      <c r="P63" s="3"/>
      <c r="Q63" s="3"/>
    </row>
    <row r="64" spans="1:17" ht="16.5" customHeight="1" thickBot="1">
      <c r="A64" s="141"/>
      <c r="B64" s="89"/>
      <c r="C64" s="75" t="s">
        <v>56</v>
      </c>
      <c r="D64" s="52">
        <v>61711</v>
      </c>
      <c r="E64" s="42" t="s">
        <v>54</v>
      </c>
      <c r="F64" s="110">
        <v>0</v>
      </c>
      <c r="G64" s="99">
        <v>0</v>
      </c>
      <c r="H64" s="101">
        <v>0</v>
      </c>
      <c r="I64" s="101">
        <v>0</v>
      </c>
      <c r="J64" s="101">
        <v>0</v>
      </c>
      <c r="K64" s="48">
        <f t="shared" si="0"/>
        <v>0</v>
      </c>
    </row>
    <row r="65" spans="1:11" ht="16.5" customHeight="1" thickBot="1">
      <c r="A65" s="141"/>
      <c r="B65" s="88" t="s">
        <v>106</v>
      </c>
      <c r="C65" s="74" t="s">
        <v>59</v>
      </c>
      <c r="D65" s="27">
        <v>61353</v>
      </c>
      <c r="E65" s="43" t="s">
        <v>84</v>
      </c>
      <c r="F65" s="111">
        <v>0</v>
      </c>
      <c r="G65" s="102">
        <v>0</v>
      </c>
      <c r="H65" s="104">
        <v>0</v>
      </c>
      <c r="I65" s="104">
        <v>0</v>
      </c>
      <c r="J65" s="104">
        <v>0</v>
      </c>
      <c r="K65" s="48">
        <f t="shared" si="0"/>
        <v>0</v>
      </c>
    </row>
    <row r="66" spans="1:11" ht="16.5" customHeight="1" thickBot="1">
      <c r="A66" s="141"/>
      <c r="B66" s="88" t="s">
        <v>107</v>
      </c>
      <c r="C66" s="74" t="s">
        <v>43</v>
      </c>
      <c r="D66" s="27">
        <v>61764</v>
      </c>
      <c r="E66" s="35" t="s">
        <v>37</v>
      </c>
      <c r="F66" s="111">
        <v>0</v>
      </c>
      <c r="G66" s="102">
        <v>0</v>
      </c>
      <c r="H66" s="104">
        <v>0</v>
      </c>
      <c r="I66" s="104">
        <v>0</v>
      </c>
      <c r="J66" s="104">
        <v>0</v>
      </c>
      <c r="K66" s="48">
        <f t="shared" si="0"/>
        <v>0</v>
      </c>
    </row>
    <row r="67" spans="1:11" ht="27" thickBot="1">
      <c r="A67" s="141"/>
      <c r="B67" s="88"/>
      <c r="C67" s="79" t="s">
        <v>69</v>
      </c>
      <c r="D67" s="27">
        <v>61111</v>
      </c>
      <c r="E67" s="35" t="s">
        <v>68</v>
      </c>
      <c r="F67" s="111">
        <v>0</v>
      </c>
      <c r="G67" s="102">
        <v>0</v>
      </c>
      <c r="H67" s="104">
        <v>0</v>
      </c>
      <c r="I67" s="104">
        <v>0</v>
      </c>
      <c r="J67" s="104">
        <v>0</v>
      </c>
      <c r="K67" s="48">
        <f t="shared" si="0"/>
        <v>0</v>
      </c>
    </row>
    <row r="68" spans="1:11" ht="21" thickBot="1">
      <c r="A68" s="141"/>
      <c r="B68" s="88" t="s">
        <v>108</v>
      </c>
      <c r="C68" s="78" t="s">
        <v>70</v>
      </c>
      <c r="D68" s="27">
        <v>61221</v>
      </c>
      <c r="E68" s="35" t="s">
        <v>83</v>
      </c>
      <c r="F68" s="111">
        <v>0</v>
      </c>
      <c r="G68" s="102">
        <v>0</v>
      </c>
      <c r="H68" s="104">
        <v>0</v>
      </c>
      <c r="I68" s="104">
        <v>0</v>
      </c>
      <c r="J68" s="104">
        <v>0</v>
      </c>
      <c r="K68" s="48">
        <f t="shared" si="0"/>
        <v>0</v>
      </c>
    </row>
    <row r="69" spans="1:11" ht="15" thickBot="1">
      <c r="A69" s="141"/>
      <c r="B69" s="88" t="s">
        <v>107</v>
      </c>
      <c r="C69" s="133" t="s">
        <v>71</v>
      </c>
      <c r="D69" s="76">
        <v>61261</v>
      </c>
      <c r="E69" s="40" t="s">
        <v>72</v>
      </c>
      <c r="F69" s="111">
        <v>0</v>
      </c>
      <c r="G69" s="102">
        <v>0</v>
      </c>
      <c r="H69" s="104">
        <v>0</v>
      </c>
      <c r="I69" s="104">
        <v>0</v>
      </c>
      <c r="J69" s="104">
        <v>0</v>
      </c>
      <c r="K69" s="48">
        <f t="shared" si="0"/>
        <v>0</v>
      </c>
    </row>
    <row r="70" spans="1:11" ht="15" thickBot="1">
      <c r="A70" s="141"/>
      <c r="B70" s="88"/>
      <c r="C70" s="134"/>
      <c r="D70" s="76">
        <v>61262</v>
      </c>
      <c r="E70" s="40" t="s">
        <v>73</v>
      </c>
      <c r="F70" s="111">
        <v>0</v>
      </c>
      <c r="G70" s="102">
        <v>0</v>
      </c>
      <c r="H70" s="104">
        <v>0</v>
      </c>
      <c r="I70" s="104">
        <v>0</v>
      </c>
      <c r="J70" s="104">
        <v>0</v>
      </c>
      <c r="K70" s="48">
        <f t="shared" si="0"/>
        <v>0</v>
      </c>
    </row>
    <row r="71" spans="1:11" ht="15" thickBot="1">
      <c r="A71" s="141"/>
      <c r="B71" s="88" t="s">
        <v>109</v>
      </c>
      <c r="C71" s="135"/>
      <c r="D71" s="76">
        <v>61263</v>
      </c>
      <c r="E71" s="40" t="s">
        <v>74</v>
      </c>
      <c r="F71" s="111">
        <v>0</v>
      </c>
      <c r="G71" s="102">
        <v>0</v>
      </c>
      <c r="H71" s="104">
        <v>0</v>
      </c>
      <c r="I71" s="104">
        <v>0</v>
      </c>
      <c r="J71" s="104">
        <v>0</v>
      </c>
      <c r="K71" s="48">
        <f t="shared" si="0"/>
        <v>0</v>
      </c>
    </row>
    <row r="72" spans="1:11" ht="15" thickBot="1">
      <c r="A72" s="141"/>
      <c r="B72" s="88" t="s">
        <v>107</v>
      </c>
      <c r="C72" s="133" t="s">
        <v>18</v>
      </c>
      <c r="D72" s="76">
        <v>61313</v>
      </c>
      <c r="E72" s="40" t="s">
        <v>75</v>
      </c>
      <c r="F72" s="111">
        <v>0</v>
      </c>
      <c r="G72" s="102">
        <v>0</v>
      </c>
      <c r="H72" s="104">
        <v>0</v>
      </c>
      <c r="I72" s="104">
        <v>0</v>
      </c>
      <c r="J72" s="104">
        <v>0</v>
      </c>
      <c r="K72" s="48">
        <f t="shared" si="0"/>
        <v>0</v>
      </c>
    </row>
    <row r="73" spans="1:11" ht="15" thickBot="1">
      <c r="A73" s="141"/>
      <c r="B73" s="88"/>
      <c r="C73" s="135"/>
      <c r="D73" s="76">
        <v>61316</v>
      </c>
      <c r="E73" s="40" t="s">
        <v>76</v>
      </c>
      <c r="F73" s="111">
        <v>0</v>
      </c>
      <c r="G73" s="102">
        <v>0</v>
      </c>
      <c r="H73" s="104">
        <v>0</v>
      </c>
      <c r="I73" s="104">
        <v>0</v>
      </c>
      <c r="J73" s="104">
        <v>0</v>
      </c>
      <c r="K73" s="48">
        <f t="shared" ref="K73:K107" si="1">SUM(F73:J73)</f>
        <v>0</v>
      </c>
    </row>
    <row r="74" spans="1:11" ht="15" thickBot="1">
      <c r="A74" s="141"/>
      <c r="B74" s="88"/>
      <c r="C74" s="136" t="s">
        <v>79</v>
      </c>
      <c r="D74" s="76">
        <v>61361</v>
      </c>
      <c r="E74" s="40" t="s">
        <v>77</v>
      </c>
      <c r="F74" s="111">
        <v>0</v>
      </c>
      <c r="G74" s="102">
        <v>0</v>
      </c>
      <c r="H74" s="104">
        <v>0</v>
      </c>
      <c r="I74" s="104">
        <v>0</v>
      </c>
      <c r="J74" s="104">
        <v>0</v>
      </c>
      <c r="K74" s="48">
        <f t="shared" si="1"/>
        <v>0</v>
      </c>
    </row>
    <row r="75" spans="1:11" ht="15" thickBot="1">
      <c r="A75" s="141"/>
      <c r="B75" s="88"/>
      <c r="C75" s="137"/>
      <c r="D75" s="51">
        <v>61365</v>
      </c>
      <c r="E75" s="40" t="s">
        <v>78</v>
      </c>
      <c r="F75" s="111">
        <v>0</v>
      </c>
      <c r="G75" s="102">
        <v>0</v>
      </c>
      <c r="H75" s="104">
        <v>0</v>
      </c>
      <c r="I75" s="104">
        <v>0</v>
      </c>
      <c r="J75" s="104">
        <v>0</v>
      </c>
      <c r="K75" s="48">
        <f t="shared" si="1"/>
        <v>0</v>
      </c>
    </row>
    <row r="76" spans="1:11" ht="15" thickBot="1">
      <c r="A76" s="141"/>
      <c r="B76" s="88"/>
      <c r="C76" s="138" t="s">
        <v>80</v>
      </c>
      <c r="D76" s="51">
        <v>61421</v>
      </c>
      <c r="E76" s="40" t="s">
        <v>82</v>
      </c>
      <c r="F76" s="111">
        <v>0</v>
      </c>
      <c r="G76" s="102">
        <v>0</v>
      </c>
      <c r="H76" s="104">
        <v>0</v>
      </c>
      <c r="I76" s="104">
        <v>0</v>
      </c>
      <c r="J76" s="104">
        <v>0</v>
      </c>
      <c r="K76" s="48">
        <f t="shared" si="1"/>
        <v>0</v>
      </c>
    </row>
    <row r="77" spans="1:11" ht="15" thickBot="1">
      <c r="A77" s="141"/>
      <c r="B77" s="91"/>
      <c r="C77" s="139"/>
      <c r="D77" s="53">
        <v>61425</v>
      </c>
      <c r="E77" s="40" t="s">
        <v>81</v>
      </c>
      <c r="F77" s="112">
        <v>0</v>
      </c>
      <c r="G77" s="113">
        <v>0</v>
      </c>
      <c r="H77" s="114">
        <v>0</v>
      </c>
      <c r="I77" s="114">
        <v>0</v>
      </c>
      <c r="J77" s="114">
        <v>0</v>
      </c>
      <c r="K77" s="48">
        <f t="shared" si="1"/>
        <v>0</v>
      </c>
    </row>
    <row r="78" spans="1:11" ht="27" thickBot="1">
      <c r="A78" s="141"/>
      <c r="B78" s="89"/>
      <c r="C78" s="75" t="s">
        <v>56</v>
      </c>
      <c r="D78" s="52">
        <v>61711</v>
      </c>
      <c r="E78" s="42" t="s">
        <v>54</v>
      </c>
      <c r="F78" s="115">
        <v>0</v>
      </c>
      <c r="G78" s="99">
        <v>0</v>
      </c>
      <c r="H78" s="101">
        <v>0</v>
      </c>
      <c r="I78" s="101">
        <v>0</v>
      </c>
      <c r="J78" s="101">
        <v>0</v>
      </c>
      <c r="K78" s="48">
        <f t="shared" si="1"/>
        <v>0</v>
      </c>
    </row>
    <row r="79" spans="1:11" ht="40.200000000000003" thickBot="1">
      <c r="A79" s="141"/>
      <c r="B79" s="88" t="s">
        <v>106</v>
      </c>
      <c r="C79" s="74" t="s">
        <v>59</v>
      </c>
      <c r="D79" s="27">
        <v>61353</v>
      </c>
      <c r="E79" s="43" t="s">
        <v>84</v>
      </c>
      <c r="F79" s="111">
        <v>0</v>
      </c>
      <c r="G79" s="102">
        <v>0</v>
      </c>
      <c r="H79" s="104">
        <v>0</v>
      </c>
      <c r="I79" s="104">
        <v>0</v>
      </c>
      <c r="J79" s="104">
        <v>0</v>
      </c>
      <c r="K79" s="48">
        <f t="shared" si="1"/>
        <v>0</v>
      </c>
    </row>
    <row r="80" spans="1:11" ht="15" thickBot="1">
      <c r="A80" s="141"/>
      <c r="C80" s="74" t="s">
        <v>43</v>
      </c>
      <c r="D80" s="27">
        <v>61764</v>
      </c>
      <c r="E80" s="35" t="s">
        <v>37</v>
      </c>
      <c r="F80" s="111">
        <v>0</v>
      </c>
      <c r="G80" s="102">
        <v>0</v>
      </c>
      <c r="H80" s="104">
        <v>0</v>
      </c>
      <c r="I80" s="104">
        <v>0</v>
      </c>
      <c r="J80" s="104">
        <v>0</v>
      </c>
      <c r="K80" s="48">
        <f t="shared" si="1"/>
        <v>0</v>
      </c>
    </row>
    <row r="81" spans="1:11" ht="27" thickBot="1">
      <c r="A81" s="141"/>
      <c r="C81" s="79" t="s">
        <v>69</v>
      </c>
      <c r="D81" s="27">
        <v>61111</v>
      </c>
      <c r="E81" s="35" t="s">
        <v>68</v>
      </c>
      <c r="F81" s="111">
        <v>0</v>
      </c>
      <c r="G81" s="102">
        <v>0</v>
      </c>
      <c r="H81" s="104">
        <v>0</v>
      </c>
      <c r="I81" s="104">
        <v>0</v>
      </c>
      <c r="J81" s="104">
        <v>0</v>
      </c>
      <c r="K81" s="48">
        <f t="shared" si="1"/>
        <v>0</v>
      </c>
    </row>
    <row r="82" spans="1:11" ht="21" thickBot="1">
      <c r="A82" s="141"/>
      <c r="B82" s="88" t="s">
        <v>108</v>
      </c>
      <c r="C82" s="78" t="s">
        <v>70</v>
      </c>
      <c r="D82" s="27">
        <v>61221</v>
      </c>
      <c r="E82" s="35" t="s">
        <v>83</v>
      </c>
      <c r="F82" s="111">
        <v>0</v>
      </c>
      <c r="G82" s="102">
        <v>0</v>
      </c>
      <c r="H82" s="104">
        <v>0</v>
      </c>
      <c r="I82" s="104">
        <v>0</v>
      </c>
      <c r="J82" s="104">
        <v>0</v>
      </c>
      <c r="K82" s="48">
        <f t="shared" si="1"/>
        <v>0</v>
      </c>
    </row>
    <row r="83" spans="1:11" ht="15" thickBot="1">
      <c r="A83" s="141"/>
      <c r="B83" s="88" t="s">
        <v>107</v>
      </c>
      <c r="C83" s="133" t="s">
        <v>71</v>
      </c>
      <c r="D83" s="76">
        <v>61261</v>
      </c>
      <c r="E83" s="40" t="s">
        <v>72</v>
      </c>
      <c r="F83" s="111">
        <v>0</v>
      </c>
      <c r="G83" s="102">
        <v>0</v>
      </c>
      <c r="H83" s="104">
        <v>0</v>
      </c>
      <c r="I83" s="104">
        <v>0</v>
      </c>
      <c r="J83" s="104">
        <v>0</v>
      </c>
      <c r="K83" s="48">
        <f t="shared" si="1"/>
        <v>0</v>
      </c>
    </row>
    <row r="84" spans="1:11" ht="15" thickBot="1">
      <c r="A84" s="141"/>
      <c r="B84" s="88"/>
      <c r="C84" s="134"/>
      <c r="D84" s="76">
        <v>61262</v>
      </c>
      <c r="E84" s="40" t="s">
        <v>73</v>
      </c>
      <c r="F84" s="111">
        <v>0</v>
      </c>
      <c r="G84" s="102">
        <v>0</v>
      </c>
      <c r="H84" s="104">
        <v>0</v>
      </c>
      <c r="I84" s="104">
        <v>0</v>
      </c>
      <c r="J84" s="104">
        <v>0</v>
      </c>
      <c r="K84" s="48">
        <f t="shared" si="1"/>
        <v>0</v>
      </c>
    </row>
    <row r="85" spans="1:11" ht="15" thickBot="1">
      <c r="A85" s="141"/>
      <c r="B85" s="88" t="s">
        <v>109</v>
      </c>
      <c r="C85" s="135"/>
      <c r="D85" s="76">
        <v>61263</v>
      </c>
      <c r="E85" s="40" t="s">
        <v>74</v>
      </c>
      <c r="F85" s="111">
        <v>0</v>
      </c>
      <c r="G85" s="102">
        <v>0</v>
      </c>
      <c r="H85" s="104">
        <v>0</v>
      </c>
      <c r="I85" s="104">
        <v>0</v>
      </c>
      <c r="J85" s="104">
        <v>0</v>
      </c>
      <c r="K85" s="48">
        <f t="shared" si="1"/>
        <v>0</v>
      </c>
    </row>
    <row r="86" spans="1:11" ht="15" thickBot="1">
      <c r="A86" s="141"/>
      <c r="B86" s="88" t="s">
        <v>107</v>
      </c>
      <c r="C86" s="133" t="s">
        <v>18</v>
      </c>
      <c r="D86" s="76">
        <v>61313</v>
      </c>
      <c r="E86" s="40" t="s">
        <v>75</v>
      </c>
      <c r="F86" s="111">
        <v>0</v>
      </c>
      <c r="G86" s="102">
        <v>0</v>
      </c>
      <c r="H86" s="104">
        <v>0</v>
      </c>
      <c r="I86" s="104">
        <v>0</v>
      </c>
      <c r="J86" s="104">
        <v>0</v>
      </c>
      <c r="K86" s="48">
        <f t="shared" si="1"/>
        <v>0</v>
      </c>
    </row>
    <row r="87" spans="1:11" ht="15" thickBot="1">
      <c r="A87" s="141"/>
      <c r="B87" s="88"/>
      <c r="C87" s="135"/>
      <c r="D87" s="76">
        <v>61316</v>
      </c>
      <c r="E87" s="40" t="s">
        <v>76</v>
      </c>
      <c r="F87" s="111">
        <v>0</v>
      </c>
      <c r="G87" s="102">
        <v>0</v>
      </c>
      <c r="H87" s="104">
        <v>0</v>
      </c>
      <c r="I87" s="104">
        <v>0</v>
      </c>
      <c r="J87" s="104">
        <v>0</v>
      </c>
      <c r="K87" s="48">
        <f t="shared" si="1"/>
        <v>0</v>
      </c>
    </row>
    <row r="88" spans="1:11" ht="15" thickBot="1">
      <c r="A88" s="141"/>
      <c r="B88" s="88"/>
      <c r="C88" s="136" t="s">
        <v>79</v>
      </c>
      <c r="D88" s="76">
        <v>61361</v>
      </c>
      <c r="E88" s="40" t="s">
        <v>77</v>
      </c>
      <c r="F88" s="111">
        <v>0</v>
      </c>
      <c r="G88" s="102">
        <v>0</v>
      </c>
      <c r="H88" s="104">
        <v>0</v>
      </c>
      <c r="I88" s="104">
        <v>0</v>
      </c>
      <c r="J88" s="104">
        <v>0</v>
      </c>
      <c r="K88" s="48">
        <f t="shared" si="1"/>
        <v>0</v>
      </c>
    </row>
    <row r="89" spans="1:11" ht="15" thickBot="1">
      <c r="A89" s="141"/>
      <c r="B89" s="88"/>
      <c r="C89" s="137"/>
      <c r="D89" s="51">
        <v>61365</v>
      </c>
      <c r="E89" s="40" t="s">
        <v>78</v>
      </c>
      <c r="F89" s="111">
        <v>0</v>
      </c>
      <c r="G89" s="102">
        <v>0</v>
      </c>
      <c r="H89" s="104">
        <v>0</v>
      </c>
      <c r="I89" s="104">
        <v>0</v>
      </c>
      <c r="J89" s="104">
        <v>0</v>
      </c>
      <c r="K89" s="48">
        <f t="shared" si="1"/>
        <v>0</v>
      </c>
    </row>
    <row r="90" spans="1:11" ht="15" thickBot="1">
      <c r="A90" s="141"/>
      <c r="B90" s="88"/>
      <c r="C90" s="138" t="s">
        <v>80</v>
      </c>
      <c r="D90" s="51">
        <v>61421</v>
      </c>
      <c r="E90" s="40" t="s">
        <v>82</v>
      </c>
      <c r="F90" s="111">
        <v>0</v>
      </c>
      <c r="G90" s="102">
        <v>0</v>
      </c>
      <c r="H90" s="104">
        <v>0</v>
      </c>
      <c r="I90" s="104">
        <v>0</v>
      </c>
      <c r="J90" s="104">
        <v>0</v>
      </c>
      <c r="K90" s="48">
        <f t="shared" si="1"/>
        <v>0</v>
      </c>
    </row>
    <row r="91" spans="1:11" ht="15" thickBot="1">
      <c r="A91" s="141"/>
      <c r="B91" s="88"/>
      <c r="C91" s="136"/>
      <c r="D91" s="53">
        <v>61425</v>
      </c>
      <c r="E91" s="95" t="s">
        <v>81</v>
      </c>
      <c r="F91" s="116">
        <v>0</v>
      </c>
      <c r="G91" s="107">
        <v>0</v>
      </c>
      <c r="H91" s="109">
        <v>0</v>
      </c>
      <c r="I91" s="109">
        <v>0</v>
      </c>
      <c r="J91" s="109">
        <v>0</v>
      </c>
      <c r="K91" s="48">
        <f t="shared" si="1"/>
        <v>0</v>
      </c>
    </row>
    <row r="92" spans="1:11" ht="27" thickBot="1">
      <c r="A92" s="142"/>
      <c r="B92" s="84"/>
      <c r="C92" s="86" t="s">
        <v>56</v>
      </c>
      <c r="D92" s="52">
        <v>61711</v>
      </c>
      <c r="E92" s="42" t="s">
        <v>54</v>
      </c>
      <c r="F92" s="115">
        <v>0</v>
      </c>
      <c r="G92" s="99">
        <v>0</v>
      </c>
      <c r="H92" s="101">
        <v>0</v>
      </c>
      <c r="I92" s="101">
        <v>0</v>
      </c>
      <c r="J92" s="101">
        <v>0</v>
      </c>
      <c r="K92" s="48">
        <f t="shared" si="1"/>
        <v>0</v>
      </c>
    </row>
    <row r="93" spans="1:11" ht="40.200000000000003" thickBot="1">
      <c r="A93" s="142"/>
      <c r="B93" s="93" t="s">
        <v>106</v>
      </c>
      <c r="C93" s="81" t="s">
        <v>59</v>
      </c>
      <c r="D93" s="27">
        <v>61353</v>
      </c>
      <c r="E93" s="43" t="s">
        <v>84</v>
      </c>
      <c r="F93" s="111">
        <v>0</v>
      </c>
      <c r="G93" s="102">
        <v>0</v>
      </c>
      <c r="H93" s="104">
        <v>0</v>
      </c>
      <c r="I93" s="104">
        <v>0</v>
      </c>
      <c r="J93" s="104">
        <v>0</v>
      </c>
      <c r="K93" s="48">
        <f t="shared" si="1"/>
        <v>0</v>
      </c>
    </row>
    <row r="94" spans="1:11" ht="15" thickBot="1">
      <c r="A94" s="142"/>
      <c r="B94" s="93" t="s">
        <v>107</v>
      </c>
      <c r="C94" s="81" t="s">
        <v>43</v>
      </c>
      <c r="D94" s="27">
        <v>61764</v>
      </c>
      <c r="E94" s="35" t="s">
        <v>37</v>
      </c>
      <c r="F94" s="111">
        <v>0</v>
      </c>
      <c r="G94" s="102">
        <v>0</v>
      </c>
      <c r="H94" s="104">
        <v>0</v>
      </c>
      <c r="I94" s="104">
        <v>0</v>
      </c>
      <c r="J94" s="104">
        <v>0</v>
      </c>
      <c r="K94" s="48">
        <f t="shared" si="1"/>
        <v>0</v>
      </c>
    </row>
    <row r="95" spans="1:11" ht="27" thickBot="1">
      <c r="A95" s="142"/>
      <c r="B95" s="93"/>
      <c r="C95" s="82" t="s">
        <v>69</v>
      </c>
      <c r="D95" s="27">
        <v>61111</v>
      </c>
      <c r="E95" s="35" t="s">
        <v>68</v>
      </c>
      <c r="F95" s="111">
        <v>0</v>
      </c>
      <c r="G95" s="102">
        <v>0</v>
      </c>
      <c r="H95" s="104">
        <v>0</v>
      </c>
      <c r="I95" s="104">
        <v>0</v>
      </c>
      <c r="J95" s="104">
        <v>0</v>
      </c>
      <c r="K95" s="48">
        <f t="shared" si="1"/>
        <v>0</v>
      </c>
    </row>
    <row r="96" spans="1:11" ht="21" thickBot="1">
      <c r="A96" s="142"/>
      <c r="B96" s="93" t="s">
        <v>108</v>
      </c>
      <c r="C96" s="83" t="s">
        <v>70</v>
      </c>
      <c r="D96" s="27">
        <v>61221</v>
      </c>
      <c r="E96" s="35" t="s">
        <v>83</v>
      </c>
      <c r="F96" s="111">
        <v>0</v>
      </c>
      <c r="G96" s="102">
        <v>0</v>
      </c>
      <c r="H96" s="104">
        <v>0</v>
      </c>
      <c r="I96" s="104">
        <v>0</v>
      </c>
      <c r="J96" s="104">
        <v>0</v>
      </c>
      <c r="K96" s="48">
        <f t="shared" si="1"/>
        <v>0</v>
      </c>
    </row>
    <row r="97" spans="1:15" ht="15" thickBot="1">
      <c r="A97" s="142"/>
      <c r="B97" s="93" t="s">
        <v>107</v>
      </c>
      <c r="C97" s="133" t="s">
        <v>71</v>
      </c>
      <c r="D97" s="87">
        <v>61261</v>
      </c>
      <c r="E97" s="40" t="s">
        <v>72</v>
      </c>
      <c r="F97" s="111">
        <v>0</v>
      </c>
      <c r="G97" s="102">
        <v>0</v>
      </c>
      <c r="H97" s="104">
        <v>0</v>
      </c>
      <c r="I97" s="104">
        <v>0</v>
      </c>
      <c r="J97" s="104">
        <v>0</v>
      </c>
      <c r="K97" s="48">
        <f t="shared" si="1"/>
        <v>0</v>
      </c>
    </row>
    <row r="98" spans="1:15" ht="15" thickBot="1">
      <c r="A98" s="142"/>
      <c r="B98" s="93"/>
      <c r="C98" s="134"/>
      <c r="D98" s="87">
        <v>61262</v>
      </c>
      <c r="E98" s="40" t="s">
        <v>73</v>
      </c>
      <c r="F98" s="111">
        <v>0</v>
      </c>
      <c r="G98" s="102">
        <v>0</v>
      </c>
      <c r="H98" s="104">
        <v>0</v>
      </c>
      <c r="I98" s="104">
        <v>0</v>
      </c>
      <c r="J98" s="104">
        <v>0</v>
      </c>
      <c r="K98" s="48">
        <f t="shared" si="1"/>
        <v>0</v>
      </c>
    </row>
    <row r="99" spans="1:15" ht="15" thickBot="1">
      <c r="A99" s="142"/>
      <c r="B99" s="93" t="s">
        <v>109</v>
      </c>
      <c r="C99" s="135"/>
      <c r="D99" s="87">
        <v>61263</v>
      </c>
      <c r="E99" s="40" t="s">
        <v>74</v>
      </c>
      <c r="F99" s="111">
        <v>0</v>
      </c>
      <c r="G99" s="102">
        <v>0</v>
      </c>
      <c r="H99" s="104">
        <v>0</v>
      </c>
      <c r="I99" s="104">
        <v>0</v>
      </c>
      <c r="J99" s="104">
        <v>0</v>
      </c>
      <c r="K99" s="48">
        <f t="shared" si="1"/>
        <v>0</v>
      </c>
    </row>
    <row r="100" spans="1:15" ht="15" thickBot="1">
      <c r="A100" s="142"/>
      <c r="B100" s="93" t="s">
        <v>107</v>
      </c>
      <c r="C100" s="133" t="s">
        <v>18</v>
      </c>
      <c r="D100" s="87">
        <v>61313</v>
      </c>
      <c r="E100" s="40" t="s">
        <v>75</v>
      </c>
      <c r="F100" s="111">
        <v>0</v>
      </c>
      <c r="G100" s="102">
        <v>0</v>
      </c>
      <c r="H100" s="104">
        <v>0</v>
      </c>
      <c r="I100" s="104">
        <v>0</v>
      </c>
      <c r="J100" s="104">
        <v>0</v>
      </c>
      <c r="K100" s="48">
        <f t="shared" si="1"/>
        <v>0</v>
      </c>
    </row>
    <row r="101" spans="1:15" ht="15" thickBot="1">
      <c r="A101" s="142"/>
      <c r="B101" s="93"/>
      <c r="C101" s="135"/>
      <c r="D101" s="87">
        <v>61316</v>
      </c>
      <c r="E101" s="40" t="s">
        <v>76</v>
      </c>
      <c r="F101" s="111">
        <v>0</v>
      </c>
      <c r="G101" s="102">
        <v>0</v>
      </c>
      <c r="H101" s="104">
        <v>0</v>
      </c>
      <c r="I101" s="104">
        <v>0</v>
      </c>
      <c r="J101" s="104">
        <v>0</v>
      </c>
      <c r="K101" s="48">
        <f t="shared" si="1"/>
        <v>0</v>
      </c>
    </row>
    <row r="102" spans="1:15" ht="15" thickBot="1">
      <c r="A102" s="142"/>
      <c r="B102" s="93"/>
      <c r="C102" s="136" t="s">
        <v>79</v>
      </c>
      <c r="D102" s="87">
        <v>61361</v>
      </c>
      <c r="E102" s="40" t="s">
        <v>77</v>
      </c>
      <c r="F102" s="111">
        <v>0</v>
      </c>
      <c r="G102" s="102">
        <v>0</v>
      </c>
      <c r="H102" s="104">
        <v>0</v>
      </c>
      <c r="I102" s="104">
        <v>0</v>
      </c>
      <c r="J102" s="104">
        <v>0</v>
      </c>
      <c r="K102" s="48">
        <f t="shared" si="1"/>
        <v>0</v>
      </c>
    </row>
    <row r="103" spans="1:15" ht="15" thickBot="1">
      <c r="A103" s="142"/>
      <c r="B103" s="93"/>
      <c r="C103" s="137"/>
      <c r="D103" s="51">
        <v>61365</v>
      </c>
      <c r="E103" s="40" t="s">
        <v>78</v>
      </c>
      <c r="F103" s="111">
        <v>0</v>
      </c>
      <c r="G103" s="102">
        <v>0</v>
      </c>
      <c r="H103" s="104">
        <v>0</v>
      </c>
      <c r="I103" s="104">
        <v>0</v>
      </c>
      <c r="J103" s="104">
        <v>0</v>
      </c>
      <c r="K103" s="48">
        <f t="shared" si="1"/>
        <v>0</v>
      </c>
    </row>
    <row r="104" spans="1:15" ht="15" thickBot="1">
      <c r="A104" s="142"/>
      <c r="B104" s="93"/>
      <c r="C104" s="138" t="s">
        <v>80</v>
      </c>
      <c r="D104" s="51">
        <v>61421</v>
      </c>
      <c r="E104" s="40" t="s">
        <v>82</v>
      </c>
      <c r="F104" s="111">
        <v>0</v>
      </c>
      <c r="G104" s="102">
        <v>0</v>
      </c>
      <c r="H104" s="104">
        <v>0</v>
      </c>
      <c r="I104" s="104">
        <v>0</v>
      </c>
      <c r="J104" s="104">
        <v>0</v>
      </c>
      <c r="K104" s="48">
        <f t="shared" si="1"/>
        <v>0</v>
      </c>
    </row>
    <row r="105" spans="1:15" ht="15" thickBot="1">
      <c r="A105" s="143"/>
      <c r="B105" s="85"/>
      <c r="C105" s="139"/>
      <c r="D105" s="94">
        <v>61425</v>
      </c>
      <c r="E105" s="95" t="s">
        <v>81</v>
      </c>
      <c r="F105" s="116">
        <v>0</v>
      </c>
      <c r="G105" s="107">
        <v>0</v>
      </c>
      <c r="H105" s="109">
        <v>0</v>
      </c>
      <c r="I105" s="109">
        <v>0</v>
      </c>
      <c r="J105" s="109">
        <v>0</v>
      </c>
      <c r="K105" s="48">
        <f t="shared" si="1"/>
        <v>0</v>
      </c>
    </row>
    <row r="106" spans="1:15" ht="15" thickBot="1">
      <c r="B106" s="146" t="s">
        <v>95</v>
      </c>
      <c r="C106" s="147"/>
      <c r="D106" s="54">
        <v>5115</v>
      </c>
      <c r="E106" s="44" t="s">
        <v>93</v>
      </c>
      <c r="F106" s="117">
        <v>0</v>
      </c>
      <c r="G106" s="118">
        <v>0</v>
      </c>
      <c r="H106" s="119">
        <v>0</v>
      </c>
      <c r="I106" s="119">
        <v>0</v>
      </c>
      <c r="J106" s="119">
        <v>0</v>
      </c>
      <c r="K106" s="48">
        <f t="shared" si="1"/>
        <v>0</v>
      </c>
      <c r="L106" s="3"/>
      <c r="M106" s="3"/>
      <c r="N106" s="3"/>
      <c r="O106" s="3"/>
    </row>
    <row r="107" spans="1:15" ht="15" thickBot="1">
      <c r="B107" s="143"/>
      <c r="C107" s="148"/>
      <c r="D107" s="55">
        <v>5165</v>
      </c>
      <c r="E107" s="45" t="s">
        <v>94</v>
      </c>
      <c r="F107" s="120">
        <v>0</v>
      </c>
      <c r="G107" s="121">
        <v>0</v>
      </c>
      <c r="H107" s="122">
        <v>0</v>
      </c>
      <c r="I107" s="122">
        <v>0</v>
      </c>
      <c r="J107" s="122">
        <v>0</v>
      </c>
      <c r="K107" s="48">
        <f t="shared" si="1"/>
        <v>0</v>
      </c>
      <c r="L107" s="3"/>
      <c r="M107" s="3"/>
      <c r="N107" s="3"/>
      <c r="O107" s="3"/>
    </row>
    <row r="108" spans="1:15" ht="15" thickBot="1">
      <c r="B108" s="32"/>
      <c r="C108" s="32"/>
      <c r="D108" s="32"/>
      <c r="E108" s="46" t="s">
        <v>4</v>
      </c>
      <c r="F108" s="123">
        <f t="shared" ref="F108:J108" ca="1" si="2">SUM(F8:F147)</f>
        <v>0</v>
      </c>
      <c r="G108" s="124">
        <f t="shared" ca="1" si="2"/>
        <v>0</v>
      </c>
      <c r="H108" s="124">
        <f t="shared" ca="1" si="2"/>
        <v>0</v>
      </c>
      <c r="I108" s="124">
        <f t="shared" ca="1" si="2"/>
        <v>0</v>
      </c>
      <c r="J108" s="124">
        <f t="shared" ca="1" si="2"/>
        <v>0</v>
      </c>
      <c r="K108" s="49">
        <f>+SUM(K8:K107)</f>
        <v>200</v>
      </c>
      <c r="L108" s="3"/>
      <c r="M108" s="3"/>
      <c r="N108" s="3"/>
      <c r="O108" s="3"/>
    </row>
    <row r="109" spans="1:15" ht="15" thickBot="1">
      <c r="K109" s="3"/>
      <c r="L109" s="3"/>
      <c r="M109" s="3"/>
      <c r="N109" s="3"/>
      <c r="O109" s="3"/>
    </row>
    <row r="110" spans="1:15" ht="15" thickBot="1">
      <c r="C110" s="144" t="s">
        <v>110</v>
      </c>
      <c r="D110" s="144" t="s">
        <v>91</v>
      </c>
      <c r="E110" s="15" t="s">
        <v>96</v>
      </c>
      <c r="F110" s="15" t="s">
        <v>92</v>
      </c>
      <c r="G110" s="5"/>
      <c r="H110" s="5"/>
      <c r="I110" s="5"/>
      <c r="J110" s="5"/>
      <c r="K110" s="3"/>
      <c r="L110" s="3"/>
      <c r="M110" s="3"/>
      <c r="N110" s="3"/>
      <c r="O110" s="3"/>
    </row>
    <row r="111" spans="1:15" ht="15" thickBot="1">
      <c r="C111" s="145"/>
      <c r="D111" s="145"/>
      <c r="E111" s="67" t="s">
        <v>145</v>
      </c>
      <c r="F111" s="71">
        <v>179</v>
      </c>
      <c r="G111" s="7"/>
      <c r="H111" s="7"/>
      <c r="I111" s="7"/>
      <c r="J111" s="7"/>
      <c r="K111" s="3"/>
      <c r="L111" s="3"/>
      <c r="M111" s="3"/>
      <c r="N111" s="3"/>
      <c r="O111" s="3"/>
    </row>
    <row r="112" spans="1:15">
      <c r="C112" s="64"/>
      <c r="D112" s="65"/>
      <c r="E112" s="17" t="s">
        <v>114</v>
      </c>
      <c r="F112" s="66">
        <v>0</v>
      </c>
      <c r="G112" s="7"/>
      <c r="H112" s="7"/>
      <c r="I112" s="7"/>
      <c r="J112" s="7"/>
      <c r="K112" s="3"/>
      <c r="L112" s="3"/>
      <c r="M112" s="3"/>
      <c r="N112" s="3"/>
      <c r="O112" s="3"/>
    </row>
    <row r="113" spans="3:15">
      <c r="C113" s="19"/>
      <c r="D113" s="16"/>
      <c r="E113" s="17" t="s">
        <v>102</v>
      </c>
      <c r="F113" s="18">
        <v>0</v>
      </c>
      <c r="G113" s="7"/>
      <c r="H113" s="7"/>
      <c r="I113" s="7"/>
      <c r="J113" s="7"/>
      <c r="K113" s="3"/>
      <c r="L113" s="3"/>
      <c r="M113" s="3"/>
      <c r="N113" s="3"/>
      <c r="O113" s="3"/>
    </row>
    <row r="114" spans="3:15">
      <c r="C114" s="19"/>
      <c r="D114" s="16"/>
      <c r="E114" s="17" t="s">
        <v>101</v>
      </c>
      <c r="F114" s="18">
        <v>0</v>
      </c>
      <c r="H114" s="72"/>
      <c r="I114" s="72"/>
      <c r="J114" s="72"/>
    </row>
    <row r="115" spans="3:15">
      <c r="C115" s="19"/>
      <c r="D115" s="16"/>
      <c r="E115" s="17" t="s">
        <v>90</v>
      </c>
      <c r="F115" s="18">
        <v>0</v>
      </c>
    </row>
    <row r="116" spans="3:15">
      <c r="C116" s="19"/>
      <c r="D116" s="16"/>
      <c r="E116" s="17" t="s">
        <v>90</v>
      </c>
      <c r="F116" s="18">
        <v>0</v>
      </c>
    </row>
    <row r="117" spans="3:15">
      <c r="C117" s="19"/>
      <c r="D117" s="16"/>
      <c r="E117" s="17" t="s">
        <v>90</v>
      </c>
      <c r="F117" s="18">
        <v>0</v>
      </c>
      <c r="H117" s="69"/>
      <c r="I117" s="69"/>
      <c r="J117" s="69"/>
    </row>
    <row r="118" spans="3:15">
      <c r="C118" s="19"/>
      <c r="D118" s="16"/>
      <c r="E118" s="20" t="s">
        <v>146</v>
      </c>
      <c r="F118" s="20">
        <f>SUM(F112:F117)</f>
        <v>0</v>
      </c>
    </row>
    <row r="119" spans="3:15">
      <c r="C119" s="19"/>
      <c r="D119" s="16"/>
      <c r="E119" s="20" t="s">
        <v>147</v>
      </c>
      <c r="F119" s="70">
        <f>F111+F118</f>
        <v>179</v>
      </c>
    </row>
    <row r="120" spans="3:15" ht="15" thickBot="1">
      <c r="C120" s="21"/>
      <c r="D120" s="22"/>
      <c r="E120" s="23" t="s">
        <v>148</v>
      </c>
      <c r="F120" s="24">
        <f>+F119-K108</f>
        <v>-21</v>
      </c>
    </row>
    <row r="164" spans="17:18">
      <c r="Q164" s="3"/>
      <c r="R164" s="3"/>
    </row>
    <row r="165" spans="17:18">
      <c r="Q165" s="3"/>
      <c r="R165" s="3"/>
    </row>
    <row r="166" spans="17:18">
      <c r="Q166" s="3"/>
      <c r="R166" s="3"/>
    </row>
    <row r="167" spans="17:18">
      <c r="Q167" s="3"/>
      <c r="R167" s="3"/>
    </row>
    <row r="168" spans="17:18">
      <c r="Q168" s="3"/>
      <c r="R168" s="3"/>
    </row>
    <row r="169" spans="17:18">
      <c r="Q169" s="3"/>
      <c r="R169" s="3"/>
    </row>
    <row r="170" spans="17:18">
      <c r="Q170" s="3"/>
      <c r="R170" s="3"/>
    </row>
    <row r="171" spans="17:18">
      <c r="Q171" s="3"/>
      <c r="R171" s="3"/>
    </row>
  </sheetData>
  <mergeCells count="38">
    <mergeCell ref="C32:C34"/>
    <mergeCell ref="C35:C37"/>
    <mergeCell ref="C62:C63"/>
    <mergeCell ref="C41:C44"/>
    <mergeCell ref="C47:C49"/>
    <mergeCell ref="C55:C57"/>
    <mergeCell ref="C58:C59"/>
    <mergeCell ref="C60:C61"/>
    <mergeCell ref="C45:C46"/>
    <mergeCell ref="C110:C111"/>
    <mergeCell ref="D110:D111"/>
    <mergeCell ref="B106:C107"/>
    <mergeCell ref="A1:K1"/>
    <mergeCell ref="C38:C39"/>
    <mergeCell ref="A8:A49"/>
    <mergeCell ref="C8:C11"/>
    <mergeCell ref="D9:D11"/>
    <mergeCell ref="C13:C14"/>
    <mergeCell ref="D13:D14"/>
    <mergeCell ref="C15:C19"/>
    <mergeCell ref="D17:D19"/>
    <mergeCell ref="C20:C22"/>
    <mergeCell ref="E5:F5"/>
    <mergeCell ref="C23:C27"/>
    <mergeCell ref="C30:C31"/>
    <mergeCell ref="C97:C99"/>
    <mergeCell ref="C100:C101"/>
    <mergeCell ref="C102:C103"/>
    <mergeCell ref="C104:C105"/>
    <mergeCell ref="A50:A105"/>
    <mergeCell ref="C83:C85"/>
    <mergeCell ref="C86:C87"/>
    <mergeCell ref="C88:C89"/>
    <mergeCell ref="C90:C91"/>
    <mergeCell ref="C69:C71"/>
    <mergeCell ref="C72:C73"/>
    <mergeCell ref="C74:C75"/>
    <mergeCell ref="C76:C77"/>
  </mergeCells>
  <phoneticPr fontId="22" type="noConversion"/>
  <pageMargins left="0.7" right="0.7" top="0.75" bottom="0.75" header="0.3" footer="0.3"/>
  <pageSetup paperSize="9" scale="3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-0.249977111117893"/>
  </sheetPr>
  <dimension ref="A1:R171"/>
  <sheetViews>
    <sheetView view="pageBreakPreview" topLeftCell="A97" zoomScaleSheetLayoutView="100" workbookViewId="0">
      <selection activeCell="H120" sqref="H120"/>
    </sheetView>
  </sheetViews>
  <sheetFormatPr baseColWidth="10" defaultColWidth="10.6640625" defaultRowHeight="14.4"/>
  <cols>
    <col min="1" max="2" width="14.88671875" customWidth="1"/>
    <col min="3" max="3" width="19.88671875" customWidth="1"/>
    <col min="4" max="4" width="11.44140625" customWidth="1"/>
    <col min="5" max="5" width="43.109375" customWidth="1"/>
    <col min="6" max="6" width="18.109375" customWidth="1"/>
    <col min="7" max="7" width="14.5546875" customWidth="1"/>
    <col min="8" max="10" width="12.88671875" customWidth="1"/>
    <col min="11" max="11" width="13" customWidth="1"/>
  </cols>
  <sheetData>
    <row r="1" spans="1:17">
      <c r="A1" s="149" t="s">
        <v>7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3"/>
      <c r="M1" s="3"/>
      <c r="N1" s="3"/>
      <c r="O1" s="3"/>
      <c r="P1" s="3"/>
      <c r="Q1" s="3"/>
    </row>
    <row r="2" spans="1:17">
      <c r="H2" s="10" t="s">
        <v>99</v>
      </c>
      <c r="I2" s="10"/>
      <c r="J2" s="10"/>
      <c r="K2" s="9">
        <v>2020</v>
      </c>
      <c r="L2" s="3"/>
      <c r="M2" s="3"/>
      <c r="N2" s="3"/>
      <c r="O2" s="3"/>
      <c r="P2" s="3"/>
      <c r="Q2" s="3"/>
    </row>
    <row r="3" spans="1:17">
      <c r="D3" s="8"/>
      <c r="E3" s="10" t="s">
        <v>67</v>
      </c>
      <c r="F3" s="9" t="str">
        <f>+'Lundi '!F3</f>
        <v>DIRECTION DES ETUDES</v>
      </c>
      <c r="G3" s="73"/>
      <c r="H3" s="73"/>
      <c r="I3" s="96"/>
      <c r="J3" s="96"/>
      <c r="K3" s="3"/>
      <c r="L3" s="3"/>
      <c r="M3" s="3"/>
      <c r="N3" s="3"/>
      <c r="O3" s="3"/>
      <c r="P3" s="3"/>
      <c r="Q3" s="3"/>
    </row>
    <row r="4" spans="1:17">
      <c r="C4" s="1"/>
      <c r="D4" s="1"/>
      <c r="E4" s="1"/>
      <c r="F4" s="1"/>
      <c r="G4" s="1"/>
      <c r="H4" s="1"/>
      <c r="I4" s="1"/>
      <c r="J4" s="1"/>
      <c r="K4" s="3"/>
      <c r="L4" s="3"/>
      <c r="M4" s="3"/>
      <c r="N4" s="3"/>
      <c r="O4" s="3"/>
      <c r="P4" s="3"/>
      <c r="Q4" s="3"/>
    </row>
    <row r="5" spans="1:17" ht="15.75" customHeight="1">
      <c r="A5" s="11"/>
      <c r="B5" s="11"/>
      <c r="C5" s="11"/>
      <c r="D5" s="11"/>
      <c r="E5" s="156" t="s">
        <v>98</v>
      </c>
      <c r="F5" s="156"/>
      <c r="G5" s="12"/>
      <c r="H5" s="13"/>
      <c r="I5" s="13"/>
      <c r="J5" s="13"/>
      <c r="K5" s="11"/>
      <c r="L5" s="3"/>
      <c r="M5" s="3"/>
      <c r="N5" s="3"/>
      <c r="O5" s="3"/>
      <c r="P5" s="3"/>
      <c r="Q5" s="3"/>
    </row>
    <row r="6" spans="1:17" ht="15" customHeight="1" thickBot="1">
      <c r="C6" s="4"/>
      <c r="D6" s="4"/>
      <c r="E6" s="14" t="s">
        <v>97</v>
      </c>
      <c r="F6" s="68" t="s">
        <v>121</v>
      </c>
      <c r="G6" s="68"/>
      <c r="H6" s="2"/>
      <c r="I6" s="2"/>
      <c r="J6" s="2"/>
      <c r="K6" s="3"/>
      <c r="L6" s="3"/>
      <c r="M6" s="3"/>
      <c r="N6" s="3"/>
      <c r="O6" s="3"/>
      <c r="P6" s="3"/>
      <c r="Q6" s="3"/>
    </row>
    <row r="7" spans="1:17" ht="27.75" customHeight="1" thickBot="1">
      <c r="A7" s="25" t="s">
        <v>65</v>
      </c>
      <c r="B7" s="50" t="s">
        <v>105</v>
      </c>
      <c r="C7" s="56" t="s">
        <v>0</v>
      </c>
      <c r="D7" s="50" t="s">
        <v>8</v>
      </c>
      <c r="E7" s="33" t="s">
        <v>1</v>
      </c>
      <c r="F7" s="97" t="s">
        <v>88</v>
      </c>
      <c r="G7" s="98" t="s">
        <v>64</v>
      </c>
      <c r="H7" s="98" t="s">
        <v>63</v>
      </c>
      <c r="I7" s="47" t="s">
        <v>111</v>
      </c>
      <c r="J7" s="47" t="s">
        <v>112</v>
      </c>
      <c r="K7" s="47" t="s">
        <v>6</v>
      </c>
      <c r="L7" s="3"/>
      <c r="M7" s="3"/>
      <c r="N7" s="3"/>
      <c r="O7" s="3"/>
      <c r="P7" s="3"/>
      <c r="Q7" s="3"/>
    </row>
    <row r="8" spans="1:17" ht="15.75" customHeight="1" thickBot="1">
      <c r="A8" s="140" t="s">
        <v>62</v>
      </c>
      <c r="B8" s="89"/>
      <c r="C8" s="152" t="s">
        <v>17</v>
      </c>
      <c r="D8" s="26">
        <v>61227</v>
      </c>
      <c r="E8" s="34" t="s">
        <v>2</v>
      </c>
      <c r="F8" s="99">
        <v>0</v>
      </c>
      <c r="G8" s="100">
        <v>0</v>
      </c>
      <c r="H8" s="101">
        <v>0</v>
      </c>
      <c r="I8" s="101">
        <v>0</v>
      </c>
      <c r="J8" s="101">
        <v>0</v>
      </c>
      <c r="K8" s="48">
        <f>SUM(F8:J8)</f>
        <v>0</v>
      </c>
      <c r="L8" s="3"/>
      <c r="M8" s="3"/>
      <c r="N8" s="3"/>
      <c r="O8" s="3"/>
      <c r="P8" s="3"/>
      <c r="Q8" s="3"/>
    </row>
    <row r="9" spans="1:17" ht="15.75" customHeight="1" thickBot="1">
      <c r="A9" s="151"/>
      <c r="B9" s="90"/>
      <c r="C9" s="150"/>
      <c r="D9" s="153">
        <v>61251</v>
      </c>
      <c r="E9" s="35" t="s">
        <v>14</v>
      </c>
      <c r="F9" s="102">
        <v>0</v>
      </c>
      <c r="G9" s="103">
        <v>0</v>
      </c>
      <c r="H9" s="104">
        <v>0</v>
      </c>
      <c r="I9" s="104">
        <v>0</v>
      </c>
      <c r="J9" s="104">
        <v>0</v>
      </c>
      <c r="K9" s="48">
        <f t="shared" ref="K9:K72" si="0">SUM(F9:J9)</f>
        <v>0</v>
      </c>
      <c r="L9" s="3"/>
      <c r="M9" s="3"/>
      <c r="N9" s="3"/>
      <c r="O9" s="3"/>
      <c r="P9" s="3"/>
      <c r="Q9" s="3"/>
    </row>
    <row r="10" spans="1:17" ht="16.5" customHeight="1" thickBot="1">
      <c r="A10" s="151"/>
      <c r="B10" s="90"/>
      <c r="C10" s="150"/>
      <c r="D10" s="154"/>
      <c r="E10" s="36" t="s">
        <v>15</v>
      </c>
      <c r="F10" s="102">
        <v>0</v>
      </c>
      <c r="G10" s="103">
        <v>0</v>
      </c>
      <c r="H10" s="104">
        <v>0</v>
      </c>
      <c r="I10" s="104">
        <v>0</v>
      </c>
      <c r="J10" s="104">
        <v>0</v>
      </c>
      <c r="K10" s="48">
        <f t="shared" si="0"/>
        <v>0</v>
      </c>
      <c r="L10" s="3"/>
      <c r="M10" s="3"/>
      <c r="N10" s="3"/>
      <c r="O10" s="3"/>
      <c r="P10" s="3"/>
      <c r="Q10" s="3"/>
    </row>
    <row r="11" spans="1:17" ht="15" customHeight="1" thickBot="1">
      <c r="A11" s="151"/>
      <c r="B11" s="90"/>
      <c r="C11" s="150"/>
      <c r="D11" s="155"/>
      <c r="E11" s="36" t="s">
        <v>16</v>
      </c>
      <c r="F11" s="102">
        <v>0</v>
      </c>
      <c r="G11" s="103">
        <v>0</v>
      </c>
      <c r="H11" s="104">
        <v>0</v>
      </c>
      <c r="I11" s="104">
        <v>0</v>
      </c>
      <c r="J11" s="104">
        <v>0</v>
      </c>
      <c r="K11" s="48">
        <f t="shared" si="0"/>
        <v>0</v>
      </c>
      <c r="L11" s="3"/>
      <c r="M11" s="3"/>
      <c r="N11" s="3"/>
      <c r="O11" s="3"/>
      <c r="P11" s="3"/>
      <c r="Q11" s="3"/>
    </row>
    <row r="12" spans="1:17" ht="20.25" customHeight="1" thickBot="1">
      <c r="A12" s="151"/>
      <c r="B12" s="90"/>
      <c r="C12" s="57" t="s">
        <v>18</v>
      </c>
      <c r="D12" s="27">
        <v>61312</v>
      </c>
      <c r="E12" s="35" t="s">
        <v>36</v>
      </c>
      <c r="F12" s="102">
        <v>0</v>
      </c>
      <c r="G12" s="103">
        <v>0</v>
      </c>
      <c r="H12" s="104">
        <v>0</v>
      </c>
      <c r="I12" s="104">
        <v>0</v>
      </c>
      <c r="J12" s="104">
        <v>0</v>
      </c>
      <c r="K12" s="48">
        <f t="shared" si="0"/>
        <v>0</v>
      </c>
      <c r="L12" s="3"/>
      <c r="M12" s="3"/>
      <c r="N12" s="3"/>
      <c r="O12" s="3"/>
      <c r="P12" s="3"/>
      <c r="Q12" s="3"/>
    </row>
    <row r="13" spans="1:17" ht="14.25" customHeight="1" thickBot="1">
      <c r="A13" s="151"/>
      <c r="B13" s="90"/>
      <c r="C13" s="136" t="s">
        <v>25</v>
      </c>
      <c r="D13" s="153">
        <v>61321</v>
      </c>
      <c r="E13" s="35" t="s">
        <v>26</v>
      </c>
      <c r="F13" s="102">
        <v>0</v>
      </c>
      <c r="G13" s="103">
        <v>0</v>
      </c>
      <c r="H13" s="104">
        <v>0</v>
      </c>
      <c r="I13" s="104">
        <v>0</v>
      </c>
      <c r="J13" s="104">
        <v>0</v>
      </c>
      <c r="K13" s="48">
        <f t="shared" si="0"/>
        <v>0</v>
      </c>
      <c r="L13" s="3"/>
      <c r="M13" s="3"/>
      <c r="N13" s="3"/>
      <c r="O13" s="3"/>
      <c r="P13" s="3"/>
      <c r="Q13" s="3"/>
    </row>
    <row r="14" spans="1:17" ht="15.75" customHeight="1" thickBot="1">
      <c r="A14" s="151"/>
      <c r="B14" s="90"/>
      <c r="C14" s="137"/>
      <c r="D14" s="155"/>
      <c r="E14" s="35" t="s">
        <v>27</v>
      </c>
      <c r="F14" s="102">
        <v>0</v>
      </c>
      <c r="G14" s="103">
        <v>0</v>
      </c>
      <c r="H14" s="104">
        <v>0</v>
      </c>
      <c r="I14" s="104">
        <v>0</v>
      </c>
      <c r="J14" s="104">
        <v>0</v>
      </c>
      <c r="K14" s="48">
        <f t="shared" si="0"/>
        <v>0</v>
      </c>
      <c r="L14" s="3"/>
      <c r="M14" s="3"/>
      <c r="N14" s="3"/>
      <c r="O14" s="3"/>
      <c r="P14" s="3"/>
      <c r="Q14" s="3"/>
    </row>
    <row r="15" spans="1:17" ht="15" customHeight="1" thickBot="1">
      <c r="A15" s="151"/>
      <c r="B15" s="90"/>
      <c r="C15" s="150" t="s">
        <v>24</v>
      </c>
      <c r="D15" s="28">
        <v>61331</v>
      </c>
      <c r="E15" s="35" t="s">
        <v>19</v>
      </c>
      <c r="F15" s="102">
        <v>0</v>
      </c>
      <c r="G15" s="103">
        <v>0</v>
      </c>
      <c r="H15" s="104">
        <v>0</v>
      </c>
      <c r="I15" s="104">
        <v>0</v>
      </c>
      <c r="J15" s="104">
        <v>0</v>
      </c>
      <c r="K15" s="48">
        <f t="shared" si="0"/>
        <v>0</v>
      </c>
      <c r="L15" s="3"/>
      <c r="M15" s="3"/>
      <c r="N15" s="3"/>
      <c r="O15" s="3"/>
      <c r="P15" s="3"/>
      <c r="Q15" s="3"/>
    </row>
    <row r="16" spans="1:17" ht="15.75" customHeight="1" thickBot="1">
      <c r="A16" s="151"/>
      <c r="B16" s="90"/>
      <c r="C16" s="150"/>
      <c r="D16" s="28">
        <v>61332</v>
      </c>
      <c r="E16" s="35" t="s">
        <v>20</v>
      </c>
      <c r="F16" s="102">
        <v>0</v>
      </c>
      <c r="G16" s="103">
        <v>0</v>
      </c>
      <c r="H16" s="104">
        <v>0</v>
      </c>
      <c r="I16" s="104">
        <v>0</v>
      </c>
      <c r="J16" s="104">
        <v>0</v>
      </c>
      <c r="K16" s="48">
        <f t="shared" si="0"/>
        <v>0</v>
      </c>
      <c r="L16" s="3"/>
      <c r="M16" s="3"/>
      <c r="N16" s="3"/>
      <c r="O16" s="3"/>
      <c r="P16" s="3"/>
      <c r="Q16" s="3"/>
    </row>
    <row r="17" spans="1:17" ht="15" customHeight="1" thickBot="1">
      <c r="A17" s="151"/>
      <c r="B17" s="90"/>
      <c r="C17" s="150"/>
      <c r="D17" s="153">
        <v>61335</v>
      </c>
      <c r="E17" s="35" t="s">
        <v>21</v>
      </c>
      <c r="F17" s="102">
        <v>0</v>
      </c>
      <c r="G17" s="103">
        <v>0</v>
      </c>
      <c r="H17" s="104">
        <v>0</v>
      </c>
      <c r="I17" s="104">
        <v>0</v>
      </c>
      <c r="J17" s="104">
        <v>0</v>
      </c>
      <c r="K17" s="48">
        <f t="shared" si="0"/>
        <v>0</v>
      </c>
      <c r="L17" s="3"/>
      <c r="M17" s="3"/>
      <c r="N17" s="3"/>
      <c r="O17" s="3"/>
      <c r="P17" s="3"/>
      <c r="Q17" s="3"/>
    </row>
    <row r="18" spans="1:17" ht="13.5" customHeight="1" thickBot="1">
      <c r="A18" s="151"/>
      <c r="B18" s="90"/>
      <c r="C18" s="150"/>
      <c r="D18" s="154"/>
      <c r="E18" s="35" t="s">
        <v>22</v>
      </c>
      <c r="F18" s="102">
        <v>0</v>
      </c>
      <c r="G18" s="103">
        <v>0</v>
      </c>
      <c r="H18" s="104">
        <v>0</v>
      </c>
      <c r="I18" s="104">
        <v>0</v>
      </c>
      <c r="J18" s="104">
        <v>0</v>
      </c>
      <c r="K18" s="48">
        <f t="shared" si="0"/>
        <v>0</v>
      </c>
      <c r="L18" s="3"/>
      <c r="M18" s="3"/>
      <c r="N18" s="3"/>
      <c r="O18" s="3"/>
      <c r="P18" s="3"/>
      <c r="Q18" s="3"/>
    </row>
    <row r="19" spans="1:17" ht="15" customHeight="1" thickBot="1">
      <c r="A19" s="151"/>
      <c r="B19" s="90"/>
      <c r="C19" s="150"/>
      <c r="D19" s="155"/>
      <c r="E19" s="35" t="s">
        <v>23</v>
      </c>
      <c r="F19" s="102">
        <v>0</v>
      </c>
      <c r="G19" s="103">
        <v>0</v>
      </c>
      <c r="H19" s="104">
        <v>0</v>
      </c>
      <c r="I19" s="104">
        <v>0</v>
      </c>
      <c r="J19" s="104">
        <v>0</v>
      </c>
      <c r="K19" s="48">
        <f t="shared" si="0"/>
        <v>0</v>
      </c>
      <c r="L19" s="3"/>
      <c r="M19" s="3"/>
      <c r="N19" s="3"/>
      <c r="O19" s="3"/>
      <c r="P19" s="3"/>
      <c r="Q19" s="3"/>
    </row>
    <row r="20" spans="1:17" ht="15" thickBot="1">
      <c r="A20" s="151"/>
      <c r="B20" s="90"/>
      <c r="C20" s="150" t="s">
        <v>3</v>
      </c>
      <c r="D20" s="27">
        <v>61425</v>
      </c>
      <c r="E20" s="35" t="s">
        <v>29</v>
      </c>
      <c r="F20" s="102">
        <v>0</v>
      </c>
      <c r="G20" s="103">
        <v>0</v>
      </c>
      <c r="H20" s="104">
        <v>0</v>
      </c>
      <c r="I20" s="104">
        <v>0</v>
      </c>
      <c r="J20" s="104">
        <v>0</v>
      </c>
      <c r="K20" s="48">
        <f t="shared" si="0"/>
        <v>0</v>
      </c>
      <c r="L20" s="3"/>
      <c r="M20" s="3"/>
      <c r="N20" s="3"/>
      <c r="O20" s="3"/>
      <c r="P20" s="3"/>
      <c r="Q20" s="3"/>
    </row>
    <row r="21" spans="1:17" ht="15" thickBot="1">
      <c r="A21" s="151"/>
      <c r="B21" s="90"/>
      <c r="C21" s="150"/>
      <c r="D21" s="27">
        <v>61426</v>
      </c>
      <c r="E21" s="37" t="s">
        <v>30</v>
      </c>
      <c r="F21" s="102">
        <v>0</v>
      </c>
      <c r="G21" s="103">
        <v>0</v>
      </c>
      <c r="H21" s="104">
        <v>0</v>
      </c>
      <c r="I21" s="104">
        <v>0</v>
      </c>
      <c r="J21" s="104">
        <v>0</v>
      </c>
      <c r="K21" s="48">
        <f t="shared" si="0"/>
        <v>0</v>
      </c>
      <c r="L21" s="3"/>
      <c r="M21" s="3"/>
      <c r="N21" s="3"/>
      <c r="O21" s="3"/>
      <c r="P21" s="3"/>
      <c r="Q21" s="3"/>
    </row>
    <row r="22" spans="1:17" ht="17.25" customHeight="1" thickBot="1">
      <c r="A22" s="151"/>
      <c r="B22" s="90"/>
      <c r="C22" s="150"/>
      <c r="D22" s="27">
        <v>61428</v>
      </c>
      <c r="E22" s="35" t="s">
        <v>28</v>
      </c>
      <c r="F22" s="102">
        <v>0</v>
      </c>
      <c r="G22" s="103">
        <v>0</v>
      </c>
      <c r="H22" s="104">
        <v>0</v>
      </c>
      <c r="I22" s="104">
        <v>0</v>
      </c>
      <c r="J22" s="104">
        <v>0</v>
      </c>
      <c r="K22" s="48">
        <f t="shared" si="0"/>
        <v>0</v>
      </c>
      <c r="L22" s="3"/>
      <c r="M22" s="3"/>
      <c r="N22" s="3"/>
      <c r="O22" s="3"/>
      <c r="P22" s="3"/>
      <c r="Q22" s="3"/>
    </row>
    <row r="23" spans="1:17" ht="15.75" customHeight="1" thickBot="1">
      <c r="A23" s="151"/>
      <c r="B23" s="90"/>
      <c r="C23" s="133" t="s">
        <v>52</v>
      </c>
      <c r="D23" s="27">
        <v>61431</v>
      </c>
      <c r="E23" s="37" t="s">
        <v>49</v>
      </c>
      <c r="F23" s="102">
        <v>0</v>
      </c>
      <c r="G23" s="103">
        <v>0</v>
      </c>
      <c r="H23" s="104">
        <v>0</v>
      </c>
      <c r="I23" s="104">
        <v>0</v>
      </c>
      <c r="J23" s="104">
        <v>0</v>
      </c>
      <c r="K23" s="48">
        <f t="shared" si="0"/>
        <v>0</v>
      </c>
      <c r="L23" s="3"/>
      <c r="M23" s="3"/>
      <c r="N23" s="3"/>
      <c r="O23" s="3"/>
      <c r="P23" s="3"/>
      <c r="Q23" s="3"/>
    </row>
    <row r="24" spans="1:17" ht="18" customHeight="1" thickBot="1">
      <c r="A24" s="151"/>
      <c r="B24" s="90"/>
      <c r="C24" s="134"/>
      <c r="D24" s="27">
        <v>61433</v>
      </c>
      <c r="E24" s="35" t="s">
        <v>50</v>
      </c>
      <c r="F24" s="102">
        <v>0</v>
      </c>
      <c r="G24" s="103">
        <v>0</v>
      </c>
      <c r="H24" s="104">
        <v>0</v>
      </c>
      <c r="I24" s="104">
        <v>0</v>
      </c>
      <c r="J24" s="104">
        <v>0</v>
      </c>
      <c r="K24" s="48">
        <f t="shared" si="0"/>
        <v>0</v>
      </c>
      <c r="L24" s="3"/>
      <c r="M24" s="3"/>
      <c r="N24" s="3"/>
      <c r="O24" s="3"/>
      <c r="P24" s="3"/>
      <c r="Q24" s="3"/>
    </row>
    <row r="25" spans="1:17" ht="18.75" customHeight="1" thickBot="1">
      <c r="A25" s="151"/>
      <c r="B25" s="90"/>
      <c r="C25" s="134"/>
      <c r="D25" s="27">
        <v>61435</v>
      </c>
      <c r="E25" s="35" t="s">
        <v>57</v>
      </c>
      <c r="F25" s="102">
        <v>0</v>
      </c>
      <c r="G25" s="103">
        <v>0</v>
      </c>
      <c r="H25" s="104">
        <v>0</v>
      </c>
      <c r="I25" s="104">
        <v>0</v>
      </c>
      <c r="J25" s="104">
        <v>0</v>
      </c>
      <c r="K25" s="48">
        <f t="shared" si="0"/>
        <v>0</v>
      </c>
      <c r="L25" s="3"/>
      <c r="M25" s="3"/>
      <c r="N25" s="3"/>
      <c r="O25" s="3"/>
      <c r="P25" s="3"/>
      <c r="Q25" s="3"/>
    </row>
    <row r="26" spans="1:17" ht="18.75" customHeight="1" thickBot="1">
      <c r="A26" s="151"/>
      <c r="B26" s="90"/>
      <c r="C26" s="134"/>
      <c r="D26" s="27">
        <v>61435</v>
      </c>
      <c r="E26" s="35" t="s">
        <v>58</v>
      </c>
      <c r="F26" s="102">
        <v>0</v>
      </c>
      <c r="G26" s="103">
        <v>0</v>
      </c>
      <c r="H26" s="104">
        <v>0</v>
      </c>
      <c r="I26" s="104">
        <v>0</v>
      </c>
      <c r="J26" s="104">
        <v>0</v>
      </c>
      <c r="K26" s="48">
        <f t="shared" si="0"/>
        <v>0</v>
      </c>
      <c r="L26" s="3"/>
      <c r="M26" s="3"/>
      <c r="N26" s="3"/>
      <c r="O26" s="3"/>
      <c r="P26" s="3"/>
      <c r="Q26" s="3"/>
    </row>
    <row r="27" spans="1:17" ht="17.25" customHeight="1" thickBot="1">
      <c r="A27" s="151"/>
      <c r="B27" s="90"/>
      <c r="C27" s="135"/>
      <c r="D27" s="27">
        <v>61436</v>
      </c>
      <c r="E27" s="37" t="s">
        <v>51</v>
      </c>
      <c r="F27" s="102">
        <v>0</v>
      </c>
      <c r="G27" s="103">
        <v>0</v>
      </c>
      <c r="H27" s="104">
        <v>0</v>
      </c>
      <c r="I27" s="104">
        <v>0</v>
      </c>
      <c r="J27" s="104">
        <v>0</v>
      </c>
      <c r="K27" s="48">
        <f t="shared" si="0"/>
        <v>0</v>
      </c>
      <c r="L27" s="3"/>
      <c r="M27" s="3"/>
      <c r="N27" s="3"/>
      <c r="O27" s="3"/>
      <c r="P27" s="3"/>
      <c r="Q27" s="3"/>
    </row>
    <row r="28" spans="1:17" ht="17.25" customHeight="1" thickBot="1">
      <c r="A28" s="151"/>
      <c r="B28" s="90"/>
      <c r="C28" s="80" t="s">
        <v>61</v>
      </c>
      <c r="D28" s="27">
        <v>61462</v>
      </c>
      <c r="E28" s="37" t="s">
        <v>60</v>
      </c>
      <c r="F28" s="102">
        <v>0</v>
      </c>
      <c r="G28" s="103">
        <v>0</v>
      </c>
      <c r="H28" s="104">
        <v>0</v>
      </c>
      <c r="I28" s="104">
        <v>0</v>
      </c>
      <c r="J28" s="104">
        <v>0</v>
      </c>
      <c r="K28" s="48">
        <f t="shared" si="0"/>
        <v>0</v>
      </c>
      <c r="L28" s="127"/>
      <c r="M28" s="3"/>
      <c r="N28" s="3"/>
      <c r="O28" s="3"/>
      <c r="P28" s="3"/>
      <c r="Q28" s="3"/>
    </row>
    <row r="29" spans="1:17" ht="15" thickBot="1">
      <c r="A29" s="151"/>
      <c r="B29" s="90"/>
      <c r="C29" s="59" t="s">
        <v>32</v>
      </c>
      <c r="D29" s="27">
        <v>6147</v>
      </c>
      <c r="E29" s="35" t="s">
        <v>31</v>
      </c>
      <c r="F29" s="102">
        <v>0</v>
      </c>
      <c r="G29" s="103">
        <v>0</v>
      </c>
      <c r="H29" s="104">
        <v>0</v>
      </c>
      <c r="I29" s="104">
        <v>0</v>
      </c>
      <c r="J29" s="104">
        <v>0</v>
      </c>
      <c r="K29" s="48">
        <f t="shared" si="0"/>
        <v>0</v>
      </c>
      <c r="L29" s="3"/>
      <c r="M29" s="3"/>
      <c r="N29" s="3"/>
      <c r="O29" s="3"/>
      <c r="P29" s="3"/>
      <c r="Q29" s="3"/>
    </row>
    <row r="30" spans="1:17" ht="15" thickBot="1">
      <c r="A30" s="151"/>
      <c r="B30" s="90"/>
      <c r="C30" s="150" t="s">
        <v>35</v>
      </c>
      <c r="D30" s="27">
        <v>61451</v>
      </c>
      <c r="E30" s="35" t="s">
        <v>34</v>
      </c>
      <c r="F30" s="102">
        <v>0</v>
      </c>
      <c r="G30" s="103">
        <v>0</v>
      </c>
      <c r="H30" s="104">
        <v>0</v>
      </c>
      <c r="I30" s="104">
        <v>0</v>
      </c>
      <c r="J30" s="104">
        <v>0</v>
      </c>
      <c r="K30" s="48">
        <f t="shared" si="0"/>
        <v>0</v>
      </c>
      <c r="L30" s="3"/>
      <c r="M30" s="3"/>
      <c r="N30" s="3"/>
      <c r="O30" s="3"/>
      <c r="P30" s="3"/>
      <c r="Q30" s="3"/>
    </row>
    <row r="31" spans="1:17" ht="15" thickBot="1">
      <c r="A31" s="151"/>
      <c r="B31" s="90"/>
      <c r="C31" s="150"/>
      <c r="D31" s="27">
        <v>61455</v>
      </c>
      <c r="E31" s="38" t="s">
        <v>33</v>
      </c>
      <c r="F31" s="102">
        <v>0</v>
      </c>
      <c r="G31" s="103">
        <v>0</v>
      </c>
      <c r="H31" s="104">
        <v>0</v>
      </c>
      <c r="I31" s="104">
        <v>0</v>
      </c>
      <c r="J31" s="104">
        <v>0</v>
      </c>
      <c r="K31" s="48">
        <f t="shared" si="0"/>
        <v>0</v>
      </c>
      <c r="L31" s="3"/>
      <c r="M31" s="3"/>
      <c r="N31" s="3"/>
      <c r="O31" s="3"/>
      <c r="P31" s="3"/>
      <c r="Q31" s="3"/>
    </row>
    <row r="32" spans="1:17" ht="15" thickBot="1">
      <c r="A32" s="151"/>
      <c r="B32" s="90"/>
      <c r="C32" s="150" t="s">
        <v>10</v>
      </c>
      <c r="D32" s="27">
        <v>61671</v>
      </c>
      <c r="E32" s="38" t="s">
        <v>9</v>
      </c>
      <c r="F32" s="102">
        <v>0</v>
      </c>
      <c r="G32" s="103">
        <v>0</v>
      </c>
      <c r="H32" s="104">
        <v>0</v>
      </c>
      <c r="I32" s="104">
        <v>0</v>
      </c>
      <c r="J32" s="104">
        <v>0</v>
      </c>
      <c r="K32" s="48">
        <f t="shared" si="0"/>
        <v>0</v>
      </c>
      <c r="L32" s="3"/>
      <c r="M32" s="3"/>
      <c r="N32" s="3"/>
      <c r="O32" s="3"/>
      <c r="P32" s="3"/>
      <c r="Q32" s="3"/>
    </row>
    <row r="33" spans="1:17" ht="15" thickBot="1">
      <c r="A33" s="151"/>
      <c r="B33" s="90"/>
      <c r="C33" s="150"/>
      <c r="D33" s="27"/>
      <c r="E33" s="38" t="s">
        <v>12</v>
      </c>
      <c r="F33" s="102">
        <v>0</v>
      </c>
      <c r="G33" s="103">
        <v>0</v>
      </c>
      <c r="H33" s="104">
        <v>0</v>
      </c>
      <c r="I33" s="104">
        <v>0</v>
      </c>
      <c r="J33" s="104">
        <v>0</v>
      </c>
      <c r="K33" s="48">
        <f t="shared" si="0"/>
        <v>0</v>
      </c>
      <c r="L33" s="3"/>
      <c r="M33" s="3"/>
      <c r="N33" s="3"/>
      <c r="O33" s="3"/>
      <c r="P33" s="3"/>
      <c r="Q33" s="3"/>
    </row>
    <row r="34" spans="1:17" ht="15" thickBot="1">
      <c r="A34" s="151"/>
      <c r="B34" s="90"/>
      <c r="C34" s="150"/>
      <c r="D34" s="27">
        <v>61673</v>
      </c>
      <c r="E34" s="38" t="s">
        <v>11</v>
      </c>
      <c r="F34" s="102">
        <v>0</v>
      </c>
      <c r="G34" s="103">
        <v>0</v>
      </c>
      <c r="H34" s="104">
        <v>0</v>
      </c>
      <c r="I34" s="104">
        <v>0</v>
      </c>
      <c r="J34" s="104">
        <v>0</v>
      </c>
      <c r="K34" s="48">
        <f t="shared" si="0"/>
        <v>0</v>
      </c>
      <c r="L34" s="3"/>
      <c r="M34" s="3"/>
      <c r="N34" s="3"/>
      <c r="O34" s="3"/>
      <c r="P34" s="3"/>
      <c r="Q34" s="3"/>
    </row>
    <row r="35" spans="1:17" ht="18" customHeight="1" thickBot="1">
      <c r="A35" s="151"/>
      <c r="B35" s="90"/>
      <c r="C35" s="133" t="s">
        <v>56</v>
      </c>
      <c r="D35" s="29">
        <v>61711</v>
      </c>
      <c r="E35" s="39" t="s">
        <v>54</v>
      </c>
      <c r="F35" s="105">
        <v>0</v>
      </c>
      <c r="G35" s="103">
        <v>0</v>
      </c>
      <c r="H35" s="104">
        <v>0</v>
      </c>
      <c r="I35" s="104">
        <v>0</v>
      </c>
      <c r="J35" s="104">
        <v>0</v>
      </c>
      <c r="K35" s="48">
        <f t="shared" si="0"/>
        <v>0</v>
      </c>
      <c r="L35" s="3"/>
      <c r="M35" s="3"/>
      <c r="N35" s="3"/>
      <c r="O35" s="3"/>
      <c r="P35" s="3"/>
      <c r="Q35" s="3"/>
    </row>
    <row r="36" spans="1:17" ht="15" thickBot="1">
      <c r="A36" s="151"/>
      <c r="B36" s="90"/>
      <c r="C36" s="134"/>
      <c r="D36" s="27">
        <v>61712</v>
      </c>
      <c r="E36" s="38" t="s">
        <v>53</v>
      </c>
      <c r="F36" s="105">
        <v>0</v>
      </c>
      <c r="G36" s="103">
        <v>0</v>
      </c>
      <c r="H36" s="104">
        <v>0</v>
      </c>
      <c r="I36" s="104">
        <v>0</v>
      </c>
      <c r="J36" s="104">
        <v>0</v>
      </c>
      <c r="K36" s="48">
        <f t="shared" si="0"/>
        <v>0</v>
      </c>
      <c r="L36" s="3"/>
      <c r="M36" s="3"/>
      <c r="N36" s="3"/>
      <c r="O36" s="3"/>
      <c r="P36" s="3"/>
      <c r="Q36" s="3"/>
    </row>
    <row r="37" spans="1:17" ht="15" thickBot="1">
      <c r="A37" s="151"/>
      <c r="B37" s="90"/>
      <c r="C37" s="135"/>
      <c r="D37" s="27">
        <v>61713</v>
      </c>
      <c r="E37" s="38" t="s">
        <v>55</v>
      </c>
      <c r="F37" s="105">
        <v>0</v>
      </c>
      <c r="G37" s="103">
        <v>0</v>
      </c>
      <c r="H37" s="104">
        <v>0</v>
      </c>
      <c r="I37" s="104">
        <v>0</v>
      </c>
      <c r="J37" s="104">
        <v>0</v>
      </c>
      <c r="K37" s="48">
        <f t="shared" si="0"/>
        <v>0</v>
      </c>
      <c r="L37" s="3"/>
      <c r="M37" s="3"/>
      <c r="N37" s="3"/>
      <c r="O37" s="3"/>
      <c r="P37" s="3"/>
      <c r="Q37" s="3"/>
    </row>
    <row r="38" spans="1:17" ht="18.75" customHeight="1" thickBot="1">
      <c r="A38" s="151"/>
      <c r="B38" s="90"/>
      <c r="C38" s="150" t="s">
        <v>44</v>
      </c>
      <c r="D38" s="27">
        <v>61741</v>
      </c>
      <c r="E38" s="38" t="s">
        <v>5</v>
      </c>
      <c r="F38" s="102">
        <v>0</v>
      </c>
      <c r="G38" s="103">
        <v>0</v>
      </c>
      <c r="H38" s="104">
        <v>0</v>
      </c>
      <c r="I38" s="104">
        <v>0</v>
      </c>
      <c r="J38" s="104">
        <v>0</v>
      </c>
      <c r="K38" s="48">
        <f t="shared" si="0"/>
        <v>0</v>
      </c>
      <c r="L38" s="3"/>
      <c r="M38" s="3"/>
      <c r="N38" s="3"/>
      <c r="O38" s="3"/>
      <c r="P38" s="3"/>
      <c r="Q38" s="3"/>
    </row>
    <row r="39" spans="1:17" ht="15" thickBot="1">
      <c r="A39" s="151"/>
      <c r="B39" s="90"/>
      <c r="C39" s="150"/>
      <c r="D39" s="27">
        <v>61745</v>
      </c>
      <c r="E39" s="39" t="s">
        <v>13</v>
      </c>
      <c r="F39" s="102">
        <v>0</v>
      </c>
      <c r="G39" s="103">
        <v>0</v>
      </c>
      <c r="H39" s="104">
        <v>0</v>
      </c>
      <c r="I39" s="104">
        <v>0</v>
      </c>
      <c r="J39" s="104">
        <v>0</v>
      </c>
      <c r="K39" s="48">
        <f t="shared" si="0"/>
        <v>0</v>
      </c>
      <c r="L39" s="3"/>
      <c r="M39" s="3"/>
      <c r="N39" s="3"/>
      <c r="O39" s="3"/>
      <c r="P39" s="3"/>
      <c r="Q39" s="3"/>
    </row>
    <row r="40" spans="1:17" ht="15" thickBot="1">
      <c r="A40" s="151"/>
      <c r="B40" s="90"/>
      <c r="C40" s="74" t="s">
        <v>43</v>
      </c>
      <c r="D40" s="27">
        <v>61764</v>
      </c>
      <c r="E40" s="35" t="s">
        <v>37</v>
      </c>
      <c r="F40" s="102">
        <v>0</v>
      </c>
      <c r="G40" s="103">
        <v>0</v>
      </c>
      <c r="H40" s="104">
        <v>0</v>
      </c>
      <c r="I40" s="104">
        <v>0</v>
      </c>
      <c r="J40" s="104">
        <v>0</v>
      </c>
      <c r="K40" s="48">
        <f t="shared" si="0"/>
        <v>0</v>
      </c>
      <c r="L40" s="3"/>
      <c r="M40" s="3"/>
      <c r="N40" s="3"/>
      <c r="O40" s="3"/>
      <c r="P40" s="3"/>
      <c r="Q40" s="3"/>
    </row>
    <row r="41" spans="1:17" ht="15" thickBot="1">
      <c r="A41" s="151"/>
      <c r="B41" s="90"/>
      <c r="C41" s="150" t="s">
        <v>38</v>
      </c>
      <c r="D41" s="27">
        <v>2351</v>
      </c>
      <c r="E41" s="38" t="s">
        <v>39</v>
      </c>
      <c r="F41" s="102">
        <v>0</v>
      </c>
      <c r="G41" s="103">
        <v>0</v>
      </c>
      <c r="H41" s="104">
        <v>0</v>
      </c>
      <c r="I41" s="104">
        <v>0</v>
      </c>
      <c r="J41" s="104">
        <v>0</v>
      </c>
      <c r="K41" s="48">
        <f t="shared" si="0"/>
        <v>0</v>
      </c>
      <c r="L41" s="3"/>
      <c r="M41" s="3"/>
      <c r="N41" s="3"/>
      <c r="O41" s="3"/>
      <c r="P41" s="3"/>
      <c r="Q41" s="3"/>
    </row>
    <row r="42" spans="1:17" ht="15" thickBot="1">
      <c r="A42" s="151"/>
      <c r="B42" s="90"/>
      <c r="C42" s="150"/>
      <c r="D42" s="27">
        <v>2352</v>
      </c>
      <c r="E42" s="38" t="s">
        <v>40</v>
      </c>
      <c r="F42" s="102">
        <v>0</v>
      </c>
      <c r="G42" s="103">
        <v>0</v>
      </c>
      <c r="H42" s="104">
        <v>0</v>
      </c>
      <c r="I42" s="104">
        <v>0</v>
      </c>
      <c r="J42" s="104">
        <v>0</v>
      </c>
      <c r="K42" s="48">
        <f t="shared" si="0"/>
        <v>0</v>
      </c>
      <c r="L42" s="3"/>
      <c r="M42" s="3"/>
      <c r="N42" s="3"/>
      <c r="O42" s="3"/>
      <c r="P42" s="3"/>
      <c r="Q42" s="3"/>
    </row>
    <row r="43" spans="1:17" ht="15" thickBot="1">
      <c r="A43" s="151"/>
      <c r="B43" s="90"/>
      <c r="C43" s="150"/>
      <c r="D43" s="27">
        <v>2355</v>
      </c>
      <c r="E43" s="38" t="s">
        <v>41</v>
      </c>
      <c r="F43" s="102">
        <v>0</v>
      </c>
      <c r="G43" s="103">
        <v>0</v>
      </c>
      <c r="H43" s="104">
        <v>0</v>
      </c>
      <c r="I43" s="104">
        <v>0</v>
      </c>
      <c r="J43" s="104">
        <v>0</v>
      </c>
      <c r="K43" s="48">
        <f t="shared" si="0"/>
        <v>0</v>
      </c>
      <c r="L43" s="3"/>
      <c r="M43" s="3"/>
      <c r="N43" s="3"/>
      <c r="O43" s="3"/>
      <c r="P43" s="3"/>
      <c r="Q43" s="3"/>
    </row>
    <row r="44" spans="1:17" ht="17.25" customHeight="1" thickBot="1">
      <c r="A44" s="151"/>
      <c r="B44" s="90"/>
      <c r="C44" s="150"/>
      <c r="D44" s="27">
        <v>2356</v>
      </c>
      <c r="E44" s="35" t="s">
        <v>42</v>
      </c>
      <c r="F44" s="102">
        <v>0</v>
      </c>
      <c r="G44" s="103">
        <v>0</v>
      </c>
      <c r="H44" s="104">
        <v>0</v>
      </c>
      <c r="I44" s="104">
        <v>0</v>
      </c>
      <c r="J44" s="104">
        <v>0</v>
      </c>
      <c r="K44" s="48">
        <f t="shared" si="0"/>
        <v>0</v>
      </c>
      <c r="L44" s="3"/>
      <c r="M44" s="3"/>
      <c r="N44" s="3"/>
      <c r="O44" s="3"/>
      <c r="P44" s="3"/>
      <c r="Q44" s="3"/>
    </row>
    <row r="45" spans="1:17" ht="14.25" customHeight="1" thickBot="1">
      <c r="A45" s="151"/>
      <c r="B45" s="90"/>
      <c r="C45" s="133" t="s">
        <v>85</v>
      </c>
      <c r="D45" s="51">
        <v>23321</v>
      </c>
      <c r="E45" s="40" t="s">
        <v>86</v>
      </c>
      <c r="F45" s="102">
        <v>0</v>
      </c>
      <c r="G45" s="103">
        <v>0</v>
      </c>
      <c r="H45" s="104">
        <v>0</v>
      </c>
      <c r="I45" s="104">
        <v>0</v>
      </c>
      <c r="J45" s="104">
        <v>0</v>
      </c>
      <c r="K45" s="48">
        <f t="shared" si="0"/>
        <v>0</v>
      </c>
      <c r="L45" s="3"/>
      <c r="M45" s="3"/>
      <c r="N45" s="3"/>
      <c r="O45" s="3"/>
      <c r="P45" s="3"/>
      <c r="Q45" s="3"/>
    </row>
    <row r="46" spans="1:17" ht="18.75" customHeight="1" thickBot="1">
      <c r="A46" s="151"/>
      <c r="B46" s="90"/>
      <c r="C46" s="135"/>
      <c r="D46" s="27">
        <v>23324</v>
      </c>
      <c r="E46" s="35" t="s">
        <v>87</v>
      </c>
      <c r="F46" s="105">
        <v>0</v>
      </c>
      <c r="G46" s="103">
        <v>0</v>
      </c>
      <c r="H46" s="104">
        <v>0</v>
      </c>
      <c r="I46" s="104">
        <v>0</v>
      </c>
      <c r="J46" s="104">
        <v>0</v>
      </c>
      <c r="K46" s="48">
        <f t="shared" si="0"/>
        <v>0</v>
      </c>
      <c r="L46" s="3"/>
      <c r="M46" s="3"/>
      <c r="N46" s="3"/>
      <c r="O46" s="3"/>
      <c r="P46" s="3"/>
      <c r="Q46" s="3"/>
    </row>
    <row r="47" spans="1:17" ht="15" customHeight="1" thickBot="1">
      <c r="A47" s="151"/>
      <c r="B47" s="90"/>
      <c r="C47" s="133" t="s">
        <v>45</v>
      </c>
      <c r="D47" s="77">
        <v>34551</v>
      </c>
      <c r="E47" s="41" t="s">
        <v>46</v>
      </c>
      <c r="F47" s="106">
        <v>0</v>
      </c>
      <c r="G47" s="103">
        <v>0</v>
      </c>
      <c r="H47" s="104">
        <v>0</v>
      </c>
      <c r="I47" s="104">
        <v>0</v>
      </c>
      <c r="J47" s="104">
        <v>0</v>
      </c>
      <c r="K47" s="48">
        <f t="shared" si="0"/>
        <v>0</v>
      </c>
      <c r="L47" s="3"/>
      <c r="M47" s="3"/>
      <c r="N47" s="3"/>
      <c r="O47" s="3"/>
      <c r="P47" s="3"/>
      <c r="Q47" s="3"/>
    </row>
    <row r="48" spans="1:17" ht="15.75" customHeight="1" thickBot="1">
      <c r="A48" s="151"/>
      <c r="B48" s="90"/>
      <c r="C48" s="134"/>
      <c r="D48" s="27">
        <v>34552</v>
      </c>
      <c r="E48" s="35" t="s">
        <v>47</v>
      </c>
      <c r="F48" s="102">
        <v>0</v>
      </c>
      <c r="G48" s="103">
        <v>0</v>
      </c>
      <c r="H48" s="104">
        <v>0</v>
      </c>
      <c r="I48" s="104">
        <v>0</v>
      </c>
      <c r="J48" s="104">
        <v>0</v>
      </c>
      <c r="K48" s="48">
        <f t="shared" si="0"/>
        <v>0</v>
      </c>
      <c r="L48" s="3"/>
      <c r="M48" s="3"/>
      <c r="N48" s="3"/>
      <c r="O48" s="3"/>
      <c r="P48" s="3"/>
      <c r="Q48" s="3"/>
    </row>
    <row r="49" spans="1:17" ht="15.75" customHeight="1" thickBot="1">
      <c r="A49" s="151"/>
      <c r="B49" s="90"/>
      <c r="C49" s="134"/>
      <c r="D49" s="76">
        <v>3456</v>
      </c>
      <c r="E49" s="40" t="s">
        <v>48</v>
      </c>
      <c r="F49" s="107">
        <v>0</v>
      </c>
      <c r="G49" s="108">
        <v>0</v>
      </c>
      <c r="H49" s="109">
        <v>0</v>
      </c>
      <c r="I49" s="109">
        <v>0</v>
      </c>
      <c r="J49" s="109">
        <v>0</v>
      </c>
      <c r="K49" s="48">
        <f t="shared" si="0"/>
        <v>0</v>
      </c>
      <c r="L49" s="3"/>
      <c r="M49" s="3"/>
      <c r="N49" s="3"/>
      <c r="O49" s="3"/>
      <c r="P49" s="3"/>
      <c r="Q49" s="3"/>
    </row>
    <row r="50" spans="1:17" ht="26.25" customHeight="1" thickBot="1">
      <c r="A50" s="140" t="s">
        <v>66</v>
      </c>
      <c r="B50" s="89"/>
      <c r="C50" s="75" t="s">
        <v>56</v>
      </c>
      <c r="D50" s="52">
        <v>61711</v>
      </c>
      <c r="E50" s="42" t="s">
        <v>54</v>
      </c>
      <c r="F50" s="110">
        <v>0</v>
      </c>
      <c r="G50" s="99">
        <v>0</v>
      </c>
      <c r="H50" s="101">
        <v>0</v>
      </c>
      <c r="I50" s="101">
        <v>0</v>
      </c>
      <c r="J50" s="101">
        <v>0</v>
      </c>
      <c r="K50" s="48">
        <f t="shared" si="0"/>
        <v>0</v>
      </c>
      <c r="L50" s="3"/>
      <c r="M50" s="3"/>
      <c r="N50" s="3"/>
      <c r="O50" s="3"/>
      <c r="P50" s="3"/>
      <c r="Q50" s="3"/>
    </row>
    <row r="51" spans="1:17" ht="27.75" customHeight="1" thickBot="1">
      <c r="A51" s="141"/>
      <c r="B51" s="88" t="s">
        <v>106</v>
      </c>
      <c r="C51" s="74" t="s">
        <v>59</v>
      </c>
      <c r="D51" s="27">
        <v>61353</v>
      </c>
      <c r="E51" s="43" t="s">
        <v>84</v>
      </c>
      <c r="F51" s="111">
        <v>0</v>
      </c>
      <c r="G51" s="102">
        <v>0</v>
      </c>
      <c r="H51" s="104">
        <v>0</v>
      </c>
      <c r="I51" s="104">
        <v>0</v>
      </c>
      <c r="J51" s="104">
        <v>0</v>
      </c>
      <c r="K51" s="48">
        <f t="shared" si="0"/>
        <v>0</v>
      </c>
      <c r="L51" s="3"/>
      <c r="M51" s="3"/>
      <c r="N51" s="3"/>
      <c r="O51" s="3"/>
      <c r="P51" s="3"/>
      <c r="Q51" s="3"/>
    </row>
    <row r="52" spans="1:17" ht="16.5" customHeight="1" thickBot="1">
      <c r="A52" s="141"/>
      <c r="B52" s="88" t="s">
        <v>107</v>
      </c>
      <c r="C52" s="74" t="s">
        <v>43</v>
      </c>
      <c r="D52" s="27">
        <v>61764</v>
      </c>
      <c r="E52" s="35" t="s">
        <v>37</v>
      </c>
      <c r="F52" s="111">
        <v>0</v>
      </c>
      <c r="G52" s="102">
        <v>0</v>
      </c>
      <c r="H52" s="104">
        <v>0</v>
      </c>
      <c r="I52" s="104">
        <v>0</v>
      </c>
      <c r="J52" s="104">
        <v>0</v>
      </c>
      <c r="K52" s="48">
        <f t="shared" si="0"/>
        <v>0</v>
      </c>
      <c r="L52" s="127"/>
      <c r="M52" s="3"/>
      <c r="N52" s="3"/>
      <c r="O52" s="3"/>
      <c r="P52" s="3"/>
      <c r="Q52" s="3"/>
    </row>
    <row r="53" spans="1:17" ht="27" customHeight="1" thickBot="1">
      <c r="A53" s="141"/>
      <c r="B53" s="88"/>
      <c r="C53" s="79" t="s">
        <v>69</v>
      </c>
      <c r="D53" s="27">
        <v>61111</v>
      </c>
      <c r="E53" s="35" t="s">
        <v>68</v>
      </c>
      <c r="F53" s="111">
        <v>0</v>
      </c>
      <c r="G53" s="102">
        <v>0</v>
      </c>
      <c r="H53" s="104">
        <v>0</v>
      </c>
      <c r="I53" s="104">
        <v>0</v>
      </c>
      <c r="J53" s="104">
        <v>0</v>
      </c>
      <c r="K53" s="48">
        <f t="shared" si="0"/>
        <v>0</v>
      </c>
      <c r="L53" s="127"/>
      <c r="M53" s="3"/>
      <c r="N53" s="3"/>
      <c r="O53" s="3"/>
      <c r="P53" s="3"/>
      <c r="Q53" s="3"/>
    </row>
    <row r="54" spans="1:17" ht="25.5" customHeight="1" thickBot="1">
      <c r="A54" s="141"/>
      <c r="B54" s="88" t="s">
        <v>108</v>
      </c>
      <c r="C54" s="78" t="s">
        <v>70</v>
      </c>
      <c r="D54" s="27">
        <v>61221</v>
      </c>
      <c r="E54" s="35" t="s">
        <v>83</v>
      </c>
      <c r="F54" s="111">
        <v>0</v>
      </c>
      <c r="G54" s="102">
        <v>0</v>
      </c>
      <c r="H54" s="104">
        <v>0</v>
      </c>
      <c r="I54" s="104">
        <v>0</v>
      </c>
      <c r="J54" s="104">
        <v>0</v>
      </c>
      <c r="K54" s="48">
        <f t="shared" si="0"/>
        <v>0</v>
      </c>
      <c r="L54" s="131"/>
      <c r="M54" s="3"/>
      <c r="N54" s="3"/>
      <c r="O54" s="3"/>
      <c r="P54" s="3"/>
      <c r="Q54" s="3"/>
    </row>
    <row r="55" spans="1:17" ht="16.5" customHeight="1" thickBot="1">
      <c r="A55" s="141"/>
      <c r="B55" s="88" t="s">
        <v>107</v>
      </c>
      <c r="C55" s="133" t="s">
        <v>71</v>
      </c>
      <c r="D55" s="76">
        <v>61261</v>
      </c>
      <c r="E55" s="40" t="s">
        <v>72</v>
      </c>
      <c r="F55" s="111">
        <v>0</v>
      </c>
      <c r="G55" s="102">
        <v>0</v>
      </c>
      <c r="H55" s="104">
        <v>0</v>
      </c>
      <c r="I55" s="104">
        <v>0</v>
      </c>
      <c r="J55" s="104">
        <v>0</v>
      </c>
      <c r="K55" s="48">
        <f t="shared" si="0"/>
        <v>0</v>
      </c>
      <c r="L55" s="3"/>
      <c r="M55" s="3"/>
      <c r="N55" s="3"/>
      <c r="O55" s="3"/>
      <c r="P55" s="3"/>
      <c r="Q55" s="3"/>
    </row>
    <row r="56" spans="1:17" ht="16.5" customHeight="1" thickBot="1">
      <c r="A56" s="141"/>
      <c r="B56" s="88"/>
      <c r="C56" s="134"/>
      <c r="D56" s="76">
        <v>61262</v>
      </c>
      <c r="E56" s="40" t="s">
        <v>73</v>
      </c>
      <c r="F56" s="111">
        <v>0</v>
      </c>
      <c r="G56" s="102">
        <v>0</v>
      </c>
      <c r="H56" s="104">
        <v>0</v>
      </c>
      <c r="I56" s="104">
        <v>0</v>
      </c>
      <c r="J56" s="104">
        <v>0</v>
      </c>
      <c r="K56" s="48">
        <f t="shared" si="0"/>
        <v>0</v>
      </c>
      <c r="L56" s="3"/>
      <c r="M56" s="3"/>
      <c r="N56" s="3"/>
      <c r="O56" s="3"/>
      <c r="P56" s="3"/>
      <c r="Q56" s="3"/>
    </row>
    <row r="57" spans="1:17" ht="16.5" customHeight="1" thickBot="1">
      <c r="A57" s="141"/>
      <c r="C57" s="135"/>
      <c r="D57" s="76">
        <v>61263</v>
      </c>
      <c r="E57" s="40" t="s">
        <v>74</v>
      </c>
      <c r="F57" s="111">
        <v>0</v>
      </c>
      <c r="G57" s="102">
        <v>0</v>
      </c>
      <c r="H57" s="104">
        <v>0</v>
      </c>
      <c r="I57" s="104">
        <v>0</v>
      </c>
      <c r="J57" s="104">
        <v>0</v>
      </c>
      <c r="K57" s="48">
        <f t="shared" si="0"/>
        <v>0</v>
      </c>
      <c r="L57" s="3"/>
      <c r="M57" s="3"/>
      <c r="N57" s="3"/>
      <c r="O57" s="3"/>
      <c r="P57" s="3"/>
      <c r="Q57" s="3"/>
    </row>
    <row r="58" spans="1:17" ht="16.5" customHeight="1" thickBot="1">
      <c r="A58" s="141"/>
      <c r="B58" s="88" t="s">
        <v>109</v>
      </c>
      <c r="C58" s="133" t="s">
        <v>18</v>
      </c>
      <c r="D58" s="76">
        <v>61313</v>
      </c>
      <c r="E58" s="40" t="s">
        <v>75</v>
      </c>
      <c r="F58" s="111">
        <v>0</v>
      </c>
      <c r="G58" s="102">
        <v>0</v>
      </c>
      <c r="H58" s="104">
        <v>0</v>
      </c>
      <c r="I58" s="104">
        <v>0</v>
      </c>
      <c r="J58" s="104">
        <v>0</v>
      </c>
      <c r="K58" s="48">
        <f t="shared" si="0"/>
        <v>0</v>
      </c>
      <c r="L58" s="3"/>
      <c r="M58" s="3"/>
      <c r="N58" s="3"/>
      <c r="O58" s="3"/>
      <c r="P58" s="3"/>
      <c r="Q58" s="3"/>
    </row>
    <row r="59" spans="1:17" ht="16.5" customHeight="1" thickBot="1">
      <c r="A59" s="141"/>
      <c r="B59" s="88" t="s">
        <v>107</v>
      </c>
      <c r="C59" s="135"/>
      <c r="D59" s="76">
        <v>61316</v>
      </c>
      <c r="E59" s="40" t="s">
        <v>76</v>
      </c>
      <c r="F59" s="111">
        <v>0</v>
      </c>
      <c r="G59" s="102">
        <v>0</v>
      </c>
      <c r="H59" s="104">
        <v>0</v>
      </c>
      <c r="I59" s="104">
        <v>0</v>
      </c>
      <c r="J59" s="104">
        <v>0</v>
      </c>
      <c r="K59" s="48">
        <f t="shared" si="0"/>
        <v>0</v>
      </c>
      <c r="L59" s="127"/>
      <c r="M59" s="3"/>
      <c r="N59" s="3"/>
      <c r="O59" s="3"/>
      <c r="P59" s="3"/>
      <c r="Q59" s="3"/>
    </row>
    <row r="60" spans="1:17" ht="25.2" customHeight="1" thickBot="1">
      <c r="A60" s="141"/>
      <c r="B60" s="88"/>
      <c r="C60" s="136" t="s">
        <v>79</v>
      </c>
      <c r="D60" s="76">
        <v>61361</v>
      </c>
      <c r="E60" s="40" t="s">
        <v>77</v>
      </c>
      <c r="F60" s="111">
        <v>0</v>
      </c>
      <c r="G60" s="102">
        <v>0</v>
      </c>
      <c r="H60" s="104">
        <v>0</v>
      </c>
      <c r="I60" s="104">
        <v>0</v>
      </c>
      <c r="J60" s="104">
        <v>0</v>
      </c>
      <c r="K60" s="48">
        <f t="shared" si="0"/>
        <v>0</v>
      </c>
      <c r="L60" s="3"/>
      <c r="M60" s="3"/>
      <c r="N60" s="3"/>
      <c r="O60" s="3"/>
      <c r="P60" s="3"/>
      <c r="Q60" s="3"/>
    </row>
    <row r="61" spans="1:17" ht="21" customHeight="1" thickBot="1">
      <c r="A61" s="141"/>
      <c r="B61" s="88"/>
      <c r="C61" s="137"/>
      <c r="D61" s="51">
        <v>61365</v>
      </c>
      <c r="E61" s="40" t="s">
        <v>78</v>
      </c>
      <c r="F61" s="111">
        <v>0</v>
      </c>
      <c r="G61" s="102">
        <v>0</v>
      </c>
      <c r="H61" s="104">
        <v>0</v>
      </c>
      <c r="I61" s="104">
        <v>0</v>
      </c>
      <c r="J61" s="104">
        <v>0</v>
      </c>
      <c r="K61" s="48">
        <f t="shared" si="0"/>
        <v>0</v>
      </c>
      <c r="L61" s="3"/>
      <c r="M61" s="3"/>
      <c r="N61" s="3"/>
      <c r="O61" s="3"/>
      <c r="P61" s="3"/>
      <c r="Q61" s="3"/>
    </row>
    <row r="62" spans="1:17" ht="16.5" customHeight="1" thickBot="1">
      <c r="A62" s="141"/>
      <c r="B62" s="88"/>
      <c r="C62" s="138" t="s">
        <v>80</v>
      </c>
      <c r="D62" s="51">
        <v>61421</v>
      </c>
      <c r="E62" s="40" t="s">
        <v>82</v>
      </c>
      <c r="F62" s="111">
        <v>0</v>
      </c>
      <c r="G62" s="102">
        <v>0</v>
      </c>
      <c r="H62" s="104">
        <v>0</v>
      </c>
      <c r="I62" s="104">
        <v>0</v>
      </c>
      <c r="J62" s="104">
        <v>0</v>
      </c>
      <c r="K62" s="48">
        <f t="shared" si="0"/>
        <v>0</v>
      </c>
      <c r="L62" s="3"/>
      <c r="M62" s="3"/>
      <c r="N62" s="3"/>
      <c r="O62" s="3"/>
      <c r="P62" s="3"/>
      <c r="Q62" s="3"/>
    </row>
    <row r="63" spans="1:17" ht="16.5" customHeight="1" thickBot="1">
      <c r="A63" s="141"/>
      <c r="B63" s="91"/>
      <c r="C63" s="139"/>
      <c r="D63" s="53">
        <v>61425</v>
      </c>
      <c r="E63" s="40" t="s">
        <v>81</v>
      </c>
      <c r="F63" s="112">
        <v>0</v>
      </c>
      <c r="G63" s="107">
        <v>0</v>
      </c>
      <c r="H63" s="109">
        <v>0</v>
      </c>
      <c r="I63" s="109">
        <v>0</v>
      </c>
      <c r="J63" s="109">
        <v>0</v>
      </c>
      <c r="K63" s="48">
        <f t="shared" si="0"/>
        <v>0</v>
      </c>
      <c r="L63" s="3"/>
      <c r="M63" s="3"/>
      <c r="N63" s="3"/>
      <c r="O63" s="3"/>
      <c r="P63" s="3"/>
      <c r="Q63" s="3"/>
    </row>
    <row r="64" spans="1:17" ht="16.5" customHeight="1" thickBot="1">
      <c r="A64" s="141"/>
      <c r="B64" s="89"/>
      <c r="C64" s="75" t="s">
        <v>56</v>
      </c>
      <c r="D64" s="52">
        <v>61711</v>
      </c>
      <c r="E64" s="42" t="s">
        <v>54</v>
      </c>
      <c r="F64" s="110">
        <v>0</v>
      </c>
      <c r="G64" s="99">
        <v>0</v>
      </c>
      <c r="H64" s="101">
        <v>0</v>
      </c>
      <c r="I64" s="101">
        <v>0</v>
      </c>
      <c r="J64" s="101">
        <v>0</v>
      </c>
      <c r="K64" s="48">
        <f t="shared" si="0"/>
        <v>0</v>
      </c>
    </row>
    <row r="65" spans="1:11" ht="16.5" customHeight="1" thickBot="1">
      <c r="A65" s="141"/>
      <c r="B65" s="88" t="s">
        <v>106</v>
      </c>
      <c r="C65" s="74" t="s">
        <v>59</v>
      </c>
      <c r="D65" s="27">
        <v>61353</v>
      </c>
      <c r="E65" s="43" t="s">
        <v>84</v>
      </c>
      <c r="F65" s="111">
        <v>0</v>
      </c>
      <c r="G65" s="102">
        <v>0</v>
      </c>
      <c r="H65" s="104">
        <v>0</v>
      </c>
      <c r="I65" s="104">
        <v>0</v>
      </c>
      <c r="J65" s="104">
        <v>0</v>
      </c>
      <c r="K65" s="48">
        <f t="shared" si="0"/>
        <v>0</v>
      </c>
    </row>
    <row r="66" spans="1:11" ht="16.5" customHeight="1" thickBot="1">
      <c r="A66" s="141"/>
      <c r="B66" s="88" t="s">
        <v>107</v>
      </c>
      <c r="C66" s="74" t="s">
        <v>43</v>
      </c>
      <c r="D66" s="27">
        <v>61764</v>
      </c>
      <c r="E66" s="35" t="s">
        <v>37</v>
      </c>
      <c r="F66" s="111">
        <v>0</v>
      </c>
      <c r="G66" s="102">
        <v>0</v>
      </c>
      <c r="H66" s="104">
        <v>0</v>
      </c>
      <c r="I66" s="104">
        <v>0</v>
      </c>
      <c r="J66" s="104">
        <v>0</v>
      </c>
      <c r="K66" s="48">
        <f t="shared" si="0"/>
        <v>0</v>
      </c>
    </row>
    <row r="67" spans="1:11" ht="27" thickBot="1">
      <c r="A67" s="141"/>
      <c r="B67" s="88"/>
      <c r="C67" s="79" t="s">
        <v>69</v>
      </c>
      <c r="D67" s="27">
        <v>61111</v>
      </c>
      <c r="E67" s="35" t="s">
        <v>68</v>
      </c>
      <c r="F67" s="111">
        <v>0</v>
      </c>
      <c r="G67" s="102">
        <v>0</v>
      </c>
      <c r="H67" s="104">
        <v>0</v>
      </c>
      <c r="I67" s="104">
        <v>0</v>
      </c>
      <c r="J67" s="104">
        <v>0</v>
      </c>
      <c r="K67" s="48">
        <f t="shared" si="0"/>
        <v>0</v>
      </c>
    </row>
    <row r="68" spans="1:11" ht="21" thickBot="1">
      <c r="A68" s="141"/>
      <c r="B68" s="88" t="s">
        <v>108</v>
      </c>
      <c r="C68" s="78" t="s">
        <v>70</v>
      </c>
      <c r="D68" s="27">
        <v>61221</v>
      </c>
      <c r="E68" s="35" t="s">
        <v>83</v>
      </c>
      <c r="F68" s="111">
        <v>0</v>
      </c>
      <c r="G68" s="102">
        <v>0</v>
      </c>
      <c r="H68" s="104">
        <v>0</v>
      </c>
      <c r="I68" s="104">
        <v>0</v>
      </c>
      <c r="J68" s="104">
        <v>0</v>
      </c>
      <c r="K68" s="48">
        <f t="shared" si="0"/>
        <v>0</v>
      </c>
    </row>
    <row r="69" spans="1:11" ht="15" thickBot="1">
      <c r="A69" s="141"/>
      <c r="B69" s="88" t="s">
        <v>107</v>
      </c>
      <c r="C69" s="133" t="s">
        <v>71</v>
      </c>
      <c r="D69" s="76">
        <v>61261</v>
      </c>
      <c r="E69" s="40" t="s">
        <v>72</v>
      </c>
      <c r="F69" s="111">
        <v>0</v>
      </c>
      <c r="G69" s="102">
        <v>0</v>
      </c>
      <c r="H69" s="104">
        <v>0</v>
      </c>
      <c r="I69" s="104">
        <v>0</v>
      </c>
      <c r="J69" s="104">
        <v>0</v>
      </c>
      <c r="K69" s="48">
        <f t="shared" si="0"/>
        <v>0</v>
      </c>
    </row>
    <row r="70" spans="1:11" ht="15" thickBot="1">
      <c r="A70" s="141"/>
      <c r="B70" s="88"/>
      <c r="C70" s="134"/>
      <c r="D70" s="76">
        <v>61262</v>
      </c>
      <c r="E70" s="40" t="s">
        <v>73</v>
      </c>
      <c r="F70" s="111">
        <v>0</v>
      </c>
      <c r="G70" s="102">
        <v>0</v>
      </c>
      <c r="H70" s="104">
        <v>0</v>
      </c>
      <c r="I70" s="104">
        <v>0</v>
      </c>
      <c r="J70" s="104">
        <v>0</v>
      </c>
      <c r="K70" s="48">
        <f t="shared" si="0"/>
        <v>0</v>
      </c>
    </row>
    <row r="71" spans="1:11" ht="15" thickBot="1">
      <c r="A71" s="141"/>
      <c r="B71" s="88" t="s">
        <v>109</v>
      </c>
      <c r="C71" s="135"/>
      <c r="D71" s="76">
        <v>61263</v>
      </c>
      <c r="E71" s="40" t="s">
        <v>74</v>
      </c>
      <c r="F71" s="111">
        <v>0</v>
      </c>
      <c r="G71" s="102">
        <v>0</v>
      </c>
      <c r="H71" s="104">
        <v>0</v>
      </c>
      <c r="I71" s="104">
        <v>0</v>
      </c>
      <c r="J71" s="104">
        <v>0</v>
      </c>
      <c r="K71" s="48">
        <f t="shared" si="0"/>
        <v>0</v>
      </c>
    </row>
    <row r="72" spans="1:11" ht="15" thickBot="1">
      <c r="A72" s="141"/>
      <c r="B72" s="88" t="s">
        <v>107</v>
      </c>
      <c r="C72" s="133" t="s">
        <v>18</v>
      </c>
      <c r="D72" s="76">
        <v>61313</v>
      </c>
      <c r="E72" s="40" t="s">
        <v>75</v>
      </c>
      <c r="F72" s="111">
        <v>0</v>
      </c>
      <c r="G72" s="102">
        <v>0</v>
      </c>
      <c r="H72" s="104">
        <v>0</v>
      </c>
      <c r="I72" s="104">
        <v>0</v>
      </c>
      <c r="J72" s="104">
        <v>0</v>
      </c>
      <c r="K72" s="48">
        <f t="shared" si="0"/>
        <v>0</v>
      </c>
    </row>
    <row r="73" spans="1:11" ht="15" thickBot="1">
      <c r="A73" s="141"/>
      <c r="B73" s="88"/>
      <c r="C73" s="135"/>
      <c r="D73" s="76">
        <v>61316</v>
      </c>
      <c r="E73" s="40" t="s">
        <v>76</v>
      </c>
      <c r="F73" s="111">
        <v>0</v>
      </c>
      <c r="G73" s="102">
        <v>0</v>
      </c>
      <c r="H73" s="104">
        <v>0</v>
      </c>
      <c r="I73" s="104">
        <v>0</v>
      </c>
      <c r="J73" s="104">
        <v>0</v>
      </c>
      <c r="K73" s="48">
        <f t="shared" ref="K73:K107" si="1">SUM(F73:J73)</f>
        <v>0</v>
      </c>
    </row>
    <row r="74" spans="1:11" ht="15" thickBot="1">
      <c r="A74" s="141"/>
      <c r="B74" s="88"/>
      <c r="C74" s="136" t="s">
        <v>79</v>
      </c>
      <c r="D74" s="76">
        <v>61361</v>
      </c>
      <c r="E74" s="40" t="s">
        <v>77</v>
      </c>
      <c r="F74" s="111">
        <v>0</v>
      </c>
      <c r="G74" s="102">
        <v>0</v>
      </c>
      <c r="H74" s="104">
        <v>0</v>
      </c>
      <c r="I74" s="104">
        <v>0</v>
      </c>
      <c r="J74" s="104">
        <v>0</v>
      </c>
      <c r="K74" s="48">
        <f t="shared" si="1"/>
        <v>0</v>
      </c>
    </row>
    <row r="75" spans="1:11" ht="15" thickBot="1">
      <c r="A75" s="141"/>
      <c r="B75" s="88"/>
      <c r="C75" s="137"/>
      <c r="D75" s="51">
        <v>61365</v>
      </c>
      <c r="E75" s="40" t="s">
        <v>78</v>
      </c>
      <c r="F75" s="111">
        <v>0</v>
      </c>
      <c r="G75" s="102">
        <v>0</v>
      </c>
      <c r="H75" s="104">
        <v>0</v>
      </c>
      <c r="I75" s="104">
        <v>0</v>
      </c>
      <c r="J75" s="104">
        <v>0</v>
      </c>
      <c r="K75" s="48">
        <f t="shared" si="1"/>
        <v>0</v>
      </c>
    </row>
    <row r="76" spans="1:11" ht="15" thickBot="1">
      <c r="A76" s="141"/>
      <c r="B76" s="88"/>
      <c r="C76" s="138" t="s">
        <v>80</v>
      </c>
      <c r="D76" s="51">
        <v>61421</v>
      </c>
      <c r="E76" s="40" t="s">
        <v>82</v>
      </c>
      <c r="F76" s="111">
        <v>0</v>
      </c>
      <c r="G76" s="102">
        <v>0</v>
      </c>
      <c r="H76" s="104">
        <v>0</v>
      </c>
      <c r="I76" s="104">
        <v>0</v>
      </c>
      <c r="J76" s="104">
        <v>0</v>
      </c>
      <c r="K76" s="48">
        <f t="shared" si="1"/>
        <v>0</v>
      </c>
    </row>
    <row r="77" spans="1:11" ht="15" thickBot="1">
      <c r="A77" s="141"/>
      <c r="B77" s="91"/>
      <c r="C77" s="139"/>
      <c r="D77" s="53">
        <v>61425</v>
      </c>
      <c r="E77" s="40" t="s">
        <v>81</v>
      </c>
      <c r="F77" s="112">
        <v>0</v>
      </c>
      <c r="G77" s="113">
        <v>0</v>
      </c>
      <c r="H77" s="114">
        <v>0</v>
      </c>
      <c r="I77" s="114">
        <v>0</v>
      </c>
      <c r="J77" s="114">
        <v>0</v>
      </c>
      <c r="K77" s="48">
        <f t="shared" si="1"/>
        <v>0</v>
      </c>
    </row>
    <row r="78" spans="1:11" ht="27" thickBot="1">
      <c r="A78" s="141"/>
      <c r="B78" s="89"/>
      <c r="C78" s="75" t="s">
        <v>56</v>
      </c>
      <c r="D78" s="52">
        <v>61711</v>
      </c>
      <c r="E78" s="42" t="s">
        <v>54</v>
      </c>
      <c r="F78" s="115">
        <v>0</v>
      </c>
      <c r="G78" s="99">
        <v>0</v>
      </c>
      <c r="H78" s="101">
        <v>0</v>
      </c>
      <c r="I78" s="101">
        <v>0</v>
      </c>
      <c r="J78" s="101">
        <v>0</v>
      </c>
      <c r="K78" s="48">
        <f t="shared" si="1"/>
        <v>0</v>
      </c>
    </row>
    <row r="79" spans="1:11" ht="40.200000000000003" thickBot="1">
      <c r="A79" s="141"/>
      <c r="B79" s="88" t="s">
        <v>106</v>
      </c>
      <c r="C79" s="74" t="s">
        <v>59</v>
      </c>
      <c r="D79" s="27">
        <v>61353</v>
      </c>
      <c r="E79" s="43" t="s">
        <v>84</v>
      </c>
      <c r="F79" s="111">
        <v>0</v>
      </c>
      <c r="G79" s="102">
        <v>0</v>
      </c>
      <c r="H79" s="104">
        <v>0</v>
      </c>
      <c r="I79" s="104">
        <v>0</v>
      </c>
      <c r="J79" s="104">
        <v>0</v>
      </c>
      <c r="K79" s="48">
        <f t="shared" si="1"/>
        <v>0</v>
      </c>
    </row>
    <row r="80" spans="1:11" ht="15" thickBot="1">
      <c r="A80" s="141"/>
      <c r="B80" s="88" t="s">
        <v>107</v>
      </c>
      <c r="C80" s="74" t="s">
        <v>43</v>
      </c>
      <c r="D80" s="27">
        <v>61764</v>
      </c>
      <c r="E80" s="35" t="s">
        <v>37</v>
      </c>
      <c r="F80" s="111">
        <v>0</v>
      </c>
      <c r="G80" s="102">
        <v>0</v>
      </c>
      <c r="H80" s="104">
        <v>0</v>
      </c>
      <c r="I80" s="104">
        <v>0</v>
      </c>
      <c r="J80" s="104">
        <v>0</v>
      </c>
      <c r="K80" s="48">
        <f t="shared" si="1"/>
        <v>0</v>
      </c>
    </row>
    <row r="81" spans="1:11" ht="27" thickBot="1">
      <c r="A81" s="141"/>
      <c r="B81" s="88"/>
      <c r="C81" s="79" t="s">
        <v>69</v>
      </c>
      <c r="D81" s="27">
        <v>61111</v>
      </c>
      <c r="E81" s="35" t="s">
        <v>68</v>
      </c>
      <c r="F81" s="111">
        <v>0</v>
      </c>
      <c r="G81" s="102">
        <v>0</v>
      </c>
      <c r="H81" s="104">
        <v>0</v>
      </c>
      <c r="I81" s="104">
        <v>0</v>
      </c>
      <c r="J81" s="104">
        <v>0</v>
      </c>
      <c r="K81" s="48">
        <f t="shared" si="1"/>
        <v>0</v>
      </c>
    </row>
    <row r="82" spans="1:11" ht="21" thickBot="1">
      <c r="A82" s="141"/>
      <c r="B82" s="88" t="s">
        <v>108</v>
      </c>
      <c r="C82" s="78" t="s">
        <v>70</v>
      </c>
      <c r="D82" s="27">
        <v>61221</v>
      </c>
      <c r="E82" s="35" t="s">
        <v>83</v>
      </c>
      <c r="F82" s="111">
        <v>0</v>
      </c>
      <c r="G82" s="102">
        <v>0</v>
      </c>
      <c r="H82" s="104">
        <v>0</v>
      </c>
      <c r="I82" s="104">
        <v>0</v>
      </c>
      <c r="J82" s="104">
        <v>0</v>
      </c>
      <c r="K82" s="48">
        <f t="shared" si="1"/>
        <v>0</v>
      </c>
    </row>
    <row r="83" spans="1:11" ht="15" thickBot="1">
      <c r="A83" s="141"/>
      <c r="B83" s="88" t="s">
        <v>107</v>
      </c>
      <c r="C83" s="133" t="s">
        <v>71</v>
      </c>
      <c r="D83" s="76">
        <v>61261</v>
      </c>
      <c r="E83" s="40" t="s">
        <v>72</v>
      </c>
      <c r="F83" s="111">
        <v>0</v>
      </c>
      <c r="G83" s="102">
        <v>0</v>
      </c>
      <c r="H83" s="104">
        <v>0</v>
      </c>
      <c r="I83" s="104">
        <v>0</v>
      </c>
      <c r="J83" s="104">
        <v>0</v>
      </c>
      <c r="K83" s="48">
        <f t="shared" si="1"/>
        <v>0</v>
      </c>
    </row>
    <row r="84" spans="1:11" ht="15" thickBot="1">
      <c r="A84" s="141"/>
      <c r="B84" s="88"/>
      <c r="C84" s="134"/>
      <c r="D84" s="76">
        <v>61262</v>
      </c>
      <c r="E84" s="40" t="s">
        <v>73</v>
      </c>
      <c r="F84" s="111">
        <v>0</v>
      </c>
      <c r="G84" s="102">
        <v>0</v>
      </c>
      <c r="H84" s="104">
        <v>0</v>
      </c>
      <c r="I84" s="104">
        <v>0</v>
      </c>
      <c r="J84" s="104">
        <v>0</v>
      </c>
      <c r="K84" s="48">
        <f t="shared" si="1"/>
        <v>0</v>
      </c>
    </row>
    <row r="85" spans="1:11" ht="15" thickBot="1">
      <c r="A85" s="141"/>
      <c r="B85" s="88" t="s">
        <v>109</v>
      </c>
      <c r="C85" s="135"/>
      <c r="D85" s="76">
        <v>61263</v>
      </c>
      <c r="E85" s="40" t="s">
        <v>74</v>
      </c>
      <c r="F85" s="111">
        <v>0</v>
      </c>
      <c r="G85" s="102">
        <v>0</v>
      </c>
      <c r="H85" s="104">
        <v>0</v>
      </c>
      <c r="I85" s="104">
        <v>0</v>
      </c>
      <c r="J85" s="104">
        <v>0</v>
      </c>
      <c r="K85" s="48">
        <f t="shared" si="1"/>
        <v>0</v>
      </c>
    </row>
    <row r="86" spans="1:11" ht="15" thickBot="1">
      <c r="A86" s="141"/>
      <c r="B86" s="88" t="s">
        <v>107</v>
      </c>
      <c r="C86" s="133" t="s">
        <v>18</v>
      </c>
      <c r="D86" s="76">
        <v>61313</v>
      </c>
      <c r="E86" s="40" t="s">
        <v>75</v>
      </c>
      <c r="F86" s="111">
        <v>0</v>
      </c>
      <c r="G86" s="102">
        <v>0</v>
      </c>
      <c r="H86" s="104">
        <v>0</v>
      </c>
      <c r="I86" s="104">
        <v>0</v>
      </c>
      <c r="J86" s="104">
        <v>0</v>
      </c>
      <c r="K86" s="48">
        <f t="shared" si="1"/>
        <v>0</v>
      </c>
    </row>
    <row r="87" spans="1:11" ht="15" thickBot="1">
      <c r="A87" s="141"/>
      <c r="B87" s="88"/>
      <c r="C87" s="135"/>
      <c r="D87" s="76">
        <v>61316</v>
      </c>
      <c r="E87" s="40" t="s">
        <v>76</v>
      </c>
      <c r="F87" s="111">
        <v>0</v>
      </c>
      <c r="G87" s="102">
        <v>0</v>
      </c>
      <c r="H87" s="104">
        <v>0</v>
      </c>
      <c r="I87" s="104">
        <v>0</v>
      </c>
      <c r="J87" s="104">
        <v>0</v>
      </c>
      <c r="K87" s="48">
        <f t="shared" si="1"/>
        <v>0</v>
      </c>
    </row>
    <row r="88" spans="1:11" ht="15" thickBot="1">
      <c r="A88" s="141"/>
      <c r="B88" s="88"/>
      <c r="C88" s="136" t="s">
        <v>79</v>
      </c>
      <c r="D88" s="76">
        <v>61361</v>
      </c>
      <c r="E88" s="40" t="s">
        <v>77</v>
      </c>
      <c r="F88" s="111">
        <v>0</v>
      </c>
      <c r="G88" s="102">
        <v>0</v>
      </c>
      <c r="H88" s="104">
        <v>0</v>
      </c>
      <c r="I88" s="104">
        <v>0</v>
      </c>
      <c r="J88" s="104">
        <v>0</v>
      </c>
      <c r="K88" s="48">
        <f t="shared" si="1"/>
        <v>0</v>
      </c>
    </row>
    <row r="89" spans="1:11" ht="15" thickBot="1">
      <c r="A89" s="141"/>
      <c r="B89" s="88"/>
      <c r="C89" s="137"/>
      <c r="D89" s="51">
        <v>61365</v>
      </c>
      <c r="E89" s="40" t="s">
        <v>78</v>
      </c>
      <c r="F89" s="111">
        <v>0</v>
      </c>
      <c r="G89" s="102">
        <v>0</v>
      </c>
      <c r="H89" s="104">
        <v>0</v>
      </c>
      <c r="I89" s="104">
        <v>0</v>
      </c>
      <c r="J89" s="104">
        <v>0</v>
      </c>
      <c r="K89" s="48">
        <f t="shared" si="1"/>
        <v>0</v>
      </c>
    </row>
    <row r="90" spans="1:11" ht="15" thickBot="1">
      <c r="A90" s="141"/>
      <c r="B90" s="88"/>
      <c r="C90" s="138" t="s">
        <v>80</v>
      </c>
      <c r="D90" s="51">
        <v>61421</v>
      </c>
      <c r="E90" s="40" t="s">
        <v>82</v>
      </c>
      <c r="F90" s="111">
        <v>0</v>
      </c>
      <c r="G90" s="102">
        <v>0</v>
      </c>
      <c r="H90" s="104">
        <v>0</v>
      </c>
      <c r="I90" s="104">
        <v>0</v>
      </c>
      <c r="J90" s="104">
        <v>0</v>
      </c>
      <c r="K90" s="48">
        <f t="shared" si="1"/>
        <v>0</v>
      </c>
    </row>
    <row r="91" spans="1:11" ht="15" thickBot="1">
      <c r="A91" s="141"/>
      <c r="B91" s="91"/>
      <c r="C91" s="139"/>
      <c r="D91" s="53">
        <v>61425</v>
      </c>
      <c r="E91" s="40" t="s">
        <v>81</v>
      </c>
      <c r="F91" s="116">
        <v>0</v>
      </c>
      <c r="G91" s="107">
        <v>0</v>
      </c>
      <c r="H91" s="109">
        <v>0</v>
      </c>
      <c r="I91" s="109">
        <v>0</v>
      </c>
      <c r="J91" s="109">
        <v>0</v>
      </c>
      <c r="K91" s="48">
        <f t="shared" si="1"/>
        <v>0</v>
      </c>
    </row>
    <row r="92" spans="1:11" ht="27" thickBot="1">
      <c r="A92" s="141"/>
      <c r="B92" s="89"/>
      <c r="C92" s="75" t="s">
        <v>56</v>
      </c>
      <c r="D92" s="52">
        <v>61711</v>
      </c>
      <c r="E92" s="42" t="s">
        <v>54</v>
      </c>
      <c r="F92" s="115">
        <v>0</v>
      </c>
      <c r="G92" s="99">
        <v>0</v>
      </c>
      <c r="H92" s="101">
        <v>0</v>
      </c>
      <c r="I92" s="101">
        <v>0</v>
      </c>
      <c r="J92" s="101">
        <v>0</v>
      </c>
      <c r="K92" s="48">
        <f t="shared" si="1"/>
        <v>0</v>
      </c>
    </row>
    <row r="93" spans="1:11" ht="40.200000000000003" thickBot="1">
      <c r="A93" s="141"/>
      <c r="B93" s="88" t="s">
        <v>106</v>
      </c>
      <c r="C93" s="74" t="s">
        <v>59</v>
      </c>
      <c r="D93" s="27">
        <v>61353</v>
      </c>
      <c r="E93" s="43" t="s">
        <v>84</v>
      </c>
      <c r="F93" s="111">
        <v>0</v>
      </c>
      <c r="G93" s="102">
        <v>0</v>
      </c>
      <c r="H93" s="104">
        <v>0</v>
      </c>
      <c r="I93" s="104">
        <v>0</v>
      </c>
      <c r="J93" s="104">
        <v>0</v>
      </c>
      <c r="K93" s="48">
        <f t="shared" si="1"/>
        <v>0</v>
      </c>
    </row>
    <row r="94" spans="1:11" ht="15" thickBot="1">
      <c r="A94" s="141"/>
      <c r="B94" s="88" t="s">
        <v>107</v>
      </c>
      <c r="C94" s="74" t="s">
        <v>43</v>
      </c>
      <c r="D94" s="27">
        <v>61764</v>
      </c>
      <c r="E94" s="35" t="s">
        <v>37</v>
      </c>
      <c r="F94" s="111">
        <v>0</v>
      </c>
      <c r="G94" s="102">
        <v>0</v>
      </c>
      <c r="H94" s="104">
        <v>0</v>
      </c>
      <c r="I94" s="104">
        <v>0</v>
      </c>
      <c r="J94" s="104">
        <v>0</v>
      </c>
      <c r="K94" s="48">
        <f t="shared" si="1"/>
        <v>0</v>
      </c>
    </row>
    <row r="95" spans="1:11" ht="27" thickBot="1">
      <c r="A95" s="141"/>
      <c r="B95" s="88"/>
      <c r="C95" s="79" t="s">
        <v>69</v>
      </c>
      <c r="D95" s="27">
        <v>61111</v>
      </c>
      <c r="E95" s="35" t="s">
        <v>68</v>
      </c>
      <c r="F95" s="111">
        <v>0</v>
      </c>
      <c r="G95" s="102">
        <v>0</v>
      </c>
      <c r="H95" s="104">
        <v>0</v>
      </c>
      <c r="I95" s="104">
        <v>0</v>
      </c>
      <c r="J95" s="104">
        <v>0</v>
      </c>
      <c r="K95" s="48">
        <f t="shared" si="1"/>
        <v>0</v>
      </c>
    </row>
    <row r="96" spans="1:11" ht="21" thickBot="1">
      <c r="A96" s="141"/>
      <c r="B96" s="88" t="s">
        <v>108</v>
      </c>
      <c r="C96" s="78" t="s">
        <v>70</v>
      </c>
      <c r="D96" s="27">
        <v>61221</v>
      </c>
      <c r="E96" s="35" t="s">
        <v>83</v>
      </c>
      <c r="F96" s="111">
        <v>0</v>
      </c>
      <c r="G96" s="102">
        <v>0</v>
      </c>
      <c r="H96" s="104">
        <v>0</v>
      </c>
      <c r="I96" s="104">
        <v>0</v>
      </c>
      <c r="J96" s="104">
        <v>0</v>
      </c>
      <c r="K96" s="48">
        <f t="shared" si="1"/>
        <v>0</v>
      </c>
    </row>
    <row r="97" spans="1:15" ht="15" thickBot="1">
      <c r="A97" s="141"/>
      <c r="B97" s="88" t="s">
        <v>107</v>
      </c>
      <c r="C97" s="133" t="s">
        <v>71</v>
      </c>
      <c r="D97" s="76">
        <v>61261</v>
      </c>
      <c r="E97" s="40" t="s">
        <v>72</v>
      </c>
      <c r="F97" s="111">
        <v>0</v>
      </c>
      <c r="G97" s="102">
        <v>0</v>
      </c>
      <c r="H97" s="104">
        <v>0</v>
      </c>
      <c r="I97" s="104">
        <v>0</v>
      </c>
      <c r="J97" s="104">
        <v>0</v>
      </c>
      <c r="K97" s="48">
        <f t="shared" si="1"/>
        <v>0</v>
      </c>
    </row>
    <row r="98" spans="1:15" ht="15" thickBot="1">
      <c r="A98" s="141"/>
      <c r="B98" s="88"/>
      <c r="C98" s="134"/>
      <c r="D98" s="76">
        <v>61262</v>
      </c>
      <c r="E98" s="40" t="s">
        <v>73</v>
      </c>
      <c r="F98" s="111">
        <v>0</v>
      </c>
      <c r="G98" s="102">
        <v>0</v>
      </c>
      <c r="H98" s="104">
        <v>0</v>
      </c>
      <c r="I98" s="104">
        <v>0</v>
      </c>
      <c r="J98" s="104">
        <v>0</v>
      </c>
      <c r="K98" s="48">
        <f t="shared" si="1"/>
        <v>0</v>
      </c>
    </row>
    <row r="99" spans="1:15" ht="15" thickBot="1">
      <c r="A99" s="141"/>
      <c r="B99" s="88" t="s">
        <v>109</v>
      </c>
      <c r="C99" s="135"/>
      <c r="D99" s="76">
        <v>61263</v>
      </c>
      <c r="E99" s="40" t="s">
        <v>74</v>
      </c>
      <c r="F99" s="111">
        <v>0</v>
      </c>
      <c r="G99" s="102">
        <v>0</v>
      </c>
      <c r="H99" s="104">
        <v>0</v>
      </c>
      <c r="I99" s="104">
        <v>0</v>
      </c>
      <c r="J99" s="104">
        <v>0</v>
      </c>
      <c r="K99" s="48">
        <f t="shared" si="1"/>
        <v>0</v>
      </c>
    </row>
    <row r="100" spans="1:15" ht="15" thickBot="1">
      <c r="A100" s="141"/>
      <c r="B100" s="88" t="s">
        <v>107</v>
      </c>
      <c r="C100" s="133" t="s">
        <v>18</v>
      </c>
      <c r="D100" s="76">
        <v>61313</v>
      </c>
      <c r="E100" s="40" t="s">
        <v>75</v>
      </c>
      <c r="F100" s="111">
        <v>0</v>
      </c>
      <c r="G100" s="102">
        <v>0</v>
      </c>
      <c r="H100" s="104">
        <v>0</v>
      </c>
      <c r="I100" s="104">
        <v>0</v>
      </c>
      <c r="J100" s="104">
        <v>0</v>
      </c>
      <c r="K100" s="48">
        <f t="shared" si="1"/>
        <v>0</v>
      </c>
    </row>
    <row r="101" spans="1:15" ht="15" thickBot="1">
      <c r="A101" s="141"/>
      <c r="B101" s="88"/>
      <c r="C101" s="135"/>
      <c r="D101" s="76">
        <v>61316</v>
      </c>
      <c r="E101" s="40" t="s">
        <v>76</v>
      </c>
      <c r="F101" s="111">
        <v>0</v>
      </c>
      <c r="G101" s="102">
        <v>0</v>
      </c>
      <c r="H101" s="104">
        <v>0</v>
      </c>
      <c r="I101" s="104">
        <v>0</v>
      </c>
      <c r="J101" s="104">
        <v>0</v>
      </c>
      <c r="K101" s="48">
        <f t="shared" si="1"/>
        <v>0</v>
      </c>
    </row>
    <row r="102" spans="1:15" ht="15" thickBot="1">
      <c r="A102" s="141"/>
      <c r="B102" s="88"/>
      <c r="C102" s="136" t="s">
        <v>79</v>
      </c>
      <c r="D102" s="76">
        <v>61361</v>
      </c>
      <c r="E102" s="40" t="s">
        <v>77</v>
      </c>
      <c r="F102" s="111">
        <v>0</v>
      </c>
      <c r="G102" s="102">
        <v>0</v>
      </c>
      <c r="H102" s="104">
        <v>0</v>
      </c>
      <c r="I102" s="104">
        <v>0</v>
      </c>
      <c r="J102" s="104">
        <v>0</v>
      </c>
      <c r="K102" s="48">
        <f t="shared" si="1"/>
        <v>0</v>
      </c>
    </row>
    <row r="103" spans="1:15" ht="15" thickBot="1">
      <c r="A103" s="141"/>
      <c r="B103" s="88"/>
      <c r="C103" s="137"/>
      <c r="D103" s="51">
        <v>61365</v>
      </c>
      <c r="E103" s="40" t="s">
        <v>78</v>
      </c>
      <c r="F103" s="111">
        <v>0</v>
      </c>
      <c r="G103" s="102">
        <v>0</v>
      </c>
      <c r="H103" s="104">
        <v>0</v>
      </c>
      <c r="I103" s="104">
        <v>0</v>
      </c>
      <c r="J103" s="104">
        <v>0</v>
      </c>
      <c r="K103" s="48">
        <f t="shared" si="1"/>
        <v>0</v>
      </c>
    </row>
    <row r="104" spans="1:15" ht="15" thickBot="1">
      <c r="A104" s="141"/>
      <c r="B104" s="88"/>
      <c r="C104" s="138" t="s">
        <v>80</v>
      </c>
      <c r="D104" s="51">
        <v>61421</v>
      </c>
      <c r="E104" s="40" t="s">
        <v>82</v>
      </c>
      <c r="F104" s="111">
        <v>0</v>
      </c>
      <c r="G104" s="102">
        <v>0</v>
      </c>
      <c r="H104" s="104">
        <v>0</v>
      </c>
      <c r="I104" s="104">
        <v>0</v>
      </c>
      <c r="J104" s="104">
        <v>0</v>
      </c>
      <c r="K104" s="48">
        <f t="shared" si="1"/>
        <v>0</v>
      </c>
    </row>
    <row r="105" spans="1:15" ht="15" thickBot="1">
      <c r="A105" s="157"/>
      <c r="B105" s="91"/>
      <c r="C105" s="139"/>
      <c r="D105" s="53">
        <v>61425</v>
      </c>
      <c r="E105" s="40" t="s">
        <v>81</v>
      </c>
      <c r="F105" s="116">
        <v>0</v>
      </c>
      <c r="G105" s="107">
        <v>0</v>
      </c>
      <c r="H105" s="109">
        <v>0</v>
      </c>
      <c r="I105" s="109">
        <v>0</v>
      </c>
      <c r="J105" s="109">
        <v>0</v>
      </c>
      <c r="K105" s="48">
        <f t="shared" si="1"/>
        <v>0</v>
      </c>
    </row>
    <row r="106" spans="1:15" ht="15" thickBot="1">
      <c r="B106" s="146" t="s">
        <v>95</v>
      </c>
      <c r="C106" s="147"/>
      <c r="D106" s="54">
        <v>5115</v>
      </c>
      <c r="E106" s="44" t="s">
        <v>93</v>
      </c>
      <c r="F106" s="117">
        <v>0</v>
      </c>
      <c r="G106" s="118">
        <v>0</v>
      </c>
      <c r="H106" s="119">
        <v>0</v>
      </c>
      <c r="I106" s="119">
        <v>0</v>
      </c>
      <c r="J106" s="119">
        <v>0</v>
      </c>
      <c r="K106" s="48">
        <f t="shared" si="1"/>
        <v>0</v>
      </c>
      <c r="L106" s="3"/>
      <c r="M106" s="3"/>
      <c r="N106" s="3"/>
      <c r="O106" s="3"/>
    </row>
    <row r="107" spans="1:15" ht="15" thickBot="1">
      <c r="B107" s="143"/>
      <c r="C107" s="148"/>
      <c r="D107" s="55">
        <v>5165</v>
      </c>
      <c r="E107" s="45" t="s">
        <v>94</v>
      </c>
      <c r="F107" s="120">
        <v>0</v>
      </c>
      <c r="G107" s="121">
        <v>0</v>
      </c>
      <c r="H107" s="122">
        <v>0</v>
      </c>
      <c r="I107" s="122">
        <v>0</v>
      </c>
      <c r="J107" s="122">
        <v>0</v>
      </c>
      <c r="K107" s="48">
        <f t="shared" si="1"/>
        <v>0</v>
      </c>
      <c r="L107" s="127"/>
      <c r="M107" s="3"/>
      <c r="N107" s="3"/>
      <c r="O107" s="3"/>
    </row>
    <row r="108" spans="1:15" ht="15" thickBot="1">
      <c r="B108" s="32"/>
      <c r="C108" s="32"/>
      <c r="D108" s="32"/>
      <c r="E108" s="46" t="s">
        <v>4</v>
      </c>
      <c r="F108" s="123">
        <f t="shared" ref="F108:J108" si="2">SUM(F8:F107)</f>
        <v>0</v>
      </c>
      <c r="G108" s="123">
        <f t="shared" si="2"/>
        <v>0</v>
      </c>
      <c r="H108" s="123">
        <f t="shared" si="2"/>
        <v>0</v>
      </c>
      <c r="I108" s="123">
        <f t="shared" si="2"/>
        <v>0</v>
      </c>
      <c r="J108" s="123">
        <f t="shared" si="2"/>
        <v>0</v>
      </c>
      <c r="K108" s="123">
        <f>SUM(K8:K107)</f>
        <v>0</v>
      </c>
      <c r="L108" s="3"/>
      <c r="M108" s="3"/>
      <c r="N108" s="3"/>
      <c r="O108" s="3"/>
    </row>
    <row r="109" spans="1:15" ht="15" thickBot="1">
      <c r="K109" s="3"/>
      <c r="L109" s="3"/>
      <c r="M109" s="3"/>
      <c r="N109" s="3"/>
      <c r="O109" s="3"/>
    </row>
    <row r="110" spans="1:15" ht="15" thickBot="1">
      <c r="C110" s="144" t="s">
        <v>110</v>
      </c>
      <c r="D110" s="144" t="s">
        <v>91</v>
      </c>
      <c r="E110" s="15" t="s">
        <v>96</v>
      </c>
      <c r="F110" s="15" t="s">
        <v>92</v>
      </c>
      <c r="G110" s="5"/>
      <c r="H110" s="5"/>
      <c r="I110" s="5"/>
      <c r="J110" s="5"/>
      <c r="K110" s="3"/>
      <c r="L110" s="3"/>
      <c r="M110" s="3"/>
      <c r="N110" s="3"/>
      <c r="O110" s="3"/>
    </row>
    <row r="111" spans="1:15" ht="15" thickBot="1">
      <c r="C111" s="145"/>
      <c r="D111" s="145"/>
      <c r="E111" s="67" t="s">
        <v>122</v>
      </c>
      <c r="F111" s="71">
        <f>'Lundi '!F120</f>
        <v>-21</v>
      </c>
      <c r="G111" s="7"/>
      <c r="H111" s="7"/>
      <c r="I111" s="7"/>
      <c r="J111" s="7"/>
      <c r="K111" s="3"/>
      <c r="L111" s="3"/>
      <c r="M111" s="3"/>
      <c r="N111" s="3"/>
      <c r="O111" s="3"/>
    </row>
    <row r="112" spans="1:15">
      <c r="C112" s="64"/>
      <c r="D112" s="65"/>
      <c r="E112" s="17" t="s">
        <v>116</v>
      </c>
      <c r="F112" s="130">
        <v>0</v>
      </c>
      <c r="G112" s="7"/>
      <c r="H112" s="7"/>
      <c r="I112" s="7"/>
      <c r="J112" s="7"/>
      <c r="K112" s="3"/>
      <c r="L112" s="3"/>
      <c r="M112" s="3"/>
      <c r="N112" s="3"/>
      <c r="O112" s="3"/>
    </row>
    <row r="113" spans="3:15">
      <c r="C113" s="19"/>
      <c r="D113" s="16"/>
      <c r="E113" s="17" t="s">
        <v>117</v>
      </c>
      <c r="F113" s="128">
        <v>0</v>
      </c>
      <c r="G113" s="7"/>
      <c r="H113" s="7"/>
      <c r="I113" s="7"/>
      <c r="J113" s="7"/>
      <c r="K113" s="3"/>
      <c r="L113" s="3"/>
      <c r="M113" s="3"/>
      <c r="N113" s="3"/>
      <c r="O113" s="3"/>
    </row>
    <row r="114" spans="3:15">
      <c r="C114" s="19"/>
      <c r="D114" s="16"/>
      <c r="E114" s="17" t="s">
        <v>101</v>
      </c>
      <c r="F114" s="18"/>
      <c r="H114" s="72"/>
      <c r="I114" s="72"/>
      <c r="J114" s="72"/>
    </row>
    <row r="115" spans="3:15">
      <c r="C115" s="19"/>
      <c r="D115" s="16"/>
      <c r="E115" s="17" t="s">
        <v>90</v>
      </c>
      <c r="F115" s="18">
        <v>0</v>
      </c>
    </row>
    <row r="116" spans="3:15">
      <c r="C116" s="19"/>
      <c r="D116" s="16"/>
      <c r="E116" s="17" t="s">
        <v>90</v>
      </c>
      <c r="F116" s="18">
        <v>0</v>
      </c>
    </row>
    <row r="117" spans="3:15">
      <c r="C117" s="19"/>
      <c r="D117" s="16"/>
      <c r="E117" s="17" t="s">
        <v>90</v>
      </c>
      <c r="F117" s="128">
        <v>0</v>
      </c>
      <c r="H117" s="69"/>
      <c r="I117" s="69"/>
      <c r="J117" s="69"/>
    </row>
    <row r="118" spans="3:15">
      <c r="C118" s="19"/>
      <c r="D118" s="16"/>
      <c r="E118" s="20" t="s">
        <v>123</v>
      </c>
      <c r="F118" s="129">
        <f>SUM(F112:F117)</f>
        <v>0</v>
      </c>
    </row>
    <row r="119" spans="3:15">
      <c r="C119" s="19"/>
      <c r="D119" s="16"/>
      <c r="E119" s="20" t="s">
        <v>124</v>
      </c>
      <c r="F119" s="70">
        <f>F111+F118</f>
        <v>-21</v>
      </c>
    </row>
    <row r="120" spans="3:15" ht="15" thickBot="1">
      <c r="C120" s="21"/>
      <c r="D120" s="22"/>
      <c r="E120" s="23" t="s">
        <v>125</v>
      </c>
      <c r="F120" s="24">
        <f>+F119-K108</f>
        <v>-21</v>
      </c>
    </row>
    <row r="164" spans="17:18">
      <c r="Q164" s="3"/>
      <c r="R164" s="3"/>
    </row>
    <row r="165" spans="17:18">
      <c r="Q165" s="3"/>
      <c r="R165" s="3"/>
    </row>
    <row r="166" spans="17:18">
      <c r="Q166" s="3"/>
      <c r="R166" s="3"/>
    </row>
    <row r="167" spans="17:18">
      <c r="Q167" s="3"/>
      <c r="R167" s="3"/>
    </row>
    <row r="168" spans="17:18">
      <c r="Q168" s="3"/>
      <c r="R168" s="3"/>
    </row>
    <row r="169" spans="17:18">
      <c r="Q169" s="3"/>
      <c r="R169" s="3"/>
    </row>
    <row r="170" spans="17:18">
      <c r="Q170" s="3"/>
      <c r="R170" s="3"/>
    </row>
    <row r="171" spans="17:18">
      <c r="Q171" s="3"/>
      <c r="R171" s="3"/>
    </row>
  </sheetData>
  <mergeCells count="38">
    <mergeCell ref="C41:C44"/>
    <mergeCell ref="A1:K1"/>
    <mergeCell ref="E5:F5"/>
    <mergeCell ref="A8:A49"/>
    <mergeCell ref="C8:C11"/>
    <mergeCell ref="D9:D11"/>
    <mergeCell ref="C13:C14"/>
    <mergeCell ref="D13:D14"/>
    <mergeCell ref="C15:C19"/>
    <mergeCell ref="D17:D19"/>
    <mergeCell ref="C20:C22"/>
    <mergeCell ref="C23:C27"/>
    <mergeCell ref="C30:C31"/>
    <mergeCell ref="C32:C34"/>
    <mergeCell ref="C35:C37"/>
    <mergeCell ref="C38:C39"/>
    <mergeCell ref="C45:C46"/>
    <mergeCell ref="C47:C49"/>
    <mergeCell ref="A50:A105"/>
    <mergeCell ref="C55:C57"/>
    <mergeCell ref="C58:C59"/>
    <mergeCell ref="C60:C61"/>
    <mergeCell ref="C62:C63"/>
    <mergeCell ref="C69:C71"/>
    <mergeCell ref="C72:C73"/>
    <mergeCell ref="C74:C75"/>
    <mergeCell ref="D110:D111"/>
    <mergeCell ref="C76:C77"/>
    <mergeCell ref="C83:C85"/>
    <mergeCell ref="C86:C87"/>
    <mergeCell ref="C88:C89"/>
    <mergeCell ref="C90:C91"/>
    <mergeCell ref="C97:C99"/>
    <mergeCell ref="C100:C101"/>
    <mergeCell ref="C102:C103"/>
    <mergeCell ref="C104:C105"/>
    <mergeCell ref="B106:C107"/>
    <mergeCell ref="C110:C111"/>
  </mergeCells>
  <phoneticPr fontId="22" type="noConversion"/>
  <pageMargins left="0.7" right="0.7" top="0.75" bottom="0.75" header="0.3" footer="0.3"/>
  <pageSetup paperSize="9" scale="30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-0.249977111117893"/>
  </sheetPr>
  <dimension ref="A1:P171"/>
  <sheetViews>
    <sheetView view="pageBreakPreview" topLeftCell="B106" zoomScale="110" zoomScaleSheetLayoutView="110" workbookViewId="0">
      <selection activeCell="H123" sqref="H122:H123"/>
    </sheetView>
  </sheetViews>
  <sheetFormatPr baseColWidth="10" defaultColWidth="10.6640625" defaultRowHeight="14.4"/>
  <cols>
    <col min="1" max="2" width="14.88671875" customWidth="1"/>
    <col min="3" max="3" width="19.88671875" customWidth="1"/>
    <col min="4" max="4" width="11.44140625" customWidth="1"/>
    <col min="5" max="5" width="43.109375" customWidth="1"/>
    <col min="6" max="6" width="18.109375" customWidth="1"/>
    <col min="7" max="7" width="14.5546875" customWidth="1"/>
    <col min="8" max="8" width="12.88671875" customWidth="1"/>
    <col min="9" max="9" width="13" customWidth="1"/>
  </cols>
  <sheetData>
    <row r="1" spans="1:15">
      <c r="A1" s="149" t="s">
        <v>7</v>
      </c>
      <c r="B1" s="149"/>
      <c r="C1" s="149"/>
      <c r="D1" s="149"/>
      <c r="E1" s="149"/>
      <c r="F1" s="149"/>
      <c r="G1" s="149"/>
      <c r="H1" s="149"/>
      <c r="I1" s="149"/>
      <c r="J1" s="3"/>
      <c r="K1" s="3"/>
      <c r="L1" s="3"/>
      <c r="M1" s="3"/>
      <c r="N1" s="3"/>
      <c r="O1" s="3"/>
    </row>
    <row r="2" spans="1:15">
      <c r="H2" s="10" t="s">
        <v>99</v>
      </c>
      <c r="I2" s="9">
        <v>2020</v>
      </c>
      <c r="J2" s="3"/>
      <c r="K2" s="3"/>
      <c r="L2" s="3"/>
      <c r="M2" s="3"/>
      <c r="N2" s="3"/>
      <c r="O2" s="3"/>
    </row>
    <row r="3" spans="1:15">
      <c r="D3" s="8"/>
      <c r="E3" s="10" t="s">
        <v>67</v>
      </c>
      <c r="F3" s="9" t="str">
        <f>+Mardi!F3</f>
        <v>DIRECTION DES ETUDES</v>
      </c>
      <c r="G3" s="73"/>
      <c r="H3" s="73"/>
      <c r="I3" s="3"/>
      <c r="J3" s="3"/>
      <c r="K3" s="3"/>
      <c r="L3" s="3"/>
      <c r="M3" s="3"/>
      <c r="N3" s="3"/>
      <c r="O3" s="3"/>
    </row>
    <row r="4" spans="1:15">
      <c r="C4" s="1"/>
      <c r="D4" s="1"/>
      <c r="E4" s="1"/>
      <c r="F4" s="1"/>
      <c r="G4" s="1"/>
      <c r="H4" s="1"/>
      <c r="I4" s="3"/>
      <c r="J4" s="3"/>
      <c r="K4" s="3"/>
      <c r="L4" s="3"/>
      <c r="M4" s="3"/>
      <c r="N4" s="3"/>
      <c r="O4" s="3"/>
    </row>
    <row r="5" spans="1:15" ht="15.75" customHeight="1">
      <c r="A5" s="11"/>
      <c r="B5" s="11"/>
      <c r="C5" s="11"/>
      <c r="D5" s="11"/>
      <c r="E5" s="156" t="s">
        <v>98</v>
      </c>
      <c r="F5" s="156"/>
      <c r="G5" s="12"/>
      <c r="H5" s="13"/>
      <c r="I5" s="11"/>
      <c r="J5" s="3"/>
      <c r="K5" s="3"/>
      <c r="L5" s="3"/>
      <c r="M5" s="3"/>
      <c r="N5" s="3"/>
      <c r="O5" s="3"/>
    </row>
    <row r="6" spans="1:15" ht="15" customHeight="1" thickBot="1">
      <c r="C6" s="4"/>
      <c r="D6" s="4"/>
      <c r="E6" s="14" t="s">
        <v>97</v>
      </c>
      <c r="F6" s="68" t="s">
        <v>126</v>
      </c>
      <c r="G6" s="68"/>
      <c r="H6" s="2"/>
      <c r="I6" s="3"/>
      <c r="J6" s="3"/>
      <c r="K6" s="3"/>
      <c r="L6" s="3"/>
      <c r="M6" s="3"/>
      <c r="N6" s="3"/>
      <c r="O6" s="3"/>
    </row>
    <row r="7" spans="1:15" ht="27.75" customHeight="1" thickBot="1">
      <c r="A7" s="25" t="s">
        <v>65</v>
      </c>
      <c r="B7" s="50" t="s">
        <v>105</v>
      </c>
      <c r="C7" s="56" t="s">
        <v>0</v>
      </c>
      <c r="D7" s="50" t="s">
        <v>8</v>
      </c>
      <c r="E7" s="33" t="s">
        <v>1</v>
      </c>
      <c r="F7" s="97" t="s">
        <v>88</v>
      </c>
      <c r="G7" s="98" t="s">
        <v>64</v>
      </c>
      <c r="H7" s="98" t="s">
        <v>63</v>
      </c>
      <c r="I7" s="47" t="s">
        <v>111</v>
      </c>
      <c r="J7" s="47" t="s">
        <v>112</v>
      </c>
      <c r="K7" s="47" t="s">
        <v>6</v>
      </c>
      <c r="L7" s="3"/>
      <c r="M7" s="3"/>
      <c r="N7" s="3"/>
      <c r="O7" s="3"/>
    </row>
    <row r="8" spans="1:15" ht="15.75" customHeight="1" thickBot="1">
      <c r="A8" s="140" t="s">
        <v>62</v>
      </c>
      <c r="B8" s="89"/>
      <c r="C8" s="152" t="s">
        <v>17</v>
      </c>
      <c r="D8" s="26">
        <v>61227</v>
      </c>
      <c r="E8" s="34" t="s">
        <v>2</v>
      </c>
      <c r="F8" s="99">
        <v>0</v>
      </c>
      <c r="G8" s="100">
        <v>0</v>
      </c>
      <c r="H8" s="101">
        <v>0</v>
      </c>
      <c r="I8" s="101">
        <v>0</v>
      </c>
      <c r="J8" s="101">
        <v>0</v>
      </c>
      <c r="K8" s="48">
        <f>SUM(F8:J8)</f>
        <v>0</v>
      </c>
      <c r="L8" s="3"/>
      <c r="M8" s="3"/>
      <c r="N8" s="3"/>
      <c r="O8" s="3"/>
    </row>
    <row r="9" spans="1:15" ht="15.75" customHeight="1" thickBot="1">
      <c r="A9" s="151"/>
      <c r="B9" s="90"/>
      <c r="C9" s="150"/>
      <c r="D9" s="153">
        <v>61251</v>
      </c>
      <c r="E9" s="35" t="s">
        <v>14</v>
      </c>
      <c r="F9" s="102">
        <v>0</v>
      </c>
      <c r="G9" s="103">
        <v>0</v>
      </c>
      <c r="H9" s="104">
        <v>0</v>
      </c>
      <c r="I9" s="104">
        <v>0</v>
      </c>
      <c r="J9" s="104">
        <v>0</v>
      </c>
      <c r="K9" s="48">
        <f t="shared" ref="K9:K72" si="0">SUM(F9:J9)</f>
        <v>0</v>
      </c>
      <c r="L9" s="3"/>
      <c r="M9" s="3"/>
      <c r="N9" s="3"/>
      <c r="O9" s="3"/>
    </row>
    <row r="10" spans="1:15" ht="16.5" customHeight="1" thickBot="1">
      <c r="A10" s="151"/>
      <c r="B10" s="90"/>
      <c r="C10" s="150"/>
      <c r="D10" s="154"/>
      <c r="E10" s="36" t="s">
        <v>15</v>
      </c>
      <c r="F10" s="102">
        <v>0</v>
      </c>
      <c r="G10" s="103">
        <v>0</v>
      </c>
      <c r="H10" s="104">
        <v>0</v>
      </c>
      <c r="I10" s="104">
        <v>0</v>
      </c>
      <c r="J10" s="104">
        <v>0</v>
      </c>
      <c r="K10" s="48">
        <f t="shared" si="0"/>
        <v>0</v>
      </c>
      <c r="L10" s="3"/>
      <c r="M10" s="3"/>
      <c r="N10" s="3"/>
      <c r="O10" s="3"/>
    </row>
    <row r="11" spans="1:15" ht="15" customHeight="1" thickBot="1">
      <c r="A11" s="151"/>
      <c r="B11" s="90"/>
      <c r="C11" s="150"/>
      <c r="D11" s="155"/>
      <c r="E11" s="36" t="s">
        <v>16</v>
      </c>
      <c r="F11" s="102">
        <v>0</v>
      </c>
      <c r="G11" s="103">
        <v>0</v>
      </c>
      <c r="H11" s="104">
        <v>0</v>
      </c>
      <c r="I11" s="104">
        <v>0</v>
      </c>
      <c r="J11" s="104">
        <v>0</v>
      </c>
      <c r="K11" s="48">
        <f t="shared" si="0"/>
        <v>0</v>
      </c>
      <c r="L11" s="3"/>
      <c r="M11" s="3"/>
      <c r="N11" s="3"/>
      <c r="O11" s="3"/>
    </row>
    <row r="12" spans="1:15" ht="20.25" customHeight="1" thickBot="1">
      <c r="A12" s="151"/>
      <c r="B12" s="90"/>
      <c r="C12" s="57" t="s">
        <v>18</v>
      </c>
      <c r="D12" s="27">
        <v>61312</v>
      </c>
      <c r="E12" s="35" t="s">
        <v>36</v>
      </c>
      <c r="F12" s="102">
        <v>0</v>
      </c>
      <c r="G12" s="103">
        <v>0</v>
      </c>
      <c r="H12" s="104">
        <v>0</v>
      </c>
      <c r="I12" s="104">
        <v>0</v>
      </c>
      <c r="J12" s="104">
        <v>0</v>
      </c>
      <c r="K12" s="48">
        <f t="shared" si="0"/>
        <v>0</v>
      </c>
      <c r="L12" s="3"/>
      <c r="M12" s="3"/>
      <c r="N12" s="3"/>
      <c r="O12" s="3"/>
    </row>
    <row r="13" spans="1:15" ht="14.25" customHeight="1" thickBot="1">
      <c r="A13" s="151"/>
      <c r="B13" s="90"/>
      <c r="C13" s="136" t="s">
        <v>25</v>
      </c>
      <c r="D13" s="153">
        <v>61321</v>
      </c>
      <c r="E13" s="35" t="s">
        <v>26</v>
      </c>
      <c r="F13" s="102">
        <v>0</v>
      </c>
      <c r="G13" s="103">
        <v>0</v>
      </c>
      <c r="H13" s="104">
        <v>0</v>
      </c>
      <c r="I13" s="104">
        <v>0</v>
      </c>
      <c r="J13" s="104">
        <v>0</v>
      </c>
      <c r="K13" s="48">
        <f t="shared" si="0"/>
        <v>0</v>
      </c>
      <c r="L13" s="3"/>
      <c r="M13" s="3"/>
      <c r="N13" s="3"/>
      <c r="O13" s="3"/>
    </row>
    <row r="14" spans="1:15" ht="15.75" customHeight="1" thickBot="1">
      <c r="A14" s="151"/>
      <c r="B14" s="90"/>
      <c r="C14" s="137"/>
      <c r="D14" s="155"/>
      <c r="E14" s="35" t="s">
        <v>27</v>
      </c>
      <c r="F14" s="102">
        <v>0</v>
      </c>
      <c r="G14" s="103">
        <v>0</v>
      </c>
      <c r="H14" s="104">
        <v>0</v>
      </c>
      <c r="I14" s="104">
        <v>0</v>
      </c>
      <c r="J14" s="104">
        <v>0</v>
      </c>
      <c r="K14" s="48">
        <f t="shared" si="0"/>
        <v>0</v>
      </c>
      <c r="L14" s="3"/>
      <c r="M14" s="3"/>
      <c r="N14" s="3"/>
      <c r="O14" s="3"/>
    </row>
    <row r="15" spans="1:15" ht="15" customHeight="1" thickBot="1">
      <c r="A15" s="151"/>
      <c r="B15" s="90"/>
      <c r="C15" s="150" t="s">
        <v>24</v>
      </c>
      <c r="D15" s="28">
        <v>61331</v>
      </c>
      <c r="E15" s="35" t="s">
        <v>19</v>
      </c>
      <c r="F15" s="102">
        <v>0</v>
      </c>
      <c r="G15" s="103">
        <v>0</v>
      </c>
      <c r="H15" s="104">
        <v>0</v>
      </c>
      <c r="I15" s="104">
        <v>0</v>
      </c>
      <c r="J15" s="104">
        <v>0</v>
      </c>
      <c r="K15" s="48">
        <f t="shared" si="0"/>
        <v>0</v>
      </c>
      <c r="L15" s="3"/>
      <c r="M15" s="3"/>
      <c r="N15" s="3"/>
      <c r="O15" s="3"/>
    </row>
    <row r="16" spans="1:15" ht="15.75" customHeight="1" thickBot="1">
      <c r="A16" s="151"/>
      <c r="B16" s="90"/>
      <c r="C16" s="150"/>
      <c r="D16" s="28">
        <v>61332</v>
      </c>
      <c r="E16" s="35" t="s">
        <v>20</v>
      </c>
      <c r="F16" s="102">
        <v>0</v>
      </c>
      <c r="G16" s="103">
        <v>0</v>
      </c>
      <c r="H16" s="104">
        <v>0</v>
      </c>
      <c r="I16" s="104">
        <v>0</v>
      </c>
      <c r="J16" s="104">
        <v>0</v>
      </c>
      <c r="K16" s="48">
        <f t="shared" si="0"/>
        <v>0</v>
      </c>
      <c r="L16" s="3"/>
      <c r="M16" s="3"/>
      <c r="N16" s="3"/>
      <c r="O16" s="3"/>
    </row>
    <row r="17" spans="1:15" ht="15" customHeight="1" thickBot="1">
      <c r="A17" s="151"/>
      <c r="B17" s="90"/>
      <c r="C17" s="150"/>
      <c r="D17" s="153">
        <v>61335</v>
      </c>
      <c r="E17" s="35" t="s">
        <v>21</v>
      </c>
      <c r="F17" s="102">
        <v>0</v>
      </c>
      <c r="G17" s="103">
        <v>0</v>
      </c>
      <c r="H17" s="104">
        <v>0</v>
      </c>
      <c r="I17" s="104">
        <v>0</v>
      </c>
      <c r="J17" s="104">
        <v>0</v>
      </c>
      <c r="K17" s="48">
        <f t="shared" si="0"/>
        <v>0</v>
      </c>
      <c r="L17" s="3"/>
      <c r="M17" s="3"/>
      <c r="N17" s="3"/>
      <c r="O17" s="3"/>
    </row>
    <row r="18" spans="1:15" ht="13.5" customHeight="1" thickBot="1">
      <c r="A18" s="151"/>
      <c r="B18" s="90"/>
      <c r="C18" s="150"/>
      <c r="D18" s="154"/>
      <c r="E18" s="35" t="s">
        <v>22</v>
      </c>
      <c r="F18" s="102">
        <v>0</v>
      </c>
      <c r="G18" s="103">
        <v>0</v>
      </c>
      <c r="H18" s="104">
        <v>0</v>
      </c>
      <c r="I18" s="104">
        <v>0</v>
      </c>
      <c r="J18" s="104">
        <v>0</v>
      </c>
      <c r="K18" s="48">
        <f t="shared" si="0"/>
        <v>0</v>
      </c>
      <c r="L18" s="3"/>
      <c r="M18" s="3"/>
      <c r="N18" s="3"/>
      <c r="O18" s="3"/>
    </row>
    <row r="19" spans="1:15" ht="15" customHeight="1" thickBot="1">
      <c r="A19" s="151"/>
      <c r="B19" s="90"/>
      <c r="C19" s="150"/>
      <c r="D19" s="155"/>
      <c r="E19" s="35" t="s">
        <v>23</v>
      </c>
      <c r="F19" s="102">
        <v>0</v>
      </c>
      <c r="G19" s="103">
        <v>0</v>
      </c>
      <c r="H19" s="104">
        <v>0</v>
      </c>
      <c r="I19" s="104">
        <v>0</v>
      </c>
      <c r="J19" s="104">
        <v>0</v>
      </c>
      <c r="K19" s="48">
        <f t="shared" si="0"/>
        <v>0</v>
      </c>
      <c r="L19" s="3"/>
      <c r="M19" s="3"/>
      <c r="N19" s="3"/>
      <c r="O19" s="3"/>
    </row>
    <row r="20" spans="1:15" ht="15" thickBot="1">
      <c r="A20" s="151"/>
      <c r="B20" s="90"/>
      <c r="C20" s="150" t="s">
        <v>3</v>
      </c>
      <c r="D20" s="27">
        <v>61425</v>
      </c>
      <c r="E20" s="35" t="s">
        <v>29</v>
      </c>
      <c r="F20" s="102">
        <v>0</v>
      </c>
      <c r="G20" s="103">
        <v>0</v>
      </c>
      <c r="H20" s="104">
        <v>0</v>
      </c>
      <c r="I20" s="104">
        <v>0</v>
      </c>
      <c r="J20" s="104">
        <v>0</v>
      </c>
      <c r="K20" s="48">
        <f t="shared" si="0"/>
        <v>0</v>
      </c>
      <c r="L20" s="3"/>
      <c r="M20" s="3"/>
      <c r="N20" s="3"/>
      <c r="O20" s="3"/>
    </row>
    <row r="21" spans="1:15" ht="15" thickBot="1">
      <c r="A21" s="151"/>
      <c r="B21" s="90"/>
      <c r="C21" s="150"/>
      <c r="D21" s="27">
        <v>61426</v>
      </c>
      <c r="E21" s="37" t="s">
        <v>30</v>
      </c>
      <c r="F21" s="102">
        <v>0</v>
      </c>
      <c r="G21" s="103">
        <v>0</v>
      </c>
      <c r="H21" s="104">
        <v>0</v>
      </c>
      <c r="I21" s="104">
        <v>0</v>
      </c>
      <c r="J21" s="104">
        <v>0</v>
      </c>
      <c r="K21" s="48">
        <f t="shared" si="0"/>
        <v>0</v>
      </c>
      <c r="L21" s="3"/>
      <c r="M21" s="3"/>
      <c r="N21" s="3"/>
      <c r="O21" s="3"/>
    </row>
    <row r="22" spans="1:15" ht="17.25" customHeight="1" thickBot="1">
      <c r="A22" s="151"/>
      <c r="B22" s="90"/>
      <c r="C22" s="150"/>
      <c r="D22" s="27">
        <v>61428</v>
      </c>
      <c r="E22" s="35" t="s">
        <v>28</v>
      </c>
      <c r="F22" s="102">
        <v>0</v>
      </c>
      <c r="G22" s="103">
        <v>0</v>
      </c>
      <c r="H22" s="104">
        <v>0</v>
      </c>
      <c r="I22" s="104">
        <v>0</v>
      </c>
      <c r="J22" s="104">
        <v>0</v>
      </c>
      <c r="K22" s="48">
        <f t="shared" si="0"/>
        <v>0</v>
      </c>
      <c r="L22" s="3"/>
      <c r="M22" s="3"/>
      <c r="N22" s="3"/>
      <c r="O22" s="3"/>
    </row>
    <row r="23" spans="1:15" ht="15.75" customHeight="1" thickBot="1">
      <c r="A23" s="151"/>
      <c r="B23" s="90"/>
      <c r="C23" s="133" t="s">
        <v>52</v>
      </c>
      <c r="D23" s="27">
        <v>61431</v>
      </c>
      <c r="E23" s="37" t="s">
        <v>49</v>
      </c>
      <c r="F23" s="102">
        <v>0</v>
      </c>
      <c r="G23" s="103">
        <v>0</v>
      </c>
      <c r="H23" s="104">
        <v>0</v>
      </c>
      <c r="I23" s="104">
        <v>0</v>
      </c>
      <c r="J23" s="104">
        <v>0</v>
      </c>
      <c r="K23" s="48">
        <f t="shared" si="0"/>
        <v>0</v>
      </c>
      <c r="L23" s="3"/>
      <c r="M23" s="3"/>
      <c r="N23" s="3"/>
      <c r="O23" s="3"/>
    </row>
    <row r="24" spans="1:15" ht="18" customHeight="1" thickBot="1">
      <c r="A24" s="151"/>
      <c r="B24" s="90"/>
      <c r="C24" s="134"/>
      <c r="D24" s="27">
        <v>61433</v>
      </c>
      <c r="E24" s="35" t="s">
        <v>50</v>
      </c>
      <c r="F24" s="102">
        <v>0</v>
      </c>
      <c r="G24" s="103">
        <v>0</v>
      </c>
      <c r="H24" s="104">
        <v>0</v>
      </c>
      <c r="I24" s="104">
        <v>0</v>
      </c>
      <c r="J24" s="104">
        <v>0</v>
      </c>
      <c r="K24" s="48">
        <f t="shared" si="0"/>
        <v>0</v>
      </c>
      <c r="L24" s="3"/>
      <c r="M24" s="3"/>
      <c r="N24" s="3"/>
      <c r="O24" s="3"/>
    </row>
    <row r="25" spans="1:15" ht="18.75" customHeight="1" thickBot="1">
      <c r="A25" s="151"/>
      <c r="B25" s="90"/>
      <c r="C25" s="134"/>
      <c r="D25" s="27">
        <v>61435</v>
      </c>
      <c r="E25" s="35" t="s">
        <v>57</v>
      </c>
      <c r="F25" s="102">
        <v>0</v>
      </c>
      <c r="G25" s="103">
        <v>0</v>
      </c>
      <c r="H25" s="104">
        <v>0</v>
      </c>
      <c r="I25" s="104">
        <v>0</v>
      </c>
      <c r="J25" s="104">
        <v>0</v>
      </c>
      <c r="K25" s="48">
        <f t="shared" si="0"/>
        <v>0</v>
      </c>
      <c r="L25" s="3"/>
      <c r="M25" s="3"/>
      <c r="N25" s="3"/>
      <c r="O25" s="3"/>
    </row>
    <row r="26" spans="1:15" ht="18.75" customHeight="1" thickBot="1">
      <c r="A26" s="151"/>
      <c r="B26" s="90"/>
      <c r="C26" s="134"/>
      <c r="D26" s="27">
        <v>61435</v>
      </c>
      <c r="E26" s="35" t="s">
        <v>58</v>
      </c>
      <c r="F26" s="102">
        <v>0</v>
      </c>
      <c r="G26" s="103">
        <v>0</v>
      </c>
      <c r="H26" s="104">
        <v>0</v>
      </c>
      <c r="I26" s="104">
        <v>0</v>
      </c>
      <c r="J26" s="104">
        <v>0</v>
      </c>
      <c r="K26" s="48">
        <f t="shared" si="0"/>
        <v>0</v>
      </c>
      <c r="L26" s="3"/>
      <c r="M26" s="3"/>
      <c r="N26" s="3"/>
      <c r="O26" s="3"/>
    </row>
    <row r="27" spans="1:15" ht="17.25" customHeight="1" thickBot="1">
      <c r="A27" s="151"/>
      <c r="B27" s="90"/>
      <c r="C27" s="135"/>
      <c r="D27" s="27">
        <v>61436</v>
      </c>
      <c r="E27" s="37" t="s">
        <v>51</v>
      </c>
      <c r="F27" s="102">
        <v>0</v>
      </c>
      <c r="G27" s="103">
        <v>0</v>
      </c>
      <c r="H27" s="104">
        <v>0</v>
      </c>
      <c r="I27" s="104">
        <v>0</v>
      </c>
      <c r="J27" s="104">
        <v>0</v>
      </c>
      <c r="K27" s="48">
        <f t="shared" si="0"/>
        <v>0</v>
      </c>
      <c r="L27" s="3"/>
      <c r="M27" s="3"/>
      <c r="N27" s="3"/>
      <c r="O27" s="3"/>
    </row>
    <row r="28" spans="1:15" ht="17.25" customHeight="1" thickBot="1">
      <c r="A28" s="151"/>
      <c r="B28" s="90"/>
      <c r="C28" s="80" t="s">
        <v>61</v>
      </c>
      <c r="D28" s="27">
        <v>61462</v>
      </c>
      <c r="E28" s="37" t="s">
        <v>60</v>
      </c>
      <c r="F28" s="102">
        <v>0</v>
      </c>
      <c r="G28" s="103">
        <v>0</v>
      </c>
      <c r="H28" s="104">
        <v>0</v>
      </c>
      <c r="I28" s="104">
        <v>0</v>
      </c>
      <c r="J28" s="104">
        <v>0</v>
      </c>
      <c r="K28" s="48">
        <f t="shared" si="0"/>
        <v>0</v>
      </c>
      <c r="L28" s="3"/>
      <c r="M28" s="3"/>
      <c r="N28" s="3"/>
      <c r="O28" s="3"/>
    </row>
    <row r="29" spans="1:15" ht="15" thickBot="1">
      <c r="A29" s="151"/>
      <c r="B29" s="90"/>
      <c r="C29" s="59" t="s">
        <v>32</v>
      </c>
      <c r="D29" s="27">
        <v>6147</v>
      </c>
      <c r="E29" s="35" t="s">
        <v>31</v>
      </c>
      <c r="F29" s="102">
        <v>0</v>
      </c>
      <c r="G29" s="103">
        <v>0</v>
      </c>
      <c r="H29" s="104">
        <v>0</v>
      </c>
      <c r="I29" s="104">
        <v>0</v>
      </c>
      <c r="J29" s="104">
        <v>0</v>
      </c>
      <c r="K29" s="48">
        <f t="shared" si="0"/>
        <v>0</v>
      </c>
      <c r="L29" s="3"/>
      <c r="M29" s="3"/>
      <c r="N29" s="3"/>
      <c r="O29" s="3"/>
    </row>
    <row r="30" spans="1:15" ht="15" thickBot="1">
      <c r="A30" s="151"/>
      <c r="B30" s="90"/>
      <c r="C30" s="150" t="s">
        <v>35</v>
      </c>
      <c r="D30" s="27">
        <v>61451</v>
      </c>
      <c r="E30" s="35" t="s">
        <v>34</v>
      </c>
      <c r="F30" s="102">
        <v>0</v>
      </c>
      <c r="G30" s="103">
        <v>0</v>
      </c>
      <c r="H30" s="104">
        <v>0</v>
      </c>
      <c r="I30" s="104">
        <v>0</v>
      </c>
      <c r="J30" s="104">
        <v>0</v>
      </c>
      <c r="K30" s="48">
        <f t="shared" si="0"/>
        <v>0</v>
      </c>
      <c r="L30" s="3"/>
      <c r="M30" s="3"/>
      <c r="N30" s="3"/>
      <c r="O30" s="3"/>
    </row>
    <row r="31" spans="1:15" ht="15" thickBot="1">
      <c r="A31" s="151"/>
      <c r="B31" s="90"/>
      <c r="C31" s="150"/>
      <c r="D31" s="27">
        <v>61455</v>
      </c>
      <c r="E31" s="38" t="s">
        <v>33</v>
      </c>
      <c r="F31" s="102">
        <v>0</v>
      </c>
      <c r="G31" s="103">
        <v>0</v>
      </c>
      <c r="H31" s="104">
        <v>0</v>
      </c>
      <c r="I31" s="104">
        <v>0</v>
      </c>
      <c r="J31" s="104">
        <v>0</v>
      </c>
      <c r="K31" s="48">
        <f t="shared" si="0"/>
        <v>0</v>
      </c>
      <c r="L31" s="3"/>
      <c r="M31" s="3"/>
      <c r="N31" s="3"/>
      <c r="O31" s="3"/>
    </row>
    <row r="32" spans="1:15" ht="15" thickBot="1">
      <c r="A32" s="151"/>
      <c r="B32" s="90"/>
      <c r="C32" s="150" t="s">
        <v>10</v>
      </c>
      <c r="D32" s="27">
        <v>61671</v>
      </c>
      <c r="E32" s="38" t="s">
        <v>9</v>
      </c>
      <c r="F32" s="102">
        <v>0</v>
      </c>
      <c r="G32" s="103">
        <v>0</v>
      </c>
      <c r="H32" s="104">
        <v>0</v>
      </c>
      <c r="I32" s="104">
        <v>0</v>
      </c>
      <c r="J32" s="104">
        <v>0</v>
      </c>
      <c r="K32" s="48">
        <f t="shared" si="0"/>
        <v>0</v>
      </c>
      <c r="L32" s="3"/>
      <c r="M32" s="3"/>
      <c r="N32" s="3"/>
      <c r="O32" s="3"/>
    </row>
    <row r="33" spans="1:15" ht="15" thickBot="1">
      <c r="A33" s="151"/>
      <c r="B33" s="90"/>
      <c r="C33" s="150"/>
      <c r="D33" s="27"/>
      <c r="E33" s="38" t="s">
        <v>12</v>
      </c>
      <c r="F33" s="102">
        <v>0</v>
      </c>
      <c r="G33" s="103">
        <v>0</v>
      </c>
      <c r="H33" s="104">
        <v>0</v>
      </c>
      <c r="I33" s="104">
        <v>0</v>
      </c>
      <c r="J33" s="104">
        <v>0</v>
      </c>
      <c r="K33" s="48">
        <f t="shared" si="0"/>
        <v>0</v>
      </c>
      <c r="L33" s="3"/>
      <c r="M33" s="3"/>
      <c r="N33" s="3"/>
      <c r="O33" s="3"/>
    </row>
    <row r="34" spans="1:15" ht="15" thickBot="1">
      <c r="A34" s="151"/>
      <c r="B34" s="90"/>
      <c r="C34" s="150"/>
      <c r="D34" s="27">
        <v>61673</v>
      </c>
      <c r="E34" s="38" t="s">
        <v>11</v>
      </c>
      <c r="F34" s="102">
        <v>0</v>
      </c>
      <c r="G34" s="103">
        <v>0</v>
      </c>
      <c r="H34" s="104">
        <v>0</v>
      </c>
      <c r="I34" s="104">
        <v>0</v>
      </c>
      <c r="J34" s="104">
        <v>0</v>
      </c>
      <c r="K34" s="48">
        <f t="shared" si="0"/>
        <v>0</v>
      </c>
      <c r="L34" s="3"/>
      <c r="M34" s="3"/>
      <c r="N34" s="3"/>
      <c r="O34" s="3"/>
    </row>
    <row r="35" spans="1:15" ht="18" customHeight="1" thickBot="1">
      <c r="A35" s="151"/>
      <c r="B35" s="90"/>
      <c r="C35" s="133" t="s">
        <v>56</v>
      </c>
      <c r="D35" s="29">
        <v>61711</v>
      </c>
      <c r="E35" s="39" t="s">
        <v>54</v>
      </c>
      <c r="F35" s="105">
        <v>0</v>
      </c>
      <c r="G35" s="103">
        <v>0</v>
      </c>
      <c r="H35" s="104">
        <v>0</v>
      </c>
      <c r="I35" s="104">
        <v>0</v>
      </c>
      <c r="J35" s="104">
        <v>0</v>
      </c>
      <c r="K35" s="48">
        <f t="shared" si="0"/>
        <v>0</v>
      </c>
      <c r="L35" s="3"/>
      <c r="M35" s="3"/>
      <c r="N35" s="3"/>
      <c r="O35" s="3"/>
    </row>
    <row r="36" spans="1:15" ht="15" thickBot="1">
      <c r="A36" s="151"/>
      <c r="B36" s="90"/>
      <c r="C36" s="134"/>
      <c r="D36" s="27">
        <v>61712</v>
      </c>
      <c r="E36" s="38" t="s">
        <v>53</v>
      </c>
      <c r="F36" s="105">
        <v>0</v>
      </c>
      <c r="G36" s="103">
        <v>0</v>
      </c>
      <c r="H36" s="104">
        <v>0</v>
      </c>
      <c r="I36" s="104">
        <v>0</v>
      </c>
      <c r="J36" s="104">
        <v>0</v>
      </c>
      <c r="K36" s="48">
        <f t="shared" si="0"/>
        <v>0</v>
      </c>
      <c r="L36" s="3"/>
      <c r="M36" s="3"/>
      <c r="N36" s="3"/>
      <c r="O36" s="3"/>
    </row>
    <row r="37" spans="1:15" ht="15" thickBot="1">
      <c r="A37" s="151"/>
      <c r="B37" s="90"/>
      <c r="C37" s="135"/>
      <c r="D37" s="27">
        <v>61713</v>
      </c>
      <c r="E37" s="38" t="s">
        <v>55</v>
      </c>
      <c r="F37" s="105">
        <v>0</v>
      </c>
      <c r="G37" s="103">
        <v>0</v>
      </c>
      <c r="H37" s="104">
        <v>0</v>
      </c>
      <c r="I37" s="104">
        <v>0</v>
      </c>
      <c r="J37" s="104">
        <v>0</v>
      </c>
      <c r="K37" s="48">
        <f t="shared" si="0"/>
        <v>0</v>
      </c>
      <c r="L37" s="3"/>
      <c r="M37" s="3"/>
      <c r="N37" s="3"/>
      <c r="O37" s="3"/>
    </row>
    <row r="38" spans="1:15" ht="18.75" customHeight="1" thickBot="1">
      <c r="A38" s="151"/>
      <c r="B38" s="90"/>
      <c r="C38" s="150" t="s">
        <v>44</v>
      </c>
      <c r="D38" s="27">
        <v>61741</v>
      </c>
      <c r="E38" s="38" t="s">
        <v>5</v>
      </c>
      <c r="F38" s="102">
        <v>0</v>
      </c>
      <c r="G38" s="103">
        <v>0</v>
      </c>
      <c r="H38" s="104">
        <v>0</v>
      </c>
      <c r="I38" s="104">
        <v>0</v>
      </c>
      <c r="J38" s="104">
        <v>0</v>
      </c>
      <c r="K38" s="48">
        <f t="shared" si="0"/>
        <v>0</v>
      </c>
      <c r="L38" s="3"/>
      <c r="M38" s="3"/>
      <c r="N38" s="3"/>
      <c r="O38" s="3"/>
    </row>
    <row r="39" spans="1:15" ht="15" thickBot="1">
      <c r="A39" s="151"/>
      <c r="B39" s="90"/>
      <c r="C39" s="150"/>
      <c r="D39" s="27">
        <v>61745</v>
      </c>
      <c r="E39" s="39" t="s">
        <v>13</v>
      </c>
      <c r="F39" s="102">
        <v>0</v>
      </c>
      <c r="G39" s="103">
        <v>0</v>
      </c>
      <c r="H39" s="104">
        <v>0</v>
      </c>
      <c r="I39" s="104">
        <v>0</v>
      </c>
      <c r="J39" s="104">
        <v>0</v>
      </c>
      <c r="K39" s="48">
        <f t="shared" si="0"/>
        <v>0</v>
      </c>
      <c r="L39" s="3"/>
      <c r="M39" s="3"/>
      <c r="N39" s="3"/>
      <c r="O39" s="3"/>
    </row>
    <row r="40" spans="1:15" ht="15" thickBot="1">
      <c r="A40" s="151"/>
      <c r="B40" s="90"/>
      <c r="C40" s="74" t="s">
        <v>43</v>
      </c>
      <c r="D40" s="27">
        <v>61764</v>
      </c>
      <c r="E40" s="35" t="s">
        <v>37</v>
      </c>
      <c r="F40" s="102">
        <v>0</v>
      </c>
      <c r="G40" s="103">
        <v>0</v>
      </c>
      <c r="H40" s="104">
        <v>0</v>
      </c>
      <c r="I40" s="104">
        <v>0</v>
      </c>
      <c r="J40" s="104">
        <v>0</v>
      </c>
      <c r="K40" s="48">
        <f t="shared" si="0"/>
        <v>0</v>
      </c>
      <c r="L40" s="3"/>
      <c r="M40" s="3"/>
      <c r="N40" s="3"/>
      <c r="O40" s="3"/>
    </row>
    <row r="41" spans="1:15" ht="15" thickBot="1">
      <c r="A41" s="151"/>
      <c r="B41" s="90"/>
      <c r="C41" s="150" t="s">
        <v>38</v>
      </c>
      <c r="D41" s="27">
        <v>2351</v>
      </c>
      <c r="E41" s="38" t="s">
        <v>39</v>
      </c>
      <c r="F41" s="102">
        <v>0</v>
      </c>
      <c r="G41" s="103">
        <v>0</v>
      </c>
      <c r="H41" s="104">
        <v>0</v>
      </c>
      <c r="I41" s="104">
        <v>0</v>
      </c>
      <c r="J41" s="104">
        <v>0</v>
      </c>
      <c r="K41" s="48">
        <f t="shared" si="0"/>
        <v>0</v>
      </c>
      <c r="L41" s="3"/>
      <c r="M41" s="3"/>
      <c r="N41" s="3"/>
      <c r="O41" s="3"/>
    </row>
    <row r="42" spans="1:15" ht="15" thickBot="1">
      <c r="A42" s="151"/>
      <c r="B42" s="90"/>
      <c r="C42" s="150"/>
      <c r="D42" s="27">
        <v>2352</v>
      </c>
      <c r="E42" s="38" t="s">
        <v>40</v>
      </c>
      <c r="F42" s="102">
        <v>0</v>
      </c>
      <c r="G42" s="103">
        <v>0</v>
      </c>
      <c r="H42" s="104">
        <v>0</v>
      </c>
      <c r="I42" s="104">
        <v>0</v>
      </c>
      <c r="J42" s="104">
        <v>0</v>
      </c>
      <c r="K42" s="48">
        <f t="shared" si="0"/>
        <v>0</v>
      </c>
      <c r="L42" s="3"/>
      <c r="M42" s="3"/>
      <c r="N42" s="3"/>
      <c r="O42" s="3"/>
    </row>
    <row r="43" spans="1:15" ht="15" thickBot="1">
      <c r="A43" s="151"/>
      <c r="B43" s="90"/>
      <c r="C43" s="150"/>
      <c r="D43" s="27">
        <v>2355</v>
      </c>
      <c r="E43" s="38" t="s">
        <v>41</v>
      </c>
      <c r="F43" s="102">
        <v>0</v>
      </c>
      <c r="G43" s="103">
        <v>0</v>
      </c>
      <c r="H43" s="104">
        <v>0</v>
      </c>
      <c r="I43" s="104">
        <v>0</v>
      </c>
      <c r="J43" s="104">
        <v>0</v>
      </c>
      <c r="K43" s="48">
        <f t="shared" si="0"/>
        <v>0</v>
      </c>
      <c r="L43" s="3"/>
      <c r="M43" s="3"/>
      <c r="N43" s="3"/>
      <c r="O43" s="3"/>
    </row>
    <row r="44" spans="1:15" ht="17.25" customHeight="1" thickBot="1">
      <c r="A44" s="151"/>
      <c r="B44" s="90"/>
      <c r="C44" s="150"/>
      <c r="D44" s="27">
        <v>2356</v>
      </c>
      <c r="E44" s="35" t="s">
        <v>42</v>
      </c>
      <c r="F44" s="102">
        <v>0</v>
      </c>
      <c r="G44" s="103">
        <v>0</v>
      </c>
      <c r="H44" s="104">
        <v>0</v>
      </c>
      <c r="I44" s="104">
        <v>0</v>
      </c>
      <c r="J44" s="104">
        <v>0</v>
      </c>
      <c r="K44" s="48">
        <f t="shared" si="0"/>
        <v>0</v>
      </c>
      <c r="L44" s="3"/>
      <c r="M44" s="3"/>
      <c r="N44" s="3"/>
      <c r="O44" s="3"/>
    </row>
    <row r="45" spans="1:15" ht="14.25" customHeight="1" thickBot="1">
      <c r="A45" s="151"/>
      <c r="B45" s="90"/>
      <c r="C45" s="133" t="s">
        <v>85</v>
      </c>
      <c r="D45" s="51">
        <v>23321</v>
      </c>
      <c r="E45" s="40" t="s">
        <v>86</v>
      </c>
      <c r="F45" s="102">
        <v>0</v>
      </c>
      <c r="G45" s="103">
        <v>0</v>
      </c>
      <c r="H45" s="104">
        <v>0</v>
      </c>
      <c r="I45" s="104">
        <v>0</v>
      </c>
      <c r="J45" s="104">
        <v>0</v>
      </c>
      <c r="K45" s="48">
        <f t="shared" si="0"/>
        <v>0</v>
      </c>
      <c r="L45" s="3"/>
      <c r="M45" s="3"/>
      <c r="N45" s="3"/>
      <c r="O45" s="3"/>
    </row>
    <row r="46" spans="1:15" ht="18.75" customHeight="1" thickBot="1">
      <c r="A46" s="151"/>
      <c r="B46" s="90"/>
      <c r="C46" s="135"/>
      <c r="D46" s="27">
        <v>23324</v>
      </c>
      <c r="E46" s="35" t="s">
        <v>87</v>
      </c>
      <c r="F46" s="105">
        <v>0</v>
      </c>
      <c r="G46" s="103">
        <v>0</v>
      </c>
      <c r="H46" s="104">
        <v>0</v>
      </c>
      <c r="I46" s="104">
        <v>0</v>
      </c>
      <c r="J46" s="104">
        <v>0</v>
      </c>
      <c r="K46" s="48">
        <f t="shared" si="0"/>
        <v>0</v>
      </c>
      <c r="L46" s="3"/>
      <c r="M46" s="3"/>
      <c r="N46" s="3"/>
      <c r="O46" s="3"/>
    </row>
    <row r="47" spans="1:15" ht="15" customHeight="1" thickBot="1">
      <c r="A47" s="151"/>
      <c r="B47" s="90"/>
      <c r="C47" s="133" t="s">
        <v>45</v>
      </c>
      <c r="D47" s="77">
        <v>34551</v>
      </c>
      <c r="E47" s="41" t="s">
        <v>46</v>
      </c>
      <c r="F47" s="106">
        <v>0</v>
      </c>
      <c r="G47" s="103">
        <v>0</v>
      </c>
      <c r="H47" s="104">
        <v>0</v>
      </c>
      <c r="I47" s="104">
        <v>0</v>
      </c>
      <c r="J47" s="104">
        <v>0</v>
      </c>
      <c r="K47" s="48">
        <f t="shared" si="0"/>
        <v>0</v>
      </c>
      <c r="L47" s="3"/>
      <c r="M47" s="3"/>
      <c r="N47" s="3"/>
      <c r="O47" s="3"/>
    </row>
    <row r="48" spans="1:15" ht="15.75" customHeight="1" thickBot="1">
      <c r="A48" s="151"/>
      <c r="B48" s="90"/>
      <c r="C48" s="134"/>
      <c r="D48" s="27">
        <v>34552</v>
      </c>
      <c r="E48" s="35" t="s">
        <v>47</v>
      </c>
      <c r="F48" s="102">
        <v>0</v>
      </c>
      <c r="G48" s="103">
        <v>0</v>
      </c>
      <c r="H48" s="104">
        <v>0</v>
      </c>
      <c r="I48" s="104">
        <v>0</v>
      </c>
      <c r="J48" s="104">
        <v>0</v>
      </c>
      <c r="K48" s="48">
        <f t="shared" si="0"/>
        <v>0</v>
      </c>
      <c r="L48" s="3"/>
      <c r="M48" s="3"/>
      <c r="N48" s="3"/>
      <c r="O48" s="3"/>
    </row>
    <row r="49" spans="1:15" ht="15.75" customHeight="1" thickBot="1">
      <c r="A49" s="151"/>
      <c r="B49" s="90"/>
      <c r="C49" s="134"/>
      <c r="D49" s="76">
        <v>3456</v>
      </c>
      <c r="E49" s="40" t="s">
        <v>48</v>
      </c>
      <c r="F49" s="107">
        <v>0</v>
      </c>
      <c r="G49" s="108">
        <v>0</v>
      </c>
      <c r="H49" s="109">
        <v>0</v>
      </c>
      <c r="I49" s="109">
        <v>0</v>
      </c>
      <c r="J49" s="109">
        <v>0</v>
      </c>
      <c r="K49" s="48">
        <f t="shared" si="0"/>
        <v>0</v>
      </c>
      <c r="L49" s="3"/>
      <c r="M49" s="3"/>
      <c r="N49" s="3"/>
      <c r="O49" s="3"/>
    </row>
    <row r="50" spans="1:15" ht="26.25" customHeight="1" thickBot="1">
      <c r="A50" s="140" t="s">
        <v>66</v>
      </c>
      <c r="B50" s="89"/>
      <c r="C50" s="75" t="s">
        <v>56</v>
      </c>
      <c r="D50" s="52">
        <v>61711</v>
      </c>
      <c r="E50" s="42" t="s">
        <v>54</v>
      </c>
      <c r="F50" s="110">
        <v>0</v>
      </c>
      <c r="G50" s="99">
        <v>0</v>
      </c>
      <c r="H50" s="101">
        <v>0</v>
      </c>
      <c r="I50" s="101">
        <v>0</v>
      </c>
      <c r="J50" s="101">
        <v>0</v>
      </c>
      <c r="K50" s="48">
        <f t="shared" si="0"/>
        <v>0</v>
      </c>
      <c r="L50" s="3"/>
      <c r="M50" s="3"/>
      <c r="N50" s="3"/>
      <c r="O50" s="3"/>
    </row>
    <row r="51" spans="1:15" ht="27.75" customHeight="1" thickBot="1">
      <c r="A51" s="141"/>
      <c r="B51" s="88" t="s">
        <v>106</v>
      </c>
      <c r="C51" s="74" t="s">
        <v>59</v>
      </c>
      <c r="D51" s="27">
        <v>61353</v>
      </c>
      <c r="E51" s="43" t="s">
        <v>84</v>
      </c>
      <c r="F51" s="111">
        <v>0</v>
      </c>
      <c r="G51" s="102">
        <v>0</v>
      </c>
      <c r="H51" s="104">
        <v>0</v>
      </c>
      <c r="I51" s="104">
        <v>0</v>
      </c>
      <c r="J51" s="104">
        <v>0</v>
      </c>
      <c r="K51" s="48">
        <f t="shared" si="0"/>
        <v>0</v>
      </c>
      <c r="L51" s="3"/>
      <c r="M51" s="3"/>
      <c r="N51" s="3"/>
      <c r="O51" s="3"/>
    </row>
    <row r="52" spans="1:15" ht="16.5" customHeight="1" thickBot="1">
      <c r="A52" s="141"/>
      <c r="B52" s="88" t="s">
        <v>107</v>
      </c>
      <c r="C52" s="74" t="s">
        <v>43</v>
      </c>
      <c r="D52" s="27">
        <v>61764</v>
      </c>
      <c r="E52" s="35" t="s">
        <v>37</v>
      </c>
      <c r="F52" s="111">
        <v>0</v>
      </c>
      <c r="G52" s="102">
        <v>0</v>
      </c>
      <c r="H52" s="104">
        <v>0</v>
      </c>
      <c r="I52" s="104">
        <v>0</v>
      </c>
      <c r="J52" s="104">
        <v>0</v>
      </c>
      <c r="K52" s="48">
        <f t="shared" si="0"/>
        <v>0</v>
      </c>
      <c r="L52" s="3"/>
      <c r="M52" s="3"/>
      <c r="N52" s="3"/>
      <c r="O52" s="3"/>
    </row>
    <row r="53" spans="1:15" ht="27" customHeight="1" thickBot="1">
      <c r="A53" s="141"/>
      <c r="B53" s="88"/>
      <c r="C53" s="79" t="s">
        <v>69</v>
      </c>
      <c r="D53" s="27">
        <v>61111</v>
      </c>
      <c r="E53" s="35" t="s">
        <v>68</v>
      </c>
      <c r="F53" s="111">
        <v>0</v>
      </c>
      <c r="G53" s="102">
        <v>0</v>
      </c>
      <c r="H53" s="104">
        <v>0</v>
      </c>
      <c r="I53" s="104">
        <v>0</v>
      </c>
      <c r="J53" s="104">
        <v>0</v>
      </c>
      <c r="K53" s="48">
        <f t="shared" si="0"/>
        <v>0</v>
      </c>
      <c r="L53" s="3"/>
      <c r="M53" s="3"/>
      <c r="N53" s="3"/>
      <c r="O53" s="3"/>
    </row>
    <row r="54" spans="1:15" ht="25.5" customHeight="1" thickBot="1">
      <c r="A54" s="141"/>
      <c r="B54" s="88" t="s">
        <v>108</v>
      </c>
      <c r="C54" s="78" t="s">
        <v>70</v>
      </c>
      <c r="D54" s="27">
        <v>61221</v>
      </c>
      <c r="E54" s="35" t="s">
        <v>83</v>
      </c>
      <c r="F54" s="111">
        <v>0</v>
      </c>
      <c r="G54" s="102">
        <v>0</v>
      </c>
      <c r="H54" s="104">
        <v>0</v>
      </c>
      <c r="I54" s="104">
        <v>0</v>
      </c>
      <c r="J54" s="104">
        <v>0</v>
      </c>
      <c r="K54" s="48">
        <f t="shared" si="0"/>
        <v>0</v>
      </c>
      <c r="L54" s="3"/>
      <c r="M54" s="3"/>
      <c r="N54" s="3"/>
      <c r="O54" s="3"/>
    </row>
    <row r="55" spans="1:15" ht="16.5" customHeight="1" thickBot="1">
      <c r="A55" s="141"/>
      <c r="B55" s="88" t="s">
        <v>107</v>
      </c>
      <c r="C55" s="133" t="s">
        <v>71</v>
      </c>
      <c r="D55" s="76">
        <v>61261</v>
      </c>
      <c r="E55" s="40" t="s">
        <v>72</v>
      </c>
      <c r="F55" s="111">
        <v>0</v>
      </c>
      <c r="G55" s="102">
        <v>0</v>
      </c>
      <c r="H55" s="104">
        <v>0</v>
      </c>
      <c r="I55" s="104">
        <v>0</v>
      </c>
      <c r="J55" s="104">
        <v>0</v>
      </c>
      <c r="K55" s="48">
        <f t="shared" si="0"/>
        <v>0</v>
      </c>
      <c r="L55" s="3"/>
      <c r="M55" s="3"/>
      <c r="N55" s="3"/>
      <c r="O55" s="3"/>
    </row>
    <row r="56" spans="1:15" ht="16.5" customHeight="1" thickBot="1">
      <c r="A56" s="141"/>
      <c r="B56" s="88"/>
      <c r="C56" s="134"/>
      <c r="D56" s="76">
        <v>61262</v>
      </c>
      <c r="E56" s="40" t="s">
        <v>73</v>
      </c>
      <c r="F56" s="111">
        <v>0</v>
      </c>
      <c r="G56" s="102">
        <v>0</v>
      </c>
      <c r="H56" s="104">
        <v>0</v>
      </c>
      <c r="I56" s="104">
        <v>0</v>
      </c>
      <c r="J56" s="104">
        <v>0</v>
      </c>
      <c r="K56" s="48">
        <f t="shared" si="0"/>
        <v>0</v>
      </c>
      <c r="L56" s="3"/>
      <c r="M56" s="3"/>
      <c r="N56" s="3"/>
      <c r="O56" s="3"/>
    </row>
    <row r="57" spans="1:15" ht="16.5" customHeight="1" thickBot="1">
      <c r="A57" s="141"/>
      <c r="B57" s="88" t="s">
        <v>109</v>
      </c>
      <c r="C57" s="135"/>
      <c r="D57" s="76">
        <v>61263</v>
      </c>
      <c r="E57" s="40" t="s">
        <v>74</v>
      </c>
      <c r="F57" s="111">
        <v>0</v>
      </c>
      <c r="G57" s="102">
        <v>0</v>
      </c>
      <c r="H57" s="104">
        <v>0</v>
      </c>
      <c r="I57" s="104">
        <v>0</v>
      </c>
      <c r="J57" s="104">
        <v>0</v>
      </c>
      <c r="K57" s="48">
        <f t="shared" si="0"/>
        <v>0</v>
      </c>
      <c r="L57" s="3"/>
      <c r="M57" s="3"/>
      <c r="N57" s="3"/>
      <c r="O57" s="3"/>
    </row>
    <row r="58" spans="1:15" ht="16.5" customHeight="1" thickBot="1">
      <c r="A58" s="141"/>
      <c r="B58" s="88" t="s">
        <v>107</v>
      </c>
      <c r="C58" s="133" t="s">
        <v>18</v>
      </c>
      <c r="D58" s="76">
        <v>61313</v>
      </c>
      <c r="E58" s="40" t="s">
        <v>75</v>
      </c>
      <c r="F58" s="111">
        <v>0</v>
      </c>
      <c r="G58" s="102">
        <v>0</v>
      </c>
      <c r="H58" s="104">
        <v>0</v>
      </c>
      <c r="I58" s="104">
        <v>0</v>
      </c>
      <c r="J58" s="104">
        <v>0</v>
      </c>
      <c r="K58" s="48">
        <f t="shared" si="0"/>
        <v>0</v>
      </c>
      <c r="L58" s="3"/>
      <c r="M58" s="3"/>
      <c r="N58" s="3"/>
      <c r="O58" s="3"/>
    </row>
    <row r="59" spans="1:15" ht="16.5" customHeight="1" thickBot="1">
      <c r="A59" s="141"/>
      <c r="B59" s="88"/>
      <c r="C59" s="135"/>
      <c r="D59" s="76">
        <v>61316</v>
      </c>
      <c r="E59" s="40" t="s">
        <v>76</v>
      </c>
      <c r="F59" s="111">
        <v>0</v>
      </c>
      <c r="G59" s="102">
        <v>0</v>
      </c>
      <c r="H59" s="104">
        <v>0</v>
      </c>
      <c r="I59" s="104">
        <v>0</v>
      </c>
      <c r="J59" s="104">
        <v>0</v>
      </c>
      <c r="K59" s="48">
        <f t="shared" si="0"/>
        <v>0</v>
      </c>
      <c r="L59" s="3"/>
      <c r="M59" s="3"/>
      <c r="N59" s="3"/>
      <c r="O59" s="3"/>
    </row>
    <row r="60" spans="1:15" ht="16.5" customHeight="1" thickBot="1">
      <c r="A60" s="141"/>
      <c r="B60" s="88"/>
      <c r="C60" s="136" t="s">
        <v>79</v>
      </c>
      <c r="D60" s="76">
        <v>61361</v>
      </c>
      <c r="E60" s="40" t="s">
        <v>77</v>
      </c>
      <c r="F60" s="111">
        <v>0</v>
      </c>
      <c r="G60" s="102">
        <v>0</v>
      </c>
      <c r="H60" s="104">
        <v>0</v>
      </c>
      <c r="I60" s="104">
        <v>0</v>
      </c>
      <c r="J60" s="104">
        <v>0</v>
      </c>
      <c r="K60" s="48">
        <f t="shared" si="0"/>
        <v>0</v>
      </c>
      <c r="L60" s="3"/>
      <c r="M60" s="3"/>
      <c r="N60" s="3"/>
      <c r="O60" s="3"/>
    </row>
    <row r="61" spans="1:15" ht="21" customHeight="1" thickBot="1">
      <c r="A61" s="141"/>
      <c r="B61" s="88"/>
      <c r="C61" s="137"/>
      <c r="D61" s="51">
        <v>61365</v>
      </c>
      <c r="E61" s="40" t="s">
        <v>78</v>
      </c>
      <c r="F61" s="111">
        <v>0</v>
      </c>
      <c r="G61" s="102">
        <v>0</v>
      </c>
      <c r="H61" s="104">
        <v>0</v>
      </c>
      <c r="I61" s="104">
        <v>0</v>
      </c>
      <c r="J61" s="104">
        <v>0</v>
      </c>
      <c r="K61" s="48">
        <f t="shared" si="0"/>
        <v>0</v>
      </c>
      <c r="L61" s="3"/>
      <c r="M61" s="3"/>
      <c r="N61" s="3"/>
      <c r="O61" s="3"/>
    </row>
    <row r="62" spans="1:15" ht="16.5" customHeight="1" thickBot="1">
      <c r="A62" s="141"/>
      <c r="B62" s="88"/>
      <c r="C62" s="138" t="s">
        <v>80</v>
      </c>
      <c r="D62" s="51">
        <v>61421</v>
      </c>
      <c r="E62" s="40" t="s">
        <v>82</v>
      </c>
      <c r="F62" s="111">
        <v>0</v>
      </c>
      <c r="G62" s="102">
        <v>0</v>
      </c>
      <c r="H62" s="104">
        <v>0</v>
      </c>
      <c r="I62" s="104">
        <v>0</v>
      </c>
      <c r="J62" s="104">
        <v>0</v>
      </c>
      <c r="K62" s="48">
        <f t="shared" si="0"/>
        <v>0</v>
      </c>
      <c r="L62" s="3"/>
      <c r="M62" s="3"/>
      <c r="N62" s="3"/>
      <c r="O62" s="3"/>
    </row>
    <row r="63" spans="1:15" ht="16.5" customHeight="1" thickBot="1">
      <c r="A63" s="141"/>
      <c r="B63" s="91"/>
      <c r="C63" s="139"/>
      <c r="D63" s="53">
        <v>61425</v>
      </c>
      <c r="E63" s="40" t="s">
        <v>81</v>
      </c>
      <c r="F63" s="112">
        <v>0</v>
      </c>
      <c r="G63" s="107">
        <v>0</v>
      </c>
      <c r="H63" s="109">
        <v>0</v>
      </c>
      <c r="I63" s="109">
        <v>0</v>
      </c>
      <c r="J63" s="109">
        <v>0</v>
      </c>
      <c r="K63" s="48">
        <f t="shared" si="0"/>
        <v>0</v>
      </c>
      <c r="L63" s="3"/>
      <c r="M63" s="3"/>
      <c r="N63" s="3"/>
      <c r="O63" s="3"/>
    </row>
    <row r="64" spans="1:15" ht="16.5" customHeight="1" thickBot="1">
      <c r="A64" s="141"/>
      <c r="B64" s="89"/>
      <c r="C64" s="75" t="s">
        <v>56</v>
      </c>
      <c r="D64" s="52">
        <v>61711</v>
      </c>
      <c r="E64" s="42" t="s">
        <v>54</v>
      </c>
      <c r="F64" s="110">
        <v>0</v>
      </c>
      <c r="G64" s="99">
        <v>0</v>
      </c>
      <c r="H64" s="101">
        <v>0</v>
      </c>
      <c r="I64" s="101">
        <v>0</v>
      </c>
      <c r="J64" s="101">
        <v>0</v>
      </c>
      <c r="K64" s="48">
        <f t="shared" si="0"/>
        <v>0</v>
      </c>
    </row>
    <row r="65" spans="1:11" ht="16.5" customHeight="1" thickBot="1">
      <c r="A65" s="141"/>
      <c r="B65" s="88" t="s">
        <v>106</v>
      </c>
      <c r="C65" s="74" t="s">
        <v>59</v>
      </c>
      <c r="D65" s="27">
        <v>61353</v>
      </c>
      <c r="E65" s="43" t="s">
        <v>84</v>
      </c>
      <c r="F65" s="111">
        <v>0</v>
      </c>
      <c r="G65" s="102">
        <v>0</v>
      </c>
      <c r="H65" s="104">
        <v>0</v>
      </c>
      <c r="I65" s="104">
        <v>0</v>
      </c>
      <c r="J65" s="104">
        <v>0</v>
      </c>
      <c r="K65" s="48">
        <f t="shared" si="0"/>
        <v>0</v>
      </c>
    </row>
    <row r="66" spans="1:11" ht="16.5" customHeight="1" thickBot="1">
      <c r="A66" s="141"/>
      <c r="B66" s="88" t="s">
        <v>107</v>
      </c>
      <c r="C66" s="74" t="s">
        <v>43</v>
      </c>
      <c r="D66" s="27">
        <v>61764</v>
      </c>
      <c r="E66" s="35" t="s">
        <v>37</v>
      </c>
      <c r="F66" s="111">
        <v>0</v>
      </c>
      <c r="G66" s="102">
        <v>0</v>
      </c>
      <c r="H66" s="104">
        <v>0</v>
      </c>
      <c r="I66" s="104">
        <v>0</v>
      </c>
      <c r="J66" s="104">
        <v>0</v>
      </c>
      <c r="K66" s="48">
        <f t="shared" si="0"/>
        <v>0</v>
      </c>
    </row>
    <row r="67" spans="1:11" ht="27" thickBot="1">
      <c r="A67" s="141"/>
      <c r="B67" s="88"/>
      <c r="C67" s="79" t="s">
        <v>69</v>
      </c>
      <c r="D67" s="27">
        <v>61111</v>
      </c>
      <c r="E67" s="35" t="s">
        <v>68</v>
      </c>
      <c r="F67" s="111">
        <v>0</v>
      </c>
      <c r="G67" s="102">
        <v>0</v>
      </c>
      <c r="H67" s="104">
        <v>0</v>
      </c>
      <c r="I67" s="104">
        <v>0</v>
      </c>
      <c r="J67" s="104">
        <v>0</v>
      </c>
      <c r="K67" s="48">
        <f t="shared" si="0"/>
        <v>0</v>
      </c>
    </row>
    <row r="68" spans="1:11" ht="21" thickBot="1">
      <c r="A68" s="141"/>
      <c r="B68" s="88" t="s">
        <v>108</v>
      </c>
      <c r="C68" s="78" t="s">
        <v>70</v>
      </c>
      <c r="D68" s="27">
        <v>61221</v>
      </c>
      <c r="E68" s="35" t="s">
        <v>83</v>
      </c>
      <c r="F68" s="111">
        <v>0</v>
      </c>
      <c r="G68" s="102">
        <v>0</v>
      </c>
      <c r="H68" s="104">
        <v>0</v>
      </c>
      <c r="I68" s="104">
        <v>0</v>
      </c>
      <c r="J68" s="104">
        <v>0</v>
      </c>
      <c r="K68" s="48">
        <f t="shared" si="0"/>
        <v>0</v>
      </c>
    </row>
    <row r="69" spans="1:11" ht="15" thickBot="1">
      <c r="A69" s="141"/>
      <c r="B69" s="88" t="s">
        <v>107</v>
      </c>
      <c r="C69" s="133" t="s">
        <v>71</v>
      </c>
      <c r="D69" s="76">
        <v>61261</v>
      </c>
      <c r="E69" s="40" t="s">
        <v>72</v>
      </c>
      <c r="F69" s="111">
        <v>0</v>
      </c>
      <c r="G69" s="102">
        <v>0</v>
      </c>
      <c r="H69" s="104">
        <v>0</v>
      </c>
      <c r="I69" s="104">
        <v>0</v>
      </c>
      <c r="J69" s="104">
        <v>0</v>
      </c>
      <c r="K69" s="48">
        <f t="shared" si="0"/>
        <v>0</v>
      </c>
    </row>
    <row r="70" spans="1:11" ht="15" thickBot="1">
      <c r="A70" s="141"/>
      <c r="B70" s="88"/>
      <c r="C70" s="134"/>
      <c r="D70" s="76">
        <v>61262</v>
      </c>
      <c r="E70" s="40" t="s">
        <v>73</v>
      </c>
      <c r="F70" s="111">
        <v>0</v>
      </c>
      <c r="G70" s="102">
        <v>0</v>
      </c>
      <c r="H70" s="104">
        <v>0</v>
      </c>
      <c r="I70" s="104">
        <v>0</v>
      </c>
      <c r="J70" s="104">
        <v>0</v>
      </c>
      <c r="K70" s="48">
        <f t="shared" si="0"/>
        <v>0</v>
      </c>
    </row>
    <row r="71" spans="1:11" ht="15" thickBot="1">
      <c r="A71" s="141"/>
      <c r="B71" s="88" t="s">
        <v>109</v>
      </c>
      <c r="C71" s="135"/>
      <c r="D71" s="76">
        <v>61263</v>
      </c>
      <c r="E71" s="40" t="s">
        <v>74</v>
      </c>
      <c r="F71" s="111">
        <v>0</v>
      </c>
      <c r="G71" s="102">
        <v>0</v>
      </c>
      <c r="H71" s="104">
        <v>0</v>
      </c>
      <c r="I71" s="104">
        <v>0</v>
      </c>
      <c r="J71" s="104">
        <v>0</v>
      </c>
      <c r="K71" s="48">
        <f t="shared" si="0"/>
        <v>0</v>
      </c>
    </row>
    <row r="72" spans="1:11" ht="15" thickBot="1">
      <c r="A72" s="141"/>
      <c r="B72" s="88" t="s">
        <v>107</v>
      </c>
      <c r="C72" s="133" t="s">
        <v>18</v>
      </c>
      <c r="D72" s="76">
        <v>61313</v>
      </c>
      <c r="E72" s="40" t="s">
        <v>75</v>
      </c>
      <c r="F72" s="111">
        <v>0</v>
      </c>
      <c r="G72" s="102">
        <v>0</v>
      </c>
      <c r="H72" s="104">
        <v>0</v>
      </c>
      <c r="I72" s="104">
        <v>0</v>
      </c>
      <c r="J72" s="104">
        <v>0</v>
      </c>
      <c r="K72" s="48">
        <f t="shared" si="0"/>
        <v>0</v>
      </c>
    </row>
    <row r="73" spans="1:11" ht="15" thickBot="1">
      <c r="A73" s="141"/>
      <c r="B73" s="88"/>
      <c r="C73" s="135"/>
      <c r="D73" s="76">
        <v>61316</v>
      </c>
      <c r="E73" s="40" t="s">
        <v>76</v>
      </c>
      <c r="F73" s="111">
        <v>0</v>
      </c>
      <c r="G73" s="102">
        <v>0</v>
      </c>
      <c r="H73" s="104">
        <v>0</v>
      </c>
      <c r="I73" s="104">
        <v>0</v>
      </c>
      <c r="J73" s="104">
        <v>0</v>
      </c>
      <c r="K73" s="48">
        <f t="shared" ref="K73:K107" si="1">SUM(F73:J73)</f>
        <v>0</v>
      </c>
    </row>
    <row r="74" spans="1:11" ht="15" thickBot="1">
      <c r="A74" s="141"/>
      <c r="B74" s="88"/>
      <c r="C74" s="136" t="s">
        <v>79</v>
      </c>
      <c r="D74" s="76">
        <v>61361</v>
      </c>
      <c r="E74" s="40" t="s">
        <v>77</v>
      </c>
      <c r="F74" s="111">
        <v>0</v>
      </c>
      <c r="G74" s="102">
        <v>0</v>
      </c>
      <c r="H74" s="104">
        <v>0</v>
      </c>
      <c r="I74" s="104">
        <v>0</v>
      </c>
      <c r="J74" s="104">
        <v>0</v>
      </c>
      <c r="K74" s="48">
        <f t="shared" si="1"/>
        <v>0</v>
      </c>
    </row>
    <row r="75" spans="1:11" ht="15" thickBot="1">
      <c r="A75" s="141"/>
      <c r="B75" s="88"/>
      <c r="C75" s="137"/>
      <c r="D75" s="51">
        <v>61365</v>
      </c>
      <c r="E75" s="40" t="s">
        <v>78</v>
      </c>
      <c r="F75" s="111">
        <v>0</v>
      </c>
      <c r="G75" s="102">
        <v>0</v>
      </c>
      <c r="H75" s="104">
        <v>0</v>
      </c>
      <c r="I75" s="104">
        <v>0</v>
      </c>
      <c r="J75" s="104">
        <v>0</v>
      </c>
      <c r="K75" s="48">
        <f t="shared" si="1"/>
        <v>0</v>
      </c>
    </row>
    <row r="76" spans="1:11" ht="15" thickBot="1">
      <c r="A76" s="141"/>
      <c r="B76" s="88"/>
      <c r="C76" s="138" t="s">
        <v>80</v>
      </c>
      <c r="D76" s="51">
        <v>61421</v>
      </c>
      <c r="E76" s="40" t="s">
        <v>82</v>
      </c>
      <c r="F76" s="111">
        <v>0</v>
      </c>
      <c r="G76" s="102">
        <v>0</v>
      </c>
      <c r="H76" s="104">
        <v>0</v>
      </c>
      <c r="I76" s="104">
        <v>0</v>
      </c>
      <c r="J76" s="104">
        <v>0</v>
      </c>
      <c r="K76" s="48">
        <f t="shared" si="1"/>
        <v>0</v>
      </c>
    </row>
    <row r="77" spans="1:11" ht="15" thickBot="1">
      <c r="A77" s="141"/>
      <c r="B77" s="91"/>
      <c r="C77" s="139"/>
      <c r="D77" s="53">
        <v>61425</v>
      </c>
      <c r="E77" s="40" t="s">
        <v>81</v>
      </c>
      <c r="F77" s="112">
        <v>0</v>
      </c>
      <c r="G77" s="113">
        <v>0</v>
      </c>
      <c r="H77" s="114">
        <v>0</v>
      </c>
      <c r="I77" s="114">
        <v>0</v>
      </c>
      <c r="J77" s="114">
        <v>0</v>
      </c>
      <c r="K77" s="48">
        <f t="shared" si="1"/>
        <v>0</v>
      </c>
    </row>
    <row r="78" spans="1:11" ht="27" thickBot="1">
      <c r="A78" s="141"/>
      <c r="B78" s="89"/>
      <c r="C78" s="75" t="s">
        <v>56</v>
      </c>
      <c r="D78" s="52">
        <v>61711</v>
      </c>
      <c r="E78" s="42" t="s">
        <v>54</v>
      </c>
      <c r="F78" s="115">
        <v>0</v>
      </c>
      <c r="G78" s="99">
        <v>0</v>
      </c>
      <c r="H78" s="101">
        <v>0</v>
      </c>
      <c r="I78" s="101">
        <v>0</v>
      </c>
      <c r="J78" s="101">
        <v>0</v>
      </c>
      <c r="K78" s="48">
        <f t="shared" si="1"/>
        <v>0</v>
      </c>
    </row>
    <row r="79" spans="1:11" ht="40.200000000000003" thickBot="1">
      <c r="A79" s="141"/>
      <c r="B79" s="88" t="s">
        <v>106</v>
      </c>
      <c r="C79" s="74" t="s">
        <v>59</v>
      </c>
      <c r="D79" s="27">
        <v>61353</v>
      </c>
      <c r="E79" s="43" t="s">
        <v>84</v>
      </c>
      <c r="F79" s="111">
        <v>0</v>
      </c>
      <c r="G79" s="102">
        <v>0</v>
      </c>
      <c r="H79" s="104">
        <v>0</v>
      </c>
      <c r="I79" s="104">
        <v>0</v>
      </c>
      <c r="J79" s="104">
        <v>0</v>
      </c>
      <c r="K79" s="48">
        <f t="shared" si="1"/>
        <v>0</v>
      </c>
    </row>
    <row r="80" spans="1:11" ht="15" thickBot="1">
      <c r="A80" s="141"/>
      <c r="B80" s="88" t="s">
        <v>107</v>
      </c>
      <c r="C80" s="74" t="s">
        <v>43</v>
      </c>
      <c r="D80" s="27">
        <v>61764</v>
      </c>
      <c r="E80" s="35" t="s">
        <v>37</v>
      </c>
      <c r="F80" s="111">
        <v>0</v>
      </c>
      <c r="G80" s="102">
        <v>0</v>
      </c>
      <c r="H80" s="104">
        <v>0</v>
      </c>
      <c r="I80" s="104">
        <v>0</v>
      </c>
      <c r="J80" s="104">
        <v>0</v>
      </c>
      <c r="K80" s="48">
        <f t="shared" si="1"/>
        <v>0</v>
      </c>
    </row>
    <row r="81" spans="1:11" ht="27" thickBot="1">
      <c r="A81" s="141"/>
      <c r="B81" s="88"/>
      <c r="C81" s="79" t="s">
        <v>69</v>
      </c>
      <c r="D81" s="27">
        <v>61111</v>
      </c>
      <c r="E81" s="35" t="s">
        <v>68</v>
      </c>
      <c r="F81" s="111">
        <v>0</v>
      </c>
      <c r="G81" s="102">
        <v>0</v>
      </c>
      <c r="H81" s="104">
        <v>0</v>
      </c>
      <c r="I81" s="104">
        <v>0</v>
      </c>
      <c r="J81" s="104">
        <v>0</v>
      </c>
      <c r="K81" s="48">
        <f t="shared" si="1"/>
        <v>0</v>
      </c>
    </row>
    <row r="82" spans="1:11" ht="21" thickBot="1">
      <c r="A82" s="141"/>
      <c r="B82" s="88" t="s">
        <v>108</v>
      </c>
      <c r="C82" s="78" t="s">
        <v>70</v>
      </c>
      <c r="D82" s="27">
        <v>61221</v>
      </c>
      <c r="E82" s="35" t="s">
        <v>83</v>
      </c>
      <c r="F82" s="111">
        <v>0</v>
      </c>
      <c r="G82" s="102">
        <v>0</v>
      </c>
      <c r="H82" s="104">
        <v>0</v>
      </c>
      <c r="I82" s="104">
        <v>0</v>
      </c>
      <c r="J82" s="104">
        <v>0</v>
      </c>
      <c r="K82" s="48">
        <f t="shared" si="1"/>
        <v>0</v>
      </c>
    </row>
    <row r="83" spans="1:11" ht="15" thickBot="1">
      <c r="A83" s="141"/>
      <c r="B83" s="88" t="s">
        <v>107</v>
      </c>
      <c r="C83" s="133" t="s">
        <v>71</v>
      </c>
      <c r="D83" s="76">
        <v>61261</v>
      </c>
      <c r="E83" s="40" t="s">
        <v>72</v>
      </c>
      <c r="F83" s="111">
        <v>0</v>
      </c>
      <c r="G83" s="102">
        <v>0</v>
      </c>
      <c r="H83" s="104">
        <v>0</v>
      </c>
      <c r="I83" s="104">
        <v>0</v>
      </c>
      <c r="J83" s="104">
        <v>0</v>
      </c>
      <c r="K83" s="48">
        <f t="shared" si="1"/>
        <v>0</v>
      </c>
    </row>
    <row r="84" spans="1:11" ht="15" thickBot="1">
      <c r="A84" s="141"/>
      <c r="B84" s="88"/>
      <c r="C84" s="134"/>
      <c r="D84" s="76">
        <v>61262</v>
      </c>
      <c r="E84" s="40" t="s">
        <v>73</v>
      </c>
      <c r="F84" s="111">
        <v>0</v>
      </c>
      <c r="G84" s="102">
        <v>0</v>
      </c>
      <c r="H84" s="104">
        <v>0</v>
      </c>
      <c r="I84" s="104">
        <v>0</v>
      </c>
      <c r="J84" s="104">
        <v>0</v>
      </c>
      <c r="K84" s="48">
        <f t="shared" si="1"/>
        <v>0</v>
      </c>
    </row>
    <row r="85" spans="1:11" ht="15" thickBot="1">
      <c r="A85" s="141"/>
      <c r="B85" s="88" t="s">
        <v>109</v>
      </c>
      <c r="C85" s="135"/>
      <c r="D85" s="76">
        <v>61263</v>
      </c>
      <c r="E85" s="40" t="s">
        <v>74</v>
      </c>
      <c r="F85" s="111">
        <v>0</v>
      </c>
      <c r="G85" s="102">
        <v>0</v>
      </c>
      <c r="H85" s="104">
        <v>0</v>
      </c>
      <c r="I85" s="104">
        <v>0</v>
      </c>
      <c r="J85" s="104">
        <v>0</v>
      </c>
      <c r="K85" s="48">
        <f t="shared" si="1"/>
        <v>0</v>
      </c>
    </row>
    <row r="86" spans="1:11" ht="15" thickBot="1">
      <c r="A86" s="141"/>
      <c r="B86" s="88" t="s">
        <v>107</v>
      </c>
      <c r="C86" s="133" t="s">
        <v>18</v>
      </c>
      <c r="D86" s="76">
        <v>61313</v>
      </c>
      <c r="E86" s="40" t="s">
        <v>75</v>
      </c>
      <c r="F86" s="111">
        <v>0</v>
      </c>
      <c r="G86" s="102">
        <v>0</v>
      </c>
      <c r="H86" s="104">
        <v>0</v>
      </c>
      <c r="I86" s="104">
        <v>0</v>
      </c>
      <c r="J86" s="104">
        <v>0</v>
      </c>
      <c r="K86" s="48">
        <f t="shared" si="1"/>
        <v>0</v>
      </c>
    </row>
    <row r="87" spans="1:11" ht="15" thickBot="1">
      <c r="A87" s="141"/>
      <c r="B87" s="88"/>
      <c r="C87" s="135"/>
      <c r="D87" s="76">
        <v>61316</v>
      </c>
      <c r="E87" s="40" t="s">
        <v>76</v>
      </c>
      <c r="F87" s="111">
        <v>0</v>
      </c>
      <c r="G87" s="102">
        <v>0</v>
      </c>
      <c r="H87" s="104">
        <v>0</v>
      </c>
      <c r="I87" s="104">
        <v>0</v>
      </c>
      <c r="J87" s="104">
        <v>0</v>
      </c>
      <c r="K87" s="48">
        <f t="shared" si="1"/>
        <v>0</v>
      </c>
    </row>
    <row r="88" spans="1:11" ht="15" thickBot="1">
      <c r="A88" s="141"/>
      <c r="B88" s="88"/>
      <c r="C88" s="136" t="s">
        <v>79</v>
      </c>
      <c r="D88" s="76">
        <v>61361</v>
      </c>
      <c r="E88" s="40" t="s">
        <v>77</v>
      </c>
      <c r="F88" s="111">
        <v>0</v>
      </c>
      <c r="G88" s="102">
        <v>0</v>
      </c>
      <c r="H88" s="104">
        <v>0</v>
      </c>
      <c r="I88" s="104">
        <v>0</v>
      </c>
      <c r="J88" s="104">
        <v>0</v>
      </c>
      <c r="K88" s="48">
        <f t="shared" si="1"/>
        <v>0</v>
      </c>
    </row>
    <row r="89" spans="1:11" ht="15" thickBot="1">
      <c r="A89" s="141"/>
      <c r="B89" s="88"/>
      <c r="C89" s="137"/>
      <c r="D89" s="51">
        <v>61365</v>
      </c>
      <c r="E89" s="40" t="s">
        <v>78</v>
      </c>
      <c r="F89" s="111">
        <v>0</v>
      </c>
      <c r="G89" s="102">
        <v>0</v>
      </c>
      <c r="H89" s="104">
        <v>0</v>
      </c>
      <c r="I89" s="104">
        <v>0</v>
      </c>
      <c r="J89" s="104">
        <v>0</v>
      </c>
      <c r="K89" s="48">
        <f t="shared" si="1"/>
        <v>0</v>
      </c>
    </row>
    <row r="90" spans="1:11" ht="15" thickBot="1">
      <c r="A90" s="141"/>
      <c r="B90" s="88"/>
      <c r="C90" s="138" t="s">
        <v>80</v>
      </c>
      <c r="D90" s="51">
        <v>61421</v>
      </c>
      <c r="E90" s="40" t="s">
        <v>82</v>
      </c>
      <c r="F90" s="111">
        <v>0</v>
      </c>
      <c r="G90" s="102">
        <v>0</v>
      </c>
      <c r="H90" s="104">
        <v>0</v>
      </c>
      <c r="I90" s="104">
        <v>0</v>
      </c>
      <c r="J90" s="104">
        <v>0</v>
      </c>
      <c r="K90" s="48">
        <f t="shared" si="1"/>
        <v>0</v>
      </c>
    </row>
    <row r="91" spans="1:11" ht="15" thickBot="1">
      <c r="A91" s="141"/>
      <c r="B91" s="91"/>
      <c r="C91" s="139"/>
      <c r="D91" s="53">
        <v>61425</v>
      </c>
      <c r="E91" s="40" t="s">
        <v>81</v>
      </c>
      <c r="F91" s="116">
        <v>0</v>
      </c>
      <c r="G91" s="107">
        <v>0</v>
      </c>
      <c r="H91" s="109">
        <v>0</v>
      </c>
      <c r="I91" s="109">
        <v>0</v>
      </c>
      <c r="J91" s="109">
        <v>0</v>
      </c>
      <c r="K91" s="48">
        <f t="shared" si="1"/>
        <v>0</v>
      </c>
    </row>
    <row r="92" spans="1:11" ht="27" thickBot="1">
      <c r="A92" s="141"/>
      <c r="B92" s="89"/>
      <c r="C92" s="75" t="s">
        <v>56</v>
      </c>
      <c r="D92" s="52">
        <v>61711</v>
      </c>
      <c r="E92" s="42" t="s">
        <v>54</v>
      </c>
      <c r="F92" s="115">
        <v>0</v>
      </c>
      <c r="G92" s="99">
        <v>0</v>
      </c>
      <c r="H92" s="101">
        <v>0</v>
      </c>
      <c r="I92" s="101">
        <v>0</v>
      </c>
      <c r="J92" s="101">
        <v>0</v>
      </c>
      <c r="K92" s="48">
        <f t="shared" si="1"/>
        <v>0</v>
      </c>
    </row>
    <row r="93" spans="1:11" ht="40.200000000000003" thickBot="1">
      <c r="A93" s="141"/>
      <c r="B93" s="88" t="s">
        <v>106</v>
      </c>
      <c r="C93" s="74" t="s">
        <v>59</v>
      </c>
      <c r="D93" s="27">
        <v>61353</v>
      </c>
      <c r="E93" s="43" t="s">
        <v>84</v>
      </c>
      <c r="F93" s="111">
        <v>0</v>
      </c>
      <c r="G93" s="102">
        <v>0</v>
      </c>
      <c r="H93" s="104">
        <v>0</v>
      </c>
      <c r="I93" s="104">
        <v>0</v>
      </c>
      <c r="J93" s="104">
        <v>0</v>
      </c>
      <c r="K93" s="48">
        <f t="shared" si="1"/>
        <v>0</v>
      </c>
    </row>
    <row r="94" spans="1:11" ht="15" thickBot="1">
      <c r="A94" s="141"/>
      <c r="B94" s="88" t="s">
        <v>107</v>
      </c>
      <c r="C94" s="74" t="s">
        <v>43</v>
      </c>
      <c r="D94" s="27">
        <v>61764</v>
      </c>
      <c r="E94" s="35" t="s">
        <v>37</v>
      </c>
      <c r="F94" s="111">
        <v>0</v>
      </c>
      <c r="G94" s="102">
        <v>0</v>
      </c>
      <c r="H94" s="104">
        <v>0</v>
      </c>
      <c r="I94" s="104">
        <v>0</v>
      </c>
      <c r="J94" s="104">
        <v>0</v>
      </c>
      <c r="K94" s="48">
        <f t="shared" si="1"/>
        <v>0</v>
      </c>
    </row>
    <row r="95" spans="1:11" ht="27" thickBot="1">
      <c r="A95" s="141"/>
      <c r="B95" s="88"/>
      <c r="C95" s="79" t="s">
        <v>69</v>
      </c>
      <c r="D95" s="27">
        <v>61111</v>
      </c>
      <c r="E95" s="35" t="s">
        <v>68</v>
      </c>
      <c r="F95" s="111">
        <v>0</v>
      </c>
      <c r="G95" s="102">
        <v>0</v>
      </c>
      <c r="H95" s="104">
        <v>0</v>
      </c>
      <c r="I95" s="104">
        <v>0</v>
      </c>
      <c r="J95" s="104">
        <v>0</v>
      </c>
      <c r="K95" s="48">
        <f t="shared" si="1"/>
        <v>0</v>
      </c>
    </row>
    <row r="96" spans="1:11" ht="21" thickBot="1">
      <c r="A96" s="141"/>
      <c r="B96" s="88" t="s">
        <v>108</v>
      </c>
      <c r="C96" s="78" t="s">
        <v>70</v>
      </c>
      <c r="D96" s="27">
        <v>61221</v>
      </c>
      <c r="E96" s="35" t="s">
        <v>83</v>
      </c>
      <c r="F96" s="111">
        <v>0</v>
      </c>
      <c r="G96" s="102">
        <v>0</v>
      </c>
      <c r="H96" s="104">
        <v>0</v>
      </c>
      <c r="I96" s="104">
        <v>0</v>
      </c>
      <c r="J96" s="104">
        <v>0</v>
      </c>
      <c r="K96" s="48">
        <f t="shared" si="1"/>
        <v>0</v>
      </c>
    </row>
    <row r="97" spans="1:13" ht="15" thickBot="1">
      <c r="A97" s="141"/>
      <c r="B97" s="88" t="s">
        <v>107</v>
      </c>
      <c r="C97" s="133" t="s">
        <v>71</v>
      </c>
      <c r="D97" s="76">
        <v>61261</v>
      </c>
      <c r="E97" s="40" t="s">
        <v>72</v>
      </c>
      <c r="F97" s="111">
        <v>0</v>
      </c>
      <c r="G97" s="102">
        <v>0</v>
      </c>
      <c r="H97" s="104">
        <v>0</v>
      </c>
      <c r="I97" s="104">
        <v>0</v>
      </c>
      <c r="J97" s="104">
        <v>0</v>
      </c>
      <c r="K97" s="48">
        <f t="shared" si="1"/>
        <v>0</v>
      </c>
    </row>
    <row r="98" spans="1:13" ht="15" thickBot="1">
      <c r="A98" s="141"/>
      <c r="B98" s="88"/>
      <c r="C98" s="134"/>
      <c r="D98" s="76">
        <v>61262</v>
      </c>
      <c r="E98" s="40" t="s">
        <v>73</v>
      </c>
      <c r="F98" s="111">
        <v>0</v>
      </c>
      <c r="G98" s="102">
        <v>0</v>
      </c>
      <c r="H98" s="104">
        <v>0</v>
      </c>
      <c r="I98" s="104">
        <v>0</v>
      </c>
      <c r="J98" s="104">
        <v>0</v>
      </c>
      <c r="K98" s="48">
        <f t="shared" si="1"/>
        <v>0</v>
      </c>
    </row>
    <row r="99" spans="1:13" ht="15" thickBot="1">
      <c r="A99" s="141"/>
      <c r="B99" s="88" t="s">
        <v>109</v>
      </c>
      <c r="C99" s="135"/>
      <c r="D99" s="76">
        <v>61263</v>
      </c>
      <c r="E99" s="40" t="s">
        <v>74</v>
      </c>
      <c r="F99" s="111">
        <v>0</v>
      </c>
      <c r="G99" s="102">
        <v>0</v>
      </c>
      <c r="H99" s="104">
        <v>0</v>
      </c>
      <c r="I99" s="104">
        <v>0</v>
      </c>
      <c r="J99" s="104">
        <v>0</v>
      </c>
      <c r="K99" s="48">
        <f t="shared" si="1"/>
        <v>0</v>
      </c>
    </row>
    <row r="100" spans="1:13" ht="15" thickBot="1">
      <c r="A100" s="141"/>
      <c r="B100" s="88" t="s">
        <v>107</v>
      </c>
      <c r="C100" s="133" t="s">
        <v>18</v>
      </c>
      <c r="D100" s="76">
        <v>61313</v>
      </c>
      <c r="E100" s="40" t="s">
        <v>75</v>
      </c>
      <c r="F100" s="111">
        <v>0</v>
      </c>
      <c r="G100" s="102">
        <v>0</v>
      </c>
      <c r="H100" s="104">
        <v>0</v>
      </c>
      <c r="I100" s="104">
        <v>0</v>
      </c>
      <c r="J100" s="104">
        <v>0</v>
      </c>
      <c r="K100" s="48">
        <f t="shared" si="1"/>
        <v>0</v>
      </c>
    </row>
    <row r="101" spans="1:13" ht="15" thickBot="1">
      <c r="A101" s="141"/>
      <c r="B101" s="88"/>
      <c r="C101" s="135"/>
      <c r="D101" s="76">
        <v>61316</v>
      </c>
      <c r="E101" s="40" t="s">
        <v>76</v>
      </c>
      <c r="F101" s="111">
        <v>0</v>
      </c>
      <c r="G101" s="102">
        <v>0</v>
      </c>
      <c r="H101" s="104">
        <v>0</v>
      </c>
      <c r="I101" s="104">
        <v>0</v>
      </c>
      <c r="J101" s="104">
        <v>0</v>
      </c>
      <c r="K101" s="48">
        <f t="shared" si="1"/>
        <v>0</v>
      </c>
    </row>
    <row r="102" spans="1:13" ht="15" thickBot="1">
      <c r="A102" s="141"/>
      <c r="B102" s="88"/>
      <c r="C102" s="136" t="s">
        <v>79</v>
      </c>
      <c r="D102" s="76">
        <v>61361</v>
      </c>
      <c r="E102" s="40" t="s">
        <v>77</v>
      </c>
      <c r="F102" s="111">
        <v>0</v>
      </c>
      <c r="G102" s="102">
        <v>0</v>
      </c>
      <c r="H102" s="104">
        <v>0</v>
      </c>
      <c r="I102" s="104">
        <v>0</v>
      </c>
      <c r="J102" s="104">
        <v>0</v>
      </c>
      <c r="K102" s="48">
        <f t="shared" si="1"/>
        <v>0</v>
      </c>
    </row>
    <row r="103" spans="1:13" ht="15" thickBot="1">
      <c r="A103" s="141"/>
      <c r="B103" s="88"/>
      <c r="C103" s="137"/>
      <c r="D103" s="51">
        <v>61365</v>
      </c>
      <c r="E103" s="40" t="s">
        <v>78</v>
      </c>
      <c r="F103" s="111">
        <v>0</v>
      </c>
      <c r="G103" s="102">
        <v>0</v>
      </c>
      <c r="H103" s="104">
        <v>0</v>
      </c>
      <c r="I103" s="104">
        <v>0</v>
      </c>
      <c r="J103" s="104">
        <v>0</v>
      </c>
      <c r="K103" s="48">
        <f t="shared" si="1"/>
        <v>0</v>
      </c>
    </row>
    <row r="104" spans="1:13" ht="15" thickBot="1">
      <c r="A104" s="141"/>
      <c r="B104" s="88"/>
      <c r="C104" s="138" t="s">
        <v>80</v>
      </c>
      <c r="D104" s="51">
        <v>61421</v>
      </c>
      <c r="E104" s="40" t="s">
        <v>82</v>
      </c>
      <c r="F104" s="111">
        <v>0</v>
      </c>
      <c r="G104" s="102">
        <v>0</v>
      </c>
      <c r="H104" s="104">
        <v>0</v>
      </c>
      <c r="I104" s="104">
        <v>0</v>
      </c>
      <c r="J104" s="104">
        <v>0</v>
      </c>
      <c r="K104" s="48">
        <f t="shared" si="1"/>
        <v>0</v>
      </c>
    </row>
    <row r="105" spans="1:13" ht="15" thickBot="1">
      <c r="A105" s="157"/>
      <c r="B105" s="91"/>
      <c r="C105" s="139"/>
      <c r="D105" s="53">
        <v>61425</v>
      </c>
      <c r="E105" s="40" t="s">
        <v>81</v>
      </c>
      <c r="F105" s="116">
        <v>0</v>
      </c>
      <c r="G105" s="107">
        <v>0</v>
      </c>
      <c r="H105" s="109">
        <v>0</v>
      </c>
      <c r="I105" s="109">
        <v>0</v>
      </c>
      <c r="J105" s="109">
        <v>0</v>
      </c>
      <c r="K105" s="48">
        <f t="shared" si="1"/>
        <v>0</v>
      </c>
    </row>
    <row r="106" spans="1:13" ht="15" thickBot="1">
      <c r="B106" s="146" t="s">
        <v>95</v>
      </c>
      <c r="C106" s="147"/>
      <c r="D106" s="54">
        <v>5115</v>
      </c>
      <c r="E106" s="44" t="s">
        <v>93</v>
      </c>
      <c r="F106" s="117">
        <v>0</v>
      </c>
      <c r="G106" s="118">
        <v>0</v>
      </c>
      <c r="H106" s="119">
        <v>0</v>
      </c>
      <c r="I106" s="119">
        <v>0</v>
      </c>
      <c r="J106" s="119">
        <v>0</v>
      </c>
      <c r="K106" s="48">
        <f t="shared" si="1"/>
        <v>0</v>
      </c>
      <c r="L106" s="3"/>
      <c r="M106" s="3"/>
    </row>
    <row r="107" spans="1:13" ht="15" thickBot="1">
      <c r="B107" s="143"/>
      <c r="C107" s="148"/>
      <c r="D107" s="55">
        <v>5165</v>
      </c>
      <c r="E107" s="45" t="s">
        <v>94</v>
      </c>
      <c r="F107" s="120">
        <v>0</v>
      </c>
      <c r="G107" s="121">
        <v>0</v>
      </c>
      <c r="H107" s="122">
        <v>0</v>
      </c>
      <c r="I107" s="122">
        <v>0</v>
      </c>
      <c r="J107" s="122">
        <v>0</v>
      </c>
      <c r="K107" s="48">
        <f t="shared" si="1"/>
        <v>0</v>
      </c>
      <c r="L107" s="3"/>
      <c r="M107" s="3"/>
    </row>
    <row r="108" spans="1:13" ht="15" thickBot="1">
      <c r="B108" s="32"/>
      <c r="C108" s="32"/>
      <c r="D108" s="32"/>
      <c r="E108" s="46" t="s">
        <v>4</v>
      </c>
      <c r="F108" s="49">
        <f t="shared" ref="F108:J108" si="2">SUM(F8:F107)</f>
        <v>0</v>
      </c>
      <c r="G108" s="49">
        <f t="shared" si="2"/>
        <v>0</v>
      </c>
      <c r="H108" s="49">
        <f t="shared" si="2"/>
        <v>0</v>
      </c>
      <c r="I108" s="49">
        <f t="shared" si="2"/>
        <v>0</v>
      </c>
      <c r="J108" s="49">
        <f t="shared" si="2"/>
        <v>0</v>
      </c>
      <c r="K108" s="49">
        <f>SUM(K8:K107)</f>
        <v>0</v>
      </c>
      <c r="L108" s="3"/>
      <c r="M108" s="3"/>
    </row>
    <row r="109" spans="1:13" ht="15" thickBot="1">
      <c r="I109" s="3"/>
      <c r="J109" s="3"/>
      <c r="K109" s="3"/>
      <c r="L109" s="3"/>
      <c r="M109" s="3"/>
    </row>
    <row r="110" spans="1:13" ht="15.75" customHeight="1" thickBot="1">
      <c r="C110" s="144" t="s">
        <v>110</v>
      </c>
      <c r="D110" s="144" t="s">
        <v>91</v>
      </c>
      <c r="E110" s="15" t="s">
        <v>96</v>
      </c>
      <c r="F110" s="15" t="s">
        <v>92</v>
      </c>
      <c r="G110" s="5"/>
      <c r="H110" s="5"/>
      <c r="I110" s="3"/>
      <c r="J110" s="3"/>
      <c r="K110" s="3"/>
      <c r="L110" s="3"/>
      <c r="M110" s="3"/>
    </row>
    <row r="111" spans="1:13" ht="15" thickBot="1">
      <c r="C111" s="145"/>
      <c r="D111" s="145"/>
      <c r="E111" s="67" t="s">
        <v>127</v>
      </c>
      <c r="F111" s="71">
        <f>Mardi!F120</f>
        <v>-21</v>
      </c>
      <c r="G111" s="7"/>
      <c r="H111" s="7"/>
      <c r="I111" s="3"/>
      <c r="J111" s="3"/>
      <c r="K111" s="3"/>
      <c r="L111" s="3"/>
      <c r="M111" s="3"/>
    </row>
    <row r="112" spans="1:13">
      <c r="C112" s="64"/>
      <c r="D112" s="65"/>
      <c r="E112" s="17">
        <v>0</v>
      </c>
      <c r="F112" s="66">
        <v>0</v>
      </c>
      <c r="G112" s="7"/>
      <c r="H112" s="7"/>
      <c r="I112" s="3"/>
      <c r="J112" s="3"/>
      <c r="K112" s="3"/>
      <c r="L112" s="3"/>
      <c r="M112" s="3"/>
    </row>
    <row r="113" spans="3:13">
      <c r="C113" s="19"/>
      <c r="D113" s="16"/>
      <c r="E113" s="17" t="s">
        <v>102</v>
      </c>
      <c r="F113" s="18">
        <v>0</v>
      </c>
      <c r="G113" s="7"/>
      <c r="H113" s="7"/>
      <c r="I113" s="3"/>
      <c r="J113" s="3"/>
      <c r="K113" s="3"/>
      <c r="L113" s="3"/>
      <c r="M113" s="3"/>
    </row>
    <row r="114" spans="3:13">
      <c r="C114" s="19"/>
      <c r="D114" s="16"/>
      <c r="E114" s="17" t="s">
        <v>101</v>
      </c>
      <c r="F114" s="18">
        <v>0</v>
      </c>
      <c r="H114" s="72"/>
    </row>
    <row r="115" spans="3:13">
      <c r="C115" s="19"/>
      <c r="D115" s="16"/>
      <c r="E115" s="17" t="s">
        <v>90</v>
      </c>
      <c r="F115" s="18">
        <v>0</v>
      </c>
    </row>
    <row r="116" spans="3:13">
      <c r="C116" s="19"/>
      <c r="D116" s="16"/>
      <c r="E116" s="17" t="s">
        <v>90</v>
      </c>
      <c r="F116" s="18">
        <v>0</v>
      </c>
    </row>
    <row r="117" spans="3:13">
      <c r="C117" s="19"/>
      <c r="D117" s="16"/>
      <c r="E117" s="17" t="s">
        <v>90</v>
      </c>
      <c r="F117" s="18">
        <v>0</v>
      </c>
      <c r="H117" s="69"/>
    </row>
    <row r="118" spans="3:13">
      <c r="C118" s="19"/>
      <c r="D118" s="16"/>
      <c r="E118" s="20" t="s">
        <v>128</v>
      </c>
      <c r="F118" s="20">
        <f>SUM(F112:F117)</f>
        <v>0</v>
      </c>
    </row>
    <row r="119" spans="3:13">
      <c r="C119" s="19"/>
      <c r="D119" s="16"/>
      <c r="E119" s="20" t="s">
        <v>129</v>
      </c>
      <c r="F119" s="70">
        <f>F111+F118</f>
        <v>-21</v>
      </c>
    </row>
    <row r="120" spans="3:13" ht="15" thickBot="1">
      <c r="C120" s="21"/>
      <c r="D120" s="22"/>
      <c r="E120" s="23" t="s">
        <v>130</v>
      </c>
      <c r="F120" s="24">
        <f>+F119-K108</f>
        <v>-21</v>
      </c>
    </row>
    <row r="164" spans="15:16">
      <c r="O164" s="3"/>
      <c r="P164" s="3"/>
    </row>
    <row r="165" spans="15:16">
      <c r="O165" s="3"/>
      <c r="P165" s="3"/>
    </row>
    <row r="166" spans="15:16">
      <c r="O166" s="3"/>
      <c r="P166" s="3"/>
    </row>
    <row r="167" spans="15:16">
      <c r="O167" s="3"/>
      <c r="P167" s="3"/>
    </row>
    <row r="168" spans="15:16">
      <c r="O168" s="3"/>
      <c r="P168" s="3"/>
    </row>
    <row r="169" spans="15:16">
      <c r="O169" s="3"/>
      <c r="P169" s="3"/>
    </row>
    <row r="170" spans="15:16">
      <c r="O170" s="3"/>
      <c r="P170" s="3"/>
    </row>
    <row r="171" spans="15:16">
      <c r="O171" s="3"/>
      <c r="P171" s="3"/>
    </row>
  </sheetData>
  <mergeCells count="38">
    <mergeCell ref="C41:C44"/>
    <mergeCell ref="A1:I1"/>
    <mergeCell ref="E5:F5"/>
    <mergeCell ref="A8:A49"/>
    <mergeCell ref="C8:C11"/>
    <mergeCell ref="D9:D11"/>
    <mergeCell ref="C13:C14"/>
    <mergeCell ref="D13:D14"/>
    <mergeCell ref="C15:C19"/>
    <mergeCell ref="D17:D19"/>
    <mergeCell ref="C20:C22"/>
    <mergeCell ref="C23:C27"/>
    <mergeCell ref="C30:C31"/>
    <mergeCell ref="C32:C34"/>
    <mergeCell ref="C35:C37"/>
    <mergeCell ref="C38:C39"/>
    <mergeCell ref="C45:C46"/>
    <mergeCell ref="C47:C49"/>
    <mergeCell ref="A50:A105"/>
    <mergeCell ref="C55:C57"/>
    <mergeCell ref="C58:C59"/>
    <mergeCell ref="C60:C61"/>
    <mergeCell ref="C62:C63"/>
    <mergeCell ref="C69:C71"/>
    <mergeCell ref="C72:C73"/>
    <mergeCell ref="C74:C75"/>
    <mergeCell ref="D110:D111"/>
    <mergeCell ref="C76:C77"/>
    <mergeCell ref="C83:C85"/>
    <mergeCell ref="C86:C87"/>
    <mergeCell ref="C88:C89"/>
    <mergeCell ref="C90:C91"/>
    <mergeCell ref="C97:C99"/>
    <mergeCell ref="C100:C101"/>
    <mergeCell ref="C102:C103"/>
    <mergeCell ref="C104:C105"/>
    <mergeCell ref="B106:C107"/>
    <mergeCell ref="C110:C111"/>
  </mergeCells>
  <pageMargins left="0.7" right="0.7" top="0.75" bottom="0.75" header="0.3" footer="0.3"/>
  <pageSetup paperSize="9" scale="30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-0.249977111117893"/>
  </sheetPr>
  <dimension ref="A1:P171"/>
  <sheetViews>
    <sheetView view="pageBreakPreview" topLeftCell="B100" zoomScale="110" zoomScaleSheetLayoutView="110" workbookViewId="0">
      <selection activeCell="F93" sqref="F93"/>
    </sheetView>
  </sheetViews>
  <sheetFormatPr baseColWidth="10" defaultColWidth="10.6640625" defaultRowHeight="14.4"/>
  <cols>
    <col min="1" max="2" width="14.88671875" customWidth="1"/>
    <col min="3" max="3" width="19.88671875" customWidth="1"/>
    <col min="4" max="4" width="11.44140625" customWidth="1"/>
    <col min="5" max="5" width="43.109375" customWidth="1"/>
    <col min="6" max="6" width="18.109375" customWidth="1"/>
    <col min="7" max="7" width="14.5546875" customWidth="1"/>
    <col min="8" max="8" width="12.88671875" customWidth="1"/>
    <col min="9" max="9" width="13" customWidth="1"/>
  </cols>
  <sheetData>
    <row r="1" spans="1:15">
      <c r="A1" s="149" t="s">
        <v>7</v>
      </c>
      <c r="B1" s="149"/>
      <c r="C1" s="149"/>
      <c r="D1" s="149"/>
      <c r="E1" s="149"/>
      <c r="F1" s="149"/>
      <c r="G1" s="149"/>
      <c r="H1" s="149"/>
      <c r="I1" s="149"/>
      <c r="J1" s="3"/>
      <c r="K1" s="3"/>
      <c r="L1" s="3"/>
      <c r="M1" s="3"/>
      <c r="N1" s="3"/>
      <c r="O1" s="3"/>
    </row>
    <row r="2" spans="1:15">
      <c r="H2" s="10" t="s">
        <v>99</v>
      </c>
      <c r="I2" s="9">
        <v>2020</v>
      </c>
      <c r="J2" s="3"/>
      <c r="K2" s="3"/>
      <c r="L2" s="3"/>
      <c r="M2" s="3"/>
      <c r="N2" s="3"/>
      <c r="O2" s="3"/>
    </row>
    <row r="3" spans="1:15">
      <c r="D3" s="8"/>
      <c r="E3" s="10" t="s">
        <v>67</v>
      </c>
      <c r="F3" s="9" t="str">
        <f>+Mercredi!F3</f>
        <v>DIRECTION DES ETUDES</v>
      </c>
      <c r="G3" s="73"/>
      <c r="H3" s="73"/>
      <c r="I3" s="3"/>
      <c r="J3" s="3"/>
      <c r="K3" s="3"/>
      <c r="L3" s="3"/>
      <c r="M3" s="3"/>
      <c r="N3" s="3"/>
      <c r="O3" s="3"/>
    </row>
    <row r="4" spans="1:15">
      <c r="C4" s="1"/>
      <c r="D4" s="1"/>
      <c r="E4" s="1"/>
      <c r="F4" s="1"/>
      <c r="G4" s="1"/>
      <c r="H4" s="1"/>
      <c r="I4" s="3"/>
      <c r="J4" s="3"/>
      <c r="K4" s="3"/>
      <c r="L4" s="3"/>
      <c r="M4" s="3"/>
      <c r="N4" s="3"/>
      <c r="O4" s="3"/>
    </row>
    <row r="5" spans="1:15" ht="15.75" customHeight="1">
      <c r="A5" s="11"/>
      <c r="B5" s="11"/>
      <c r="C5" s="11"/>
      <c r="D5" s="11"/>
      <c r="E5" s="156" t="s">
        <v>98</v>
      </c>
      <c r="F5" s="156"/>
      <c r="G5" s="12"/>
      <c r="H5" s="13"/>
      <c r="I5" s="11"/>
      <c r="J5" s="3"/>
      <c r="K5" s="3"/>
      <c r="L5" s="3"/>
      <c r="M5" s="3"/>
      <c r="N5" s="3"/>
      <c r="O5" s="3"/>
    </row>
    <row r="6" spans="1:15" ht="15" customHeight="1" thickBot="1">
      <c r="C6" s="4"/>
      <c r="D6" s="4"/>
      <c r="E6" s="14" t="s">
        <v>97</v>
      </c>
      <c r="F6" s="68" t="s">
        <v>131</v>
      </c>
      <c r="G6" s="68"/>
      <c r="H6" s="2"/>
      <c r="I6" s="3"/>
      <c r="J6" s="3"/>
      <c r="K6" s="3"/>
      <c r="L6" s="3"/>
      <c r="M6" s="3"/>
      <c r="N6" s="3"/>
      <c r="O6" s="3"/>
    </row>
    <row r="7" spans="1:15" ht="41.4" customHeight="1" thickBot="1">
      <c r="A7" s="25" t="s">
        <v>65</v>
      </c>
      <c r="B7" s="50" t="s">
        <v>105</v>
      </c>
      <c r="C7" s="56" t="s">
        <v>0</v>
      </c>
      <c r="D7" s="50" t="s">
        <v>8</v>
      </c>
      <c r="E7" s="33" t="s">
        <v>1</v>
      </c>
      <c r="F7" s="97" t="s">
        <v>88</v>
      </c>
      <c r="G7" s="98" t="s">
        <v>64</v>
      </c>
      <c r="H7" s="98" t="s">
        <v>63</v>
      </c>
      <c r="I7" s="47" t="s">
        <v>111</v>
      </c>
      <c r="J7" s="47" t="s">
        <v>112</v>
      </c>
      <c r="K7" s="47" t="s">
        <v>6</v>
      </c>
      <c r="L7" s="3"/>
      <c r="M7" s="3"/>
      <c r="N7" s="3"/>
      <c r="O7" s="3"/>
    </row>
    <row r="8" spans="1:15" ht="15.75" customHeight="1" thickBot="1">
      <c r="A8" s="140" t="s">
        <v>62</v>
      </c>
      <c r="B8" s="89"/>
      <c r="C8" s="152" t="s">
        <v>17</v>
      </c>
      <c r="D8" s="26">
        <v>61227</v>
      </c>
      <c r="E8" s="34" t="s">
        <v>2</v>
      </c>
      <c r="F8" s="99">
        <v>0</v>
      </c>
      <c r="G8" s="100">
        <v>50</v>
      </c>
      <c r="H8" s="101">
        <v>0</v>
      </c>
      <c r="I8" s="101">
        <v>0</v>
      </c>
      <c r="J8" s="101">
        <v>0</v>
      </c>
      <c r="K8" s="48">
        <f>SUM(F8:J8)</f>
        <v>50</v>
      </c>
      <c r="L8" s="3"/>
      <c r="M8" s="3"/>
      <c r="N8" s="3"/>
      <c r="O8" s="3"/>
    </row>
    <row r="9" spans="1:15" ht="15.75" customHeight="1" thickBot="1">
      <c r="A9" s="151"/>
      <c r="B9" s="90"/>
      <c r="C9" s="150"/>
      <c r="D9" s="153">
        <v>61251</v>
      </c>
      <c r="E9" s="35" t="s">
        <v>14</v>
      </c>
      <c r="F9" s="102">
        <v>0</v>
      </c>
      <c r="G9" s="103">
        <v>0</v>
      </c>
      <c r="H9" s="104">
        <v>0</v>
      </c>
      <c r="I9" s="104">
        <v>0</v>
      </c>
      <c r="J9" s="104">
        <v>0</v>
      </c>
      <c r="K9" s="48">
        <f t="shared" ref="K9:K72" si="0">SUM(F9:J9)</f>
        <v>0</v>
      </c>
      <c r="L9" s="3"/>
      <c r="M9" s="3"/>
      <c r="N9" s="3"/>
      <c r="O9" s="3"/>
    </row>
    <row r="10" spans="1:15" ht="16.5" customHeight="1" thickBot="1">
      <c r="A10" s="151"/>
      <c r="B10" s="90"/>
      <c r="C10" s="150"/>
      <c r="D10" s="154"/>
      <c r="E10" s="36" t="s">
        <v>15</v>
      </c>
      <c r="F10" s="102">
        <v>0</v>
      </c>
      <c r="G10" s="103">
        <v>0</v>
      </c>
      <c r="H10" s="104">
        <v>0</v>
      </c>
      <c r="I10" s="104">
        <v>0</v>
      </c>
      <c r="J10" s="104">
        <v>0</v>
      </c>
      <c r="K10" s="48">
        <f t="shared" si="0"/>
        <v>0</v>
      </c>
      <c r="L10" s="3"/>
      <c r="M10" s="3"/>
      <c r="N10" s="3"/>
      <c r="O10" s="3"/>
    </row>
    <row r="11" spans="1:15" ht="15" customHeight="1" thickBot="1">
      <c r="A11" s="151"/>
      <c r="B11" s="90"/>
      <c r="C11" s="150"/>
      <c r="D11" s="155"/>
      <c r="E11" s="36" t="s">
        <v>16</v>
      </c>
      <c r="F11" s="102">
        <v>0</v>
      </c>
      <c r="G11" s="103">
        <v>200</v>
      </c>
      <c r="H11" s="104">
        <v>0</v>
      </c>
      <c r="I11" s="104">
        <v>0</v>
      </c>
      <c r="J11" s="104">
        <v>0</v>
      </c>
      <c r="K11" s="48">
        <f t="shared" si="0"/>
        <v>200</v>
      </c>
      <c r="L11" s="3"/>
      <c r="M11" s="3"/>
      <c r="N11" s="3"/>
      <c r="O11" s="3"/>
    </row>
    <row r="12" spans="1:15" ht="20.25" customHeight="1" thickBot="1">
      <c r="A12" s="151"/>
      <c r="B12" s="90"/>
      <c r="C12" s="57" t="s">
        <v>18</v>
      </c>
      <c r="D12" s="27">
        <v>61312</v>
      </c>
      <c r="E12" s="35" t="s">
        <v>36</v>
      </c>
      <c r="F12" s="102">
        <v>0</v>
      </c>
      <c r="G12" s="103">
        <v>0</v>
      </c>
      <c r="H12" s="104">
        <v>0</v>
      </c>
      <c r="I12" s="104">
        <v>0</v>
      </c>
      <c r="J12" s="104">
        <v>0</v>
      </c>
      <c r="K12" s="48">
        <f t="shared" si="0"/>
        <v>0</v>
      </c>
      <c r="L12" s="3"/>
      <c r="M12" s="3"/>
      <c r="N12" s="3"/>
      <c r="O12" s="3"/>
    </row>
    <row r="13" spans="1:15" ht="14.25" customHeight="1" thickBot="1">
      <c r="A13" s="151"/>
      <c r="B13" s="90"/>
      <c r="C13" s="136" t="s">
        <v>25</v>
      </c>
      <c r="D13" s="153">
        <v>61321</v>
      </c>
      <c r="E13" s="35" t="s">
        <v>26</v>
      </c>
      <c r="F13" s="102">
        <v>0</v>
      </c>
      <c r="G13" s="103">
        <v>0</v>
      </c>
      <c r="H13" s="104">
        <v>0</v>
      </c>
      <c r="I13" s="104">
        <v>0</v>
      </c>
      <c r="J13" s="104">
        <v>0</v>
      </c>
      <c r="K13" s="48">
        <f t="shared" si="0"/>
        <v>0</v>
      </c>
      <c r="L13" s="3"/>
      <c r="M13" s="3"/>
      <c r="N13" s="3"/>
      <c r="O13" s="3"/>
    </row>
    <row r="14" spans="1:15" ht="15.75" customHeight="1" thickBot="1">
      <c r="A14" s="151"/>
      <c r="B14" s="90"/>
      <c r="C14" s="137"/>
      <c r="D14" s="155"/>
      <c r="E14" s="35" t="s">
        <v>27</v>
      </c>
      <c r="F14" s="102">
        <v>0</v>
      </c>
      <c r="G14" s="103">
        <v>0</v>
      </c>
      <c r="H14" s="104">
        <v>0</v>
      </c>
      <c r="I14" s="104">
        <v>0</v>
      </c>
      <c r="J14" s="104">
        <v>0</v>
      </c>
      <c r="K14" s="48">
        <f t="shared" si="0"/>
        <v>0</v>
      </c>
      <c r="L14" s="3"/>
      <c r="M14" s="3"/>
      <c r="N14" s="3"/>
      <c r="O14" s="3"/>
    </row>
    <row r="15" spans="1:15" ht="15" customHeight="1" thickBot="1">
      <c r="A15" s="151"/>
      <c r="B15" s="90"/>
      <c r="C15" s="150" t="s">
        <v>24</v>
      </c>
      <c r="D15" s="28">
        <v>61331</v>
      </c>
      <c r="E15" s="35" t="s">
        <v>19</v>
      </c>
      <c r="F15" s="102">
        <v>0</v>
      </c>
      <c r="G15" s="103">
        <v>0</v>
      </c>
      <c r="H15" s="104">
        <v>0</v>
      </c>
      <c r="I15" s="104">
        <v>0</v>
      </c>
      <c r="J15" s="104">
        <v>0</v>
      </c>
      <c r="K15" s="48">
        <f t="shared" si="0"/>
        <v>0</v>
      </c>
      <c r="L15" s="3"/>
      <c r="M15" s="3"/>
      <c r="N15" s="3"/>
      <c r="O15" s="3"/>
    </row>
    <row r="16" spans="1:15" ht="15.75" customHeight="1" thickBot="1">
      <c r="A16" s="151"/>
      <c r="B16" s="90"/>
      <c r="C16" s="150"/>
      <c r="D16" s="28">
        <v>61332</v>
      </c>
      <c r="E16" s="35" t="s">
        <v>20</v>
      </c>
      <c r="F16" s="102">
        <v>0</v>
      </c>
      <c r="G16" s="103">
        <v>0</v>
      </c>
      <c r="H16" s="104">
        <v>0</v>
      </c>
      <c r="I16" s="104">
        <v>0</v>
      </c>
      <c r="J16" s="104">
        <v>0</v>
      </c>
      <c r="K16" s="48">
        <f t="shared" si="0"/>
        <v>0</v>
      </c>
      <c r="L16" s="3"/>
      <c r="M16" s="3"/>
      <c r="N16" s="3"/>
      <c r="O16" s="3"/>
    </row>
    <row r="17" spans="1:15" ht="15" customHeight="1" thickBot="1">
      <c r="A17" s="151"/>
      <c r="B17" s="90"/>
      <c r="C17" s="150"/>
      <c r="D17" s="153">
        <v>61335</v>
      </c>
      <c r="E17" s="35" t="s">
        <v>21</v>
      </c>
      <c r="F17" s="102">
        <v>0</v>
      </c>
      <c r="G17" s="103">
        <v>0</v>
      </c>
      <c r="H17" s="104">
        <v>0</v>
      </c>
      <c r="I17" s="104">
        <v>0</v>
      </c>
      <c r="J17" s="104">
        <v>0</v>
      </c>
      <c r="K17" s="48">
        <f t="shared" si="0"/>
        <v>0</v>
      </c>
      <c r="L17" s="3"/>
      <c r="M17" s="3"/>
      <c r="N17" s="3"/>
      <c r="O17" s="3"/>
    </row>
    <row r="18" spans="1:15" ht="13.5" customHeight="1" thickBot="1">
      <c r="A18" s="151"/>
      <c r="B18" s="90"/>
      <c r="C18" s="150"/>
      <c r="D18" s="154"/>
      <c r="E18" s="35" t="s">
        <v>22</v>
      </c>
      <c r="F18" s="102">
        <v>0</v>
      </c>
      <c r="G18" s="103">
        <v>0</v>
      </c>
      <c r="H18" s="104">
        <v>0</v>
      </c>
      <c r="I18" s="104">
        <v>0</v>
      </c>
      <c r="J18" s="104">
        <v>0</v>
      </c>
      <c r="K18" s="48">
        <f t="shared" si="0"/>
        <v>0</v>
      </c>
      <c r="L18" s="3"/>
      <c r="M18" s="3"/>
      <c r="N18" s="3"/>
      <c r="O18" s="3"/>
    </row>
    <row r="19" spans="1:15" ht="15" customHeight="1" thickBot="1">
      <c r="A19" s="151"/>
      <c r="B19" s="90"/>
      <c r="C19" s="150"/>
      <c r="D19" s="155"/>
      <c r="E19" s="35" t="s">
        <v>23</v>
      </c>
      <c r="F19" s="102">
        <v>0</v>
      </c>
      <c r="G19" s="103">
        <v>0</v>
      </c>
      <c r="H19" s="104">
        <v>0</v>
      </c>
      <c r="I19" s="104">
        <v>0</v>
      </c>
      <c r="J19" s="104">
        <v>0</v>
      </c>
      <c r="K19" s="48">
        <f t="shared" si="0"/>
        <v>0</v>
      </c>
      <c r="L19" s="3"/>
      <c r="M19" s="3"/>
      <c r="N19" s="3"/>
      <c r="O19" s="3"/>
    </row>
    <row r="20" spans="1:15" ht="15" thickBot="1">
      <c r="A20" s="151"/>
      <c r="B20" s="90"/>
      <c r="C20" s="150" t="s">
        <v>3</v>
      </c>
      <c r="D20" s="27">
        <v>61425</v>
      </c>
      <c r="E20" s="35" t="s">
        <v>29</v>
      </c>
      <c r="F20" s="102">
        <v>0</v>
      </c>
      <c r="G20" s="103">
        <v>0</v>
      </c>
      <c r="H20" s="104">
        <v>0</v>
      </c>
      <c r="I20" s="104">
        <v>0</v>
      </c>
      <c r="J20" s="104">
        <v>0</v>
      </c>
      <c r="K20" s="48">
        <f t="shared" si="0"/>
        <v>0</v>
      </c>
      <c r="L20" s="3"/>
      <c r="M20" s="3"/>
      <c r="N20" s="3"/>
      <c r="O20" s="3"/>
    </row>
    <row r="21" spans="1:15" ht="15" thickBot="1">
      <c r="A21" s="151"/>
      <c r="B21" s="90"/>
      <c r="C21" s="150"/>
      <c r="D21" s="27">
        <v>61426</v>
      </c>
      <c r="E21" s="37" t="s">
        <v>30</v>
      </c>
      <c r="F21" s="102">
        <v>0</v>
      </c>
      <c r="G21" s="103">
        <v>0</v>
      </c>
      <c r="H21" s="104">
        <v>0</v>
      </c>
      <c r="I21" s="104">
        <v>0</v>
      </c>
      <c r="J21" s="104">
        <v>0</v>
      </c>
      <c r="K21" s="48">
        <f t="shared" si="0"/>
        <v>0</v>
      </c>
      <c r="L21" s="3"/>
      <c r="M21" s="3"/>
      <c r="N21" s="3"/>
      <c r="O21" s="3"/>
    </row>
    <row r="22" spans="1:15" ht="17.25" customHeight="1" thickBot="1">
      <c r="A22" s="151"/>
      <c r="B22" s="90"/>
      <c r="C22" s="150"/>
      <c r="D22" s="27">
        <v>61428</v>
      </c>
      <c r="E22" s="35" t="s">
        <v>28</v>
      </c>
      <c r="F22" s="102">
        <v>0</v>
      </c>
      <c r="G22" s="103">
        <v>0</v>
      </c>
      <c r="H22" s="104">
        <v>0</v>
      </c>
      <c r="I22" s="104">
        <v>0</v>
      </c>
      <c r="J22" s="104">
        <v>0</v>
      </c>
      <c r="K22" s="48">
        <f t="shared" si="0"/>
        <v>0</v>
      </c>
      <c r="L22" s="3"/>
      <c r="M22" s="3"/>
      <c r="N22" s="3"/>
      <c r="O22" s="3"/>
    </row>
    <row r="23" spans="1:15" ht="15.75" customHeight="1" thickBot="1">
      <c r="A23" s="151"/>
      <c r="B23" s="90"/>
      <c r="C23" s="133" t="s">
        <v>52</v>
      </c>
      <c r="D23" s="27">
        <v>61431</v>
      </c>
      <c r="E23" s="37" t="s">
        <v>49</v>
      </c>
      <c r="F23" s="102">
        <v>0</v>
      </c>
      <c r="G23" s="103">
        <v>0</v>
      </c>
      <c r="H23" s="104">
        <v>0</v>
      </c>
      <c r="I23" s="104">
        <v>0</v>
      </c>
      <c r="J23" s="104">
        <v>0</v>
      </c>
      <c r="K23" s="48">
        <f t="shared" si="0"/>
        <v>0</v>
      </c>
      <c r="L23" s="3"/>
      <c r="M23" s="3"/>
      <c r="N23" s="3"/>
      <c r="O23" s="3"/>
    </row>
    <row r="24" spans="1:15" ht="18" customHeight="1" thickBot="1">
      <c r="A24" s="151"/>
      <c r="B24" s="90"/>
      <c r="C24" s="134"/>
      <c r="D24" s="27">
        <v>61433</v>
      </c>
      <c r="E24" s="35" t="s">
        <v>50</v>
      </c>
      <c r="F24" s="102">
        <v>0</v>
      </c>
      <c r="G24" s="103">
        <v>0</v>
      </c>
      <c r="H24" s="104">
        <v>0</v>
      </c>
      <c r="I24" s="104">
        <v>0</v>
      </c>
      <c r="J24" s="104">
        <v>0</v>
      </c>
      <c r="K24" s="48">
        <f t="shared" si="0"/>
        <v>0</v>
      </c>
      <c r="L24" s="3"/>
      <c r="M24" s="3"/>
      <c r="N24" s="3"/>
      <c r="O24" s="3"/>
    </row>
    <row r="25" spans="1:15" ht="18.75" customHeight="1" thickBot="1">
      <c r="A25" s="151"/>
      <c r="B25" s="90"/>
      <c r="C25" s="134"/>
      <c r="D25" s="27">
        <v>61435</v>
      </c>
      <c r="E25" s="35" t="s">
        <v>57</v>
      </c>
      <c r="F25" s="102">
        <v>0</v>
      </c>
      <c r="G25" s="103">
        <v>200</v>
      </c>
      <c r="H25" s="104">
        <v>0</v>
      </c>
      <c r="I25" s="104">
        <v>0</v>
      </c>
      <c r="J25" s="104">
        <v>0</v>
      </c>
      <c r="K25" s="48">
        <f t="shared" si="0"/>
        <v>200</v>
      </c>
      <c r="L25" s="3"/>
      <c r="M25" s="3"/>
      <c r="N25" s="3"/>
      <c r="O25" s="3"/>
    </row>
    <row r="26" spans="1:15" ht="18.75" customHeight="1" thickBot="1">
      <c r="A26" s="151"/>
      <c r="B26" s="90"/>
      <c r="C26" s="134"/>
      <c r="D26" s="27">
        <v>61435</v>
      </c>
      <c r="E26" s="35" t="s">
        <v>58</v>
      </c>
      <c r="F26" s="102">
        <v>0</v>
      </c>
      <c r="G26" s="103">
        <v>0</v>
      </c>
      <c r="H26" s="104">
        <v>0</v>
      </c>
      <c r="I26" s="104">
        <v>0</v>
      </c>
      <c r="J26" s="104">
        <v>0</v>
      </c>
      <c r="K26" s="48">
        <f t="shared" si="0"/>
        <v>0</v>
      </c>
      <c r="L26" s="3"/>
      <c r="M26" s="3"/>
      <c r="N26" s="3"/>
      <c r="O26" s="3"/>
    </row>
    <row r="27" spans="1:15" ht="17.25" customHeight="1" thickBot="1">
      <c r="A27" s="151"/>
      <c r="B27" s="90"/>
      <c r="C27" s="135"/>
      <c r="D27" s="27">
        <v>61436</v>
      </c>
      <c r="E27" s="37" t="s">
        <v>51</v>
      </c>
      <c r="F27" s="102">
        <v>0</v>
      </c>
      <c r="G27" s="103">
        <v>0</v>
      </c>
      <c r="H27" s="104">
        <v>0</v>
      </c>
      <c r="I27" s="104">
        <v>0</v>
      </c>
      <c r="J27" s="104">
        <v>0</v>
      </c>
      <c r="K27" s="48">
        <f t="shared" si="0"/>
        <v>0</v>
      </c>
      <c r="L27" s="3"/>
      <c r="M27" s="3"/>
      <c r="N27" s="3"/>
      <c r="O27" s="3"/>
    </row>
    <row r="28" spans="1:15" ht="17.25" customHeight="1" thickBot="1">
      <c r="A28" s="151"/>
      <c r="B28" s="90"/>
      <c r="C28" s="80" t="s">
        <v>61</v>
      </c>
      <c r="D28" s="27">
        <v>61462</v>
      </c>
      <c r="E28" s="37" t="s">
        <v>60</v>
      </c>
      <c r="F28" s="102">
        <v>0</v>
      </c>
      <c r="G28" s="103">
        <v>0</v>
      </c>
      <c r="H28" s="104">
        <v>0</v>
      </c>
      <c r="I28" s="104">
        <v>0</v>
      </c>
      <c r="J28" s="104">
        <v>0</v>
      </c>
      <c r="K28" s="48">
        <f t="shared" si="0"/>
        <v>0</v>
      </c>
      <c r="L28" s="3"/>
      <c r="M28" s="3"/>
      <c r="N28" s="3"/>
      <c r="O28" s="3"/>
    </row>
    <row r="29" spans="1:15" ht="15" thickBot="1">
      <c r="A29" s="151"/>
      <c r="B29" s="90"/>
      <c r="C29" s="59" t="s">
        <v>32</v>
      </c>
      <c r="D29" s="27">
        <v>6147</v>
      </c>
      <c r="E29" s="35" t="s">
        <v>31</v>
      </c>
      <c r="F29" s="102">
        <v>0</v>
      </c>
      <c r="G29" s="103">
        <v>0</v>
      </c>
      <c r="H29" s="104">
        <v>0</v>
      </c>
      <c r="I29" s="104">
        <v>0</v>
      </c>
      <c r="J29" s="104">
        <v>0</v>
      </c>
      <c r="K29" s="48">
        <f t="shared" si="0"/>
        <v>0</v>
      </c>
      <c r="L29" s="3"/>
      <c r="M29" s="3"/>
      <c r="N29" s="3"/>
      <c r="O29" s="3"/>
    </row>
    <row r="30" spans="1:15" ht="15" thickBot="1">
      <c r="A30" s="151"/>
      <c r="B30" s="90"/>
      <c r="C30" s="150" t="s">
        <v>35</v>
      </c>
      <c r="D30" s="27">
        <v>61451</v>
      </c>
      <c r="E30" s="35" t="s">
        <v>34</v>
      </c>
      <c r="F30" s="102">
        <v>0</v>
      </c>
      <c r="G30" s="103">
        <v>0</v>
      </c>
      <c r="H30" s="104">
        <v>0</v>
      </c>
      <c r="I30" s="104">
        <v>0</v>
      </c>
      <c r="J30" s="104">
        <v>0</v>
      </c>
      <c r="K30" s="48">
        <f t="shared" si="0"/>
        <v>0</v>
      </c>
      <c r="L30" s="3"/>
      <c r="M30" s="3"/>
      <c r="N30" s="3"/>
      <c r="O30" s="3"/>
    </row>
    <row r="31" spans="1:15" ht="15" thickBot="1">
      <c r="A31" s="151"/>
      <c r="B31" s="90"/>
      <c r="C31" s="150"/>
      <c r="D31" s="27">
        <v>61455</v>
      </c>
      <c r="E31" s="38" t="s">
        <v>33</v>
      </c>
      <c r="F31" s="102">
        <v>0</v>
      </c>
      <c r="G31" s="103">
        <v>0</v>
      </c>
      <c r="H31" s="104">
        <v>0</v>
      </c>
      <c r="I31" s="104">
        <v>0</v>
      </c>
      <c r="J31" s="104">
        <v>0</v>
      </c>
      <c r="K31" s="48">
        <f t="shared" si="0"/>
        <v>0</v>
      </c>
      <c r="L31" s="3"/>
      <c r="M31" s="3"/>
      <c r="N31" s="3"/>
      <c r="O31" s="3"/>
    </row>
    <row r="32" spans="1:15" ht="15" thickBot="1">
      <c r="A32" s="151"/>
      <c r="B32" s="90"/>
      <c r="C32" s="150" t="s">
        <v>10</v>
      </c>
      <c r="D32" s="27">
        <v>61671</v>
      </c>
      <c r="E32" s="38" t="s">
        <v>9</v>
      </c>
      <c r="F32" s="102">
        <v>0</v>
      </c>
      <c r="G32" s="103">
        <v>0</v>
      </c>
      <c r="H32" s="104">
        <v>0</v>
      </c>
      <c r="I32" s="104">
        <v>0</v>
      </c>
      <c r="J32" s="104">
        <v>0</v>
      </c>
      <c r="K32" s="48">
        <f t="shared" si="0"/>
        <v>0</v>
      </c>
      <c r="L32" s="3"/>
      <c r="M32" s="3"/>
      <c r="N32" s="3"/>
      <c r="O32" s="3"/>
    </row>
    <row r="33" spans="1:15" ht="15" thickBot="1">
      <c r="A33" s="151"/>
      <c r="B33" s="90"/>
      <c r="C33" s="150"/>
      <c r="D33" s="27"/>
      <c r="E33" s="38" t="s">
        <v>12</v>
      </c>
      <c r="F33" s="102">
        <v>0</v>
      </c>
      <c r="G33" s="103">
        <v>0</v>
      </c>
      <c r="H33" s="104">
        <v>0</v>
      </c>
      <c r="I33" s="104">
        <v>0</v>
      </c>
      <c r="J33" s="104">
        <v>0</v>
      </c>
      <c r="K33" s="48">
        <f t="shared" si="0"/>
        <v>0</v>
      </c>
      <c r="L33" s="3"/>
      <c r="M33" s="3"/>
      <c r="N33" s="3"/>
      <c r="O33" s="3"/>
    </row>
    <row r="34" spans="1:15" ht="15" thickBot="1">
      <c r="A34" s="151"/>
      <c r="B34" s="90"/>
      <c r="C34" s="150"/>
      <c r="D34" s="27">
        <v>61673</v>
      </c>
      <c r="E34" s="38" t="s">
        <v>11</v>
      </c>
      <c r="F34" s="102">
        <v>0</v>
      </c>
      <c r="G34" s="103">
        <v>0</v>
      </c>
      <c r="H34" s="104">
        <v>0</v>
      </c>
      <c r="I34" s="104">
        <v>0</v>
      </c>
      <c r="J34" s="104">
        <v>0</v>
      </c>
      <c r="K34" s="48">
        <f t="shared" si="0"/>
        <v>0</v>
      </c>
      <c r="L34" s="3"/>
      <c r="M34" s="3"/>
      <c r="N34" s="3"/>
      <c r="O34" s="3"/>
    </row>
    <row r="35" spans="1:15" ht="18" customHeight="1" thickBot="1">
      <c r="A35" s="151"/>
      <c r="B35" s="90"/>
      <c r="C35" s="133" t="s">
        <v>56</v>
      </c>
      <c r="D35" s="29">
        <v>61711</v>
      </c>
      <c r="E35" s="39" t="s">
        <v>54</v>
      </c>
      <c r="F35" s="105">
        <v>0</v>
      </c>
      <c r="G35" s="103">
        <v>0</v>
      </c>
      <c r="H35" s="104">
        <v>0</v>
      </c>
      <c r="I35" s="104">
        <v>0</v>
      </c>
      <c r="J35" s="104">
        <v>0</v>
      </c>
      <c r="K35" s="48">
        <f t="shared" si="0"/>
        <v>0</v>
      </c>
      <c r="L35" s="3"/>
      <c r="M35" s="3"/>
      <c r="N35" s="3"/>
      <c r="O35" s="3"/>
    </row>
    <row r="36" spans="1:15" ht="15" thickBot="1">
      <c r="A36" s="151"/>
      <c r="B36" s="90"/>
      <c r="C36" s="134"/>
      <c r="D36" s="27">
        <v>61712</v>
      </c>
      <c r="E36" s="38" t="s">
        <v>53</v>
      </c>
      <c r="F36" s="105">
        <v>0</v>
      </c>
      <c r="G36" s="103">
        <v>0</v>
      </c>
      <c r="H36" s="104">
        <v>0</v>
      </c>
      <c r="I36" s="104">
        <v>0</v>
      </c>
      <c r="J36" s="104">
        <v>0</v>
      </c>
      <c r="K36" s="48">
        <f t="shared" si="0"/>
        <v>0</v>
      </c>
      <c r="L36" s="3"/>
      <c r="M36" s="3"/>
      <c r="N36" s="3"/>
      <c r="O36" s="3"/>
    </row>
    <row r="37" spans="1:15" ht="15" thickBot="1">
      <c r="A37" s="151"/>
      <c r="B37" s="90"/>
      <c r="C37" s="135"/>
      <c r="D37" s="27">
        <v>61713</v>
      </c>
      <c r="E37" s="38" t="s">
        <v>55</v>
      </c>
      <c r="F37" s="105">
        <v>0</v>
      </c>
      <c r="G37" s="103">
        <v>0</v>
      </c>
      <c r="H37" s="104">
        <v>0</v>
      </c>
      <c r="I37" s="104">
        <v>0</v>
      </c>
      <c r="J37" s="104">
        <v>0</v>
      </c>
      <c r="K37" s="48">
        <f t="shared" si="0"/>
        <v>0</v>
      </c>
      <c r="L37" s="3"/>
      <c r="M37" s="3"/>
      <c r="N37" s="3"/>
      <c r="O37" s="3"/>
    </row>
    <row r="38" spans="1:15" ht="18.75" customHeight="1" thickBot="1">
      <c r="A38" s="151"/>
      <c r="B38" s="90"/>
      <c r="C38" s="150" t="s">
        <v>44</v>
      </c>
      <c r="D38" s="27">
        <v>61741</v>
      </c>
      <c r="E38" s="38" t="s">
        <v>5</v>
      </c>
      <c r="F38" s="102">
        <v>0</v>
      </c>
      <c r="G38" s="103">
        <v>0</v>
      </c>
      <c r="H38" s="104">
        <v>0</v>
      </c>
      <c r="I38" s="104">
        <v>0</v>
      </c>
      <c r="J38" s="104">
        <v>0</v>
      </c>
      <c r="K38" s="48">
        <f t="shared" si="0"/>
        <v>0</v>
      </c>
      <c r="L38" s="3"/>
      <c r="M38" s="3"/>
      <c r="N38" s="3"/>
      <c r="O38" s="3"/>
    </row>
    <row r="39" spans="1:15" ht="15" thickBot="1">
      <c r="A39" s="151"/>
      <c r="B39" s="90"/>
      <c r="C39" s="150"/>
      <c r="D39" s="27">
        <v>61745</v>
      </c>
      <c r="E39" s="39" t="s">
        <v>13</v>
      </c>
      <c r="F39" s="102">
        <v>0</v>
      </c>
      <c r="G39" s="103">
        <v>0</v>
      </c>
      <c r="H39" s="104">
        <v>0</v>
      </c>
      <c r="I39" s="104">
        <v>0</v>
      </c>
      <c r="J39" s="104">
        <v>0</v>
      </c>
      <c r="K39" s="48">
        <f t="shared" si="0"/>
        <v>0</v>
      </c>
      <c r="L39" s="3"/>
      <c r="M39" s="3"/>
      <c r="N39" s="3"/>
      <c r="O39" s="3"/>
    </row>
    <row r="40" spans="1:15" ht="15" thickBot="1">
      <c r="A40" s="151"/>
      <c r="B40" s="90"/>
      <c r="C40" s="74" t="s">
        <v>43</v>
      </c>
      <c r="D40" s="27">
        <v>61764</v>
      </c>
      <c r="E40" s="35" t="s">
        <v>37</v>
      </c>
      <c r="F40" s="102">
        <v>0</v>
      </c>
      <c r="G40" s="103">
        <v>0</v>
      </c>
      <c r="H40" s="104">
        <v>0</v>
      </c>
      <c r="I40" s="104">
        <v>0</v>
      </c>
      <c r="J40" s="104">
        <v>0</v>
      </c>
      <c r="K40" s="48">
        <f t="shared" si="0"/>
        <v>0</v>
      </c>
      <c r="L40" s="3"/>
      <c r="M40" s="3"/>
      <c r="N40" s="3"/>
      <c r="O40" s="3"/>
    </row>
    <row r="41" spans="1:15" ht="15" thickBot="1">
      <c r="A41" s="151"/>
      <c r="B41" s="90"/>
      <c r="C41" s="150" t="s">
        <v>38</v>
      </c>
      <c r="D41" s="27">
        <v>2351</v>
      </c>
      <c r="E41" s="38" t="s">
        <v>39</v>
      </c>
      <c r="F41" s="102">
        <v>0</v>
      </c>
      <c r="G41" s="103">
        <v>0</v>
      </c>
      <c r="H41" s="104">
        <v>0</v>
      </c>
      <c r="I41" s="104">
        <v>0</v>
      </c>
      <c r="J41" s="104">
        <v>0</v>
      </c>
      <c r="K41" s="48">
        <f t="shared" si="0"/>
        <v>0</v>
      </c>
      <c r="L41" s="3"/>
      <c r="M41" s="3"/>
      <c r="N41" s="3"/>
      <c r="O41" s="3"/>
    </row>
    <row r="42" spans="1:15" ht="15" thickBot="1">
      <c r="A42" s="151"/>
      <c r="B42" s="90"/>
      <c r="C42" s="150"/>
      <c r="D42" s="27">
        <v>2352</v>
      </c>
      <c r="E42" s="38" t="s">
        <v>40</v>
      </c>
      <c r="F42" s="102">
        <v>0</v>
      </c>
      <c r="G42" s="103">
        <v>0</v>
      </c>
      <c r="H42" s="104">
        <v>0</v>
      </c>
      <c r="I42" s="104">
        <v>0</v>
      </c>
      <c r="J42" s="104">
        <v>0</v>
      </c>
      <c r="K42" s="48">
        <f t="shared" si="0"/>
        <v>0</v>
      </c>
      <c r="L42" s="3"/>
      <c r="M42" s="3"/>
      <c r="N42" s="3"/>
      <c r="O42" s="3"/>
    </row>
    <row r="43" spans="1:15" ht="15" thickBot="1">
      <c r="A43" s="151"/>
      <c r="B43" s="90"/>
      <c r="C43" s="150"/>
      <c r="D43" s="27">
        <v>2355</v>
      </c>
      <c r="E43" s="38" t="s">
        <v>41</v>
      </c>
      <c r="F43" s="102">
        <v>0</v>
      </c>
      <c r="G43" s="103">
        <v>0</v>
      </c>
      <c r="H43" s="104">
        <v>0</v>
      </c>
      <c r="I43" s="104">
        <v>0</v>
      </c>
      <c r="J43" s="104">
        <v>0</v>
      </c>
      <c r="K43" s="48">
        <f t="shared" si="0"/>
        <v>0</v>
      </c>
      <c r="L43" s="3"/>
      <c r="M43" s="3"/>
      <c r="N43" s="3"/>
      <c r="O43" s="3"/>
    </row>
    <row r="44" spans="1:15" ht="17.25" customHeight="1" thickBot="1">
      <c r="A44" s="151"/>
      <c r="B44" s="90"/>
      <c r="C44" s="150"/>
      <c r="D44" s="27">
        <v>2356</v>
      </c>
      <c r="E44" s="35" t="s">
        <v>42</v>
      </c>
      <c r="F44" s="102">
        <v>0</v>
      </c>
      <c r="G44" s="103">
        <v>0</v>
      </c>
      <c r="H44" s="104">
        <v>0</v>
      </c>
      <c r="I44" s="104">
        <v>0</v>
      </c>
      <c r="J44" s="104">
        <v>0</v>
      </c>
      <c r="K44" s="48">
        <f t="shared" si="0"/>
        <v>0</v>
      </c>
      <c r="L44" s="3"/>
      <c r="M44" s="3"/>
      <c r="N44" s="3"/>
      <c r="O44" s="3"/>
    </row>
    <row r="45" spans="1:15" ht="14.25" customHeight="1" thickBot="1">
      <c r="A45" s="151"/>
      <c r="B45" s="90"/>
      <c r="C45" s="133" t="s">
        <v>85</v>
      </c>
      <c r="D45" s="51">
        <v>23321</v>
      </c>
      <c r="E45" s="40" t="s">
        <v>86</v>
      </c>
      <c r="F45" s="102">
        <v>0</v>
      </c>
      <c r="G45" s="103">
        <v>0</v>
      </c>
      <c r="H45" s="104">
        <v>0</v>
      </c>
      <c r="I45" s="104">
        <v>0</v>
      </c>
      <c r="J45" s="104">
        <v>0</v>
      </c>
      <c r="K45" s="48">
        <f t="shared" si="0"/>
        <v>0</v>
      </c>
      <c r="L45" s="3"/>
      <c r="M45" s="3"/>
      <c r="N45" s="3"/>
      <c r="O45" s="3"/>
    </row>
    <row r="46" spans="1:15" ht="18.75" customHeight="1" thickBot="1">
      <c r="A46" s="151"/>
      <c r="B46" s="90"/>
      <c r="C46" s="135"/>
      <c r="D46" s="27">
        <v>23324</v>
      </c>
      <c r="E46" s="35" t="s">
        <v>87</v>
      </c>
      <c r="F46" s="105">
        <v>0</v>
      </c>
      <c r="G46" s="103">
        <v>0</v>
      </c>
      <c r="H46" s="104">
        <v>0</v>
      </c>
      <c r="I46" s="104">
        <v>0</v>
      </c>
      <c r="J46" s="104">
        <v>0</v>
      </c>
      <c r="K46" s="48">
        <f t="shared" si="0"/>
        <v>0</v>
      </c>
      <c r="L46" s="3"/>
      <c r="M46" s="3"/>
      <c r="N46" s="3"/>
      <c r="O46" s="3"/>
    </row>
    <row r="47" spans="1:15" ht="15" customHeight="1" thickBot="1">
      <c r="A47" s="151"/>
      <c r="B47" s="90"/>
      <c r="C47" s="133" t="s">
        <v>45</v>
      </c>
      <c r="D47" s="77">
        <v>34551</v>
      </c>
      <c r="E47" s="41" t="s">
        <v>46</v>
      </c>
      <c r="F47" s="106">
        <v>0</v>
      </c>
      <c r="G47" s="103">
        <v>0</v>
      </c>
      <c r="H47" s="104">
        <v>0</v>
      </c>
      <c r="I47" s="104">
        <v>0</v>
      </c>
      <c r="J47" s="104">
        <v>0</v>
      </c>
      <c r="K47" s="48">
        <f t="shared" si="0"/>
        <v>0</v>
      </c>
      <c r="L47" s="3"/>
      <c r="M47" s="3"/>
      <c r="N47" s="3"/>
      <c r="O47" s="3"/>
    </row>
    <row r="48" spans="1:15" ht="15.75" customHeight="1" thickBot="1">
      <c r="A48" s="151"/>
      <c r="B48" s="90"/>
      <c r="C48" s="134"/>
      <c r="D48" s="27">
        <v>34552</v>
      </c>
      <c r="E48" s="35" t="s">
        <v>47</v>
      </c>
      <c r="F48" s="102">
        <v>0</v>
      </c>
      <c r="G48" s="103">
        <v>0</v>
      </c>
      <c r="H48" s="104">
        <v>0</v>
      </c>
      <c r="I48" s="104">
        <v>0</v>
      </c>
      <c r="J48" s="104">
        <v>0</v>
      </c>
      <c r="K48" s="48">
        <f t="shared" si="0"/>
        <v>0</v>
      </c>
      <c r="L48" s="3"/>
      <c r="M48" s="3"/>
      <c r="N48" s="3"/>
      <c r="O48" s="3"/>
    </row>
    <row r="49" spans="1:15" ht="15.75" customHeight="1" thickBot="1">
      <c r="A49" s="151"/>
      <c r="B49" s="90"/>
      <c r="C49" s="134"/>
      <c r="D49" s="76">
        <v>3456</v>
      </c>
      <c r="E49" s="40" t="s">
        <v>48</v>
      </c>
      <c r="F49" s="107">
        <v>0</v>
      </c>
      <c r="G49" s="108">
        <v>0</v>
      </c>
      <c r="H49" s="109">
        <v>0</v>
      </c>
      <c r="I49" s="109">
        <v>0</v>
      </c>
      <c r="J49" s="109">
        <v>0</v>
      </c>
      <c r="K49" s="48">
        <f t="shared" si="0"/>
        <v>0</v>
      </c>
      <c r="L49" s="3"/>
      <c r="M49" s="3"/>
      <c r="N49" s="3"/>
      <c r="O49" s="3"/>
    </row>
    <row r="50" spans="1:15" ht="26.25" customHeight="1" thickBot="1">
      <c r="A50" s="140" t="s">
        <v>66</v>
      </c>
      <c r="B50" s="89"/>
      <c r="C50" s="75" t="s">
        <v>56</v>
      </c>
      <c r="D50" s="52">
        <v>61711</v>
      </c>
      <c r="E50" s="42" t="s">
        <v>54</v>
      </c>
      <c r="F50" s="110">
        <v>0</v>
      </c>
      <c r="G50" s="99">
        <v>0</v>
      </c>
      <c r="H50" s="101">
        <v>0</v>
      </c>
      <c r="I50" s="101">
        <v>0</v>
      </c>
      <c r="J50" s="101">
        <v>0</v>
      </c>
      <c r="K50" s="48">
        <f t="shared" si="0"/>
        <v>0</v>
      </c>
      <c r="L50" s="3"/>
      <c r="M50" s="3"/>
      <c r="N50" s="3"/>
      <c r="O50" s="3"/>
    </row>
    <row r="51" spans="1:15" ht="27.75" customHeight="1" thickBot="1">
      <c r="A51" s="141"/>
      <c r="B51" s="88" t="s">
        <v>106</v>
      </c>
      <c r="C51" s="74" t="s">
        <v>59</v>
      </c>
      <c r="D51" s="27">
        <v>61353</v>
      </c>
      <c r="E51" s="43" t="s">
        <v>84</v>
      </c>
      <c r="F51" s="111">
        <v>0</v>
      </c>
      <c r="G51" s="102">
        <v>0</v>
      </c>
      <c r="H51" s="104">
        <v>0</v>
      </c>
      <c r="I51" s="104">
        <v>0</v>
      </c>
      <c r="J51" s="104">
        <v>0</v>
      </c>
      <c r="K51" s="48">
        <f t="shared" si="0"/>
        <v>0</v>
      </c>
      <c r="L51" s="3"/>
      <c r="M51" s="3"/>
      <c r="N51" s="3"/>
      <c r="O51" s="3"/>
    </row>
    <row r="52" spans="1:15" ht="16.5" customHeight="1" thickBot="1">
      <c r="A52" s="141"/>
      <c r="B52" s="88" t="s">
        <v>107</v>
      </c>
      <c r="C52" s="74" t="s">
        <v>43</v>
      </c>
      <c r="D52" s="27">
        <v>61764</v>
      </c>
      <c r="E52" s="35" t="s">
        <v>37</v>
      </c>
      <c r="F52" s="111">
        <v>0</v>
      </c>
      <c r="G52" s="102">
        <v>0</v>
      </c>
      <c r="H52" s="104">
        <v>0</v>
      </c>
      <c r="I52" s="104">
        <v>0</v>
      </c>
      <c r="J52" s="104">
        <v>0</v>
      </c>
      <c r="K52" s="48">
        <f t="shared" si="0"/>
        <v>0</v>
      </c>
      <c r="L52" s="3"/>
      <c r="M52" s="3"/>
      <c r="N52" s="3"/>
      <c r="O52" s="3"/>
    </row>
    <row r="53" spans="1:15" ht="27" customHeight="1" thickBot="1">
      <c r="A53" s="141"/>
      <c r="B53" s="88"/>
      <c r="C53" s="79" t="s">
        <v>69</v>
      </c>
      <c r="D53" s="27">
        <v>61111</v>
      </c>
      <c r="E53" s="35" t="s">
        <v>68</v>
      </c>
      <c r="F53" s="111">
        <v>0</v>
      </c>
      <c r="G53" s="102">
        <v>0</v>
      </c>
      <c r="H53" s="104">
        <v>0</v>
      </c>
      <c r="I53" s="104">
        <v>0</v>
      </c>
      <c r="J53" s="104">
        <v>0</v>
      </c>
      <c r="K53" s="48">
        <f t="shared" si="0"/>
        <v>0</v>
      </c>
      <c r="L53" s="3"/>
      <c r="M53" s="3"/>
      <c r="N53" s="3"/>
      <c r="O53" s="3"/>
    </row>
    <row r="54" spans="1:15" ht="25.5" customHeight="1" thickBot="1">
      <c r="A54" s="141"/>
      <c r="B54" s="88" t="s">
        <v>108</v>
      </c>
      <c r="C54" s="78" t="s">
        <v>70</v>
      </c>
      <c r="D54" s="27">
        <v>61221</v>
      </c>
      <c r="E54" s="35" t="s">
        <v>83</v>
      </c>
      <c r="F54" s="111">
        <v>0</v>
      </c>
      <c r="G54" s="102">
        <v>0</v>
      </c>
      <c r="H54" s="104">
        <v>0</v>
      </c>
      <c r="I54" s="104">
        <v>0</v>
      </c>
      <c r="J54" s="104">
        <v>0</v>
      </c>
      <c r="K54" s="48">
        <f t="shared" si="0"/>
        <v>0</v>
      </c>
      <c r="L54" s="3"/>
      <c r="M54" s="3"/>
      <c r="N54" s="3"/>
      <c r="O54" s="3"/>
    </row>
    <row r="55" spans="1:15" ht="16.5" customHeight="1" thickBot="1">
      <c r="A55" s="141"/>
      <c r="B55" s="88" t="s">
        <v>107</v>
      </c>
      <c r="C55" s="133" t="s">
        <v>71</v>
      </c>
      <c r="D55" s="76">
        <v>61261</v>
      </c>
      <c r="E55" s="40" t="s">
        <v>72</v>
      </c>
      <c r="F55" s="111">
        <v>0</v>
      </c>
      <c r="G55" s="102">
        <v>0</v>
      </c>
      <c r="H55" s="104">
        <v>0</v>
      </c>
      <c r="I55" s="104">
        <v>0</v>
      </c>
      <c r="J55" s="104">
        <v>0</v>
      </c>
      <c r="K55" s="48">
        <f t="shared" si="0"/>
        <v>0</v>
      </c>
      <c r="L55" s="3"/>
      <c r="M55" s="3"/>
      <c r="N55" s="3"/>
      <c r="O55" s="3"/>
    </row>
    <row r="56" spans="1:15" ht="16.5" customHeight="1" thickBot="1">
      <c r="A56" s="141"/>
      <c r="B56" s="88"/>
      <c r="C56" s="134"/>
      <c r="D56" s="76">
        <v>61262</v>
      </c>
      <c r="E56" s="40" t="s">
        <v>73</v>
      </c>
      <c r="F56" s="111">
        <v>0</v>
      </c>
      <c r="G56" s="102">
        <v>0</v>
      </c>
      <c r="H56" s="104">
        <v>0</v>
      </c>
      <c r="I56" s="104">
        <v>0</v>
      </c>
      <c r="J56" s="104">
        <v>0</v>
      </c>
      <c r="K56" s="48">
        <f t="shared" si="0"/>
        <v>0</v>
      </c>
      <c r="L56" s="3"/>
      <c r="M56" s="3"/>
      <c r="N56" s="3"/>
      <c r="O56" s="3"/>
    </row>
    <row r="57" spans="1:15" ht="16.5" customHeight="1" thickBot="1">
      <c r="A57" s="141"/>
      <c r="B57" s="88" t="s">
        <v>109</v>
      </c>
      <c r="C57" s="135"/>
      <c r="D57" s="76">
        <v>61263</v>
      </c>
      <c r="E57" s="40" t="s">
        <v>74</v>
      </c>
      <c r="F57" s="111">
        <v>0</v>
      </c>
      <c r="G57" s="102">
        <v>0</v>
      </c>
      <c r="H57" s="104">
        <v>0</v>
      </c>
      <c r="I57" s="104">
        <v>0</v>
      </c>
      <c r="J57" s="104">
        <v>0</v>
      </c>
      <c r="K57" s="48">
        <f t="shared" si="0"/>
        <v>0</v>
      </c>
      <c r="L57" s="3"/>
      <c r="M57" s="3"/>
      <c r="N57" s="3"/>
      <c r="O57" s="3"/>
    </row>
    <row r="58" spans="1:15" ht="16.5" customHeight="1" thickBot="1">
      <c r="A58" s="141"/>
      <c r="B58" s="88" t="s">
        <v>107</v>
      </c>
      <c r="C58" s="133" t="s">
        <v>18</v>
      </c>
      <c r="D58" s="76">
        <v>61313</v>
      </c>
      <c r="E58" s="40" t="s">
        <v>75</v>
      </c>
      <c r="F58" s="111">
        <v>0</v>
      </c>
      <c r="G58" s="102">
        <v>0</v>
      </c>
      <c r="H58" s="104">
        <v>0</v>
      </c>
      <c r="I58" s="104">
        <v>0</v>
      </c>
      <c r="J58" s="104">
        <v>0</v>
      </c>
      <c r="K58" s="48">
        <f t="shared" si="0"/>
        <v>0</v>
      </c>
      <c r="L58" s="3"/>
      <c r="M58" s="3"/>
      <c r="N58" s="3"/>
      <c r="O58" s="3"/>
    </row>
    <row r="59" spans="1:15" ht="16.5" customHeight="1" thickBot="1">
      <c r="A59" s="141"/>
      <c r="B59" s="88"/>
      <c r="C59" s="135"/>
      <c r="D59" s="76">
        <v>61316</v>
      </c>
      <c r="E59" s="40" t="s">
        <v>76</v>
      </c>
      <c r="F59" s="111">
        <v>0</v>
      </c>
      <c r="G59" s="102">
        <v>0</v>
      </c>
      <c r="H59" s="104">
        <v>0</v>
      </c>
      <c r="I59" s="104">
        <v>0</v>
      </c>
      <c r="J59" s="104">
        <v>0</v>
      </c>
      <c r="K59" s="48">
        <f t="shared" si="0"/>
        <v>0</v>
      </c>
      <c r="L59" s="3"/>
      <c r="M59" s="3"/>
      <c r="N59" s="3"/>
      <c r="O59" s="3"/>
    </row>
    <row r="60" spans="1:15" ht="16.5" customHeight="1" thickBot="1">
      <c r="A60" s="141"/>
      <c r="B60" s="88"/>
      <c r="C60" s="136" t="s">
        <v>79</v>
      </c>
      <c r="D60" s="76">
        <v>61361</v>
      </c>
      <c r="E60" s="40" t="s">
        <v>77</v>
      </c>
      <c r="F60" s="111">
        <v>0</v>
      </c>
      <c r="G60" s="102">
        <v>0</v>
      </c>
      <c r="H60" s="104">
        <v>0</v>
      </c>
      <c r="I60" s="104">
        <v>0</v>
      </c>
      <c r="J60" s="104">
        <v>0</v>
      </c>
      <c r="K60" s="48">
        <f t="shared" si="0"/>
        <v>0</v>
      </c>
      <c r="L60" s="3"/>
      <c r="M60" s="3"/>
      <c r="N60" s="3"/>
      <c r="O60" s="3"/>
    </row>
    <row r="61" spans="1:15" ht="21" customHeight="1" thickBot="1">
      <c r="A61" s="141"/>
      <c r="B61" s="88"/>
      <c r="C61" s="137"/>
      <c r="D61" s="51">
        <v>61365</v>
      </c>
      <c r="E61" s="40" t="s">
        <v>78</v>
      </c>
      <c r="F61" s="111">
        <v>0</v>
      </c>
      <c r="G61" s="102">
        <v>0</v>
      </c>
      <c r="H61" s="104">
        <v>0</v>
      </c>
      <c r="I61" s="104">
        <v>0</v>
      </c>
      <c r="J61" s="104">
        <v>0</v>
      </c>
      <c r="K61" s="48">
        <f t="shared" si="0"/>
        <v>0</v>
      </c>
      <c r="L61" s="3"/>
      <c r="M61" s="3"/>
      <c r="N61" s="3"/>
      <c r="O61" s="3"/>
    </row>
    <row r="62" spans="1:15" ht="16.5" customHeight="1" thickBot="1">
      <c r="A62" s="141"/>
      <c r="B62" s="88"/>
      <c r="C62" s="138" t="s">
        <v>80</v>
      </c>
      <c r="D62" s="51">
        <v>61421</v>
      </c>
      <c r="E62" s="40" t="s">
        <v>82</v>
      </c>
      <c r="F62" s="111">
        <v>0</v>
      </c>
      <c r="G62" s="102">
        <v>0</v>
      </c>
      <c r="H62" s="104">
        <v>0</v>
      </c>
      <c r="I62" s="104">
        <v>0</v>
      </c>
      <c r="J62" s="104">
        <v>0</v>
      </c>
      <c r="K62" s="48">
        <f t="shared" si="0"/>
        <v>0</v>
      </c>
      <c r="L62" s="3"/>
      <c r="M62" s="3"/>
      <c r="N62" s="3"/>
      <c r="O62" s="3"/>
    </row>
    <row r="63" spans="1:15" ht="16.5" customHeight="1" thickBot="1">
      <c r="A63" s="141"/>
      <c r="B63" s="91"/>
      <c r="C63" s="139"/>
      <c r="D63" s="53">
        <v>61425</v>
      </c>
      <c r="E63" s="40" t="s">
        <v>81</v>
      </c>
      <c r="F63" s="112">
        <v>0</v>
      </c>
      <c r="G63" s="107">
        <v>0</v>
      </c>
      <c r="H63" s="109">
        <v>0</v>
      </c>
      <c r="I63" s="109">
        <v>0</v>
      </c>
      <c r="J63" s="109">
        <v>0</v>
      </c>
      <c r="K63" s="48">
        <f t="shared" si="0"/>
        <v>0</v>
      </c>
      <c r="L63" s="3"/>
      <c r="M63" s="3"/>
      <c r="N63" s="3"/>
      <c r="O63" s="3"/>
    </row>
    <row r="64" spans="1:15" ht="16.5" customHeight="1" thickBot="1">
      <c r="A64" s="141"/>
      <c r="B64" s="89"/>
      <c r="C64" s="75" t="s">
        <v>56</v>
      </c>
      <c r="D64" s="52">
        <v>61711</v>
      </c>
      <c r="E64" s="42" t="s">
        <v>54</v>
      </c>
      <c r="F64" s="110">
        <v>0</v>
      </c>
      <c r="G64" s="99">
        <v>0</v>
      </c>
      <c r="H64" s="101">
        <v>0</v>
      </c>
      <c r="I64" s="101">
        <v>0</v>
      </c>
      <c r="J64" s="101">
        <v>0</v>
      </c>
      <c r="K64" s="48">
        <f t="shared" si="0"/>
        <v>0</v>
      </c>
    </row>
    <row r="65" spans="1:11" ht="16.5" customHeight="1" thickBot="1">
      <c r="A65" s="141"/>
      <c r="B65" s="88" t="s">
        <v>106</v>
      </c>
      <c r="C65" s="74" t="s">
        <v>59</v>
      </c>
      <c r="D65" s="27">
        <v>61353</v>
      </c>
      <c r="E65" s="43" t="s">
        <v>84</v>
      </c>
      <c r="F65" s="111">
        <v>0</v>
      </c>
      <c r="G65" s="102">
        <v>0</v>
      </c>
      <c r="H65" s="104">
        <v>0</v>
      </c>
      <c r="I65" s="104">
        <v>0</v>
      </c>
      <c r="J65" s="104">
        <v>0</v>
      </c>
      <c r="K65" s="48">
        <f t="shared" si="0"/>
        <v>0</v>
      </c>
    </row>
    <row r="66" spans="1:11" ht="16.5" customHeight="1" thickBot="1">
      <c r="A66" s="141"/>
      <c r="B66" s="88" t="s">
        <v>107</v>
      </c>
      <c r="C66" s="74" t="s">
        <v>43</v>
      </c>
      <c r="D66" s="27">
        <v>61764</v>
      </c>
      <c r="E66" s="35" t="s">
        <v>37</v>
      </c>
      <c r="F66" s="111">
        <v>0</v>
      </c>
      <c r="G66" s="102">
        <v>0</v>
      </c>
      <c r="H66" s="104">
        <v>0</v>
      </c>
      <c r="I66" s="104">
        <v>0</v>
      </c>
      <c r="J66" s="104">
        <v>0</v>
      </c>
      <c r="K66" s="48">
        <f t="shared" si="0"/>
        <v>0</v>
      </c>
    </row>
    <row r="67" spans="1:11" ht="27" thickBot="1">
      <c r="A67" s="141"/>
      <c r="B67" s="88"/>
      <c r="C67" s="79" t="s">
        <v>69</v>
      </c>
      <c r="D67" s="27">
        <v>61111</v>
      </c>
      <c r="E67" s="35" t="s">
        <v>68</v>
      </c>
      <c r="F67" s="111">
        <v>0</v>
      </c>
      <c r="G67" s="102">
        <v>0</v>
      </c>
      <c r="H67" s="104">
        <v>0</v>
      </c>
      <c r="I67" s="104">
        <v>0</v>
      </c>
      <c r="J67" s="104">
        <v>0</v>
      </c>
      <c r="K67" s="48">
        <f t="shared" si="0"/>
        <v>0</v>
      </c>
    </row>
    <row r="68" spans="1:11" ht="21" thickBot="1">
      <c r="A68" s="141"/>
      <c r="B68" s="88" t="s">
        <v>108</v>
      </c>
      <c r="C68" s="78" t="s">
        <v>70</v>
      </c>
      <c r="D68" s="27">
        <v>61221</v>
      </c>
      <c r="E68" s="35" t="s">
        <v>83</v>
      </c>
      <c r="F68" s="111">
        <v>0</v>
      </c>
      <c r="G68" s="102">
        <v>0</v>
      </c>
      <c r="H68" s="104">
        <v>0</v>
      </c>
      <c r="I68" s="104">
        <v>0</v>
      </c>
      <c r="J68" s="104">
        <v>0</v>
      </c>
      <c r="K68" s="48">
        <f t="shared" si="0"/>
        <v>0</v>
      </c>
    </row>
    <row r="69" spans="1:11" ht="15" thickBot="1">
      <c r="A69" s="141"/>
      <c r="B69" s="88" t="s">
        <v>107</v>
      </c>
      <c r="C69" s="133" t="s">
        <v>71</v>
      </c>
      <c r="D69" s="76">
        <v>61261</v>
      </c>
      <c r="E69" s="40" t="s">
        <v>72</v>
      </c>
      <c r="F69" s="111">
        <v>0</v>
      </c>
      <c r="G69" s="102">
        <v>0</v>
      </c>
      <c r="H69" s="104">
        <v>0</v>
      </c>
      <c r="I69" s="104">
        <v>0</v>
      </c>
      <c r="J69" s="104">
        <v>0</v>
      </c>
      <c r="K69" s="48">
        <f t="shared" si="0"/>
        <v>0</v>
      </c>
    </row>
    <row r="70" spans="1:11" ht="15" thickBot="1">
      <c r="A70" s="141"/>
      <c r="B70" s="88"/>
      <c r="C70" s="134"/>
      <c r="D70" s="76">
        <v>61262</v>
      </c>
      <c r="E70" s="40" t="s">
        <v>73</v>
      </c>
      <c r="F70" s="111">
        <v>0</v>
      </c>
      <c r="G70" s="102">
        <v>0</v>
      </c>
      <c r="H70" s="104">
        <v>0</v>
      </c>
      <c r="I70" s="104">
        <v>0</v>
      </c>
      <c r="J70" s="104">
        <v>0</v>
      </c>
      <c r="K70" s="48">
        <f t="shared" si="0"/>
        <v>0</v>
      </c>
    </row>
    <row r="71" spans="1:11" ht="15" thickBot="1">
      <c r="A71" s="141"/>
      <c r="B71" s="88" t="s">
        <v>109</v>
      </c>
      <c r="C71" s="135"/>
      <c r="D71" s="76">
        <v>61263</v>
      </c>
      <c r="E71" s="40" t="s">
        <v>74</v>
      </c>
      <c r="F71" s="111">
        <v>0</v>
      </c>
      <c r="G71" s="102">
        <v>0</v>
      </c>
      <c r="H71" s="104">
        <v>0</v>
      </c>
      <c r="I71" s="104">
        <v>0</v>
      </c>
      <c r="J71" s="104">
        <v>0</v>
      </c>
      <c r="K71" s="48">
        <f t="shared" si="0"/>
        <v>0</v>
      </c>
    </row>
    <row r="72" spans="1:11" ht="15" thickBot="1">
      <c r="A72" s="141"/>
      <c r="B72" s="88" t="s">
        <v>107</v>
      </c>
      <c r="C72" s="133" t="s">
        <v>18</v>
      </c>
      <c r="D72" s="76">
        <v>61313</v>
      </c>
      <c r="E72" s="40" t="s">
        <v>75</v>
      </c>
      <c r="F72" s="111">
        <v>0</v>
      </c>
      <c r="G72" s="102">
        <v>0</v>
      </c>
      <c r="H72" s="104">
        <v>0</v>
      </c>
      <c r="I72" s="104">
        <v>0</v>
      </c>
      <c r="J72" s="104">
        <v>0</v>
      </c>
      <c r="K72" s="48">
        <f t="shared" si="0"/>
        <v>0</v>
      </c>
    </row>
    <row r="73" spans="1:11" ht="15" thickBot="1">
      <c r="A73" s="141"/>
      <c r="B73" s="88"/>
      <c r="C73" s="135"/>
      <c r="D73" s="76">
        <v>61316</v>
      </c>
      <c r="E73" s="40" t="s">
        <v>76</v>
      </c>
      <c r="F73" s="111">
        <v>0</v>
      </c>
      <c r="G73" s="102">
        <v>0</v>
      </c>
      <c r="H73" s="104">
        <v>0</v>
      </c>
      <c r="I73" s="104">
        <v>0</v>
      </c>
      <c r="J73" s="104">
        <v>0</v>
      </c>
      <c r="K73" s="48">
        <f t="shared" ref="K73:K107" si="1">SUM(F73:J73)</f>
        <v>0</v>
      </c>
    </row>
    <row r="74" spans="1:11" ht="15" thickBot="1">
      <c r="A74" s="141"/>
      <c r="B74" s="88"/>
      <c r="C74" s="136" t="s">
        <v>79</v>
      </c>
      <c r="D74" s="76">
        <v>61361</v>
      </c>
      <c r="E74" s="40" t="s">
        <v>77</v>
      </c>
      <c r="F74" s="111">
        <v>0</v>
      </c>
      <c r="G74" s="102">
        <v>0</v>
      </c>
      <c r="H74" s="104">
        <v>0</v>
      </c>
      <c r="I74" s="104">
        <v>0</v>
      </c>
      <c r="J74" s="104">
        <v>0</v>
      </c>
      <c r="K74" s="48">
        <f t="shared" si="1"/>
        <v>0</v>
      </c>
    </row>
    <row r="75" spans="1:11" ht="15" thickBot="1">
      <c r="A75" s="141"/>
      <c r="B75" s="88"/>
      <c r="C75" s="137"/>
      <c r="D75" s="51">
        <v>61365</v>
      </c>
      <c r="E75" s="40" t="s">
        <v>78</v>
      </c>
      <c r="F75" s="111">
        <v>0</v>
      </c>
      <c r="G75" s="102">
        <v>0</v>
      </c>
      <c r="H75" s="104">
        <v>0</v>
      </c>
      <c r="I75" s="104">
        <v>0</v>
      </c>
      <c r="J75" s="104">
        <v>0</v>
      </c>
      <c r="K75" s="48">
        <f t="shared" si="1"/>
        <v>0</v>
      </c>
    </row>
    <row r="76" spans="1:11" ht="15" thickBot="1">
      <c r="A76" s="141"/>
      <c r="B76" s="88"/>
      <c r="C76" s="138" t="s">
        <v>80</v>
      </c>
      <c r="D76" s="51">
        <v>61421</v>
      </c>
      <c r="E76" s="40" t="s">
        <v>82</v>
      </c>
      <c r="F76" s="111">
        <v>0</v>
      </c>
      <c r="G76" s="102">
        <v>0</v>
      </c>
      <c r="H76" s="104">
        <v>0</v>
      </c>
      <c r="I76" s="104">
        <v>0</v>
      </c>
      <c r="J76" s="104">
        <v>0</v>
      </c>
      <c r="K76" s="48">
        <f t="shared" si="1"/>
        <v>0</v>
      </c>
    </row>
    <row r="77" spans="1:11" ht="15" thickBot="1">
      <c r="A77" s="141"/>
      <c r="B77" s="91"/>
      <c r="C77" s="139"/>
      <c r="D77" s="53">
        <v>61425</v>
      </c>
      <c r="E77" s="40" t="s">
        <v>81</v>
      </c>
      <c r="F77" s="112">
        <v>0</v>
      </c>
      <c r="G77" s="113">
        <v>0</v>
      </c>
      <c r="H77" s="114">
        <v>0</v>
      </c>
      <c r="I77" s="114">
        <v>0</v>
      </c>
      <c r="J77" s="114">
        <v>0</v>
      </c>
      <c r="K77" s="48">
        <f t="shared" si="1"/>
        <v>0</v>
      </c>
    </row>
    <row r="78" spans="1:11" ht="27" thickBot="1">
      <c r="A78" s="141"/>
      <c r="B78" s="89"/>
      <c r="C78" s="75" t="s">
        <v>56</v>
      </c>
      <c r="D78" s="52">
        <v>61711</v>
      </c>
      <c r="E78" s="42" t="s">
        <v>54</v>
      </c>
      <c r="F78" s="115">
        <v>0</v>
      </c>
      <c r="G78" s="99">
        <v>0</v>
      </c>
      <c r="H78" s="101">
        <v>0</v>
      </c>
      <c r="I78" s="101">
        <v>0</v>
      </c>
      <c r="J78" s="101">
        <v>0</v>
      </c>
      <c r="K78" s="48">
        <f t="shared" si="1"/>
        <v>0</v>
      </c>
    </row>
    <row r="79" spans="1:11" ht="40.200000000000003" thickBot="1">
      <c r="A79" s="141"/>
      <c r="B79" s="88" t="s">
        <v>106</v>
      </c>
      <c r="C79" s="74" t="s">
        <v>59</v>
      </c>
      <c r="D79" s="27">
        <v>61353</v>
      </c>
      <c r="E79" s="43" t="s">
        <v>84</v>
      </c>
      <c r="F79" s="111">
        <v>0</v>
      </c>
      <c r="G79" s="102">
        <v>0</v>
      </c>
      <c r="H79" s="104">
        <v>0</v>
      </c>
      <c r="I79" s="104">
        <v>0</v>
      </c>
      <c r="J79" s="104">
        <v>0</v>
      </c>
      <c r="K79" s="48">
        <f t="shared" si="1"/>
        <v>0</v>
      </c>
    </row>
    <row r="80" spans="1:11" ht="15" thickBot="1">
      <c r="A80" s="141"/>
      <c r="B80" s="88" t="s">
        <v>107</v>
      </c>
      <c r="C80" s="74" t="s">
        <v>43</v>
      </c>
      <c r="D80" s="27">
        <v>61764</v>
      </c>
      <c r="E80" s="35" t="s">
        <v>37</v>
      </c>
      <c r="F80" s="111">
        <v>0</v>
      </c>
      <c r="G80" s="102">
        <v>0</v>
      </c>
      <c r="H80" s="104">
        <v>0</v>
      </c>
      <c r="I80" s="104">
        <v>0</v>
      </c>
      <c r="J80" s="104">
        <v>0</v>
      </c>
      <c r="K80" s="48">
        <f t="shared" si="1"/>
        <v>0</v>
      </c>
    </row>
    <row r="81" spans="1:11" ht="27" thickBot="1">
      <c r="A81" s="141"/>
      <c r="B81" s="88"/>
      <c r="C81" s="79" t="s">
        <v>69</v>
      </c>
      <c r="D81" s="27">
        <v>61111</v>
      </c>
      <c r="E81" s="35" t="s">
        <v>68</v>
      </c>
      <c r="F81" s="111">
        <v>0</v>
      </c>
      <c r="G81" s="102">
        <v>0</v>
      </c>
      <c r="H81" s="104">
        <v>0</v>
      </c>
      <c r="I81" s="104">
        <v>0</v>
      </c>
      <c r="J81" s="104">
        <v>0</v>
      </c>
      <c r="K81" s="48">
        <f t="shared" si="1"/>
        <v>0</v>
      </c>
    </row>
    <row r="82" spans="1:11" ht="21" thickBot="1">
      <c r="A82" s="141"/>
      <c r="B82" s="88" t="s">
        <v>108</v>
      </c>
      <c r="C82" s="78" t="s">
        <v>70</v>
      </c>
      <c r="D82" s="27">
        <v>61221</v>
      </c>
      <c r="E82" s="35" t="s">
        <v>83</v>
      </c>
      <c r="F82" s="111">
        <v>0</v>
      </c>
      <c r="G82" s="102">
        <v>0</v>
      </c>
      <c r="H82" s="104">
        <v>0</v>
      </c>
      <c r="I82" s="104">
        <v>0</v>
      </c>
      <c r="J82" s="104">
        <v>0</v>
      </c>
      <c r="K82" s="48">
        <f t="shared" si="1"/>
        <v>0</v>
      </c>
    </row>
    <row r="83" spans="1:11" ht="15" thickBot="1">
      <c r="A83" s="141"/>
      <c r="B83" s="88" t="s">
        <v>107</v>
      </c>
      <c r="C83" s="133" t="s">
        <v>71</v>
      </c>
      <c r="D83" s="76">
        <v>61261</v>
      </c>
      <c r="E83" s="40" t="s">
        <v>72</v>
      </c>
      <c r="F83" s="111">
        <v>0</v>
      </c>
      <c r="G83" s="102">
        <v>0</v>
      </c>
      <c r="H83" s="104">
        <v>0</v>
      </c>
      <c r="I83" s="104">
        <v>0</v>
      </c>
      <c r="J83" s="104">
        <v>0</v>
      </c>
      <c r="K83" s="48">
        <f t="shared" si="1"/>
        <v>0</v>
      </c>
    </row>
    <row r="84" spans="1:11" ht="15" thickBot="1">
      <c r="A84" s="141"/>
      <c r="B84" s="88"/>
      <c r="C84" s="134"/>
      <c r="D84" s="76">
        <v>61262</v>
      </c>
      <c r="E84" s="40" t="s">
        <v>73</v>
      </c>
      <c r="F84" s="111">
        <v>0</v>
      </c>
      <c r="G84" s="102">
        <v>0</v>
      </c>
      <c r="H84" s="104">
        <v>0</v>
      </c>
      <c r="I84" s="104">
        <v>0</v>
      </c>
      <c r="J84" s="104">
        <v>0</v>
      </c>
      <c r="K84" s="48">
        <f t="shared" si="1"/>
        <v>0</v>
      </c>
    </row>
    <row r="85" spans="1:11" ht="15" thickBot="1">
      <c r="A85" s="141"/>
      <c r="B85" s="88" t="s">
        <v>109</v>
      </c>
      <c r="C85" s="135"/>
      <c r="D85" s="76">
        <v>61263</v>
      </c>
      <c r="E85" s="40" t="s">
        <v>74</v>
      </c>
      <c r="F85" s="111">
        <v>0</v>
      </c>
      <c r="G85" s="102">
        <v>0</v>
      </c>
      <c r="H85" s="104">
        <v>0</v>
      </c>
      <c r="I85" s="104">
        <v>0</v>
      </c>
      <c r="J85" s="104">
        <v>0</v>
      </c>
      <c r="K85" s="48">
        <f t="shared" si="1"/>
        <v>0</v>
      </c>
    </row>
    <row r="86" spans="1:11" ht="15" thickBot="1">
      <c r="A86" s="141"/>
      <c r="B86" s="88" t="s">
        <v>107</v>
      </c>
      <c r="C86" s="133" t="s">
        <v>18</v>
      </c>
      <c r="D86" s="76">
        <v>61313</v>
      </c>
      <c r="E86" s="40" t="s">
        <v>75</v>
      </c>
      <c r="F86" s="111">
        <v>0</v>
      </c>
      <c r="G86" s="102">
        <v>0</v>
      </c>
      <c r="H86" s="104">
        <v>0</v>
      </c>
      <c r="I86" s="104">
        <v>0</v>
      </c>
      <c r="J86" s="104">
        <v>0</v>
      </c>
      <c r="K86" s="48">
        <f t="shared" si="1"/>
        <v>0</v>
      </c>
    </row>
    <row r="87" spans="1:11" ht="15" thickBot="1">
      <c r="A87" s="141"/>
      <c r="B87" s="88"/>
      <c r="C87" s="135"/>
      <c r="D87" s="76">
        <v>61316</v>
      </c>
      <c r="E87" s="40" t="s">
        <v>76</v>
      </c>
      <c r="F87" s="111">
        <v>0</v>
      </c>
      <c r="G87" s="102">
        <v>0</v>
      </c>
      <c r="H87" s="104">
        <v>0</v>
      </c>
      <c r="I87" s="104">
        <v>0</v>
      </c>
      <c r="J87" s="104">
        <v>0</v>
      </c>
      <c r="K87" s="48">
        <f t="shared" si="1"/>
        <v>0</v>
      </c>
    </row>
    <row r="88" spans="1:11" ht="15" thickBot="1">
      <c r="A88" s="141"/>
      <c r="B88" s="88"/>
      <c r="C88" s="136" t="s">
        <v>79</v>
      </c>
      <c r="D88" s="76">
        <v>61361</v>
      </c>
      <c r="E88" s="40" t="s">
        <v>77</v>
      </c>
      <c r="F88" s="111">
        <v>0</v>
      </c>
      <c r="G88" s="102">
        <v>0</v>
      </c>
      <c r="H88" s="104">
        <v>0</v>
      </c>
      <c r="I88" s="104">
        <v>0</v>
      </c>
      <c r="J88" s="104">
        <v>0</v>
      </c>
      <c r="K88" s="48">
        <f t="shared" si="1"/>
        <v>0</v>
      </c>
    </row>
    <row r="89" spans="1:11" ht="15" thickBot="1">
      <c r="A89" s="141"/>
      <c r="B89" s="88"/>
      <c r="C89" s="137"/>
      <c r="D89" s="51">
        <v>61365</v>
      </c>
      <c r="E89" s="40" t="s">
        <v>78</v>
      </c>
      <c r="F89" s="111">
        <v>0</v>
      </c>
      <c r="G89" s="102">
        <v>0</v>
      </c>
      <c r="H89" s="104">
        <v>0</v>
      </c>
      <c r="I89" s="104">
        <v>0</v>
      </c>
      <c r="J89" s="104">
        <v>0</v>
      </c>
      <c r="K89" s="48">
        <f t="shared" si="1"/>
        <v>0</v>
      </c>
    </row>
    <row r="90" spans="1:11" ht="15" thickBot="1">
      <c r="A90" s="141"/>
      <c r="B90" s="88"/>
      <c r="C90" s="138" t="s">
        <v>80</v>
      </c>
      <c r="D90" s="51">
        <v>61421</v>
      </c>
      <c r="E90" s="40" t="s">
        <v>82</v>
      </c>
      <c r="F90" s="111">
        <v>0</v>
      </c>
      <c r="G90" s="102">
        <v>0</v>
      </c>
      <c r="H90" s="104">
        <v>0</v>
      </c>
      <c r="I90" s="104">
        <v>0</v>
      </c>
      <c r="J90" s="104">
        <v>0</v>
      </c>
      <c r="K90" s="48">
        <f t="shared" si="1"/>
        <v>0</v>
      </c>
    </row>
    <row r="91" spans="1:11" ht="15" thickBot="1">
      <c r="A91" s="141"/>
      <c r="B91" s="91"/>
      <c r="C91" s="139"/>
      <c r="D91" s="53">
        <v>61425</v>
      </c>
      <c r="E91" s="40" t="s">
        <v>81</v>
      </c>
      <c r="F91" s="116">
        <v>0</v>
      </c>
      <c r="G91" s="107">
        <v>0</v>
      </c>
      <c r="H91" s="109">
        <v>0</v>
      </c>
      <c r="I91" s="109">
        <v>0</v>
      </c>
      <c r="J91" s="109">
        <v>0</v>
      </c>
      <c r="K91" s="48">
        <f t="shared" si="1"/>
        <v>0</v>
      </c>
    </row>
    <row r="92" spans="1:11" ht="27" thickBot="1">
      <c r="A92" s="141"/>
      <c r="B92" s="89"/>
      <c r="C92" s="75" t="s">
        <v>56</v>
      </c>
      <c r="D92" s="52">
        <v>61711</v>
      </c>
      <c r="E92" s="42" t="s">
        <v>54</v>
      </c>
      <c r="F92" s="115">
        <f>2450*2-550*2</f>
        <v>3800</v>
      </c>
      <c r="G92" s="99">
        <v>0</v>
      </c>
      <c r="H92" s="101">
        <v>0</v>
      </c>
      <c r="I92" s="101">
        <v>0</v>
      </c>
      <c r="J92" s="101">
        <v>0</v>
      </c>
      <c r="K92" s="48">
        <f t="shared" si="1"/>
        <v>3800</v>
      </c>
    </row>
    <row r="93" spans="1:11" ht="40.200000000000003" thickBot="1">
      <c r="A93" s="141"/>
      <c r="B93" s="132" t="s">
        <v>106</v>
      </c>
      <c r="C93" s="74" t="s">
        <v>59</v>
      </c>
      <c r="D93" s="27">
        <v>61353</v>
      </c>
      <c r="E93" s="43" t="s">
        <v>84</v>
      </c>
      <c r="F93" s="111">
        <v>0</v>
      </c>
      <c r="G93" s="102">
        <v>0</v>
      </c>
      <c r="H93" s="104">
        <v>0</v>
      </c>
      <c r="I93" s="104">
        <v>0</v>
      </c>
      <c r="J93" s="104">
        <v>0</v>
      </c>
      <c r="K93" s="48">
        <f t="shared" si="1"/>
        <v>0</v>
      </c>
    </row>
    <row r="94" spans="1:11" ht="15" thickBot="1">
      <c r="A94" s="141"/>
      <c r="B94" s="132" t="s">
        <v>107</v>
      </c>
      <c r="C94" s="74" t="s">
        <v>43</v>
      </c>
      <c r="D94" s="27">
        <v>61764</v>
      </c>
      <c r="E94" s="35" t="s">
        <v>37</v>
      </c>
      <c r="F94" s="111">
        <v>0</v>
      </c>
      <c r="G94" s="102">
        <v>0</v>
      </c>
      <c r="H94" s="104">
        <v>0</v>
      </c>
      <c r="I94" s="104">
        <v>0</v>
      </c>
      <c r="J94" s="104">
        <v>0</v>
      </c>
      <c r="K94" s="48">
        <f t="shared" si="1"/>
        <v>0</v>
      </c>
    </row>
    <row r="95" spans="1:11" ht="27" thickBot="1">
      <c r="A95" s="141"/>
      <c r="B95" s="132" t="s">
        <v>134</v>
      </c>
      <c r="C95" s="79" t="s">
        <v>69</v>
      </c>
      <c r="D95" s="27">
        <v>61111</v>
      </c>
      <c r="E95" s="35" t="s">
        <v>68</v>
      </c>
      <c r="F95" s="111">
        <v>0</v>
      </c>
      <c r="G95" s="102">
        <v>0</v>
      </c>
      <c r="H95" s="104">
        <v>0</v>
      </c>
      <c r="I95" s="104">
        <v>0</v>
      </c>
      <c r="J95" s="104">
        <v>0</v>
      </c>
      <c r="K95" s="48">
        <f t="shared" si="1"/>
        <v>0</v>
      </c>
    </row>
    <row r="96" spans="1:11" ht="21" thickBot="1">
      <c r="A96" s="141"/>
      <c r="B96" s="88" t="s">
        <v>108</v>
      </c>
      <c r="C96" s="78" t="s">
        <v>70</v>
      </c>
      <c r="D96" s="27">
        <v>61221</v>
      </c>
      <c r="E96" s="35" t="s">
        <v>83</v>
      </c>
      <c r="F96" s="111">
        <v>0</v>
      </c>
      <c r="G96" s="102">
        <v>0</v>
      </c>
      <c r="H96" s="104">
        <v>0</v>
      </c>
      <c r="I96" s="104">
        <v>0</v>
      </c>
      <c r="J96" s="104">
        <v>0</v>
      </c>
      <c r="K96" s="48">
        <f t="shared" si="1"/>
        <v>0</v>
      </c>
    </row>
    <row r="97" spans="1:13" ht="15" thickBot="1">
      <c r="A97" s="141"/>
      <c r="B97" s="88" t="s">
        <v>107</v>
      </c>
      <c r="C97" s="133" t="s">
        <v>71</v>
      </c>
      <c r="D97" s="76">
        <v>61261</v>
      </c>
      <c r="E97" s="40" t="s">
        <v>72</v>
      </c>
      <c r="F97" s="111">
        <v>0</v>
      </c>
      <c r="G97" s="102">
        <v>0</v>
      </c>
      <c r="H97" s="104">
        <v>0</v>
      </c>
      <c r="I97" s="104">
        <v>0</v>
      </c>
      <c r="J97" s="104">
        <v>0</v>
      </c>
      <c r="K97" s="48">
        <f t="shared" si="1"/>
        <v>0</v>
      </c>
    </row>
    <row r="98" spans="1:13" ht="15" thickBot="1">
      <c r="A98" s="141"/>
      <c r="B98" s="88"/>
      <c r="C98" s="134"/>
      <c r="D98" s="76">
        <v>61262</v>
      </c>
      <c r="E98" s="40" t="s">
        <v>73</v>
      </c>
      <c r="F98" s="111">
        <v>0</v>
      </c>
      <c r="G98" s="102">
        <v>0</v>
      </c>
      <c r="H98" s="104">
        <v>0</v>
      </c>
      <c r="I98" s="104">
        <v>0</v>
      </c>
      <c r="J98" s="104">
        <v>0</v>
      </c>
      <c r="K98" s="48">
        <f t="shared" si="1"/>
        <v>0</v>
      </c>
    </row>
    <row r="99" spans="1:13" ht="15" thickBot="1">
      <c r="A99" s="141"/>
      <c r="B99" s="88" t="s">
        <v>109</v>
      </c>
      <c r="C99" s="135"/>
      <c r="D99" s="76">
        <v>61263</v>
      </c>
      <c r="E99" s="40" t="s">
        <v>74</v>
      </c>
      <c r="F99" s="111">
        <v>0</v>
      </c>
      <c r="G99" s="102">
        <v>0</v>
      </c>
      <c r="H99" s="104">
        <v>0</v>
      </c>
      <c r="I99" s="104">
        <v>0</v>
      </c>
      <c r="J99" s="104">
        <v>0</v>
      </c>
      <c r="K99" s="48">
        <f t="shared" si="1"/>
        <v>0</v>
      </c>
    </row>
    <row r="100" spans="1:13" ht="15" thickBot="1">
      <c r="A100" s="141"/>
      <c r="B100" s="88" t="s">
        <v>107</v>
      </c>
      <c r="C100" s="133" t="s">
        <v>18</v>
      </c>
      <c r="D100" s="76">
        <v>61313</v>
      </c>
      <c r="E100" s="40" t="s">
        <v>75</v>
      </c>
      <c r="F100" s="111">
        <v>0</v>
      </c>
      <c r="G100" s="102">
        <v>0</v>
      </c>
      <c r="H100" s="104">
        <v>0</v>
      </c>
      <c r="I100" s="104">
        <v>0</v>
      </c>
      <c r="J100" s="104">
        <v>0</v>
      </c>
      <c r="K100" s="48">
        <f t="shared" si="1"/>
        <v>0</v>
      </c>
    </row>
    <row r="101" spans="1:13" ht="15" thickBot="1">
      <c r="A101" s="141"/>
      <c r="B101" s="88"/>
      <c r="C101" s="135"/>
      <c r="D101" s="76">
        <v>61316</v>
      </c>
      <c r="E101" s="40" t="s">
        <v>76</v>
      </c>
      <c r="F101" s="111">
        <v>0</v>
      </c>
      <c r="G101" s="102">
        <v>0</v>
      </c>
      <c r="H101" s="104">
        <v>0</v>
      </c>
      <c r="I101" s="104">
        <v>0</v>
      </c>
      <c r="J101" s="104">
        <v>0</v>
      </c>
      <c r="K101" s="48">
        <f t="shared" si="1"/>
        <v>0</v>
      </c>
    </row>
    <row r="102" spans="1:13" ht="15" thickBot="1">
      <c r="A102" s="141"/>
      <c r="B102" s="88"/>
      <c r="C102" s="136" t="s">
        <v>79</v>
      </c>
      <c r="D102" s="76">
        <v>61361</v>
      </c>
      <c r="E102" s="40" t="s">
        <v>77</v>
      </c>
      <c r="F102" s="111">
        <v>0</v>
      </c>
      <c r="G102" s="102">
        <v>0</v>
      </c>
      <c r="H102" s="104">
        <v>0</v>
      </c>
      <c r="I102" s="104">
        <v>0</v>
      </c>
      <c r="J102" s="104">
        <v>0</v>
      </c>
      <c r="K102" s="48">
        <f t="shared" si="1"/>
        <v>0</v>
      </c>
    </row>
    <row r="103" spans="1:13" ht="15" thickBot="1">
      <c r="A103" s="141"/>
      <c r="B103" s="88"/>
      <c r="C103" s="137"/>
      <c r="D103" s="51">
        <v>61365</v>
      </c>
      <c r="E103" s="40" t="s">
        <v>78</v>
      </c>
      <c r="F103" s="111">
        <v>0</v>
      </c>
      <c r="G103" s="102">
        <v>0</v>
      </c>
      <c r="H103" s="104">
        <v>0</v>
      </c>
      <c r="I103" s="104">
        <v>0</v>
      </c>
      <c r="J103" s="104">
        <v>0</v>
      </c>
      <c r="K103" s="48">
        <f t="shared" si="1"/>
        <v>0</v>
      </c>
    </row>
    <row r="104" spans="1:13" ht="15" thickBot="1">
      <c r="A104" s="141"/>
      <c r="B104" s="88"/>
      <c r="C104" s="138" t="s">
        <v>80</v>
      </c>
      <c r="D104" s="51">
        <v>61421</v>
      </c>
      <c r="E104" s="40" t="s">
        <v>82</v>
      </c>
      <c r="F104" s="111">
        <v>0</v>
      </c>
      <c r="G104" s="102">
        <v>0</v>
      </c>
      <c r="H104" s="104">
        <v>0</v>
      </c>
      <c r="I104" s="104">
        <v>0</v>
      </c>
      <c r="J104" s="104">
        <v>0</v>
      </c>
      <c r="K104" s="48">
        <f t="shared" si="1"/>
        <v>0</v>
      </c>
    </row>
    <row r="105" spans="1:13" ht="15" thickBot="1">
      <c r="A105" s="157"/>
      <c r="B105" s="91"/>
      <c r="C105" s="139"/>
      <c r="D105" s="53">
        <v>61425</v>
      </c>
      <c r="E105" s="40" t="s">
        <v>81</v>
      </c>
      <c r="F105" s="116">
        <v>0</v>
      </c>
      <c r="G105" s="107">
        <v>0</v>
      </c>
      <c r="H105" s="109">
        <v>0</v>
      </c>
      <c r="I105" s="109">
        <v>0</v>
      </c>
      <c r="J105" s="109">
        <v>0</v>
      </c>
      <c r="K105" s="48">
        <f t="shared" si="1"/>
        <v>0</v>
      </c>
    </row>
    <row r="106" spans="1:13" ht="15" thickBot="1">
      <c r="B106" s="146" t="s">
        <v>95</v>
      </c>
      <c r="C106" s="147"/>
      <c r="D106" s="54">
        <v>5115</v>
      </c>
      <c r="E106" s="44" t="s">
        <v>93</v>
      </c>
      <c r="F106" s="117">
        <v>0</v>
      </c>
      <c r="G106" s="118">
        <v>0</v>
      </c>
      <c r="H106" s="119">
        <v>0</v>
      </c>
      <c r="I106" s="119">
        <v>0</v>
      </c>
      <c r="J106" s="119">
        <v>0</v>
      </c>
      <c r="K106" s="48">
        <f t="shared" si="1"/>
        <v>0</v>
      </c>
      <c r="L106" s="3"/>
      <c r="M106" s="3"/>
    </row>
    <row r="107" spans="1:13" ht="15" thickBot="1">
      <c r="B107" s="143"/>
      <c r="C107" s="148"/>
      <c r="D107" s="55">
        <v>5165</v>
      </c>
      <c r="E107" s="45" t="s">
        <v>94</v>
      </c>
      <c r="F107" s="120">
        <v>0</v>
      </c>
      <c r="G107" s="121">
        <v>0</v>
      </c>
      <c r="H107" s="122">
        <v>1500</v>
      </c>
      <c r="I107" s="122">
        <v>0</v>
      </c>
      <c r="J107" s="122">
        <v>0</v>
      </c>
      <c r="K107" s="48">
        <f t="shared" si="1"/>
        <v>1500</v>
      </c>
      <c r="L107" s="3" t="s">
        <v>133</v>
      </c>
      <c r="M107" s="3"/>
    </row>
    <row r="108" spans="1:13" ht="15" thickBot="1">
      <c r="B108" s="32"/>
      <c r="C108" s="32"/>
      <c r="D108" s="32"/>
      <c r="E108" s="46" t="s">
        <v>4</v>
      </c>
      <c r="F108" s="124">
        <f t="shared" ref="F108:H108" si="2">SUM(F8:F107)</f>
        <v>3800</v>
      </c>
      <c r="G108" s="124">
        <f t="shared" si="2"/>
        <v>450</v>
      </c>
      <c r="H108" s="124">
        <f t="shared" si="2"/>
        <v>1500</v>
      </c>
      <c r="I108" s="124">
        <f>SUM(I8:I107)</f>
        <v>0</v>
      </c>
      <c r="J108" s="124">
        <f>SUM(J8:J107)</f>
        <v>0</v>
      </c>
      <c r="K108" s="124">
        <f>SUM(K8:K107)</f>
        <v>5750</v>
      </c>
      <c r="L108" s="3"/>
      <c r="M108" s="3"/>
    </row>
    <row r="109" spans="1:13" ht="15" thickBot="1">
      <c r="I109" s="3"/>
      <c r="J109" s="3"/>
      <c r="K109" s="3"/>
      <c r="L109" s="3"/>
      <c r="M109" s="3"/>
    </row>
    <row r="110" spans="1:13" ht="15.75" customHeight="1" thickBot="1">
      <c r="C110" s="144" t="s">
        <v>110</v>
      </c>
      <c r="D110" s="144" t="s">
        <v>91</v>
      </c>
      <c r="E110" s="15" t="s">
        <v>96</v>
      </c>
      <c r="F110" s="15" t="s">
        <v>92</v>
      </c>
      <c r="G110" s="5"/>
      <c r="H110" s="5"/>
      <c r="I110" s="3"/>
      <c r="J110" s="3"/>
      <c r="K110" s="3"/>
      <c r="L110" s="3"/>
      <c r="M110" s="3"/>
    </row>
    <row r="111" spans="1:13" ht="15" thickBot="1">
      <c r="C111" s="145"/>
      <c r="D111" s="145"/>
      <c r="E111" s="67" t="s">
        <v>132</v>
      </c>
      <c r="F111" s="71">
        <f>Mercredi!F120</f>
        <v>-21</v>
      </c>
      <c r="G111" s="7"/>
      <c r="H111" s="7"/>
      <c r="I111" s="3"/>
      <c r="J111" s="3"/>
      <c r="K111" s="3"/>
      <c r="L111" s="3"/>
      <c r="M111" s="3"/>
    </row>
    <row r="112" spans="1:13">
      <c r="C112" s="64"/>
      <c r="D112" s="65"/>
      <c r="E112" s="17">
        <v>44168</v>
      </c>
      <c r="F112" s="66">
        <v>7300</v>
      </c>
      <c r="G112" s="7"/>
      <c r="H112" s="7"/>
      <c r="I112" s="3"/>
      <c r="J112" s="3"/>
      <c r="K112" s="3"/>
      <c r="L112" s="3"/>
      <c r="M112" s="3"/>
    </row>
    <row r="113" spans="3:13">
      <c r="C113" s="19"/>
      <c r="D113" s="16"/>
      <c r="E113" s="17" t="s">
        <v>102</v>
      </c>
      <c r="F113" s="18">
        <v>0</v>
      </c>
      <c r="G113" s="7"/>
      <c r="H113" s="7"/>
      <c r="I113" s="3"/>
      <c r="J113" s="3"/>
      <c r="K113" s="3"/>
      <c r="L113" s="3"/>
      <c r="M113" s="3"/>
    </row>
    <row r="114" spans="3:13">
      <c r="C114" s="19"/>
      <c r="D114" s="16"/>
      <c r="E114" s="17" t="s">
        <v>101</v>
      </c>
      <c r="F114" s="18">
        <v>0</v>
      </c>
      <c r="H114" s="72"/>
    </row>
    <row r="115" spans="3:13">
      <c r="C115" s="19"/>
      <c r="D115" s="16"/>
      <c r="E115" s="17" t="s">
        <v>90</v>
      </c>
      <c r="F115" s="18">
        <v>0</v>
      </c>
    </row>
    <row r="116" spans="3:13">
      <c r="C116" s="19"/>
      <c r="D116" s="16"/>
      <c r="E116" s="17" t="s">
        <v>90</v>
      </c>
      <c r="F116" s="18">
        <v>0</v>
      </c>
    </row>
    <row r="117" spans="3:13">
      <c r="C117" s="19"/>
      <c r="D117" s="16"/>
      <c r="E117" s="17" t="s">
        <v>90</v>
      </c>
      <c r="F117" s="18">
        <v>0</v>
      </c>
      <c r="H117" s="69"/>
    </row>
    <row r="118" spans="3:13">
      <c r="C118" s="19"/>
      <c r="D118" s="16"/>
      <c r="E118" s="20" t="s">
        <v>103</v>
      </c>
      <c r="F118" s="20">
        <f>SUM(F112:F117)</f>
        <v>7300</v>
      </c>
    </row>
    <row r="119" spans="3:13">
      <c r="C119" s="19"/>
      <c r="D119" s="16"/>
      <c r="E119" s="20" t="s">
        <v>118</v>
      </c>
      <c r="F119" s="70">
        <f>F111+F118</f>
        <v>7279</v>
      </c>
    </row>
    <row r="120" spans="3:13" ht="15" thickBot="1">
      <c r="C120" s="21"/>
      <c r="D120" s="22"/>
      <c r="E120" s="23" t="s">
        <v>119</v>
      </c>
      <c r="F120" s="24">
        <f>+F119-K108</f>
        <v>1529</v>
      </c>
    </row>
    <row r="164" spans="15:16">
      <c r="O164" s="3"/>
      <c r="P164" s="3"/>
    </row>
    <row r="165" spans="15:16">
      <c r="O165" s="3"/>
      <c r="P165" s="3"/>
    </row>
    <row r="166" spans="15:16">
      <c r="O166" s="3"/>
      <c r="P166" s="3"/>
    </row>
    <row r="167" spans="15:16">
      <c r="O167" s="3"/>
      <c r="P167" s="3"/>
    </row>
    <row r="168" spans="15:16">
      <c r="O168" s="3"/>
      <c r="P168" s="3"/>
    </row>
    <row r="169" spans="15:16">
      <c r="O169" s="3"/>
      <c r="P169" s="3"/>
    </row>
    <row r="170" spans="15:16">
      <c r="O170" s="3"/>
      <c r="P170" s="3"/>
    </row>
    <row r="171" spans="15:16">
      <c r="O171" s="3"/>
      <c r="P171" s="3"/>
    </row>
  </sheetData>
  <mergeCells count="38">
    <mergeCell ref="C41:C44"/>
    <mergeCell ref="A1:I1"/>
    <mergeCell ref="E5:F5"/>
    <mergeCell ref="A8:A49"/>
    <mergeCell ref="C8:C11"/>
    <mergeCell ref="D9:D11"/>
    <mergeCell ref="C13:C14"/>
    <mergeCell ref="D13:D14"/>
    <mergeCell ref="C15:C19"/>
    <mergeCell ref="D17:D19"/>
    <mergeCell ref="C20:C22"/>
    <mergeCell ref="C23:C27"/>
    <mergeCell ref="C30:C31"/>
    <mergeCell ref="C32:C34"/>
    <mergeCell ref="C35:C37"/>
    <mergeCell ref="C38:C39"/>
    <mergeCell ref="C45:C46"/>
    <mergeCell ref="C47:C49"/>
    <mergeCell ref="A50:A105"/>
    <mergeCell ref="C55:C57"/>
    <mergeCell ref="C58:C59"/>
    <mergeCell ref="C60:C61"/>
    <mergeCell ref="C62:C63"/>
    <mergeCell ref="C69:C71"/>
    <mergeCell ref="C72:C73"/>
    <mergeCell ref="C74:C75"/>
    <mergeCell ref="D110:D111"/>
    <mergeCell ref="C76:C77"/>
    <mergeCell ref="C83:C85"/>
    <mergeCell ref="C86:C87"/>
    <mergeCell ref="C88:C89"/>
    <mergeCell ref="C90:C91"/>
    <mergeCell ref="C97:C99"/>
    <mergeCell ref="C100:C101"/>
    <mergeCell ref="C102:C103"/>
    <mergeCell ref="C104:C105"/>
    <mergeCell ref="B106:C107"/>
    <mergeCell ref="C110:C111"/>
  </mergeCells>
  <pageMargins left="0.7" right="0.7" top="0.75" bottom="0.75" header="0.3" footer="0.3"/>
  <pageSetup paperSize="9" scale="30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 tint="-0.249977111117893"/>
  </sheetPr>
  <dimension ref="A1:P171"/>
  <sheetViews>
    <sheetView view="pageBreakPreview" topLeftCell="A100" zoomScale="110" zoomScaleSheetLayoutView="110" workbookViewId="0">
      <selection activeCell="G120" sqref="G120"/>
    </sheetView>
  </sheetViews>
  <sheetFormatPr baseColWidth="10" defaultColWidth="10.6640625" defaultRowHeight="14.4"/>
  <cols>
    <col min="1" max="2" width="14.88671875" customWidth="1"/>
    <col min="3" max="3" width="19.88671875" customWidth="1"/>
    <col min="4" max="4" width="11.44140625" customWidth="1"/>
    <col min="5" max="5" width="43.109375" customWidth="1"/>
    <col min="6" max="6" width="18.109375" customWidth="1"/>
    <col min="7" max="7" width="14.5546875" customWidth="1"/>
    <col min="8" max="8" width="12.88671875" customWidth="1"/>
    <col min="9" max="9" width="13" customWidth="1"/>
    <col min="10" max="10" width="12.109375" bestFit="1" customWidth="1"/>
  </cols>
  <sheetData>
    <row r="1" spans="1:15">
      <c r="A1" s="149" t="s">
        <v>7</v>
      </c>
      <c r="B1" s="149"/>
      <c r="C1" s="149"/>
      <c r="D1" s="149"/>
      <c r="E1" s="149"/>
      <c r="F1" s="149"/>
      <c r="G1" s="149"/>
      <c r="H1" s="149"/>
      <c r="I1" s="149"/>
      <c r="J1" s="3"/>
      <c r="K1" s="3"/>
      <c r="L1" s="3"/>
      <c r="M1" s="3"/>
      <c r="N1" s="3"/>
      <c r="O1" s="3"/>
    </row>
    <row r="2" spans="1:15">
      <c r="H2" s="10" t="s">
        <v>99</v>
      </c>
      <c r="I2" s="9">
        <v>2020</v>
      </c>
      <c r="J2" s="3"/>
      <c r="K2" s="3"/>
      <c r="L2" s="3"/>
      <c r="M2" s="3"/>
      <c r="N2" s="3"/>
      <c r="O2" s="3"/>
    </row>
    <row r="3" spans="1:15">
      <c r="D3" s="8"/>
      <c r="E3" s="10" t="s">
        <v>67</v>
      </c>
      <c r="F3" s="9" t="str">
        <f>+Jeudi!F3</f>
        <v>DIRECTION DES ETUDES</v>
      </c>
      <c r="G3" s="73"/>
      <c r="H3" s="73"/>
      <c r="I3" s="3"/>
      <c r="J3" s="3"/>
      <c r="K3" s="3"/>
      <c r="L3" s="3"/>
      <c r="M3" s="3"/>
      <c r="N3" s="3"/>
      <c r="O3" s="3"/>
    </row>
    <row r="4" spans="1:15">
      <c r="C4" s="1"/>
      <c r="D4" s="1"/>
      <c r="E4" s="1"/>
      <c r="F4" s="1"/>
      <c r="G4" s="1"/>
      <c r="H4" s="1"/>
      <c r="I4" s="3"/>
      <c r="J4" s="3"/>
      <c r="K4" s="3"/>
      <c r="L4" s="3"/>
      <c r="M4" s="3"/>
      <c r="N4" s="3"/>
      <c r="O4" s="3"/>
    </row>
    <row r="5" spans="1:15" ht="15.75" customHeight="1">
      <c r="A5" s="11"/>
      <c r="B5" s="11"/>
      <c r="C5" s="11"/>
      <c r="D5" s="11"/>
      <c r="E5" s="156" t="s">
        <v>98</v>
      </c>
      <c r="F5" s="156"/>
      <c r="G5" s="12"/>
      <c r="H5" s="13"/>
      <c r="I5" s="11"/>
      <c r="J5" s="3"/>
      <c r="K5" s="3"/>
      <c r="L5" s="3"/>
      <c r="M5" s="3"/>
      <c r="N5" s="3"/>
      <c r="O5" s="3"/>
    </row>
    <row r="6" spans="1:15" ht="15" customHeight="1" thickBot="1">
      <c r="C6" s="4"/>
      <c r="D6" s="4"/>
      <c r="E6" s="14" t="s">
        <v>97</v>
      </c>
      <c r="F6" s="126">
        <v>44169</v>
      </c>
      <c r="G6" s="68"/>
      <c r="H6" s="2"/>
      <c r="I6" s="3"/>
      <c r="J6" s="3"/>
      <c r="K6" s="3"/>
      <c r="L6" s="3"/>
      <c r="M6" s="3"/>
      <c r="N6" s="3"/>
      <c r="O6" s="3"/>
    </row>
    <row r="7" spans="1:15" ht="27.75" customHeight="1" thickBot="1">
      <c r="A7" s="25" t="s">
        <v>65</v>
      </c>
      <c r="B7" s="50" t="s">
        <v>105</v>
      </c>
      <c r="C7" s="56" t="s">
        <v>0</v>
      </c>
      <c r="D7" s="50" t="s">
        <v>8</v>
      </c>
      <c r="E7" s="33" t="s">
        <v>1</v>
      </c>
      <c r="F7" s="97" t="s">
        <v>88</v>
      </c>
      <c r="G7" s="98" t="s">
        <v>64</v>
      </c>
      <c r="H7" s="98" t="s">
        <v>63</v>
      </c>
      <c r="I7" s="47" t="s">
        <v>111</v>
      </c>
      <c r="J7" s="47" t="s">
        <v>112</v>
      </c>
      <c r="K7" s="47" t="s">
        <v>6</v>
      </c>
      <c r="L7" s="3"/>
      <c r="M7" s="3"/>
      <c r="N7" s="3"/>
      <c r="O7" s="3"/>
    </row>
    <row r="8" spans="1:15" ht="15.75" customHeight="1" thickBot="1">
      <c r="A8" s="140" t="s">
        <v>62</v>
      </c>
      <c r="B8" s="89"/>
      <c r="C8" s="152" t="s">
        <v>17</v>
      </c>
      <c r="D8" s="26">
        <v>61227</v>
      </c>
      <c r="E8" s="34" t="s">
        <v>2</v>
      </c>
      <c r="F8" s="99">
        <v>0</v>
      </c>
      <c r="G8" s="100">
        <v>0</v>
      </c>
      <c r="H8" s="101">
        <v>0</v>
      </c>
      <c r="I8" s="101">
        <v>0</v>
      </c>
      <c r="J8" s="101">
        <v>0</v>
      </c>
      <c r="K8" s="48">
        <f>SUM(F8:J8)</f>
        <v>0</v>
      </c>
      <c r="L8" s="3"/>
      <c r="M8" s="3"/>
      <c r="N8" s="3"/>
      <c r="O8" s="3"/>
    </row>
    <row r="9" spans="1:15" ht="15.75" customHeight="1" thickBot="1">
      <c r="A9" s="151"/>
      <c r="B9" s="90"/>
      <c r="C9" s="150"/>
      <c r="D9" s="153">
        <v>61251</v>
      </c>
      <c r="E9" s="35" t="s">
        <v>14</v>
      </c>
      <c r="F9" s="102">
        <v>0</v>
      </c>
      <c r="G9" s="103">
        <v>0</v>
      </c>
      <c r="H9" s="104">
        <v>0</v>
      </c>
      <c r="I9" s="104">
        <v>0</v>
      </c>
      <c r="J9" s="104">
        <v>0</v>
      </c>
      <c r="K9" s="48">
        <f t="shared" ref="K9:K72" si="0">SUM(F9:J9)</f>
        <v>0</v>
      </c>
      <c r="L9" s="3"/>
      <c r="M9" s="3"/>
      <c r="N9" s="3"/>
      <c r="O9" s="3"/>
    </row>
    <row r="10" spans="1:15" ht="16.5" customHeight="1" thickBot="1">
      <c r="A10" s="151"/>
      <c r="B10" s="90"/>
      <c r="C10" s="150"/>
      <c r="D10" s="154"/>
      <c r="E10" s="36" t="s">
        <v>15</v>
      </c>
      <c r="F10" s="102">
        <v>0</v>
      </c>
      <c r="G10" s="103">
        <v>0</v>
      </c>
      <c r="H10" s="104">
        <v>0</v>
      </c>
      <c r="I10" s="104">
        <v>0</v>
      </c>
      <c r="J10" s="104">
        <v>0</v>
      </c>
      <c r="K10" s="48">
        <f t="shared" si="0"/>
        <v>0</v>
      </c>
      <c r="L10" s="3"/>
      <c r="M10" s="3"/>
      <c r="N10" s="3"/>
      <c r="O10" s="3"/>
    </row>
    <row r="11" spans="1:15" ht="15" customHeight="1" thickBot="1">
      <c r="A11" s="151"/>
      <c r="B11" s="90"/>
      <c r="C11" s="150"/>
      <c r="D11" s="155"/>
      <c r="E11" s="36" t="s">
        <v>16</v>
      </c>
      <c r="F11" s="102">
        <v>0</v>
      </c>
      <c r="G11" s="103">
        <v>0</v>
      </c>
      <c r="H11" s="104">
        <v>0</v>
      </c>
      <c r="I11" s="104">
        <v>0</v>
      </c>
      <c r="J11" s="104">
        <v>0</v>
      </c>
      <c r="K11" s="48">
        <f t="shared" si="0"/>
        <v>0</v>
      </c>
      <c r="L11" s="3"/>
      <c r="M11" s="3"/>
      <c r="N11" s="3"/>
      <c r="O11" s="3"/>
    </row>
    <row r="12" spans="1:15" ht="20.25" customHeight="1" thickBot="1">
      <c r="A12" s="151"/>
      <c r="B12" s="90"/>
      <c r="C12" s="57" t="s">
        <v>18</v>
      </c>
      <c r="D12" s="27">
        <v>61312</v>
      </c>
      <c r="E12" s="35" t="s">
        <v>36</v>
      </c>
      <c r="F12" s="102">
        <v>0</v>
      </c>
      <c r="G12" s="103">
        <v>0</v>
      </c>
      <c r="H12" s="104">
        <v>0</v>
      </c>
      <c r="I12" s="104">
        <v>0</v>
      </c>
      <c r="J12" s="104">
        <v>0</v>
      </c>
      <c r="K12" s="48">
        <f t="shared" si="0"/>
        <v>0</v>
      </c>
      <c r="L12" s="3"/>
      <c r="M12" s="3"/>
      <c r="N12" s="3"/>
      <c r="O12" s="3"/>
    </row>
    <row r="13" spans="1:15" ht="14.25" customHeight="1" thickBot="1">
      <c r="A13" s="151"/>
      <c r="B13" s="90"/>
      <c r="C13" s="136" t="s">
        <v>25</v>
      </c>
      <c r="D13" s="153">
        <v>61321</v>
      </c>
      <c r="E13" s="35" t="s">
        <v>26</v>
      </c>
      <c r="F13" s="102">
        <v>0</v>
      </c>
      <c r="G13" s="103">
        <v>0</v>
      </c>
      <c r="H13" s="104">
        <v>0</v>
      </c>
      <c r="I13" s="104">
        <v>0</v>
      </c>
      <c r="J13" s="104">
        <v>0</v>
      </c>
      <c r="K13" s="48">
        <f t="shared" si="0"/>
        <v>0</v>
      </c>
      <c r="L13" s="3"/>
      <c r="M13" s="3"/>
      <c r="N13" s="3"/>
      <c r="O13" s="3"/>
    </row>
    <row r="14" spans="1:15" ht="15.75" customHeight="1" thickBot="1">
      <c r="A14" s="151"/>
      <c r="B14" s="90"/>
      <c r="C14" s="137"/>
      <c r="D14" s="155"/>
      <c r="E14" s="35" t="s">
        <v>27</v>
      </c>
      <c r="F14" s="102">
        <v>0</v>
      </c>
      <c r="G14" s="103">
        <v>0</v>
      </c>
      <c r="H14" s="104">
        <v>0</v>
      </c>
      <c r="I14" s="104">
        <v>0</v>
      </c>
      <c r="J14" s="104">
        <v>0</v>
      </c>
      <c r="K14" s="48">
        <f t="shared" si="0"/>
        <v>0</v>
      </c>
      <c r="L14" s="3"/>
      <c r="M14" s="3"/>
      <c r="N14" s="3"/>
      <c r="O14" s="3"/>
    </row>
    <row r="15" spans="1:15" ht="15" customHeight="1" thickBot="1">
      <c r="A15" s="151"/>
      <c r="B15" s="90"/>
      <c r="C15" s="150" t="s">
        <v>24</v>
      </c>
      <c r="D15" s="28">
        <v>61331</v>
      </c>
      <c r="E15" s="35" t="s">
        <v>19</v>
      </c>
      <c r="F15" s="102">
        <v>0</v>
      </c>
      <c r="G15" s="103">
        <v>0</v>
      </c>
      <c r="H15" s="104">
        <v>0</v>
      </c>
      <c r="I15" s="104">
        <v>0</v>
      </c>
      <c r="J15" s="104">
        <v>0</v>
      </c>
      <c r="K15" s="48">
        <f t="shared" si="0"/>
        <v>0</v>
      </c>
      <c r="L15" s="3"/>
      <c r="M15" s="3"/>
      <c r="N15" s="3"/>
      <c r="O15" s="3"/>
    </row>
    <row r="16" spans="1:15" ht="15.75" customHeight="1" thickBot="1">
      <c r="A16" s="151"/>
      <c r="B16" s="90"/>
      <c r="C16" s="150"/>
      <c r="D16" s="28">
        <v>61332</v>
      </c>
      <c r="E16" s="35" t="s">
        <v>20</v>
      </c>
      <c r="F16" s="102">
        <v>0</v>
      </c>
      <c r="G16" s="103">
        <v>0</v>
      </c>
      <c r="H16" s="104">
        <v>0</v>
      </c>
      <c r="I16" s="104">
        <v>0</v>
      </c>
      <c r="J16" s="104">
        <v>0</v>
      </c>
      <c r="K16" s="48">
        <f t="shared" si="0"/>
        <v>0</v>
      </c>
      <c r="L16" s="3"/>
      <c r="M16" s="3"/>
      <c r="N16" s="3"/>
      <c r="O16" s="3"/>
    </row>
    <row r="17" spans="1:15" ht="15" customHeight="1" thickBot="1">
      <c r="A17" s="151"/>
      <c r="B17" s="90"/>
      <c r="C17" s="150"/>
      <c r="D17" s="153">
        <v>61335</v>
      </c>
      <c r="E17" s="35" t="s">
        <v>21</v>
      </c>
      <c r="F17" s="102">
        <v>0</v>
      </c>
      <c r="G17" s="103">
        <v>0</v>
      </c>
      <c r="H17" s="104">
        <v>0</v>
      </c>
      <c r="I17" s="104">
        <v>0</v>
      </c>
      <c r="J17" s="104">
        <v>0</v>
      </c>
      <c r="K17" s="48">
        <f t="shared" si="0"/>
        <v>0</v>
      </c>
      <c r="L17" s="3"/>
      <c r="M17" s="3"/>
      <c r="N17" s="3"/>
      <c r="O17" s="3"/>
    </row>
    <row r="18" spans="1:15" ht="13.5" customHeight="1" thickBot="1">
      <c r="A18" s="151"/>
      <c r="B18" s="90"/>
      <c r="C18" s="150"/>
      <c r="D18" s="154"/>
      <c r="E18" s="35" t="s">
        <v>22</v>
      </c>
      <c r="F18" s="102">
        <v>0</v>
      </c>
      <c r="G18" s="103">
        <v>0</v>
      </c>
      <c r="H18" s="104">
        <v>0</v>
      </c>
      <c r="I18" s="104">
        <v>0</v>
      </c>
      <c r="J18" s="104">
        <v>0</v>
      </c>
      <c r="K18" s="48">
        <f t="shared" si="0"/>
        <v>0</v>
      </c>
      <c r="L18" s="3"/>
      <c r="M18" s="3"/>
      <c r="N18" s="3"/>
      <c r="O18" s="3"/>
    </row>
    <row r="19" spans="1:15" ht="15" customHeight="1" thickBot="1">
      <c r="A19" s="151"/>
      <c r="B19" s="90"/>
      <c r="C19" s="150"/>
      <c r="D19" s="155"/>
      <c r="E19" s="35" t="s">
        <v>23</v>
      </c>
      <c r="F19" s="102">
        <v>0</v>
      </c>
      <c r="G19" s="103">
        <v>0</v>
      </c>
      <c r="H19" s="104">
        <v>0</v>
      </c>
      <c r="I19" s="104">
        <v>0</v>
      </c>
      <c r="J19" s="104">
        <v>0</v>
      </c>
      <c r="K19" s="48">
        <f t="shared" si="0"/>
        <v>0</v>
      </c>
      <c r="L19" s="3"/>
      <c r="M19" s="3"/>
      <c r="N19" s="3"/>
      <c r="O19" s="3"/>
    </row>
    <row r="20" spans="1:15" ht="15" thickBot="1">
      <c r="A20" s="151"/>
      <c r="B20" s="90"/>
      <c r="C20" s="150" t="s">
        <v>3</v>
      </c>
      <c r="D20" s="27">
        <v>61425</v>
      </c>
      <c r="E20" s="35" t="s">
        <v>29</v>
      </c>
      <c r="F20" s="102">
        <v>0</v>
      </c>
      <c r="G20" s="103">
        <v>0</v>
      </c>
      <c r="H20" s="104">
        <v>0</v>
      </c>
      <c r="I20" s="104">
        <v>0</v>
      </c>
      <c r="J20" s="104">
        <v>0</v>
      </c>
      <c r="K20" s="48">
        <f t="shared" si="0"/>
        <v>0</v>
      </c>
      <c r="L20" s="3"/>
      <c r="M20" s="3"/>
      <c r="N20" s="3"/>
      <c r="O20" s="3"/>
    </row>
    <row r="21" spans="1:15" ht="15" thickBot="1">
      <c r="A21" s="151"/>
      <c r="B21" s="90"/>
      <c r="C21" s="150"/>
      <c r="D21" s="27">
        <v>61426</v>
      </c>
      <c r="E21" s="37" t="s">
        <v>30</v>
      </c>
      <c r="F21" s="102">
        <v>0</v>
      </c>
      <c r="G21" s="103">
        <v>0</v>
      </c>
      <c r="H21" s="104">
        <v>0</v>
      </c>
      <c r="I21" s="104">
        <v>0</v>
      </c>
      <c r="J21" s="104">
        <v>0</v>
      </c>
      <c r="K21" s="48">
        <f t="shared" si="0"/>
        <v>0</v>
      </c>
      <c r="L21" s="3"/>
      <c r="M21" s="3"/>
      <c r="N21" s="3"/>
      <c r="O21" s="3"/>
    </row>
    <row r="22" spans="1:15" ht="17.25" customHeight="1" thickBot="1">
      <c r="A22" s="151"/>
      <c r="B22" s="90"/>
      <c r="C22" s="150"/>
      <c r="D22" s="27">
        <v>61428</v>
      </c>
      <c r="E22" s="35" t="s">
        <v>28</v>
      </c>
      <c r="F22" s="102">
        <v>0</v>
      </c>
      <c r="G22" s="103">
        <v>0</v>
      </c>
      <c r="H22" s="104">
        <v>0</v>
      </c>
      <c r="I22" s="104">
        <v>0</v>
      </c>
      <c r="J22" s="104">
        <v>0</v>
      </c>
      <c r="K22" s="48">
        <f t="shared" si="0"/>
        <v>0</v>
      </c>
      <c r="L22" s="3"/>
      <c r="M22" s="3"/>
      <c r="N22" s="3"/>
      <c r="O22" s="3"/>
    </row>
    <row r="23" spans="1:15" ht="15.75" customHeight="1" thickBot="1">
      <c r="A23" s="151"/>
      <c r="B23" s="90"/>
      <c r="C23" s="133" t="s">
        <v>52</v>
      </c>
      <c r="D23" s="27">
        <v>61431</v>
      </c>
      <c r="E23" s="37" t="s">
        <v>49</v>
      </c>
      <c r="F23" s="102">
        <v>0</v>
      </c>
      <c r="G23" s="103">
        <v>0</v>
      </c>
      <c r="H23" s="104">
        <v>0</v>
      </c>
      <c r="I23" s="104">
        <v>0</v>
      </c>
      <c r="J23" s="104">
        <v>0</v>
      </c>
      <c r="K23" s="48">
        <f t="shared" si="0"/>
        <v>0</v>
      </c>
      <c r="L23" s="3"/>
      <c r="M23" s="3"/>
      <c r="N23" s="3"/>
      <c r="O23" s="3"/>
    </row>
    <row r="24" spans="1:15" ht="18" customHeight="1" thickBot="1">
      <c r="A24" s="151"/>
      <c r="B24" s="90"/>
      <c r="C24" s="134"/>
      <c r="D24" s="27">
        <v>61433</v>
      </c>
      <c r="E24" s="35" t="s">
        <v>50</v>
      </c>
      <c r="F24" s="102">
        <v>0</v>
      </c>
      <c r="G24" s="103">
        <v>0</v>
      </c>
      <c r="H24" s="104">
        <v>0</v>
      </c>
      <c r="I24" s="104">
        <v>0</v>
      </c>
      <c r="J24" s="104">
        <v>0</v>
      </c>
      <c r="K24" s="48">
        <f t="shared" si="0"/>
        <v>0</v>
      </c>
      <c r="L24" s="3"/>
      <c r="M24" s="3"/>
      <c r="N24" s="3"/>
      <c r="O24" s="3"/>
    </row>
    <row r="25" spans="1:15" ht="18.75" customHeight="1" thickBot="1">
      <c r="A25" s="151"/>
      <c r="B25" s="90"/>
      <c r="C25" s="134"/>
      <c r="D25" s="27">
        <v>61435</v>
      </c>
      <c r="E25" s="35" t="s">
        <v>57</v>
      </c>
      <c r="F25" s="102">
        <v>0</v>
      </c>
      <c r="G25" s="103">
        <v>0</v>
      </c>
      <c r="H25" s="104">
        <v>0</v>
      </c>
      <c r="I25" s="104">
        <v>0</v>
      </c>
      <c r="J25" s="104">
        <v>0</v>
      </c>
      <c r="K25" s="48">
        <f t="shared" si="0"/>
        <v>0</v>
      </c>
      <c r="L25" s="3"/>
      <c r="M25" s="3"/>
      <c r="N25" s="3"/>
      <c r="O25" s="3"/>
    </row>
    <row r="26" spans="1:15" ht="18.75" customHeight="1" thickBot="1">
      <c r="A26" s="151"/>
      <c r="B26" s="90"/>
      <c r="C26" s="134"/>
      <c r="D26" s="27">
        <v>61435</v>
      </c>
      <c r="E26" s="35" t="s">
        <v>58</v>
      </c>
      <c r="F26" s="102">
        <v>0</v>
      </c>
      <c r="G26" s="103">
        <v>0</v>
      </c>
      <c r="H26" s="104">
        <v>0</v>
      </c>
      <c r="I26" s="104">
        <v>0</v>
      </c>
      <c r="J26" s="104">
        <v>0</v>
      </c>
      <c r="K26" s="48">
        <f t="shared" si="0"/>
        <v>0</v>
      </c>
      <c r="L26" s="3"/>
      <c r="M26" s="3"/>
      <c r="N26" s="3"/>
      <c r="O26" s="3"/>
    </row>
    <row r="27" spans="1:15" ht="17.25" customHeight="1" thickBot="1">
      <c r="A27" s="151"/>
      <c r="B27" s="90"/>
      <c r="C27" s="135"/>
      <c r="D27" s="27">
        <v>61436</v>
      </c>
      <c r="E27" s="37" t="s">
        <v>51</v>
      </c>
      <c r="F27" s="102">
        <v>0</v>
      </c>
      <c r="G27" s="103">
        <v>0</v>
      </c>
      <c r="H27" s="104">
        <v>0</v>
      </c>
      <c r="I27" s="104">
        <v>0</v>
      </c>
      <c r="J27" s="104">
        <v>0</v>
      </c>
      <c r="K27" s="48">
        <f t="shared" si="0"/>
        <v>0</v>
      </c>
      <c r="L27" s="3"/>
      <c r="M27" s="3"/>
      <c r="N27" s="3"/>
      <c r="O27" s="3"/>
    </row>
    <row r="28" spans="1:15" ht="17.25" customHeight="1" thickBot="1">
      <c r="A28" s="151"/>
      <c r="B28" s="90"/>
      <c r="C28" s="80" t="s">
        <v>61</v>
      </c>
      <c r="D28" s="27">
        <v>61462</v>
      </c>
      <c r="E28" s="37" t="s">
        <v>60</v>
      </c>
      <c r="F28" s="102">
        <v>0</v>
      </c>
      <c r="G28" s="103">
        <v>0</v>
      </c>
      <c r="H28" s="104">
        <v>0</v>
      </c>
      <c r="I28" s="104">
        <v>0</v>
      </c>
      <c r="J28" s="104">
        <v>0</v>
      </c>
      <c r="K28" s="48">
        <f t="shared" si="0"/>
        <v>0</v>
      </c>
      <c r="L28" s="3"/>
      <c r="M28" s="3"/>
      <c r="N28" s="3"/>
      <c r="O28" s="3"/>
    </row>
    <row r="29" spans="1:15" ht="15" thickBot="1">
      <c r="A29" s="151"/>
      <c r="B29" s="90"/>
      <c r="C29" s="59" t="s">
        <v>32</v>
      </c>
      <c r="D29" s="27">
        <v>6147</v>
      </c>
      <c r="E29" s="35" t="s">
        <v>31</v>
      </c>
      <c r="F29" s="102">
        <v>0</v>
      </c>
      <c r="G29" s="103">
        <v>0</v>
      </c>
      <c r="H29" s="104">
        <v>0</v>
      </c>
      <c r="I29" s="104">
        <v>0</v>
      </c>
      <c r="J29" s="104">
        <v>0</v>
      </c>
      <c r="K29" s="48">
        <f t="shared" si="0"/>
        <v>0</v>
      </c>
      <c r="L29" s="3"/>
      <c r="M29" s="3"/>
      <c r="N29" s="3"/>
      <c r="O29" s="3"/>
    </row>
    <row r="30" spans="1:15" ht="15" thickBot="1">
      <c r="A30" s="151"/>
      <c r="B30" s="90"/>
      <c r="C30" s="150" t="s">
        <v>35</v>
      </c>
      <c r="D30" s="27">
        <v>61451</v>
      </c>
      <c r="E30" s="35" t="s">
        <v>34</v>
      </c>
      <c r="F30" s="102">
        <v>0</v>
      </c>
      <c r="G30" s="103">
        <v>0</v>
      </c>
      <c r="H30" s="104">
        <v>0</v>
      </c>
      <c r="I30" s="104">
        <v>0</v>
      </c>
      <c r="J30" s="104">
        <v>0</v>
      </c>
      <c r="K30" s="48">
        <f t="shared" si="0"/>
        <v>0</v>
      </c>
      <c r="L30" s="3"/>
      <c r="M30" s="3"/>
      <c r="N30" s="3"/>
      <c r="O30" s="3"/>
    </row>
    <row r="31" spans="1:15" ht="15" thickBot="1">
      <c r="A31" s="151"/>
      <c r="B31" s="90"/>
      <c r="C31" s="150"/>
      <c r="D31" s="27">
        <v>61455</v>
      </c>
      <c r="E31" s="38" t="s">
        <v>33</v>
      </c>
      <c r="F31" s="102">
        <v>0</v>
      </c>
      <c r="G31" s="103">
        <v>0</v>
      </c>
      <c r="H31" s="104">
        <v>0</v>
      </c>
      <c r="I31" s="104">
        <v>0</v>
      </c>
      <c r="J31" s="104">
        <v>0</v>
      </c>
      <c r="K31" s="48">
        <f t="shared" si="0"/>
        <v>0</v>
      </c>
      <c r="L31" s="3"/>
      <c r="M31" s="3"/>
      <c r="N31" s="3"/>
      <c r="O31" s="3"/>
    </row>
    <row r="32" spans="1:15" ht="15" thickBot="1">
      <c r="A32" s="151"/>
      <c r="B32" s="90"/>
      <c r="C32" s="150" t="s">
        <v>10</v>
      </c>
      <c r="D32" s="27">
        <v>61671</v>
      </c>
      <c r="E32" s="38" t="s">
        <v>9</v>
      </c>
      <c r="F32" s="102">
        <v>0</v>
      </c>
      <c r="G32" s="103">
        <v>0</v>
      </c>
      <c r="H32" s="104">
        <v>0</v>
      </c>
      <c r="I32" s="104">
        <v>0</v>
      </c>
      <c r="J32" s="104">
        <v>0</v>
      </c>
      <c r="K32" s="48">
        <f t="shared" si="0"/>
        <v>0</v>
      </c>
      <c r="L32" s="3"/>
      <c r="M32" s="3"/>
      <c r="N32" s="3"/>
      <c r="O32" s="3"/>
    </row>
    <row r="33" spans="1:15" ht="15" thickBot="1">
      <c r="A33" s="151"/>
      <c r="B33" s="90"/>
      <c r="C33" s="150"/>
      <c r="D33" s="27"/>
      <c r="E33" s="38" t="s">
        <v>12</v>
      </c>
      <c r="F33" s="102">
        <v>0</v>
      </c>
      <c r="G33" s="103">
        <v>0</v>
      </c>
      <c r="H33" s="104">
        <v>0</v>
      </c>
      <c r="I33" s="104">
        <v>0</v>
      </c>
      <c r="J33" s="104">
        <v>0</v>
      </c>
      <c r="K33" s="48">
        <f t="shared" si="0"/>
        <v>0</v>
      </c>
      <c r="L33" s="3"/>
      <c r="M33" s="3"/>
      <c r="N33" s="3"/>
      <c r="O33" s="3"/>
    </row>
    <row r="34" spans="1:15" ht="15" thickBot="1">
      <c r="A34" s="151"/>
      <c r="B34" s="90"/>
      <c r="C34" s="150"/>
      <c r="D34" s="27">
        <v>61673</v>
      </c>
      <c r="E34" s="38" t="s">
        <v>11</v>
      </c>
      <c r="F34" s="102">
        <v>0</v>
      </c>
      <c r="G34" s="103">
        <v>0</v>
      </c>
      <c r="H34" s="104">
        <v>0</v>
      </c>
      <c r="I34" s="104">
        <v>0</v>
      </c>
      <c r="J34" s="104">
        <v>0</v>
      </c>
      <c r="K34" s="48">
        <f t="shared" si="0"/>
        <v>0</v>
      </c>
      <c r="L34" s="3"/>
      <c r="M34" s="3"/>
      <c r="N34" s="3"/>
      <c r="O34" s="3"/>
    </row>
    <row r="35" spans="1:15" ht="18" customHeight="1" thickBot="1">
      <c r="A35" s="151"/>
      <c r="B35" s="90"/>
      <c r="C35" s="133" t="s">
        <v>56</v>
      </c>
      <c r="D35" s="29">
        <v>61711</v>
      </c>
      <c r="E35" s="39" t="s">
        <v>54</v>
      </c>
      <c r="F35" s="105">
        <v>0</v>
      </c>
      <c r="G35" s="103">
        <v>0</v>
      </c>
      <c r="H35" s="104">
        <v>0</v>
      </c>
      <c r="I35" s="104">
        <v>0</v>
      </c>
      <c r="J35" s="104">
        <v>0</v>
      </c>
      <c r="K35" s="48">
        <f t="shared" si="0"/>
        <v>0</v>
      </c>
      <c r="L35" s="3"/>
      <c r="M35" s="3"/>
      <c r="N35" s="3"/>
      <c r="O35" s="3"/>
    </row>
    <row r="36" spans="1:15" ht="15" thickBot="1">
      <c r="A36" s="151"/>
      <c r="B36" s="90"/>
      <c r="C36" s="134"/>
      <c r="D36" s="27">
        <v>61712</v>
      </c>
      <c r="E36" s="38" t="s">
        <v>53</v>
      </c>
      <c r="F36" s="105">
        <v>0</v>
      </c>
      <c r="G36" s="103">
        <v>0</v>
      </c>
      <c r="H36" s="104">
        <v>0</v>
      </c>
      <c r="I36" s="104">
        <v>0</v>
      </c>
      <c r="J36" s="104">
        <v>0</v>
      </c>
      <c r="K36" s="48">
        <f t="shared" si="0"/>
        <v>0</v>
      </c>
      <c r="L36" s="3"/>
      <c r="M36" s="3"/>
      <c r="N36" s="3"/>
      <c r="O36" s="3"/>
    </row>
    <row r="37" spans="1:15" ht="15" thickBot="1">
      <c r="A37" s="151"/>
      <c r="B37" s="90"/>
      <c r="C37" s="135"/>
      <c r="D37" s="27">
        <v>61713</v>
      </c>
      <c r="E37" s="38" t="s">
        <v>55</v>
      </c>
      <c r="F37" s="105">
        <v>0</v>
      </c>
      <c r="G37" s="103">
        <v>0</v>
      </c>
      <c r="H37" s="104">
        <v>0</v>
      </c>
      <c r="I37" s="104">
        <v>0</v>
      </c>
      <c r="J37" s="104">
        <v>0</v>
      </c>
      <c r="K37" s="48">
        <f t="shared" si="0"/>
        <v>0</v>
      </c>
      <c r="L37" s="3"/>
      <c r="M37" s="3"/>
      <c r="N37" s="3"/>
      <c r="O37" s="3"/>
    </row>
    <row r="38" spans="1:15" ht="18.75" customHeight="1" thickBot="1">
      <c r="A38" s="151"/>
      <c r="B38" s="90"/>
      <c r="C38" s="150" t="s">
        <v>44</v>
      </c>
      <c r="D38" s="27">
        <v>61741</v>
      </c>
      <c r="E38" s="38" t="s">
        <v>5</v>
      </c>
      <c r="F38" s="102">
        <v>0</v>
      </c>
      <c r="G38" s="103">
        <v>0</v>
      </c>
      <c r="H38" s="104">
        <v>0</v>
      </c>
      <c r="I38" s="104">
        <v>0</v>
      </c>
      <c r="J38" s="104">
        <v>0</v>
      </c>
      <c r="K38" s="48">
        <f t="shared" si="0"/>
        <v>0</v>
      </c>
      <c r="L38" s="3"/>
      <c r="M38" s="3"/>
      <c r="N38" s="3"/>
      <c r="O38" s="3"/>
    </row>
    <row r="39" spans="1:15" ht="15" thickBot="1">
      <c r="A39" s="151"/>
      <c r="B39" s="90"/>
      <c r="C39" s="150"/>
      <c r="D39" s="27">
        <v>61745</v>
      </c>
      <c r="E39" s="39" t="s">
        <v>13</v>
      </c>
      <c r="F39" s="102">
        <v>0</v>
      </c>
      <c r="G39" s="103">
        <v>0</v>
      </c>
      <c r="H39" s="104">
        <v>0</v>
      </c>
      <c r="I39" s="104">
        <v>0</v>
      </c>
      <c r="J39" s="104">
        <v>0</v>
      </c>
      <c r="K39" s="48">
        <f t="shared" si="0"/>
        <v>0</v>
      </c>
      <c r="L39" s="3"/>
      <c r="M39" s="3"/>
      <c r="N39" s="3"/>
      <c r="O39" s="3"/>
    </row>
    <row r="40" spans="1:15" ht="15" thickBot="1">
      <c r="A40" s="151"/>
      <c r="B40" s="90"/>
      <c r="C40" s="74" t="s">
        <v>43</v>
      </c>
      <c r="D40" s="27">
        <v>61764</v>
      </c>
      <c r="E40" s="35" t="s">
        <v>37</v>
      </c>
      <c r="F40" s="102">
        <v>0</v>
      </c>
      <c r="G40" s="103">
        <v>0</v>
      </c>
      <c r="H40" s="104">
        <v>0</v>
      </c>
      <c r="I40" s="104">
        <v>0</v>
      </c>
      <c r="J40" s="104">
        <v>0</v>
      </c>
      <c r="K40" s="48">
        <f t="shared" si="0"/>
        <v>0</v>
      </c>
      <c r="L40" s="3"/>
      <c r="M40" s="3"/>
      <c r="N40" s="3"/>
      <c r="O40" s="3"/>
    </row>
    <row r="41" spans="1:15" ht="15" thickBot="1">
      <c r="A41" s="151"/>
      <c r="B41" s="90"/>
      <c r="C41" s="150" t="s">
        <v>38</v>
      </c>
      <c r="D41" s="27">
        <v>2351</v>
      </c>
      <c r="E41" s="38" t="s">
        <v>39</v>
      </c>
      <c r="F41" s="102">
        <v>0</v>
      </c>
      <c r="G41" s="103">
        <v>0</v>
      </c>
      <c r="H41" s="104">
        <v>0</v>
      </c>
      <c r="I41" s="104">
        <v>0</v>
      </c>
      <c r="J41" s="104">
        <v>0</v>
      </c>
      <c r="K41" s="48">
        <f t="shared" si="0"/>
        <v>0</v>
      </c>
      <c r="L41" s="3"/>
      <c r="M41" s="3"/>
      <c r="N41" s="3"/>
      <c r="O41" s="3"/>
    </row>
    <row r="42" spans="1:15" ht="15" thickBot="1">
      <c r="A42" s="151"/>
      <c r="B42" s="90"/>
      <c r="C42" s="150"/>
      <c r="D42" s="27">
        <v>2352</v>
      </c>
      <c r="E42" s="38" t="s">
        <v>40</v>
      </c>
      <c r="F42" s="102">
        <v>0</v>
      </c>
      <c r="G42" s="103">
        <v>0</v>
      </c>
      <c r="H42" s="104">
        <v>0</v>
      </c>
      <c r="I42" s="104">
        <v>0</v>
      </c>
      <c r="J42" s="104">
        <v>0</v>
      </c>
      <c r="K42" s="48">
        <f t="shared" si="0"/>
        <v>0</v>
      </c>
      <c r="L42" s="3"/>
      <c r="M42" s="3"/>
      <c r="N42" s="3"/>
      <c r="O42" s="3"/>
    </row>
    <row r="43" spans="1:15" ht="15" thickBot="1">
      <c r="A43" s="151"/>
      <c r="B43" s="90"/>
      <c r="C43" s="150"/>
      <c r="D43" s="27">
        <v>2355</v>
      </c>
      <c r="E43" s="38" t="s">
        <v>41</v>
      </c>
      <c r="F43" s="102">
        <v>0</v>
      </c>
      <c r="G43" s="103">
        <v>0</v>
      </c>
      <c r="H43" s="104">
        <v>0</v>
      </c>
      <c r="I43" s="104">
        <v>0</v>
      </c>
      <c r="J43" s="104">
        <v>0</v>
      </c>
      <c r="K43" s="48">
        <f t="shared" si="0"/>
        <v>0</v>
      </c>
      <c r="L43" s="3"/>
      <c r="M43" s="3"/>
      <c r="N43" s="3"/>
      <c r="O43" s="3"/>
    </row>
    <row r="44" spans="1:15" ht="17.25" customHeight="1" thickBot="1">
      <c r="A44" s="151"/>
      <c r="B44" s="90"/>
      <c r="C44" s="150"/>
      <c r="D44" s="27">
        <v>2356</v>
      </c>
      <c r="E44" s="35" t="s">
        <v>42</v>
      </c>
      <c r="F44" s="102">
        <v>0</v>
      </c>
      <c r="G44" s="103">
        <v>0</v>
      </c>
      <c r="H44" s="104">
        <v>0</v>
      </c>
      <c r="I44" s="104">
        <v>0</v>
      </c>
      <c r="J44" s="104">
        <v>0</v>
      </c>
      <c r="K44" s="48">
        <f t="shared" si="0"/>
        <v>0</v>
      </c>
      <c r="L44" s="3"/>
      <c r="M44" s="3"/>
      <c r="N44" s="3"/>
      <c r="O44" s="3"/>
    </row>
    <row r="45" spans="1:15" ht="14.25" customHeight="1" thickBot="1">
      <c r="A45" s="151"/>
      <c r="B45" s="90"/>
      <c r="C45" s="133" t="s">
        <v>85</v>
      </c>
      <c r="D45" s="51">
        <v>23321</v>
      </c>
      <c r="E45" s="40" t="s">
        <v>86</v>
      </c>
      <c r="F45" s="102">
        <v>0</v>
      </c>
      <c r="G45" s="103">
        <v>0</v>
      </c>
      <c r="H45" s="104">
        <v>0</v>
      </c>
      <c r="I45" s="104">
        <v>0</v>
      </c>
      <c r="J45" s="104">
        <v>0</v>
      </c>
      <c r="K45" s="48">
        <f t="shared" si="0"/>
        <v>0</v>
      </c>
      <c r="L45" s="3"/>
      <c r="M45" s="3"/>
      <c r="N45" s="3"/>
      <c r="O45" s="3"/>
    </row>
    <row r="46" spans="1:15" ht="18.75" customHeight="1" thickBot="1">
      <c r="A46" s="151"/>
      <c r="B46" s="90"/>
      <c r="C46" s="135"/>
      <c r="D46" s="27">
        <v>23324</v>
      </c>
      <c r="E46" s="35" t="s">
        <v>87</v>
      </c>
      <c r="F46" s="105">
        <v>0</v>
      </c>
      <c r="G46" s="103">
        <v>0</v>
      </c>
      <c r="H46" s="104">
        <v>0</v>
      </c>
      <c r="I46" s="104">
        <v>0</v>
      </c>
      <c r="J46" s="104">
        <v>0</v>
      </c>
      <c r="K46" s="48">
        <f t="shared" si="0"/>
        <v>0</v>
      </c>
      <c r="L46" s="3"/>
      <c r="M46" s="3"/>
      <c r="N46" s="3"/>
      <c r="O46" s="3"/>
    </row>
    <row r="47" spans="1:15" ht="15" customHeight="1" thickBot="1">
      <c r="A47" s="151"/>
      <c r="B47" s="90"/>
      <c r="C47" s="133" t="s">
        <v>45</v>
      </c>
      <c r="D47" s="77">
        <v>34551</v>
      </c>
      <c r="E47" s="41" t="s">
        <v>46</v>
      </c>
      <c r="F47" s="106">
        <v>0</v>
      </c>
      <c r="G47" s="103">
        <v>0</v>
      </c>
      <c r="H47" s="104">
        <v>0</v>
      </c>
      <c r="I47" s="104">
        <v>0</v>
      </c>
      <c r="J47" s="104">
        <v>0</v>
      </c>
      <c r="K47" s="48">
        <f t="shared" si="0"/>
        <v>0</v>
      </c>
      <c r="L47" s="3"/>
      <c r="M47" s="3"/>
      <c r="N47" s="3"/>
      <c r="O47" s="3"/>
    </row>
    <row r="48" spans="1:15" ht="15.75" customHeight="1" thickBot="1">
      <c r="A48" s="151"/>
      <c r="B48" s="90"/>
      <c r="C48" s="134"/>
      <c r="D48" s="27">
        <v>34552</v>
      </c>
      <c r="E48" s="35" t="s">
        <v>47</v>
      </c>
      <c r="F48" s="102">
        <v>0</v>
      </c>
      <c r="G48" s="103">
        <v>0</v>
      </c>
      <c r="H48" s="104">
        <v>0</v>
      </c>
      <c r="I48" s="104">
        <v>0</v>
      </c>
      <c r="J48" s="104">
        <v>0</v>
      </c>
      <c r="K48" s="48">
        <f t="shared" si="0"/>
        <v>0</v>
      </c>
      <c r="L48" s="3"/>
      <c r="M48" s="3"/>
      <c r="N48" s="3"/>
      <c r="O48" s="3"/>
    </row>
    <row r="49" spans="1:15" ht="15.75" customHeight="1" thickBot="1">
      <c r="A49" s="151"/>
      <c r="B49" s="90"/>
      <c r="C49" s="134"/>
      <c r="D49" s="76">
        <v>3456</v>
      </c>
      <c r="E49" s="40" t="s">
        <v>48</v>
      </c>
      <c r="F49" s="107">
        <v>0</v>
      </c>
      <c r="G49" s="108">
        <v>0</v>
      </c>
      <c r="H49" s="109">
        <v>0</v>
      </c>
      <c r="I49" s="109">
        <v>0</v>
      </c>
      <c r="J49" s="109">
        <v>0</v>
      </c>
      <c r="K49" s="48">
        <f t="shared" si="0"/>
        <v>0</v>
      </c>
      <c r="L49" s="3"/>
      <c r="M49" s="3"/>
      <c r="N49" s="3"/>
      <c r="O49" s="3"/>
    </row>
    <row r="50" spans="1:15" ht="26.25" customHeight="1" thickBot="1">
      <c r="A50" s="140" t="s">
        <v>66</v>
      </c>
      <c r="B50" s="89"/>
      <c r="C50" s="75" t="s">
        <v>56</v>
      </c>
      <c r="D50" s="52">
        <v>61711</v>
      </c>
      <c r="E50" s="42" t="s">
        <v>54</v>
      </c>
      <c r="F50" s="110">
        <v>0</v>
      </c>
      <c r="G50" s="99">
        <v>0</v>
      </c>
      <c r="H50" s="101">
        <v>0</v>
      </c>
      <c r="I50" s="101">
        <v>0</v>
      </c>
      <c r="J50" s="101">
        <v>0</v>
      </c>
      <c r="K50" s="48">
        <f t="shared" si="0"/>
        <v>0</v>
      </c>
      <c r="L50" s="3"/>
      <c r="M50" s="3"/>
      <c r="N50" s="3"/>
      <c r="O50" s="3"/>
    </row>
    <row r="51" spans="1:15" ht="27.75" customHeight="1" thickBot="1">
      <c r="A51" s="141"/>
      <c r="B51" s="88" t="s">
        <v>106</v>
      </c>
      <c r="C51" s="74" t="s">
        <v>59</v>
      </c>
      <c r="D51" s="27">
        <v>61353</v>
      </c>
      <c r="E51" s="43" t="s">
        <v>84</v>
      </c>
      <c r="F51" s="111">
        <v>0</v>
      </c>
      <c r="G51" s="102">
        <v>0</v>
      </c>
      <c r="H51" s="104">
        <v>0</v>
      </c>
      <c r="I51" s="104">
        <v>0</v>
      </c>
      <c r="J51" s="104">
        <v>0</v>
      </c>
      <c r="K51" s="48">
        <f t="shared" si="0"/>
        <v>0</v>
      </c>
      <c r="L51" s="3"/>
      <c r="M51" s="3"/>
      <c r="N51" s="3"/>
      <c r="O51" s="3"/>
    </row>
    <row r="52" spans="1:15" ht="16.5" customHeight="1" thickBot="1">
      <c r="A52" s="141"/>
      <c r="B52" s="88" t="s">
        <v>107</v>
      </c>
      <c r="C52" s="74" t="s">
        <v>43</v>
      </c>
      <c r="D52" s="27">
        <v>61764</v>
      </c>
      <c r="E52" s="35" t="s">
        <v>37</v>
      </c>
      <c r="F52" s="111">
        <v>0</v>
      </c>
      <c r="G52" s="102">
        <v>0</v>
      </c>
      <c r="H52" s="104">
        <v>0</v>
      </c>
      <c r="I52" s="104">
        <v>0</v>
      </c>
      <c r="J52" s="104">
        <v>0</v>
      </c>
      <c r="K52" s="48">
        <f t="shared" si="0"/>
        <v>0</v>
      </c>
      <c r="L52" s="3"/>
      <c r="M52" s="3"/>
      <c r="N52" s="3"/>
      <c r="O52" s="3"/>
    </row>
    <row r="53" spans="1:15" ht="27" customHeight="1" thickBot="1">
      <c r="A53" s="141"/>
      <c r="B53" s="88"/>
      <c r="C53" s="79" t="s">
        <v>69</v>
      </c>
      <c r="D53" s="27">
        <v>61111</v>
      </c>
      <c r="E53" s="35" t="s">
        <v>68</v>
      </c>
      <c r="F53" s="111">
        <v>0</v>
      </c>
      <c r="G53" s="102">
        <v>0</v>
      </c>
      <c r="H53" s="104">
        <v>0</v>
      </c>
      <c r="I53" s="104">
        <v>0</v>
      </c>
      <c r="J53" s="104">
        <v>0</v>
      </c>
      <c r="K53" s="48">
        <f t="shared" si="0"/>
        <v>0</v>
      </c>
      <c r="L53" s="3"/>
      <c r="M53" s="3"/>
      <c r="N53" s="3"/>
      <c r="O53" s="3"/>
    </row>
    <row r="54" spans="1:15" ht="25.5" customHeight="1" thickBot="1">
      <c r="A54" s="141"/>
      <c r="B54" s="88" t="s">
        <v>108</v>
      </c>
      <c r="C54" s="78" t="s">
        <v>70</v>
      </c>
      <c r="D54" s="27">
        <v>61221</v>
      </c>
      <c r="E54" s="35" t="s">
        <v>83</v>
      </c>
      <c r="F54" s="111">
        <v>0</v>
      </c>
      <c r="G54" s="102">
        <v>0</v>
      </c>
      <c r="H54" s="104">
        <v>0</v>
      </c>
      <c r="I54" s="104">
        <v>0</v>
      </c>
      <c r="J54" s="104">
        <v>0</v>
      </c>
      <c r="K54" s="48">
        <f>SUM(F54:J54)</f>
        <v>0</v>
      </c>
      <c r="L54" s="3"/>
      <c r="M54" s="3"/>
      <c r="N54" s="3"/>
      <c r="O54" s="3"/>
    </row>
    <row r="55" spans="1:15" ht="16.5" customHeight="1" thickBot="1">
      <c r="A55" s="141"/>
      <c r="B55" s="88" t="s">
        <v>107</v>
      </c>
      <c r="C55" s="133" t="s">
        <v>71</v>
      </c>
      <c r="D55" s="76">
        <v>61261</v>
      </c>
      <c r="E55" s="40" t="s">
        <v>72</v>
      </c>
      <c r="F55" s="111">
        <v>0</v>
      </c>
      <c r="G55" s="102">
        <v>0</v>
      </c>
      <c r="H55" s="104">
        <v>0</v>
      </c>
      <c r="I55" s="104">
        <v>0</v>
      </c>
      <c r="J55" s="104">
        <v>0</v>
      </c>
      <c r="K55" s="48">
        <f t="shared" si="0"/>
        <v>0</v>
      </c>
      <c r="L55" s="3"/>
      <c r="M55" s="3"/>
      <c r="N55" s="3"/>
      <c r="O55" s="3"/>
    </row>
    <row r="56" spans="1:15" ht="16.5" customHeight="1" thickBot="1">
      <c r="A56" s="141"/>
      <c r="B56" s="88"/>
      <c r="C56" s="134"/>
      <c r="D56" s="76">
        <v>61262</v>
      </c>
      <c r="E56" s="40" t="s">
        <v>73</v>
      </c>
      <c r="F56" s="111">
        <v>0</v>
      </c>
      <c r="G56" s="102">
        <v>0</v>
      </c>
      <c r="H56" s="104">
        <v>0</v>
      </c>
      <c r="I56" s="104">
        <v>0</v>
      </c>
      <c r="J56" s="104">
        <v>0</v>
      </c>
      <c r="K56" s="48">
        <f t="shared" si="0"/>
        <v>0</v>
      </c>
      <c r="L56" s="3"/>
      <c r="M56" s="3"/>
      <c r="N56" s="3"/>
      <c r="O56" s="3"/>
    </row>
    <row r="57" spans="1:15" ht="16.5" customHeight="1" thickBot="1">
      <c r="A57" s="141"/>
      <c r="B57" s="88" t="s">
        <v>109</v>
      </c>
      <c r="C57" s="135"/>
      <c r="D57" s="76">
        <v>61263</v>
      </c>
      <c r="E57" s="40" t="s">
        <v>74</v>
      </c>
      <c r="F57" s="111">
        <v>0</v>
      </c>
      <c r="G57" s="102">
        <v>0</v>
      </c>
      <c r="H57" s="104">
        <v>0</v>
      </c>
      <c r="I57" s="104">
        <v>0</v>
      </c>
      <c r="J57" s="104">
        <v>0</v>
      </c>
      <c r="K57" s="48">
        <f t="shared" si="0"/>
        <v>0</v>
      </c>
      <c r="L57" s="3"/>
      <c r="M57" s="3"/>
      <c r="N57" s="3"/>
      <c r="O57" s="3"/>
    </row>
    <row r="58" spans="1:15" ht="16.5" customHeight="1" thickBot="1">
      <c r="A58" s="141"/>
      <c r="B58" s="88" t="s">
        <v>107</v>
      </c>
      <c r="C58" s="133" t="s">
        <v>18</v>
      </c>
      <c r="D58" s="76">
        <v>61313</v>
      </c>
      <c r="E58" s="40" t="s">
        <v>75</v>
      </c>
      <c r="F58" s="111">
        <v>0</v>
      </c>
      <c r="G58" s="102">
        <v>0</v>
      </c>
      <c r="H58" s="104">
        <v>0</v>
      </c>
      <c r="I58" s="104">
        <v>0</v>
      </c>
      <c r="J58" s="104">
        <v>0</v>
      </c>
      <c r="K58" s="48">
        <f t="shared" si="0"/>
        <v>0</v>
      </c>
      <c r="L58" s="3"/>
      <c r="M58" s="3"/>
      <c r="N58" s="3"/>
      <c r="O58" s="3"/>
    </row>
    <row r="59" spans="1:15" ht="16.5" customHeight="1" thickBot="1">
      <c r="A59" s="141"/>
      <c r="B59" s="88"/>
      <c r="C59" s="135"/>
      <c r="D59" s="76">
        <v>61316</v>
      </c>
      <c r="E59" s="40" t="s">
        <v>76</v>
      </c>
      <c r="F59" s="111">
        <v>0</v>
      </c>
      <c r="G59" s="102">
        <v>0</v>
      </c>
      <c r="H59" s="104">
        <v>0</v>
      </c>
      <c r="I59" s="104">
        <v>0</v>
      </c>
      <c r="J59" s="104">
        <v>0</v>
      </c>
      <c r="K59" s="48">
        <f t="shared" si="0"/>
        <v>0</v>
      </c>
      <c r="L59" s="3"/>
      <c r="M59" s="3"/>
      <c r="N59" s="3"/>
      <c r="O59" s="3"/>
    </row>
    <row r="60" spans="1:15" ht="16.5" customHeight="1" thickBot="1">
      <c r="A60" s="141"/>
      <c r="B60" s="88"/>
      <c r="C60" s="136" t="s">
        <v>79</v>
      </c>
      <c r="D60" s="76">
        <v>61361</v>
      </c>
      <c r="E60" s="40" t="s">
        <v>77</v>
      </c>
      <c r="F60" s="111">
        <v>0</v>
      </c>
      <c r="G60" s="102">
        <v>0</v>
      </c>
      <c r="H60" s="104">
        <v>0</v>
      </c>
      <c r="I60" s="104">
        <v>0</v>
      </c>
      <c r="J60" s="104">
        <v>0</v>
      </c>
      <c r="K60" s="48">
        <f t="shared" si="0"/>
        <v>0</v>
      </c>
      <c r="L60" s="3"/>
      <c r="M60" s="3"/>
      <c r="N60" s="3"/>
      <c r="O60" s="3"/>
    </row>
    <row r="61" spans="1:15" ht="21" customHeight="1" thickBot="1">
      <c r="A61" s="141"/>
      <c r="B61" s="88"/>
      <c r="C61" s="137"/>
      <c r="D61" s="51">
        <v>61365</v>
      </c>
      <c r="E61" s="40" t="s">
        <v>78</v>
      </c>
      <c r="F61" s="111">
        <v>0</v>
      </c>
      <c r="G61" s="102">
        <v>0</v>
      </c>
      <c r="H61" s="104">
        <v>0</v>
      </c>
      <c r="I61" s="104">
        <v>0</v>
      </c>
      <c r="J61" s="104">
        <v>0</v>
      </c>
      <c r="K61" s="48">
        <f t="shared" si="0"/>
        <v>0</v>
      </c>
      <c r="L61" s="3"/>
      <c r="M61" s="3"/>
      <c r="N61" s="3"/>
      <c r="O61" s="3"/>
    </row>
    <row r="62" spans="1:15" ht="16.5" customHeight="1" thickBot="1">
      <c r="A62" s="141"/>
      <c r="B62" s="88"/>
      <c r="C62" s="138" t="s">
        <v>80</v>
      </c>
      <c r="D62" s="51">
        <v>61421</v>
      </c>
      <c r="E62" s="40" t="s">
        <v>82</v>
      </c>
      <c r="F62" s="111">
        <v>0</v>
      </c>
      <c r="G62" s="102">
        <v>0</v>
      </c>
      <c r="H62" s="104">
        <v>0</v>
      </c>
      <c r="I62" s="104">
        <v>0</v>
      </c>
      <c r="J62" s="104">
        <v>0</v>
      </c>
      <c r="K62" s="48">
        <f t="shared" si="0"/>
        <v>0</v>
      </c>
      <c r="L62" s="3"/>
      <c r="M62" s="3"/>
      <c r="N62" s="3"/>
      <c r="O62" s="3"/>
    </row>
    <row r="63" spans="1:15" ht="16.5" customHeight="1" thickBot="1">
      <c r="A63" s="141"/>
      <c r="B63" s="91"/>
      <c r="C63" s="139"/>
      <c r="D63" s="53">
        <v>61425</v>
      </c>
      <c r="E63" s="40" t="s">
        <v>81</v>
      </c>
      <c r="F63" s="112">
        <v>0</v>
      </c>
      <c r="G63" s="107">
        <v>0</v>
      </c>
      <c r="H63" s="109">
        <v>0</v>
      </c>
      <c r="I63" s="109">
        <v>0</v>
      </c>
      <c r="J63" s="109">
        <v>0</v>
      </c>
      <c r="K63" s="48">
        <f t="shared" si="0"/>
        <v>0</v>
      </c>
      <c r="L63" s="3"/>
      <c r="M63" s="3"/>
      <c r="N63" s="3"/>
      <c r="O63" s="3"/>
    </row>
    <row r="64" spans="1:15" ht="16.5" customHeight="1" thickBot="1">
      <c r="A64" s="141"/>
      <c r="B64" s="89"/>
      <c r="C64" s="75" t="s">
        <v>56</v>
      </c>
      <c r="D64" s="52">
        <v>61711</v>
      </c>
      <c r="E64" s="42" t="s">
        <v>54</v>
      </c>
      <c r="F64" s="110">
        <v>0</v>
      </c>
      <c r="G64" s="99">
        <v>0</v>
      </c>
      <c r="H64" s="101">
        <v>0</v>
      </c>
      <c r="I64" s="101">
        <v>0</v>
      </c>
      <c r="J64" s="101">
        <v>0</v>
      </c>
      <c r="K64" s="48">
        <f t="shared" si="0"/>
        <v>0</v>
      </c>
    </row>
    <row r="65" spans="1:11" ht="16.5" customHeight="1" thickBot="1">
      <c r="A65" s="141"/>
      <c r="B65" s="88" t="s">
        <v>106</v>
      </c>
      <c r="C65" s="74" t="s">
        <v>59</v>
      </c>
      <c r="D65" s="27">
        <v>61353</v>
      </c>
      <c r="E65" s="43" t="s">
        <v>84</v>
      </c>
      <c r="F65" s="111">
        <v>0</v>
      </c>
      <c r="G65" s="102">
        <v>0</v>
      </c>
      <c r="H65" s="104">
        <v>0</v>
      </c>
      <c r="I65" s="104">
        <v>0</v>
      </c>
      <c r="J65" s="104">
        <v>0</v>
      </c>
      <c r="K65" s="48">
        <f t="shared" si="0"/>
        <v>0</v>
      </c>
    </row>
    <row r="66" spans="1:11" ht="16.5" customHeight="1" thickBot="1">
      <c r="A66" s="141"/>
      <c r="B66" s="88" t="s">
        <v>107</v>
      </c>
      <c r="C66" s="74" t="s">
        <v>43</v>
      </c>
      <c r="D66" s="27">
        <v>61764</v>
      </c>
      <c r="E66" s="35" t="s">
        <v>37</v>
      </c>
      <c r="F66" s="111">
        <v>0</v>
      </c>
      <c r="G66" s="102">
        <v>0</v>
      </c>
      <c r="H66" s="104">
        <v>0</v>
      </c>
      <c r="I66" s="104">
        <v>0</v>
      </c>
      <c r="J66" s="104">
        <v>0</v>
      </c>
      <c r="K66" s="48">
        <f t="shared" si="0"/>
        <v>0</v>
      </c>
    </row>
    <row r="67" spans="1:11" ht="27" thickBot="1">
      <c r="A67" s="141"/>
      <c r="B67" s="88"/>
      <c r="C67" s="79" t="s">
        <v>69</v>
      </c>
      <c r="D67" s="27">
        <v>61111</v>
      </c>
      <c r="E67" s="35" t="s">
        <v>68</v>
      </c>
      <c r="F67" s="111">
        <v>0</v>
      </c>
      <c r="G67" s="102">
        <v>0</v>
      </c>
      <c r="H67" s="104">
        <v>0</v>
      </c>
      <c r="I67" s="104">
        <v>0</v>
      </c>
      <c r="J67" s="104">
        <v>0</v>
      </c>
      <c r="K67" s="48">
        <f t="shared" si="0"/>
        <v>0</v>
      </c>
    </row>
    <row r="68" spans="1:11" ht="21" thickBot="1">
      <c r="A68" s="141"/>
      <c r="B68" s="88" t="s">
        <v>108</v>
      </c>
      <c r="C68" s="78" t="s">
        <v>70</v>
      </c>
      <c r="D68" s="27">
        <v>61221</v>
      </c>
      <c r="E68" s="35" t="s">
        <v>83</v>
      </c>
      <c r="F68" s="111">
        <v>0</v>
      </c>
      <c r="G68" s="102">
        <v>0</v>
      </c>
      <c r="H68" s="104">
        <v>0</v>
      </c>
      <c r="I68" s="104">
        <v>0</v>
      </c>
      <c r="J68" s="104">
        <v>0</v>
      </c>
      <c r="K68" s="48">
        <f t="shared" si="0"/>
        <v>0</v>
      </c>
    </row>
    <row r="69" spans="1:11" ht="15" thickBot="1">
      <c r="A69" s="141"/>
      <c r="B69" s="88" t="s">
        <v>107</v>
      </c>
      <c r="C69" s="133" t="s">
        <v>71</v>
      </c>
      <c r="D69" s="76">
        <v>61261</v>
      </c>
      <c r="E69" s="40" t="s">
        <v>72</v>
      </c>
      <c r="F69" s="111">
        <v>0</v>
      </c>
      <c r="G69" s="102">
        <v>0</v>
      </c>
      <c r="H69" s="104">
        <v>0</v>
      </c>
      <c r="I69" s="104">
        <v>0</v>
      </c>
      <c r="J69" s="104">
        <v>0</v>
      </c>
      <c r="K69" s="48">
        <f t="shared" si="0"/>
        <v>0</v>
      </c>
    </row>
    <row r="70" spans="1:11" ht="15" thickBot="1">
      <c r="A70" s="141"/>
      <c r="B70" s="88"/>
      <c r="C70" s="134"/>
      <c r="D70" s="76">
        <v>61262</v>
      </c>
      <c r="E70" s="40" t="s">
        <v>73</v>
      </c>
      <c r="F70" s="111">
        <v>0</v>
      </c>
      <c r="G70" s="102">
        <v>0</v>
      </c>
      <c r="H70" s="104">
        <v>0</v>
      </c>
      <c r="I70" s="104">
        <v>0</v>
      </c>
      <c r="J70" s="104">
        <v>0</v>
      </c>
      <c r="K70" s="48">
        <f t="shared" si="0"/>
        <v>0</v>
      </c>
    </row>
    <row r="71" spans="1:11" ht="15" thickBot="1">
      <c r="A71" s="141"/>
      <c r="B71" s="88" t="s">
        <v>109</v>
      </c>
      <c r="C71" s="135"/>
      <c r="D71" s="76">
        <v>61263</v>
      </c>
      <c r="E71" s="40" t="s">
        <v>74</v>
      </c>
      <c r="F71" s="111">
        <v>0</v>
      </c>
      <c r="G71" s="102">
        <v>0</v>
      </c>
      <c r="H71" s="104">
        <v>0</v>
      </c>
      <c r="I71" s="104">
        <v>0</v>
      </c>
      <c r="J71" s="104">
        <v>0</v>
      </c>
      <c r="K71" s="48">
        <f t="shared" si="0"/>
        <v>0</v>
      </c>
    </row>
    <row r="72" spans="1:11" ht="15" thickBot="1">
      <c r="A72" s="141"/>
      <c r="B72" s="88" t="s">
        <v>107</v>
      </c>
      <c r="C72" s="133" t="s">
        <v>18</v>
      </c>
      <c r="D72" s="76">
        <v>61313</v>
      </c>
      <c r="E72" s="40" t="s">
        <v>75</v>
      </c>
      <c r="F72" s="111">
        <v>0</v>
      </c>
      <c r="G72" s="102">
        <v>0</v>
      </c>
      <c r="H72" s="104">
        <v>0</v>
      </c>
      <c r="I72" s="104">
        <v>0</v>
      </c>
      <c r="J72" s="104">
        <v>0</v>
      </c>
      <c r="K72" s="48">
        <f t="shared" si="0"/>
        <v>0</v>
      </c>
    </row>
    <row r="73" spans="1:11" ht="15" thickBot="1">
      <c r="A73" s="141"/>
      <c r="B73" s="88"/>
      <c r="C73" s="135"/>
      <c r="D73" s="76">
        <v>61316</v>
      </c>
      <c r="E73" s="40" t="s">
        <v>76</v>
      </c>
      <c r="F73" s="111">
        <v>0</v>
      </c>
      <c r="G73" s="102">
        <v>0</v>
      </c>
      <c r="H73" s="104">
        <v>0</v>
      </c>
      <c r="I73" s="104">
        <v>0</v>
      </c>
      <c r="J73" s="104">
        <v>0</v>
      </c>
      <c r="K73" s="48">
        <f t="shared" ref="K73:K107" si="1">SUM(F73:J73)</f>
        <v>0</v>
      </c>
    </row>
    <row r="74" spans="1:11" ht="15" thickBot="1">
      <c r="A74" s="141"/>
      <c r="B74" s="88"/>
      <c r="C74" s="136" t="s">
        <v>79</v>
      </c>
      <c r="D74" s="76">
        <v>61361</v>
      </c>
      <c r="E74" s="40" t="s">
        <v>77</v>
      </c>
      <c r="F74" s="111">
        <v>0</v>
      </c>
      <c r="G74" s="102">
        <v>0</v>
      </c>
      <c r="H74" s="104">
        <v>0</v>
      </c>
      <c r="I74" s="104">
        <v>0</v>
      </c>
      <c r="J74" s="104">
        <v>0</v>
      </c>
      <c r="K74" s="48">
        <f t="shared" si="1"/>
        <v>0</v>
      </c>
    </row>
    <row r="75" spans="1:11" ht="15" thickBot="1">
      <c r="A75" s="141"/>
      <c r="B75" s="88"/>
      <c r="C75" s="137"/>
      <c r="D75" s="51">
        <v>61365</v>
      </c>
      <c r="E75" s="40" t="s">
        <v>78</v>
      </c>
      <c r="F75" s="111">
        <v>0</v>
      </c>
      <c r="G75" s="102">
        <v>0</v>
      </c>
      <c r="H75" s="104">
        <v>0</v>
      </c>
      <c r="I75" s="104">
        <v>0</v>
      </c>
      <c r="J75" s="104">
        <v>0</v>
      </c>
      <c r="K75" s="48">
        <f t="shared" si="1"/>
        <v>0</v>
      </c>
    </row>
    <row r="76" spans="1:11" ht="15" thickBot="1">
      <c r="A76" s="141"/>
      <c r="B76" s="88"/>
      <c r="C76" s="138" t="s">
        <v>80</v>
      </c>
      <c r="D76" s="51">
        <v>61421</v>
      </c>
      <c r="E76" s="40" t="s">
        <v>82</v>
      </c>
      <c r="F76" s="111">
        <v>0</v>
      </c>
      <c r="G76" s="102">
        <v>0</v>
      </c>
      <c r="H76" s="104">
        <v>0</v>
      </c>
      <c r="I76" s="104">
        <v>0</v>
      </c>
      <c r="J76" s="104">
        <v>0</v>
      </c>
      <c r="K76" s="48">
        <f t="shared" si="1"/>
        <v>0</v>
      </c>
    </row>
    <row r="77" spans="1:11" ht="15" thickBot="1">
      <c r="A77" s="141"/>
      <c r="B77" s="91"/>
      <c r="C77" s="139"/>
      <c r="D77" s="53">
        <v>61425</v>
      </c>
      <c r="E77" s="40" t="s">
        <v>81</v>
      </c>
      <c r="F77" s="112">
        <v>0</v>
      </c>
      <c r="G77" s="113">
        <v>0</v>
      </c>
      <c r="H77" s="114">
        <v>0</v>
      </c>
      <c r="I77" s="114">
        <v>0</v>
      </c>
      <c r="J77" s="114">
        <v>0</v>
      </c>
      <c r="K77" s="48">
        <f t="shared" si="1"/>
        <v>0</v>
      </c>
    </row>
    <row r="78" spans="1:11" ht="27" thickBot="1">
      <c r="A78" s="141"/>
      <c r="B78" s="89"/>
      <c r="C78" s="75" t="s">
        <v>56</v>
      </c>
      <c r="D78" s="52">
        <v>61711</v>
      </c>
      <c r="E78" s="42" t="s">
        <v>54</v>
      </c>
      <c r="F78" s="115">
        <v>0</v>
      </c>
      <c r="G78" s="99">
        <v>0</v>
      </c>
      <c r="H78" s="101">
        <v>0</v>
      </c>
      <c r="I78" s="101">
        <v>0</v>
      </c>
      <c r="J78" s="101">
        <v>0</v>
      </c>
      <c r="K78" s="48">
        <f t="shared" si="1"/>
        <v>0</v>
      </c>
    </row>
    <row r="79" spans="1:11" ht="40.200000000000003" thickBot="1">
      <c r="A79" s="141"/>
      <c r="B79" s="88" t="s">
        <v>106</v>
      </c>
      <c r="C79" s="74" t="s">
        <v>59</v>
      </c>
      <c r="D79" s="27">
        <v>61353</v>
      </c>
      <c r="E79" s="43" t="s">
        <v>84</v>
      </c>
      <c r="F79" s="111">
        <v>0</v>
      </c>
      <c r="G79" s="102">
        <v>0</v>
      </c>
      <c r="H79" s="104">
        <v>0</v>
      </c>
      <c r="I79" s="104">
        <v>0</v>
      </c>
      <c r="J79" s="104">
        <v>0</v>
      </c>
      <c r="K79" s="48">
        <f t="shared" si="1"/>
        <v>0</v>
      </c>
    </row>
    <row r="80" spans="1:11" ht="15" thickBot="1">
      <c r="A80" s="141"/>
      <c r="B80" s="88" t="s">
        <v>107</v>
      </c>
      <c r="C80" s="74" t="s">
        <v>43</v>
      </c>
      <c r="D80" s="27">
        <v>61764</v>
      </c>
      <c r="E80" s="35" t="s">
        <v>37</v>
      </c>
      <c r="F80" s="111">
        <v>0</v>
      </c>
      <c r="G80" s="102">
        <v>0</v>
      </c>
      <c r="H80" s="104">
        <v>0</v>
      </c>
      <c r="I80" s="104">
        <v>0</v>
      </c>
      <c r="J80" s="104">
        <v>0</v>
      </c>
      <c r="K80" s="48">
        <f t="shared" si="1"/>
        <v>0</v>
      </c>
    </row>
    <row r="81" spans="1:11" ht="27" thickBot="1">
      <c r="A81" s="141"/>
      <c r="B81" s="88"/>
      <c r="C81" s="79" t="s">
        <v>69</v>
      </c>
      <c r="D81" s="27">
        <v>61111</v>
      </c>
      <c r="E81" s="35" t="s">
        <v>68</v>
      </c>
      <c r="F81" s="111">
        <v>0</v>
      </c>
      <c r="G81" s="102">
        <v>0</v>
      </c>
      <c r="H81" s="104">
        <v>0</v>
      </c>
      <c r="I81" s="104">
        <v>0</v>
      </c>
      <c r="J81" s="104">
        <v>0</v>
      </c>
      <c r="K81" s="48">
        <f t="shared" si="1"/>
        <v>0</v>
      </c>
    </row>
    <row r="82" spans="1:11" ht="21" thickBot="1">
      <c r="A82" s="141"/>
      <c r="B82" s="88" t="s">
        <v>108</v>
      </c>
      <c r="C82" s="78" t="s">
        <v>70</v>
      </c>
      <c r="D82" s="27">
        <v>61221</v>
      </c>
      <c r="E82" s="35" t="s">
        <v>83</v>
      </c>
      <c r="F82" s="111">
        <v>0</v>
      </c>
      <c r="G82" s="102">
        <v>0</v>
      </c>
      <c r="H82" s="104">
        <v>0</v>
      </c>
      <c r="I82" s="104">
        <v>0</v>
      </c>
      <c r="J82" s="104">
        <v>0</v>
      </c>
      <c r="K82" s="48">
        <f t="shared" si="1"/>
        <v>0</v>
      </c>
    </row>
    <row r="83" spans="1:11" ht="15" thickBot="1">
      <c r="A83" s="141"/>
      <c r="B83" s="88" t="s">
        <v>107</v>
      </c>
      <c r="C83" s="133" t="s">
        <v>71</v>
      </c>
      <c r="D83" s="76">
        <v>61261</v>
      </c>
      <c r="E83" s="40" t="s">
        <v>72</v>
      </c>
      <c r="F83" s="111">
        <v>0</v>
      </c>
      <c r="G83" s="102">
        <v>0</v>
      </c>
      <c r="H83" s="104">
        <v>0</v>
      </c>
      <c r="I83" s="104">
        <v>0</v>
      </c>
      <c r="J83" s="104">
        <v>0</v>
      </c>
      <c r="K83" s="48">
        <f t="shared" si="1"/>
        <v>0</v>
      </c>
    </row>
    <row r="84" spans="1:11" ht="15" thickBot="1">
      <c r="A84" s="141"/>
      <c r="B84" s="88"/>
      <c r="C84" s="134"/>
      <c r="D84" s="76">
        <v>61262</v>
      </c>
      <c r="E84" s="40" t="s">
        <v>73</v>
      </c>
      <c r="F84" s="111">
        <v>0</v>
      </c>
      <c r="G84" s="102">
        <v>0</v>
      </c>
      <c r="H84" s="104">
        <v>0</v>
      </c>
      <c r="I84" s="104">
        <v>0</v>
      </c>
      <c r="J84" s="104">
        <v>0</v>
      </c>
      <c r="K84" s="48">
        <f t="shared" si="1"/>
        <v>0</v>
      </c>
    </row>
    <row r="85" spans="1:11" ht="15" thickBot="1">
      <c r="A85" s="141"/>
      <c r="B85" s="88" t="s">
        <v>109</v>
      </c>
      <c r="C85" s="135"/>
      <c r="D85" s="76">
        <v>61263</v>
      </c>
      <c r="E85" s="40" t="s">
        <v>74</v>
      </c>
      <c r="F85" s="111">
        <v>0</v>
      </c>
      <c r="G85" s="102">
        <v>0</v>
      </c>
      <c r="H85" s="104">
        <v>0</v>
      </c>
      <c r="I85" s="104">
        <v>0</v>
      </c>
      <c r="J85" s="104">
        <v>0</v>
      </c>
      <c r="K85" s="48">
        <f t="shared" si="1"/>
        <v>0</v>
      </c>
    </row>
    <row r="86" spans="1:11" ht="15" thickBot="1">
      <c r="A86" s="141"/>
      <c r="B86" s="88" t="s">
        <v>107</v>
      </c>
      <c r="C86" s="133" t="s">
        <v>18</v>
      </c>
      <c r="D86" s="76">
        <v>61313</v>
      </c>
      <c r="E86" s="40" t="s">
        <v>75</v>
      </c>
      <c r="F86" s="111">
        <v>0</v>
      </c>
      <c r="G86" s="102">
        <v>0</v>
      </c>
      <c r="H86" s="104">
        <v>0</v>
      </c>
      <c r="I86" s="104">
        <v>0</v>
      </c>
      <c r="J86" s="104">
        <v>0</v>
      </c>
      <c r="K86" s="48">
        <f t="shared" si="1"/>
        <v>0</v>
      </c>
    </row>
    <row r="87" spans="1:11" ht="15" thickBot="1">
      <c r="A87" s="141"/>
      <c r="B87" s="88"/>
      <c r="C87" s="135"/>
      <c r="D87" s="76">
        <v>61316</v>
      </c>
      <c r="E87" s="40" t="s">
        <v>76</v>
      </c>
      <c r="F87" s="111">
        <v>0</v>
      </c>
      <c r="G87" s="102">
        <v>0</v>
      </c>
      <c r="H87" s="104">
        <v>0</v>
      </c>
      <c r="I87" s="104">
        <v>0</v>
      </c>
      <c r="J87" s="104">
        <v>0</v>
      </c>
      <c r="K87" s="48">
        <f t="shared" si="1"/>
        <v>0</v>
      </c>
    </row>
    <row r="88" spans="1:11" ht="15" thickBot="1">
      <c r="A88" s="141"/>
      <c r="B88" s="88"/>
      <c r="C88" s="136" t="s">
        <v>79</v>
      </c>
      <c r="D88" s="76">
        <v>61361</v>
      </c>
      <c r="E88" s="40" t="s">
        <v>77</v>
      </c>
      <c r="F88" s="111">
        <v>0</v>
      </c>
      <c r="G88" s="102">
        <v>0</v>
      </c>
      <c r="H88" s="104">
        <v>0</v>
      </c>
      <c r="I88" s="104">
        <v>0</v>
      </c>
      <c r="J88" s="104">
        <v>0</v>
      </c>
      <c r="K88" s="48">
        <f t="shared" si="1"/>
        <v>0</v>
      </c>
    </row>
    <row r="89" spans="1:11" ht="15" thickBot="1">
      <c r="A89" s="141"/>
      <c r="B89" s="88"/>
      <c r="C89" s="137"/>
      <c r="D89" s="51">
        <v>61365</v>
      </c>
      <c r="E89" s="40" t="s">
        <v>78</v>
      </c>
      <c r="F89" s="111">
        <v>0</v>
      </c>
      <c r="G89" s="102">
        <v>0</v>
      </c>
      <c r="H89" s="104">
        <v>0</v>
      </c>
      <c r="I89" s="104">
        <v>0</v>
      </c>
      <c r="J89" s="104">
        <v>0</v>
      </c>
      <c r="K89" s="48">
        <f t="shared" si="1"/>
        <v>0</v>
      </c>
    </row>
    <row r="90" spans="1:11" ht="15" thickBot="1">
      <c r="A90" s="141"/>
      <c r="B90" s="88"/>
      <c r="C90" s="138" t="s">
        <v>80</v>
      </c>
      <c r="D90" s="51">
        <v>61421</v>
      </c>
      <c r="E90" s="40" t="s">
        <v>82</v>
      </c>
      <c r="F90" s="111">
        <v>0</v>
      </c>
      <c r="G90" s="102">
        <v>0</v>
      </c>
      <c r="H90" s="104">
        <v>0</v>
      </c>
      <c r="I90" s="104">
        <v>0</v>
      </c>
      <c r="J90" s="104">
        <v>0</v>
      </c>
      <c r="K90" s="48">
        <f t="shared" si="1"/>
        <v>0</v>
      </c>
    </row>
    <row r="91" spans="1:11" ht="15" thickBot="1">
      <c r="A91" s="141"/>
      <c r="B91" s="91"/>
      <c r="C91" s="139"/>
      <c r="D91" s="53">
        <v>61425</v>
      </c>
      <c r="E91" s="40" t="s">
        <v>81</v>
      </c>
      <c r="F91" s="116">
        <v>0</v>
      </c>
      <c r="G91" s="107">
        <v>0</v>
      </c>
      <c r="H91" s="109">
        <v>0</v>
      </c>
      <c r="I91" s="109">
        <v>0</v>
      </c>
      <c r="J91" s="109">
        <v>0</v>
      </c>
      <c r="K91" s="48">
        <f t="shared" si="1"/>
        <v>0</v>
      </c>
    </row>
    <row r="92" spans="1:11" ht="27" thickBot="1">
      <c r="A92" s="141"/>
      <c r="B92" s="89"/>
      <c r="C92" s="75" t="s">
        <v>56</v>
      </c>
      <c r="D92" s="52">
        <v>61711</v>
      </c>
      <c r="E92" s="42" t="s">
        <v>54</v>
      </c>
      <c r="F92" s="115">
        <v>0</v>
      </c>
      <c r="G92" s="99">
        <v>0</v>
      </c>
      <c r="H92" s="101">
        <v>0</v>
      </c>
      <c r="I92" s="101">
        <v>0</v>
      </c>
      <c r="J92" s="101">
        <v>0</v>
      </c>
      <c r="K92" s="48">
        <f t="shared" si="1"/>
        <v>0</v>
      </c>
    </row>
    <row r="93" spans="1:11" ht="40.200000000000003" thickBot="1">
      <c r="A93" s="141"/>
      <c r="B93" s="88" t="s">
        <v>106</v>
      </c>
      <c r="C93" s="74" t="s">
        <v>59</v>
      </c>
      <c r="D93" s="27">
        <v>61353</v>
      </c>
      <c r="E93" s="43" t="s">
        <v>84</v>
      </c>
      <c r="F93" s="111">
        <v>0</v>
      </c>
      <c r="G93" s="102">
        <v>0</v>
      </c>
      <c r="H93" s="104">
        <v>0</v>
      </c>
      <c r="I93" s="104">
        <v>0</v>
      </c>
      <c r="J93" s="104">
        <v>0</v>
      </c>
      <c r="K93" s="48">
        <f t="shared" si="1"/>
        <v>0</v>
      </c>
    </row>
    <row r="94" spans="1:11" ht="15" thickBot="1">
      <c r="A94" s="141"/>
      <c r="B94" s="88" t="s">
        <v>107</v>
      </c>
      <c r="C94" s="74" t="s">
        <v>43</v>
      </c>
      <c r="D94" s="27">
        <v>61764</v>
      </c>
      <c r="E94" s="35" t="s">
        <v>37</v>
      </c>
      <c r="F94" s="111">
        <v>0</v>
      </c>
      <c r="G94" s="102">
        <v>0</v>
      </c>
      <c r="H94" s="104">
        <v>0</v>
      </c>
      <c r="I94" s="104">
        <v>0</v>
      </c>
      <c r="J94" s="104">
        <v>0</v>
      </c>
      <c r="K94" s="48">
        <f t="shared" si="1"/>
        <v>0</v>
      </c>
    </row>
    <row r="95" spans="1:11" ht="27" thickBot="1">
      <c r="A95" s="141"/>
      <c r="B95" s="88"/>
      <c r="C95" s="79" t="s">
        <v>69</v>
      </c>
      <c r="D95" s="27">
        <v>61111</v>
      </c>
      <c r="E95" s="35" t="s">
        <v>68</v>
      </c>
      <c r="F95" s="111">
        <v>0</v>
      </c>
      <c r="G95" s="102">
        <v>0</v>
      </c>
      <c r="H95" s="104">
        <v>0</v>
      </c>
      <c r="I95" s="104">
        <v>0</v>
      </c>
      <c r="J95" s="104">
        <v>0</v>
      </c>
      <c r="K95" s="48">
        <f t="shared" si="1"/>
        <v>0</v>
      </c>
    </row>
    <row r="96" spans="1:11" ht="21" thickBot="1">
      <c r="A96" s="141"/>
      <c r="B96" s="88" t="s">
        <v>108</v>
      </c>
      <c r="C96" s="78" t="s">
        <v>70</v>
      </c>
      <c r="D96" s="27">
        <v>61221</v>
      </c>
      <c r="E96" s="35" t="s">
        <v>83</v>
      </c>
      <c r="F96" s="111">
        <v>0</v>
      </c>
      <c r="G96" s="102">
        <v>0</v>
      </c>
      <c r="H96" s="104">
        <v>0</v>
      </c>
      <c r="I96" s="104">
        <v>0</v>
      </c>
      <c r="J96" s="104">
        <v>0</v>
      </c>
      <c r="K96" s="48">
        <f t="shared" si="1"/>
        <v>0</v>
      </c>
    </row>
    <row r="97" spans="1:13" ht="15" thickBot="1">
      <c r="A97" s="141"/>
      <c r="B97" s="88" t="s">
        <v>107</v>
      </c>
      <c r="C97" s="133" t="s">
        <v>71</v>
      </c>
      <c r="D97" s="76">
        <v>61261</v>
      </c>
      <c r="E97" s="40" t="s">
        <v>72</v>
      </c>
      <c r="F97" s="111">
        <v>0</v>
      </c>
      <c r="G97" s="102">
        <v>0</v>
      </c>
      <c r="H97" s="104">
        <v>0</v>
      </c>
      <c r="I97" s="104">
        <v>0</v>
      </c>
      <c r="J97" s="104">
        <v>0</v>
      </c>
      <c r="K97" s="48">
        <f t="shared" si="1"/>
        <v>0</v>
      </c>
    </row>
    <row r="98" spans="1:13" ht="15" thickBot="1">
      <c r="A98" s="141"/>
      <c r="B98" s="88"/>
      <c r="C98" s="134"/>
      <c r="D98" s="76">
        <v>61262</v>
      </c>
      <c r="E98" s="40" t="s">
        <v>73</v>
      </c>
      <c r="F98" s="111">
        <v>0</v>
      </c>
      <c r="G98" s="102">
        <v>0</v>
      </c>
      <c r="H98" s="104">
        <v>0</v>
      </c>
      <c r="I98" s="104">
        <v>0</v>
      </c>
      <c r="J98" s="104">
        <v>0</v>
      </c>
      <c r="K98" s="48">
        <f t="shared" si="1"/>
        <v>0</v>
      </c>
    </row>
    <row r="99" spans="1:13" ht="15" thickBot="1">
      <c r="A99" s="141"/>
      <c r="B99" s="88" t="s">
        <v>109</v>
      </c>
      <c r="C99" s="135"/>
      <c r="D99" s="76">
        <v>61263</v>
      </c>
      <c r="E99" s="40" t="s">
        <v>74</v>
      </c>
      <c r="F99" s="111">
        <v>0</v>
      </c>
      <c r="G99" s="102">
        <v>0</v>
      </c>
      <c r="H99" s="104">
        <v>0</v>
      </c>
      <c r="I99" s="104">
        <v>0</v>
      </c>
      <c r="J99" s="104">
        <v>0</v>
      </c>
      <c r="K99" s="48">
        <f t="shared" si="1"/>
        <v>0</v>
      </c>
    </row>
    <row r="100" spans="1:13" ht="15" thickBot="1">
      <c r="A100" s="141"/>
      <c r="B100" s="88" t="s">
        <v>107</v>
      </c>
      <c r="C100" s="133" t="s">
        <v>18</v>
      </c>
      <c r="D100" s="76">
        <v>61313</v>
      </c>
      <c r="E100" s="40" t="s">
        <v>75</v>
      </c>
      <c r="F100" s="111">
        <v>0</v>
      </c>
      <c r="G100" s="102">
        <v>0</v>
      </c>
      <c r="H100" s="104">
        <v>0</v>
      </c>
      <c r="I100" s="104">
        <v>0</v>
      </c>
      <c r="J100" s="104">
        <v>0</v>
      </c>
      <c r="K100" s="48">
        <f t="shared" si="1"/>
        <v>0</v>
      </c>
    </row>
    <row r="101" spans="1:13" ht="15" thickBot="1">
      <c r="A101" s="141"/>
      <c r="B101" s="88"/>
      <c r="C101" s="135"/>
      <c r="D101" s="76">
        <v>61316</v>
      </c>
      <c r="E101" s="40" t="s">
        <v>76</v>
      </c>
      <c r="F101" s="111">
        <v>0</v>
      </c>
      <c r="G101" s="102">
        <v>0</v>
      </c>
      <c r="H101" s="104">
        <v>0</v>
      </c>
      <c r="I101" s="104">
        <v>0</v>
      </c>
      <c r="J101" s="104">
        <v>0</v>
      </c>
      <c r="K101" s="48">
        <f t="shared" si="1"/>
        <v>0</v>
      </c>
    </row>
    <row r="102" spans="1:13" ht="15" thickBot="1">
      <c r="A102" s="141"/>
      <c r="B102" s="88"/>
      <c r="C102" s="136" t="s">
        <v>79</v>
      </c>
      <c r="D102" s="76">
        <v>61361</v>
      </c>
      <c r="E102" s="40" t="s">
        <v>77</v>
      </c>
      <c r="F102" s="111">
        <v>0</v>
      </c>
      <c r="G102" s="102">
        <v>0</v>
      </c>
      <c r="H102" s="104">
        <v>0</v>
      </c>
      <c r="I102" s="104">
        <v>0</v>
      </c>
      <c r="J102" s="104">
        <v>0</v>
      </c>
      <c r="K102" s="48">
        <f t="shared" si="1"/>
        <v>0</v>
      </c>
    </row>
    <row r="103" spans="1:13" ht="15" thickBot="1">
      <c r="A103" s="141"/>
      <c r="B103" s="88"/>
      <c r="C103" s="137"/>
      <c r="D103" s="51">
        <v>61365</v>
      </c>
      <c r="E103" s="40" t="s">
        <v>78</v>
      </c>
      <c r="F103" s="111">
        <v>0</v>
      </c>
      <c r="G103" s="102">
        <v>0</v>
      </c>
      <c r="H103" s="104">
        <v>0</v>
      </c>
      <c r="I103" s="104">
        <v>0</v>
      </c>
      <c r="J103" s="104">
        <v>0</v>
      </c>
      <c r="K103" s="48">
        <f t="shared" si="1"/>
        <v>0</v>
      </c>
    </row>
    <row r="104" spans="1:13" ht="15" thickBot="1">
      <c r="A104" s="141"/>
      <c r="B104" s="88"/>
      <c r="C104" s="138" t="s">
        <v>80</v>
      </c>
      <c r="D104" s="51">
        <v>61421</v>
      </c>
      <c r="E104" s="40" t="s">
        <v>82</v>
      </c>
      <c r="F104" s="111">
        <v>0</v>
      </c>
      <c r="G104" s="102">
        <v>0</v>
      </c>
      <c r="H104" s="104">
        <v>0</v>
      </c>
      <c r="I104" s="104">
        <v>0</v>
      </c>
      <c r="J104" s="104">
        <v>0</v>
      </c>
      <c r="K104" s="48">
        <f t="shared" si="1"/>
        <v>0</v>
      </c>
    </row>
    <row r="105" spans="1:13" ht="15" thickBot="1">
      <c r="A105" s="157"/>
      <c r="B105" s="91"/>
      <c r="C105" s="139"/>
      <c r="D105" s="53">
        <v>61425</v>
      </c>
      <c r="E105" s="40" t="s">
        <v>81</v>
      </c>
      <c r="F105" s="116">
        <v>0</v>
      </c>
      <c r="G105" s="107">
        <v>0</v>
      </c>
      <c r="H105" s="109">
        <v>0</v>
      </c>
      <c r="I105" s="109">
        <v>0</v>
      </c>
      <c r="J105" s="109">
        <v>0</v>
      </c>
      <c r="K105" s="48">
        <f t="shared" si="1"/>
        <v>0</v>
      </c>
    </row>
    <row r="106" spans="1:13" ht="15" thickBot="1">
      <c r="B106" s="146" t="s">
        <v>95</v>
      </c>
      <c r="C106" s="147"/>
      <c r="D106" s="54">
        <v>5115</v>
      </c>
      <c r="E106" s="44" t="s">
        <v>93</v>
      </c>
      <c r="F106" s="117">
        <v>0</v>
      </c>
      <c r="G106" s="118">
        <v>0</v>
      </c>
      <c r="H106" s="119">
        <v>0</v>
      </c>
      <c r="I106" s="119">
        <v>0</v>
      </c>
      <c r="J106" s="119">
        <v>0</v>
      </c>
      <c r="K106" s="48">
        <f t="shared" si="1"/>
        <v>0</v>
      </c>
      <c r="L106" s="3"/>
      <c r="M106" s="3"/>
    </row>
    <row r="107" spans="1:13" ht="15" thickBot="1">
      <c r="B107" s="143"/>
      <c r="C107" s="148"/>
      <c r="D107" s="55">
        <v>5165</v>
      </c>
      <c r="E107" s="45" t="s">
        <v>94</v>
      </c>
      <c r="F107" s="120">
        <v>0</v>
      </c>
      <c r="G107" s="121">
        <v>0</v>
      </c>
      <c r="H107" s="122">
        <v>0</v>
      </c>
      <c r="I107" s="122">
        <v>0</v>
      </c>
      <c r="J107" s="122">
        <v>0</v>
      </c>
      <c r="K107" s="48">
        <f t="shared" si="1"/>
        <v>0</v>
      </c>
      <c r="L107" s="3"/>
      <c r="M107" s="3"/>
    </row>
    <row r="108" spans="1:13" ht="15" thickBot="1">
      <c r="B108" s="32"/>
      <c r="C108" s="32"/>
      <c r="D108" s="32"/>
      <c r="E108" s="46" t="s">
        <v>4</v>
      </c>
      <c r="F108" s="123">
        <f t="shared" ref="F108:K108" si="2">SUM(F8:F107)</f>
        <v>0</v>
      </c>
      <c r="G108" s="123">
        <f t="shared" si="2"/>
        <v>0</v>
      </c>
      <c r="H108" s="123">
        <f t="shared" si="2"/>
        <v>0</v>
      </c>
      <c r="I108" s="123">
        <f t="shared" si="2"/>
        <v>0</v>
      </c>
      <c r="J108" s="123">
        <f t="shared" si="2"/>
        <v>0</v>
      </c>
      <c r="K108" s="123">
        <f t="shared" si="2"/>
        <v>0</v>
      </c>
      <c r="L108" s="3"/>
      <c r="M108" s="3"/>
    </row>
    <row r="109" spans="1:13" ht="15" thickBot="1">
      <c r="I109" s="3"/>
      <c r="J109" s="3"/>
      <c r="K109" s="3"/>
      <c r="L109" s="3"/>
      <c r="M109" s="3"/>
    </row>
    <row r="110" spans="1:13" ht="15.75" customHeight="1" thickBot="1">
      <c r="C110" s="144" t="s">
        <v>110</v>
      </c>
      <c r="D110" s="144" t="s">
        <v>91</v>
      </c>
      <c r="E110" s="15" t="s">
        <v>96</v>
      </c>
      <c r="F110" s="15" t="s">
        <v>92</v>
      </c>
      <c r="G110" s="5"/>
      <c r="H110" s="5"/>
      <c r="I110" s="3"/>
      <c r="J110" s="3"/>
      <c r="K110" s="3"/>
      <c r="L110" s="3"/>
      <c r="M110" s="3"/>
    </row>
    <row r="111" spans="1:13" ht="15" thickBot="1">
      <c r="C111" s="145"/>
      <c r="D111" s="145"/>
      <c r="E111" s="67" t="s">
        <v>135</v>
      </c>
      <c r="F111" s="71">
        <f>Jeudi!F120</f>
        <v>1529</v>
      </c>
      <c r="G111" s="7"/>
      <c r="H111" s="7"/>
      <c r="I111" s="3"/>
      <c r="J111" s="3"/>
      <c r="K111" s="3"/>
      <c r="L111" s="3"/>
      <c r="M111" s="3"/>
    </row>
    <row r="112" spans="1:13">
      <c r="C112" s="64"/>
      <c r="D112" s="65"/>
      <c r="E112" s="17" t="s">
        <v>101</v>
      </c>
      <c r="F112" s="66">
        <v>0</v>
      </c>
      <c r="G112" s="7"/>
      <c r="H112" s="7"/>
      <c r="I112" s="3"/>
      <c r="J112" s="3"/>
      <c r="K112" s="3"/>
      <c r="L112" s="3"/>
      <c r="M112" s="3"/>
    </row>
    <row r="113" spans="3:13">
      <c r="C113" s="19"/>
      <c r="D113" s="16"/>
      <c r="E113" s="17" t="s">
        <v>102</v>
      </c>
      <c r="F113" s="18">
        <v>0</v>
      </c>
      <c r="G113" s="7"/>
      <c r="H113" s="7"/>
      <c r="I113" s="3"/>
      <c r="J113" s="3"/>
      <c r="K113" s="3"/>
      <c r="L113" s="3"/>
      <c r="M113" s="3"/>
    </row>
    <row r="114" spans="3:13">
      <c r="C114" s="19"/>
      <c r="D114" s="16"/>
      <c r="E114" s="17" t="s">
        <v>101</v>
      </c>
      <c r="F114" s="18">
        <v>0</v>
      </c>
      <c r="H114" s="72"/>
    </row>
    <row r="115" spans="3:13">
      <c r="C115" s="19"/>
      <c r="D115" s="16"/>
      <c r="E115" s="17" t="s">
        <v>90</v>
      </c>
      <c r="F115" s="18">
        <v>0</v>
      </c>
    </row>
    <row r="116" spans="3:13">
      <c r="C116" s="19"/>
      <c r="D116" s="16"/>
      <c r="E116" s="17" t="s">
        <v>90</v>
      </c>
      <c r="F116" s="18">
        <v>0</v>
      </c>
    </row>
    <row r="117" spans="3:13">
      <c r="C117" s="19"/>
      <c r="D117" s="16"/>
      <c r="E117" s="17" t="s">
        <v>90</v>
      </c>
      <c r="F117" s="18">
        <v>0</v>
      </c>
      <c r="H117" s="69"/>
    </row>
    <row r="118" spans="3:13">
      <c r="C118" s="19"/>
      <c r="D118" s="16"/>
      <c r="E118" s="20" t="s">
        <v>136</v>
      </c>
      <c r="F118" s="20">
        <f>SUM(F112:F117)</f>
        <v>0</v>
      </c>
    </row>
    <row r="119" spans="3:13">
      <c r="C119" s="19"/>
      <c r="D119" s="16"/>
      <c r="E119" s="20" t="s">
        <v>137</v>
      </c>
      <c r="F119" s="70">
        <f>F111+F118</f>
        <v>1529</v>
      </c>
    </row>
    <row r="120" spans="3:13" ht="15" thickBot="1">
      <c r="C120" s="21"/>
      <c r="D120" s="22"/>
      <c r="E120" s="23" t="s">
        <v>138</v>
      </c>
      <c r="F120" s="24">
        <f>+F119-K108</f>
        <v>1529</v>
      </c>
    </row>
    <row r="164" spans="15:16">
      <c r="O164" s="3"/>
      <c r="P164" s="3"/>
    </row>
    <row r="165" spans="15:16">
      <c r="O165" s="3"/>
      <c r="P165" s="3"/>
    </row>
    <row r="166" spans="15:16">
      <c r="O166" s="3"/>
      <c r="P166" s="3"/>
    </row>
    <row r="167" spans="15:16">
      <c r="O167" s="3"/>
      <c r="P167" s="3"/>
    </row>
    <row r="168" spans="15:16">
      <c r="O168" s="3"/>
      <c r="P168" s="3"/>
    </row>
    <row r="169" spans="15:16">
      <c r="O169" s="3"/>
      <c r="P169" s="3"/>
    </row>
    <row r="170" spans="15:16">
      <c r="O170" s="3"/>
      <c r="P170" s="3"/>
    </row>
    <row r="171" spans="15:16">
      <c r="O171" s="3"/>
      <c r="P171" s="3"/>
    </row>
  </sheetData>
  <mergeCells count="38">
    <mergeCell ref="C41:C44"/>
    <mergeCell ref="A1:I1"/>
    <mergeCell ref="E5:F5"/>
    <mergeCell ref="A8:A49"/>
    <mergeCell ref="C8:C11"/>
    <mergeCell ref="D9:D11"/>
    <mergeCell ref="C13:C14"/>
    <mergeCell ref="D13:D14"/>
    <mergeCell ref="C15:C19"/>
    <mergeCell ref="D17:D19"/>
    <mergeCell ref="C20:C22"/>
    <mergeCell ref="C23:C27"/>
    <mergeCell ref="C30:C31"/>
    <mergeCell ref="C32:C34"/>
    <mergeCell ref="C35:C37"/>
    <mergeCell ref="C38:C39"/>
    <mergeCell ref="C45:C46"/>
    <mergeCell ref="C47:C49"/>
    <mergeCell ref="A50:A105"/>
    <mergeCell ref="C55:C57"/>
    <mergeCell ref="C58:C59"/>
    <mergeCell ref="C60:C61"/>
    <mergeCell ref="C62:C63"/>
    <mergeCell ref="C69:C71"/>
    <mergeCell ref="C72:C73"/>
    <mergeCell ref="C74:C75"/>
    <mergeCell ref="D110:D111"/>
    <mergeCell ref="C76:C77"/>
    <mergeCell ref="C83:C85"/>
    <mergeCell ref="C86:C87"/>
    <mergeCell ref="C88:C89"/>
    <mergeCell ref="C90:C91"/>
    <mergeCell ref="C97:C99"/>
    <mergeCell ref="C100:C101"/>
    <mergeCell ref="C102:C103"/>
    <mergeCell ref="C104:C105"/>
    <mergeCell ref="B106:C107"/>
    <mergeCell ref="C110:C111"/>
  </mergeCells>
  <pageMargins left="0.7" right="0.7" top="0.75" bottom="0.75" header="0.3" footer="0.3"/>
  <pageSetup paperSize="9" scale="30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 tint="-0.249977111117893"/>
  </sheetPr>
  <dimension ref="A1:P171"/>
  <sheetViews>
    <sheetView view="pageBreakPreview" topLeftCell="A94" zoomScaleSheetLayoutView="100" workbookViewId="0">
      <selection activeCell="I117" sqref="I117"/>
    </sheetView>
  </sheetViews>
  <sheetFormatPr baseColWidth="10" defaultColWidth="10.6640625" defaultRowHeight="14.4"/>
  <cols>
    <col min="1" max="2" width="14.88671875" customWidth="1"/>
    <col min="3" max="3" width="19.88671875" customWidth="1"/>
    <col min="4" max="4" width="11.44140625" customWidth="1"/>
    <col min="5" max="5" width="43.109375" customWidth="1"/>
    <col min="6" max="6" width="18.109375" customWidth="1"/>
    <col min="7" max="7" width="14.5546875" customWidth="1"/>
    <col min="8" max="8" width="12.88671875" customWidth="1"/>
    <col min="9" max="9" width="13" customWidth="1"/>
  </cols>
  <sheetData>
    <row r="1" spans="1:15">
      <c r="A1" s="149" t="s">
        <v>7</v>
      </c>
      <c r="B1" s="149"/>
      <c r="C1" s="149"/>
      <c r="D1" s="149"/>
      <c r="E1" s="149"/>
      <c r="F1" s="149"/>
      <c r="G1" s="149"/>
      <c r="H1" s="149"/>
      <c r="I1" s="149"/>
      <c r="J1" s="3"/>
      <c r="K1" s="3"/>
      <c r="L1" s="3"/>
      <c r="M1" s="3"/>
      <c r="N1" s="3"/>
      <c r="O1" s="3"/>
    </row>
    <row r="2" spans="1:15">
      <c r="H2" s="10" t="s">
        <v>99</v>
      </c>
      <c r="I2" s="9">
        <v>2020</v>
      </c>
      <c r="J2" s="3"/>
      <c r="K2" s="3"/>
      <c r="L2" s="3"/>
      <c r="M2" s="3"/>
      <c r="N2" s="3"/>
      <c r="O2" s="3"/>
    </row>
    <row r="3" spans="1:15">
      <c r="D3" s="8"/>
      <c r="E3" s="10" t="s">
        <v>67</v>
      </c>
      <c r="F3" s="9" t="str">
        <f>+Vendredi!F3</f>
        <v>DIRECTION DES ETUDES</v>
      </c>
      <c r="G3" s="73"/>
      <c r="H3" s="73"/>
      <c r="I3" s="3"/>
      <c r="J3" s="3"/>
      <c r="K3" s="3"/>
      <c r="L3" s="3"/>
      <c r="M3" s="3"/>
      <c r="N3" s="3"/>
      <c r="O3" s="3"/>
    </row>
    <row r="4" spans="1:15">
      <c r="C4" s="1"/>
      <c r="D4" s="1"/>
      <c r="E4" s="1"/>
      <c r="F4" s="1"/>
      <c r="G4" s="1"/>
      <c r="H4" s="1"/>
      <c r="I4" s="3"/>
      <c r="J4" s="3"/>
      <c r="K4" s="3"/>
      <c r="L4" s="3"/>
      <c r="M4" s="3"/>
      <c r="N4" s="3"/>
      <c r="O4" s="3"/>
    </row>
    <row r="5" spans="1:15" ht="15.75" customHeight="1">
      <c r="A5" s="11"/>
      <c r="B5" s="11"/>
      <c r="C5" s="11"/>
      <c r="D5" s="11"/>
      <c r="E5" s="156" t="s">
        <v>98</v>
      </c>
      <c r="F5" s="156"/>
      <c r="G5" s="12"/>
      <c r="H5" s="13"/>
      <c r="I5" s="11"/>
      <c r="J5" s="3"/>
      <c r="K5" s="3"/>
      <c r="L5" s="3"/>
      <c r="M5" s="3"/>
      <c r="N5" s="3"/>
      <c r="O5" s="3"/>
    </row>
    <row r="6" spans="1:15" ht="15" customHeight="1" thickBot="1">
      <c r="C6" s="4"/>
      <c r="D6" s="4"/>
      <c r="E6" s="14" t="s">
        <v>97</v>
      </c>
      <c r="F6" s="68" t="s">
        <v>139</v>
      </c>
      <c r="G6" s="68"/>
      <c r="H6" s="2"/>
      <c r="I6" s="3"/>
      <c r="J6" s="3"/>
      <c r="K6" s="3"/>
      <c r="L6" s="3"/>
      <c r="M6" s="3"/>
      <c r="N6" s="3"/>
      <c r="O6" s="3"/>
    </row>
    <row r="7" spans="1:15" ht="27.75" customHeight="1" thickBot="1">
      <c r="A7" s="25" t="s">
        <v>65</v>
      </c>
      <c r="B7" s="50" t="s">
        <v>105</v>
      </c>
      <c r="C7" s="56" t="s">
        <v>0</v>
      </c>
      <c r="D7" s="50" t="s">
        <v>8</v>
      </c>
      <c r="E7" s="33" t="s">
        <v>1</v>
      </c>
      <c r="F7" s="97" t="s">
        <v>88</v>
      </c>
      <c r="G7" s="98" t="s">
        <v>64</v>
      </c>
      <c r="H7" s="98" t="s">
        <v>63</v>
      </c>
      <c r="I7" s="47" t="s">
        <v>111</v>
      </c>
      <c r="J7" s="47" t="s">
        <v>112</v>
      </c>
      <c r="K7" s="47" t="s">
        <v>6</v>
      </c>
      <c r="L7" s="3"/>
      <c r="M7" s="3"/>
      <c r="N7" s="3"/>
      <c r="O7" s="3"/>
    </row>
    <row r="8" spans="1:15" ht="15.75" customHeight="1" thickBot="1">
      <c r="A8" s="140" t="s">
        <v>62</v>
      </c>
      <c r="B8" s="89"/>
      <c r="C8" s="152" t="s">
        <v>17</v>
      </c>
      <c r="D8" s="26">
        <v>61227</v>
      </c>
      <c r="E8" s="34" t="s">
        <v>2</v>
      </c>
      <c r="F8" s="99">
        <v>0</v>
      </c>
      <c r="G8" s="100">
        <v>0</v>
      </c>
      <c r="H8" s="101">
        <v>0</v>
      </c>
      <c r="I8" s="101">
        <v>0</v>
      </c>
      <c r="J8" s="101">
        <v>0</v>
      </c>
      <c r="K8" s="48">
        <f>SUM(F8:J8)</f>
        <v>0</v>
      </c>
      <c r="L8" s="3"/>
      <c r="M8" s="3"/>
      <c r="N8" s="3"/>
      <c r="O8" s="3"/>
    </row>
    <row r="9" spans="1:15" ht="15.75" customHeight="1" thickBot="1">
      <c r="A9" s="151"/>
      <c r="B9" s="90"/>
      <c r="C9" s="150"/>
      <c r="D9" s="153">
        <v>61251</v>
      </c>
      <c r="E9" s="35" t="s">
        <v>14</v>
      </c>
      <c r="F9" s="102">
        <v>0</v>
      </c>
      <c r="G9" s="103">
        <v>0</v>
      </c>
      <c r="H9" s="104">
        <v>0</v>
      </c>
      <c r="I9" s="104">
        <v>0</v>
      </c>
      <c r="J9" s="104">
        <v>0</v>
      </c>
      <c r="K9" s="48">
        <f t="shared" ref="K9:K72" si="0">SUM(F9:J9)</f>
        <v>0</v>
      </c>
      <c r="L9" s="3"/>
      <c r="M9" s="3"/>
      <c r="N9" s="3"/>
      <c r="O9" s="3"/>
    </row>
    <row r="10" spans="1:15" ht="16.5" customHeight="1" thickBot="1">
      <c r="A10" s="151"/>
      <c r="B10" s="90"/>
      <c r="C10" s="150"/>
      <c r="D10" s="154"/>
      <c r="E10" s="36" t="s">
        <v>15</v>
      </c>
      <c r="F10" s="102">
        <v>0</v>
      </c>
      <c r="G10" s="103">
        <v>0</v>
      </c>
      <c r="H10" s="104">
        <v>0</v>
      </c>
      <c r="I10" s="104">
        <v>0</v>
      </c>
      <c r="J10" s="104">
        <v>0</v>
      </c>
      <c r="K10" s="48">
        <f t="shared" si="0"/>
        <v>0</v>
      </c>
      <c r="L10" s="3"/>
      <c r="M10" s="3"/>
      <c r="N10" s="3"/>
      <c r="O10" s="3"/>
    </row>
    <row r="11" spans="1:15" ht="15" customHeight="1" thickBot="1">
      <c r="A11" s="151"/>
      <c r="B11" s="90"/>
      <c r="C11" s="150"/>
      <c r="D11" s="155"/>
      <c r="E11" s="36" t="s">
        <v>16</v>
      </c>
      <c r="F11" s="102">
        <v>0</v>
      </c>
      <c r="G11" s="103">
        <v>0</v>
      </c>
      <c r="H11" s="104">
        <v>0</v>
      </c>
      <c r="I11" s="104">
        <v>0</v>
      </c>
      <c r="J11" s="104">
        <v>0</v>
      </c>
      <c r="K11" s="48">
        <f t="shared" si="0"/>
        <v>0</v>
      </c>
      <c r="L11" s="3"/>
      <c r="M11" s="3"/>
      <c r="N11" s="3"/>
      <c r="O11" s="3"/>
    </row>
    <row r="12" spans="1:15" ht="20.25" customHeight="1" thickBot="1">
      <c r="A12" s="151"/>
      <c r="B12" s="90"/>
      <c r="C12" s="57" t="s">
        <v>18</v>
      </c>
      <c r="D12" s="27">
        <v>61312</v>
      </c>
      <c r="E12" s="35" t="s">
        <v>36</v>
      </c>
      <c r="F12" s="102">
        <v>0</v>
      </c>
      <c r="G12" s="103">
        <v>0</v>
      </c>
      <c r="H12" s="104">
        <v>0</v>
      </c>
      <c r="I12" s="104">
        <v>0</v>
      </c>
      <c r="J12" s="104">
        <v>0</v>
      </c>
      <c r="K12" s="48">
        <f t="shared" si="0"/>
        <v>0</v>
      </c>
      <c r="L12" s="3"/>
      <c r="M12" s="3"/>
      <c r="N12" s="3"/>
      <c r="O12" s="3"/>
    </row>
    <row r="13" spans="1:15" ht="14.25" customHeight="1" thickBot="1">
      <c r="A13" s="151"/>
      <c r="B13" s="90"/>
      <c r="C13" s="136" t="s">
        <v>25</v>
      </c>
      <c r="D13" s="153">
        <v>61321</v>
      </c>
      <c r="E13" s="35" t="s">
        <v>26</v>
      </c>
      <c r="F13" s="102">
        <v>0</v>
      </c>
      <c r="G13" s="103">
        <v>0</v>
      </c>
      <c r="H13" s="104">
        <v>0</v>
      </c>
      <c r="I13" s="104">
        <v>0</v>
      </c>
      <c r="J13" s="104">
        <v>0</v>
      </c>
      <c r="K13" s="48">
        <f t="shared" si="0"/>
        <v>0</v>
      </c>
      <c r="L13" s="3"/>
      <c r="M13" s="3"/>
      <c r="N13" s="3"/>
      <c r="O13" s="3"/>
    </row>
    <row r="14" spans="1:15" ht="15.75" customHeight="1" thickBot="1">
      <c r="A14" s="151"/>
      <c r="B14" s="90"/>
      <c r="C14" s="137"/>
      <c r="D14" s="155"/>
      <c r="E14" s="35" t="s">
        <v>27</v>
      </c>
      <c r="F14" s="102">
        <v>0</v>
      </c>
      <c r="G14" s="103">
        <v>0</v>
      </c>
      <c r="H14" s="104">
        <v>0</v>
      </c>
      <c r="I14" s="104">
        <v>0</v>
      </c>
      <c r="J14" s="104">
        <v>0</v>
      </c>
      <c r="K14" s="48">
        <f t="shared" si="0"/>
        <v>0</v>
      </c>
      <c r="L14" s="3"/>
      <c r="M14" s="3"/>
      <c r="N14" s="3"/>
      <c r="O14" s="3"/>
    </row>
    <row r="15" spans="1:15" ht="15" customHeight="1" thickBot="1">
      <c r="A15" s="151"/>
      <c r="B15" s="90"/>
      <c r="C15" s="150" t="s">
        <v>24</v>
      </c>
      <c r="D15" s="28">
        <v>61331</v>
      </c>
      <c r="E15" s="35" t="s">
        <v>19</v>
      </c>
      <c r="F15" s="102">
        <v>0</v>
      </c>
      <c r="G15" s="103">
        <v>0</v>
      </c>
      <c r="H15" s="104">
        <v>0</v>
      </c>
      <c r="I15" s="104">
        <v>0</v>
      </c>
      <c r="J15" s="104">
        <v>0</v>
      </c>
      <c r="K15" s="48">
        <f t="shared" si="0"/>
        <v>0</v>
      </c>
      <c r="L15" s="3"/>
      <c r="M15" s="3"/>
      <c r="N15" s="3"/>
      <c r="O15" s="3"/>
    </row>
    <row r="16" spans="1:15" ht="15.75" customHeight="1" thickBot="1">
      <c r="A16" s="151"/>
      <c r="B16" s="90"/>
      <c r="C16" s="150"/>
      <c r="D16" s="28">
        <v>61332</v>
      </c>
      <c r="E16" s="35" t="s">
        <v>20</v>
      </c>
      <c r="F16" s="102">
        <v>0</v>
      </c>
      <c r="G16" s="103">
        <v>0</v>
      </c>
      <c r="H16" s="104">
        <v>0</v>
      </c>
      <c r="I16" s="104">
        <v>0</v>
      </c>
      <c r="J16" s="104">
        <v>0</v>
      </c>
      <c r="K16" s="48">
        <f t="shared" si="0"/>
        <v>0</v>
      </c>
      <c r="L16" s="3"/>
      <c r="M16" s="3"/>
      <c r="N16" s="3"/>
      <c r="O16" s="3"/>
    </row>
    <row r="17" spans="1:15" ht="15" customHeight="1" thickBot="1">
      <c r="A17" s="151"/>
      <c r="B17" s="90"/>
      <c r="C17" s="150"/>
      <c r="D17" s="153">
        <v>61335</v>
      </c>
      <c r="E17" s="35" t="s">
        <v>21</v>
      </c>
      <c r="F17" s="102">
        <v>0</v>
      </c>
      <c r="G17" s="103">
        <v>0</v>
      </c>
      <c r="H17" s="104">
        <v>0</v>
      </c>
      <c r="I17" s="104">
        <v>0</v>
      </c>
      <c r="J17" s="104">
        <v>0</v>
      </c>
      <c r="K17" s="48">
        <f t="shared" si="0"/>
        <v>0</v>
      </c>
      <c r="L17" s="3"/>
      <c r="M17" s="3"/>
      <c r="N17" s="3"/>
      <c r="O17" s="3"/>
    </row>
    <row r="18" spans="1:15" ht="13.5" customHeight="1" thickBot="1">
      <c r="A18" s="151"/>
      <c r="B18" s="90"/>
      <c r="C18" s="150"/>
      <c r="D18" s="154"/>
      <c r="E18" s="35" t="s">
        <v>22</v>
      </c>
      <c r="F18" s="102">
        <v>0</v>
      </c>
      <c r="G18" s="103">
        <v>0</v>
      </c>
      <c r="H18" s="104">
        <v>0</v>
      </c>
      <c r="I18" s="104">
        <v>0</v>
      </c>
      <c r="J18" s="104">
        <v>0</v>
      </c>
      <c r="K18" s="48">
        <f t="shared" si="0"/>
        <v>0</v>
      </c>
      <c r="L18" s="3"/>
      <c r="M18" s="3"/>
      <c r="N18" s="3"/>
      <c r="O18" s="3"/>
    </row>
    <row r="19" spans="1:15" ht="15" customHeight="1" thickBot="1">
      <c r="A19" s="151"/>
      <c r="B19" s="90"/>
      <c r="C19" s="150"/>
      <c r="D19" s="155"/>
      <c r="E19" s="35" t="s">
        <v>23</v>
      </c>
      <c r="F19" s="102">
        <v>0</v>
      </c>
      <c r="G19" s="103">
        <v>0</v>
      </c>
      <c r="H19" s="104">
        <v>0</v>
      </c>
      <c r="I19" s="104">
        <v>0</v>
      </c>
      <c r="J19" s="104">
        <v>0</v>
      </c>
      <c r="K19" s="48">
        <f t="shared" si="0"/>
        <v>0</v>
      </c>
      <c r="L19" s="3"/>
      <c r="M19" s="3"/>
      <c r="N19" s="3"/>
      <c r="O19" s="3"/>
    </row>
    <row r="20" spans="1:15" ht="15" thickBot="1">
      <c r="A20" s="151"/>
      <c r="B20" s="90"/>
      <c r="C20" s="150" t="s">
        <v>3</v>
      </c>
      <c r="D20" s="27">
        <v>61425</v>
      </c>
      <c r="E20" s="35" t="s">
        <v>29</v>
      </c>
      <c r="F20" s="102">
        <v>0</v>
      </c>
      <c r="G20" s="103">
        <v>0</v>
      </c>
      <c r="H20" s="104">
        <v>0</v>
      </c>
      <c r="I20" s="104">
        <v>0</v>
      </c>
      <c r="J20" s="104">
        <v>0</v>
      </c>
      <c r="K20" s="48">
        <f t="shared" si="0"/>
        <v>0</v>
      </c>
      <c r="L20" s="3"/>
      <c r="M20" s="3"/>
      <c r="N20" s="3"/>
      <c r="O20" s="3"/>
    </row>
    <row r="21" spans="1:15" ht="15" thickBot="1">
      <c r="A21" s="151"/>
      <c r="B21" s="90"/>
      <c r="C21" s="150"/>
      <c r="D21" s="27">
        <v>61426</v>
      </c>
      <c r="E21" s="37" t="s">
        <v>30</v>
      </c>
      <c r="F21" s="102">
        <v>0</v>
      </c>
      <c r="G21" s="103">
        <v>0</v>
      </c>
      <c r="H21" s="104">
        <v>0</v>
      </c>
      <c r="I21" s="104">
        <v>0</v>
      </c>
      <c r="J21" s="104">
        <v>0</v>
      </c>
      <c r="K21" s="48">
        <f t="shared" si="0"/>
        <v>0</v>
      </c>
      <c r="L21" s="3"/>
      <c r="M21" s="3"/>
      <c r="N21" s="3"/>
      <c r="O21" s="3"/>
    </row>
    <row r="22" spans="1:15" ht="17.25" customHeight="1" thickBot="1">
      <c r="A22" s="151"/>
      <c r="B22" s="90"/>
      <c r="C22" s="150"/>
      <c r="D22" s="27">
        <v>61428</v>
      </c>
      <c r="E22" s="35" t="s">
        <v>28</v>
      </c>
      <c r="F22" s="102">
        <v>0</v>
      </c>
      <c r="G22" s="103">
        <v>0</v>
      </c>
      <c r="H22" s="104">
        <v>0</v>
      </c>
      <c r="I22" s="104">
        <v>0</v>
      </c>
      <c r="J22" s="104">
        <v>0</v>
      </c>
      <c r="K22" s="48">
        <f t="shared" si="0"/>
        <v>0</v>
      </c>
      <c r="L22" s="3"/>
      <c r="M22" s="3"/>
      <c r="N22" s="3"/>
      <c r="O22" s="3"/>
    </row>
    <row r="23" spans="1:15" ht="15.75" customHeight="1" thickBot="1">
      <c r="A23" s="151"/>
      <c r="B23" s="90"/>
      <c r="C23" s="133" t="s">
        <v>52</v>
      </c>
      <c r="D23" s="27">
        <v>61431</v>
      </c>
      <c r="E23" s="37" t="s">
        <v>49</v>
      </c>
      <c r="F23" s="102">
        <v>0</v>
      </c>
      <c r="G23" s="103">
        <v>0</v>
      </c>
      <c r="H23" s="104">
        <v>0</v>
      </c>
      <c r="I23" s="104">
        <v>0</v>
      </c>
      <c r="J23" s="104">
        <v>0</v>
      </c>
      <c r="K23" s="48">
        <f t="shared" si="0"/>
        <v>0</v>
      </c>
      <c r="L23" s="3"/>
      <c r="M23" s="3"/>
      <c r="N23" s="3"/>
      <c r="O23" s="3"/>
    </row>
    <row r="24" spans="1:15" ht="18" customHeight="1" thickBot="1">
      <c r="A24" s="151"/>
      <c r="B24" s="90"/>
      <c r="C24" s="134"/>
      <c r="D24" s="27">
        <v>61433</v>
      </c>
      <c r="E24" s="35" t="s">
        <v>50</v>
      </c>
      <c r="F24" s="102">
        <v>0</v>
      </c>
      <c r="G24" s="103">
        <v>0</v>
      </c>
      <c r="H24" s="104">
        <v>0</v>
      </c>
      <c r="I24" s="104">
        <v>0</v>
      </c>
      <c r="J24" s="104">
        <v>0</v>
      </c>
      <c r="K24" s="48">
        <f t="shared" si="0"/>
        <v>0</v>
      </c>
      <c r="L24" s="3"/>
      <c r="M24" s="3"/>
      <c r="N24" s="3"/>
      <c r="O24" s="3"/>
    </row>
    <row r="25" spans="1:15" ht="18.75" customHeight="1" thickBot="1">
      <c r="A25" s="151"/>
      <c r="B25" s="90"/>
      <c r="C25" s="134"/>
      <c r="D25" s="27">
        <v>61435</v>
      </c>
      <c r="E25" s="35" t="s">
        <v>57</v>
      </c>
      <c r="F25" s="102">
        <v>0</v>
      </c>
      <c r="G25" s="103">
        <v>0</v>
      </c>
      <c r="H25" s="104">
        <v>0</v>
      </c>
      <c r="I25" s="104">
        <v>0</v>
      </c>
      <c r="J25" s="104">
        <v>0</v>
      </c>
      <c r="K25" s="48">
        <f t="shared" si="0"/>
        <v>0</v>
      </c>
      <c r="L25" s="3"/>
      <c r="M25" s="3"/>
      <c r="N25" s="3"/>
      <c r="O25" s="3"/>
    </row>
    <row r="26" spans="1:15" ht="18.75" customHeight="1" thickBot="1">
      <c r="A26" s="151"/>
      <c r="B26" s="90"/>
      <c r="C26" s="134"/>
      <c r="D26" s="27">
        <v>61435</v>
      </c>
      <c r="E26" s="35" t="s">
        <v>58</v>
      </c>
      <c r="F26" s="102">
        <v>0</v>
      </c>
      <c r="G26" s="103">
        <v>0</v>
      </c>
      <c r="H26" s="104">
        <v>0</v>
      </c>
      <c r="I26" s="104">
        <v>0</v>
      </c>
      <c r="J26" s="104">
        <v>0</v>
      </c>
      <c r="K26" s="48">
        <f t="shared" si="0"/>
        <v>0</v>
      </c>
      <c r="L26" s="3"/>
      <c r="M26" s="3"/>
      <c r="N26" s="3"/>
      <c r="O26" s="3"/>
    </row>
    <row r="27" spans="1:15" ht="17.25" customHeight="1" thickBot="1">
      <c r="A27" s="151"/>
      <c r="B27" s="90"/>
      <c r="C27" s="135"/>
      <c r="D27" s="27">
        <v>61436</v>
      </c>
      <c r="E27" s="37" t="s">
        <v>51</v>
      </c>
      <c r="F27" s="102">
        <v>0</v>
      </c>
      <c r="G27" s="103">
        <v>0</v>
      </c>
      <c r="H27" s="104">
        <v>0</v>
      </c>
      <c r="I27" s="104">
        <v>0</v>
      </c>
      <c r="J27" s="104">
        <v>0</v>
      </c>
      <c r="K27" s="48">
        <f t="shared" si="0"/>
        <v>0</v>
      </c>
      <c r="L27" s="3"/>
      <c r="M27" s="3"/>
      <c r="N27" s="3"/>
      <c r="O27" s="3"/>
    </row>
    <row r="28" spans="1:15" ht="17.25" customHeight="1" thickBot="1">
      <c r="A28" s="151"/>
      <c r="B28" s="90"/>
      <c r="C28" s="80" t="s">
        <v>61</v>
      </c>
      <c r="D28" s="27">
        <v>61462</v>
      </c>
      <c r="E28" s="37" t="s">
        <v>60</v>
      </c>
      <c r="F28" s="102">
        <v>0</v>
      </c>
      <c r="G28" s="103">
        <v>0</v>
      </c>
      <c r="H28" s="104">
        <v>0</v>
      </c>
      <c r="I28" s="104">
        <v>0</v>
      </c>
      <c r="J28" s="104">
        <v>0</v>
      </c>
      <c r="K28" s="48">
        <f t="shared" si="0"/>
        <v>0</v>
      </c>
      <c r="L28" s="3"/>
      <c r="M28" s="3"/>
      <c r="N28" s="3"/>
      <c r="O28" s="3"/>
    </row>
    <row r="29" spans="1:15" ht="15" thickBot="1">
      <c r="A29" s="151"/>
      <c r="B29" s="90"/>
      <c r="C29" s="59" t="s">
        <v>32</v>
      </c>
      <c r="D29" s="27">
        <v>6147</v>
      </c>
      <c r="E29" s="35" t="s">
        <v>31</v>
      </c>
      <c r="F29" s="102">
        <v>0</v>
      </c>
      <c r="G29" s="103">
        <v>0</v>
      </c>
      <c r="H29" s="104">
        <v>0</v>
      </c>
      <c r="I29" s="104">
        <v>0</v>
      </c>
      <c r="J29" s="104">
        <v>0</v>
      </c>
      <c r="K29" s="48">
        <f t="shared" si="0"/>
        <v>0</v>
      </c>
      <c r="L29" s="3"/>
      <c r="M29" s="3"/>
      <c r="N29" s="3"/>
      <c r="O29" s="3"/>
    </row>
    <row r="30" spans="1:15" ht="15" thickBot="1">
      <c r="A30" s="151"/>
      <c r="B30" s="90"/>
      <c r="C30" s="150" t="s">
        <v>35</v>
      </c>
      <c r="D30" s="27">
        <v>61451</v>
      </c>
      <c r="E30" s="35" t="s">
        <v>34</v>
      </c>
      <c r="F30" s="102">
        <v>0</v>
      </c>
      <c r="G30" s="103">
        <v>0</v>
      </c>
      <c r="H30" s="104">
        <v>0</v>
      </c>
      <c r="I30" s="104">
        <v>0</v>
      </c>
      <c r="J30" s="104">
        <v>0</v>
      </c>
      <c r="K30" s="48">
        <f t="shared" si="0"/>
        <v>0</v>
      </c>
      <c r="L30" s="3"/>
      <c r="M30" s="3"/>
      <c r="N30" s="3"/>
      <c r="O30" s="3"/>
    </row>
    <row r="31" spans="1:15" ht="15" thickBot="1">
      <c r="A31" s="151"/>
      <c r="B31" s="90"/>
      <c r="C31" s="150"/>
      <c r="D31" s="27">
        <v>61455</v>
      </c>
      <c r="E31" s="38" t="s">
        <v>33</v>
      </c>
      <c r="F31" s="102">
        <v>0</v>
      </c>
      <c r="G31" s="103">
        <v>0</v>
      </c>
      <c r="H31" s="104">
        <v>0</v>
      </c>
      <c r="I31" s="104">
        <v>0</v>
      </c>
      <c r="J31" s="104">
        <v>0</v>
      </c>
      <c r="K31" s="48">
        <f t="shared" si="0"/>
        <v>0</v>
      </c>
      <c r="L31" s="3"/>
      <c r="M31" s="3"/>
      <c r="N31" s="3"/>
      <c r="O31" s="3"/>
    </row>
    <row r="32" spans="1:15" ht="15" thickBot="1">
      <c r="A32" s="151"/>
      <c r="B32" s="90"/>
      <c r="C32" s="150" t="s">
        <v>10</v>
      </c>
      <c r="D32" s="27">
        <v>61671</v>
      </c>
      <c r="E32" s="38" t="s">
        <v>9</v>
      </c>
      <c r="F32" s="102">
        <v>0</v>
      </c>
      <c r="G32" s="103">
        <v>0</v>
      </c>
      <c r="H32" s="104">
        <v>0</v>
      </c>
      <c r="I32" s="104">
        <v>0</v>
      </c>
      <c r="J32" s="104">
        <v>0</v>
      </c>
      <c r="K32" s="48">
        <f t="shared" si="0"/>
        <v>0</v>
      </c>
      <c r="L32" s="3"/>
      <c r="M32" s="3"/>
      <c r="N32" s="3"/>
      <c r="O32" s="3"/>
    </row>
    <row r="33" spans="1:15" ht="15" thickBot="1">
      <c r="A33" s="151"/>
      <c r="B33" s="90"/>
      <c r="C33" s="150"/>
      <c r="D33" s="27"/>
      <c r="E33" s="38" t="s">
        <v>12</v>
      </c>
      <c r="F33" s="102">
        <v>0</v>
      </c>
      <c r="G33" s="103">
        <v>0</v>
      </c>
      <c r="H33" s="104">
        <v>0</v>
      </c>
      <c r="I33" s="104">
        <v>0</v>
      </c>
      <c r="J33" s="104">
        <v>0</v>
      </c>
      <c r="K33" s="48">
        <f t="shared" si="0"/>
        <v>0</v>
      </c>
      <c r="L33" s="3"/>
      <c r="M33" s="3"/>
      <c r="N33" s="3"/>
      <c r="O33" s="3"/>
    </row>
    <row r="34" spans="1:15" ht="15" thickBot="1">
      <c r="A34" s="151"/>
      <c r="B34" s="90"/>
      <c r="C34" s="150"/>
      <c r="D34" s="27">
        <v>61673</v>
      </c>
      <c r="E34" s="38" t="s">
        <v>11</v>
      </c>
      <c r="F34" s="102">
        <v>0</v>
      </c>
      <c r="G34" s="103">
        <v>0</v>
      </c>
      <c r="H34" s="104">
        <v>0</v>
      </c>
      <c r="I34" s="104">
        <v>0</v>
      </c>
      <c r="J34" s="104">
        <v>0</v>
      </c>
      <c r="K34" s="48">
        <f t="shared" si="0"/>
        <v>0</v>
      </c>
      <c r="L34" s="3"/>
      <c r="M34" s="3"/>
      <c r="N34" s="3"/>
      <c r="O34" s="3"/>
    </row>
    <row r="35" spans="1:15" ht="18" customHeight="1" thickBot="1">
      <c r="A35" s="151"/>
      <c r="B35" s="90"/>
      <c r="C35" s="133" t="s">
        <v>56</v>
      </c>
      <c r="D35" s="29">
        <v>61711</v>
      </c>
      <c r="E35" s="39" t="s">
        <v>54</v>
      </c>
      <c r="F35" s="105">
        <v>0</v>
      </c>
      <c r="G35" s="103">
        <v>0</v>
      </c>
      <c r="H35" s="104">
        <v>0</v>
      </c>
      <c r="I35" s="104">
        <v>0</v>
      </c>
      <c r="J35" s="104">
        <v>0</v>
      </c>
      <c r="K35" s="48">
        <f t="shared" si="0"/>
        <v>0</v>
      </c>
      <c r="L35" s="3"/>
      <c r="M35" s="3"/>
      <c r="N35" s="3"/>
      <c r="O35" s="3"/>
    </row>
    <row r="36" spans="1:15" ht="15" thickBot="1">
      <c r="A36" s="151"/>
      <c r="B36" s="90"/>
      <c r="C36" s="134"/>
      <c r="D36" s="27">
        <v>61712</v>
      </c>
      <c r="E36" s="38" t="s">
        <v>53</v>
      </c>
      <c r="F36" s="105">
        <v>0</v>
      </c>
      <c r="G36" s="103">
        <v>0</v>
      </c>
      <c r="H36" s="104">
        <v>0</v>
      </c>
      <c r="I36" s="104">
        <v>0</v>
      </c>
      <c r="J36" s="104">
        <v>0</v>
      </c>
      <c r="K36" s="48">
        <f t="shared" si="0"/>
        <v>0</v>
      </c>
      <c r="L36" s="3"/>
      <c r="M36" s="3"/>
      <c r="N36" s="3"/>
      <c r="O36" s="3"/>
    </row>
    <row r="37" spans="1:15" ht="15" thickBot="1">
      <c r="A37" s="151"/>
      <c r="B37" s="90"/>
      <c r="C37" s="135"/>
      <c r="D37" s="27">
        <v>61713</v>
      </c>
      <c r="E37" s="38" t="s">
        <v>55</v>
      </c>
      <c r="F37" s="105">
        <v>0</v>
      </c>
      <c r="G37" s="103">
        <v>0</v>
      </c>
      <c r="H37" s="104">
        <v>0</v>
      </c>
      <c r="I37" s="104">
        <v>0</v>
      </c>
      <c r="J37" s="104">
        <v>0</v>
      </c>
      <c r="K37" s="48">
        <f t="shared" si="0"/>
        <v>0</v>
      </c>
      <c r="L37" s="3"/>
      <c r="M37" s="3"/>
      <c r="N37" s="3"/>
      <c r="O37" s="3"/>
    </row>
    <row r="38" spans="1:15" ht="18.75" customHeight="1" thickBot="1">
      <c r="A38" s="151"/>
      <c r="B38" s="90"/>
      <c r="C38" s="150" t="s">
        <v>44</v>
      </c>
      <c r="D38" s="27">
        <v>61741</v>
      </c>
      <c r="E38" s="38" t="s">
        <v>5</v>
      </c>
      <c r="F38" s="102">
        <v>0</v>
      </c>
      <c r="G38" s="103">
        <v>0</v>
      </c>
      <c r="H38" s="104">
        <v>0</v>
      </c>
      <c r="I38" s="104">
        <v>0</v>
      </c>
      <c r="J38" s="104">
        <v>0</v>
      </c>
      <c r="K38" s="48">
        <f t="shared" si="0"/>
        <v>0</v>
      </c>
      <c r="L38" s="3"/>
      <c r="M38" s="3"/>
      <c r="N38" s="3"/>
      <c r="O38" s="3"/>
    </row>
    <row r="39" spans="1:15" ht="15" thickBot="1">
      <c r="A39" s="151"/>
      <c r="B39" s="90"/>
      <c r="C39" s="150"/>
      <c r="D39" s="27">
        <v>61745</v>
      </c>
      <c r="E39" s="39" t="s">
        <v>13</v>
      </c>
      <c r="F39" s="102">
        <v>0</v>
      </c>
      <c r="G39" s="103">
        <v>0</v>
      </c>
      <c r="H39" s="104">
        <v>0</v>
      </c>
      <c r="I39" s="104">
        <v>0</v>
      </c>
      <c r="J39" s="104">
        <v>0</v>
      </c>
      <c r="K39" s="48">
        <f t="shared" si="0"/>
        <v>0</v>
      </c>
      <c r="L39" s="3"/>
      <c r="M39" s="3"/>
      <c r="N39" s="3"/>
      <c r="O39" s="3"/>
    </row>
    <row r="40" spans="1:15" ht="15" thickBot="1">
      <c r="A40" s="151"/>
      <c r="B40" s="90"/>
      <c r="C40" s="74" t="s">
        <v>43</v>
      </c>
      <c r="D40" s="27">
        <v>61764</v>
      </c>
      <c r="E40" s="35" t="s">
        <v>37</v>
      </c>
      <c r="F40" s="102">
        <v>0</v>
      </c>
      <c r="G40" s="103">
        <v>0</v>
      </c>
      <c r="H40" s="104">
        <v>0</v>
      </c>
      <c r="I40" s="104">
        <v>0</v>
      </c>
      <c r="J40" s="104">
        <v>0</v>
      </c>
      <c r="K40" s="48">
        <f t="shared" si="0"/>
        <v>0</v>
      </c>
      <c r="L40" s="3"/>
      <c r="M40" s="3"/>
      <c r="N40" s="3"/>
      <c r="O40" s="3"/>
    </row>
    <row r="41" spans="1:15" ht="15" thickBot="1">
      <c r="A41" s="151"/>
      <c r="B41" s="90"/>
      <c r="C41" s="150" t="s">
        <v>38</v>
      </c>
      <c r="D41" s="27">
        <v>2351</v>
      </c>
      <c r="E41" s="38" t="s">
        <v>39</v>
      </c>
      <c r="F41" s="102">
        <v>0</v>
      </c>
      <c r="G41" s="103">
        <v>0</v>
      </c>
      <c r="H41" s="104">
        <v>0</v>
      </c>
      <c r="I41" s="104">
        <v>0</v>
      </c>
      <c r="J41" s="104">
        <v>0</v>
      </c>
      <c r="K41" s="48">
        <f t="shared" si="0"/>
        <v>0</v>
      </c>
      <c r="L41" s="3"/>
      <c r="M41" s="3"/>
      <c r="N41" s="3"/>
      <c r="O41" s="3"/>
    </row>
    <row r="42" spans="1:15" ht="15" thickBot="1">
      <c r="A42" s="151"/>
      <c r="B42" s="90"/>
      <c r="C42" s="150"/>
      <c r="D42" s="27">
        <v>2352</v>
      </c>
      <c r="E42" s="38" t="s">
        <v>40</v>
      </c>
      <c r="F42" s="102">
        <v>0</v>
      </c>
      <c r="G42" s="103">
        <v>0</v>
      </c>
      <c r="H42" s="104">
        <v>0</v>
      </c>
      <c r="I42" s="104">
        <v>0</v>
      </c>
      <c r="J42" s="104">
        <v>0</v>
      </c>
      <c r="K42" s="48">
        <f t="shared" si="0"/>
        <v>0</v>
      </c>
      <c r="L42" s="3"/>
      <c r="M42" s="3"/>
      <c r="N42" s="3"/>
      <c r="O42" s="3"/>
    </row>
    <row r="43" spans="1:15" ht="15" thickBot="1">
      <c r="A43" s="151"/>
      <c r="B43" s="90"/>
      <c r="C43" s="150"/>
      <c r="D43" s="27">
        <v>2355</v>
      </c>
      <c r="E43" s="38" t="s">
        <v>41</v>
      </c>
      <c r="F43" s="102">
        <v>0</v>
      </c>
      <c r="G43" s="103">
        <v>0</v>
      </c>
      <c r="H43" s="104">
        <v>0</v>
      </c>
      <c r="I43" s="104">
        <v>0</v>
      </c>
      <c r="J43" s="104">
        <v>0</v>
      </c>
      <c r="K43" s="48">
        <f t="shared" si="0"/>
        <v>0</v>
      </c>
      <c r="L43" s="3"/>
      <c r="M43" s="3"/>
      <c r="N43" s="3"/>
      <c r="O43" s="3"/>
    </row>
    <row r="44" spans="1:15" ht="17.25" customHeight="1" thickBot="1">
      <c r="A44" s="151"/>
      <c r="B44" s="90"/>
      <c r="C44" s="150"/>
      <c r="D44" s="27">
        <v>2356</v>
      </c>
      <c r="E44" s="35" t="s">
        <v>42</v>
      </c>
      <c r="F44" s="102">
        <v>0</v>
      </c>
      <c r="G44" s="103">
        <v>0</v>
      </c>
      <c r="H44" s="104">
        <v>0</v>
      </c>
      <c r="I44" s="104">
        <v>0</v>
      </c>
      <c r="J44" s="104">
        <v>0</v>
      </c>
      <c r="K44" s="48">
        <f t="shared" si="0"/>
        <v>0</v>
      </c>
      <c r="L44" s="3"/>
      <c r="M44" s="3"/>
      <c r="N44" s="3"/>
      <c r="O44" s="3"/>
    </row>
    <row r="45" spans="1:15" ht="14.25" customHeight="1" thickBot="1">
      <c r="A45" s="151"/>
      <c r="B45" s="90"/>
      <c r="C45" s="133" t="s">
        <v>85</v>
      </c>
      <c r="D45" s="51">
        <v>23321</v>
      </c>
      <c r="E45" s="40" t="s">
        <v>86</v>
      </c>
      <c r="F45" s="102">
        <v>0</v>
      </c>
      <c r="G45" s="103">
        <v>0</v>
      </c>
      <c r="H45" s="104">
        <v>0</v>
      </c>
      <c r="I45" s="104">
        <v>0</v>
      </c>
      <c r="J45" s="104">
        <v>0</v>
      </c>
      <c r="K45" s="48">
        <f t="shared" si="0"/>
        <v>0</v>
      </c>
      <c r="L45" s="3"/>
      <c r="M45" s="3"/>
      <c r="N45" s="3"/>
      <c r="O45" s="3"/>
    </row>
    <row r="46" spans="1:15" ht="18.75" customHeight="1" thickBot="1">
      <c r="A46" s="151"/>
      <c r="B46" s="90"/>
      <c r="C46" s="135"/>
      <c r="D46" s="27">
        <v>23324</v>
      </c>
      <c r="E46" s="35" t="s">
        <v>87</v>
      </c>
      <c r="F46" s="105">
        <v>0</v>
      </c>
      <c r="G46" s="103">
        <v>0</v>
      </c>
      <c r="H46" s="104">
        <v>0</v>
      </c>
      <c r="I46" s="104">
        <v>0</v>
      </c>
      <c r="J46" s="104">
        <v>0</v>
      </c>
      <c r="K46" s="48">
        <f t="shared" si="0"/>
        <v>0</v>
      </c>
      <c r="L46" s="3"/>
      <c r="M46" s="3"/>
      <c r="N46" s="3"/>
      <c r="O46" s="3"/>
    </row>
    <row r="47" spans="1:15" ht="15" customHeight="1" thickBot="1">
      <c r="A47" s="151"/>
      <c r="B47" s="90"/>
      <c r="C47" s="133" t="s">
        <v>45</v>
      </c>
      <c r="D47" s="77">
        <v>34551</v>
      </c>
      <c r="E47" s="41" t="s">
        <v>46</v>
      </c>
      <c r="F47" s="106">
        <v>0</v>
      </c>
      <c r="G47" s="103">
        <v>0</v>
      </c>
      <c r="H47" s="104">
        <v>0</v>
      </c>
      <c r="I47" s="104">
        <v>0</v>
      </c>
      <c r="J47" s="104">
        <v>0</v>
      </c>
      <c r="K47" s="48">
        <f t="shared" si="0"/>
        <v>0</v>
      </c>
      <c r="L47" s="3"/>
      <c r="M47" s="3"/>
      <c r="N47" s="3"/>
      <c r="O47" s="3"/>
    </row>
    <row r="48" spans="1:15" ht="15.75" customHeight="1" thickBot="1">
      <c r="A48" s="151"/>
      <c r="B48" s="90"/>
      <c r="C48" s="134"/>
      <c r="D48" s="27">
        <v>34552</v>
      </c>
      <c r="E48" s="35" t="s">
        <v>47</v>
      </c>
      <c r="F48" s="102">
        <v>0</v>
      </c>
      <c r="G48" s="103">
        <v>0</v>
      </c>
      <c r="H48" s="104">
        <v>0</v>
      </c>
      <c r="I48" s="104">
        <v>0</v>
      </c>
      <c r="J48" s="104">
        <v>0</v>
      </c>
      <c r="K48" s="48">
        <f t="shared" si="0"/>
        <v>0</v>
      </c>
      <c r="L48" s="3"/>
      <c r="M48" s="3"/>
      <c r="N48" s="3"/>
      <c r="O48" s="3"/>
    </row>
    <row r="49" spans="1:15" ht="15.75" customHeight="1" thickBot="1">
      <c r="A49" s="151"/>
      <c r="B49" s="90"/>
      <c r="C49" s="134"/>
      <c r="D49" s="76">
        <v>3456</v>
      </c>
      <c r="E49" s="40" t="s">
        <v>48</v>
      </c>
      <c r="F49" s="107">
        <v>0</v>
      </c>
      <c r="G49" s="108">
        <v>0</v>
      </c>
      <c r="H49" s="109">
        <v>0</v>
      </c>
      <c r="I49" s="109">
        <v>0</v>
      </c>
      <c r="J49" s="109">
        <v>0</v>
      </c>
      <c r="K49" s="48">
        <f t="shared" si="0"/>
        <v>0</v>
      </c>
      <c r="L49" s="3"/>
      <c r="M49" s="3"/>
      <c r="N49" s="3"/>
      <c r="O49" s="3"/>
    </row>
    <row r="50" spans="1:15" ht="26.25" customHeight="1" thickBot="1">
      <c r="A50" s="140" t="s">
        <v>66</v>
      </c>
      <c r="B50" s="89"/>
      <c r="C50" s="75" t="s">
        <v>56</v>
      </c>
      <c r="D50" s="52">
        <v>61711</v>
      </c>
      <c r="E50" s="42" t="s">
        <v>54</v>
      </c>
      <c r="F50" s="110">
        <v>0</v>
      </c>
      <c r="G50" s="99">
        <v>0</v>
      </c>
      <c r="H50" s="101">
        <v>0</v>
      </c>
      <c r="I50" s="101">
        <v>0</v>
      </c>
      <c r="J50" s="101">
        <v>0</v>
      </c>
      <c r="K50" s="48">
        <f t="shared" si="0"/>
        <v>0</v>
      </c>
      <c r="L50" s="3"/>
      <c r="M50" s="3"/>
      <c r="N50" s="3"/>
      <c r="O50" s="3"/>
    </row>
    <row r="51" spans="1:15" ht="27.75" customHeight="1" thickBot="1">
      <c r="A51" s="141"/>
      <c r="B51" s="88" t="s">
        <v>106</v>
      </c>
      <c r="C51" s="74" t="s">
        <v>59</v>
      </c>
      <c r="D51" s="27">
        <v>61353</v>
      </c>
      <c r="E51" s="43" t="s">
        <v>84</v>
      </c>
      <c r="F51" s="111">
        <v>0</v>
      </c>
      <c r="G51" s="102">
        <v>0</v>
      </c>
      <c r="H51" s="104">
        <v>0</v>
      </c>
      <c r="I51" s="104">
        <v>0</v>
      </c>
      <c r="J51" s="104">
        <v>0</v>
      </c>
      <c r="K51" s="48">
        <f t="shared" si="0"/>
        <v>0</v>
      </c>
      <c r="L51" s="3"/>
      <c r="M51" s="3"/>
      <c r="N51" s="3"/>
      <c r="O51" s="3"/>
    </row>
    <row r="52" spans="1:15" ht="16.5" customHeight="1" thickBot="1">
      <c r="A52" s="141"/>
      <c r="B52" s="88" t="s">
        <v>107</v>
      </c>
      <c r="C52" s="74" t="s">
        <v>43</v>
      </c>
      <c r="D52" s="27">
        <v>61764</v>
      </c>
      <c r="E52" s="35" t="s">
        <v>37</v>
      </c>
      <c r="F52" s="111">
        <v>0</v>
      </c>
      <c r="G52" s="102">
        <v>0</v>
      </c>
      <c r="H52" s="104">
        <v>0</v>
      </c>
      <c r="I52" s="104">
        <v>0</v>
      </c>
      <c r="J52" s="104">
        <v>0</v>
      </c>
      <c r="K52" s="48">
        <f t="shared" si="0"/>
        <v>0</v>
      </c>
      <c r="L52" s="3"/>
      <c r="M52" s="3"/>
      <c r="N52" s="3"/>
      <c r="O52" s="3"/>
    </row>
    <row r="53" spans="1:15" ht="27" customHeight="1" thickBot="1">
      <c r="A53" s="141"/>
      <c r="B53" s="88"/>
      <c r="C53" s="79" t="s">
        <v>69</v>
      </c>
      <c r="D53" s="27">
        <v>61111</v>
      </c>
      <c r="E53" s="35" t="s">
        <v>68</v>
      </c>
      <c r="F53" s="111">
        <v>0</v>
      </c>
      <c r="G53" s="102">
        <v>0</v>
      </c>
      <c r="H53" s="104">
        <v>0</v>
      </c>
      <c r="I53" s="104">
        <v>0</v>
      </c>
      <c r="J53" s="104">
        <v>0</v>
      </c>
      <c r="K53" s="48">
        <f t="shared" si="0"/>
        <v>0</v>
      </c>
      <c r="L53" s="3"/>
      <c r="M53" s="3"/>
      <c r="N53" s="3"/>
      <c r="O53" s="3"/>
    </row>
    <row r="54" spans="1:15" ht="25.5" customHeight="1" thickBot="1">
      <c r="A54" s="141"/>
      <c r="B54" s="88" t="s">
        <v>108</v>
      </c>
      <c r="C54" s="78" t="s">
        <v>70</v>
      </c>
      <c r="D54" s="27">
        <v>61221</v>
      </c>
      <c r="E54" s="35" t="s">
        <v>83</v>
      </c>
      <c r="F54" s="111">
        <v>0</v>
      </c>
      <c r="G54" s="102">
        <v>0</v>
      </c>
      <c r="H54" s="104">
        <v>0</v>
      </c>
      <c r="I54" s="104">
        <v>0</v>
      </c>
      <c r="J54" s="104">
        <v>0</v>
      </c>
      <c r="K54" s="48">
        <f t="shared" si="0"/>
        <v>0</v>
      </c>
      <c r="L54" s="3"/>
      <c r="M54" s="3"/>
      <c r="N54" s="3"/>
      <c r="O54" s="3"/>
    </row>
    <row r="55" spans="1:15" ht="16.5" customHeight="1" thickBot="1">
      <c r="A55" s="141"/>
      <c r="B55" s="88" t="s">
        <v>107</v>
      </c>
      <c r="C55" s="133" t="s">
        <v>71</v>
      </c>
      <c r="D55" s="76">
        <v>61261</v>
      </c>
      <c r="E55" s="40" t="s">
        <v>72</v>
      </c>
      <c r="F55" s="111">
        <v>0</v>
      </c>
      <c r="G55" s="102">
        <v>0</v>
      </c>
      <c r="H55" s="104">
        <v>0</v>
      </c>
      <c r="I55" s="104">
        <v>0</v>
      </c>
      <c r="J55" s="104">
        <v>0</v>
      </c>
      <c r="K55" s="48">
        <f t="shared" si="0"/>
        <v>0</v>
      </c>
      <c r="L55" s="3"/>
      <c r="M55" s="3"/>
      <c r="N55" s="3"/>
      <c r="O55" s="3"/>
    </row>
    <row r="56" spans="1:15" ht="16.5" customHeight="1" thickBot="1">
      <c r="A56" s="141"/>
      <c r="B56" s="88"/>
      <c r="C56" s="134"/>
      <c r="D56" s="76">
        <v>61262</v>
      </c>
      <c r="E56" s="40" t="s">
        <v>73</v>
      </c>
      <c r="F56" s="111">
        <v>0</v>
      </c>
      <c r="G56" s="102">
        <v>0</v>
      </c>
      <c r="H56" s="104">
        <v>0</v>
      </c>
      <c r="I56" s="104">
        <v>0</v>
      </c>
      <c r="J56" s="104">
        <v>0</v>
      </c>
      <c r="K56" s="48">
        <f t="shared" si="0"/>
        <v>0</v>
      </c>
      <c r="L56" s="3"/>
      <c r="M56" s="3"/>
      <c r="N56" s="3"/>
      <c r="O56" s="3"/>
    </row>
    <row r="57" spans="1:15" ht="16.5" customHeight="1" thickBot="1">
      <c r="A57" s="141"/>
      <c r="B57" s="88" t="s">
        <v>109</v>
      </c>
      <c r="C57" s="135"/>
      <c r="D57" s="76">
        <v>61263</v>
      </c>
      <c r="E57" s="40" t="s">
        <v>74</v>
      </c>
      <c r="F57" s="111">
        <v>0</v>
      </c>
      <c r="G57" s="102">
        <v>0</v>
      </c>
      <c r="H57" s="104">
        <v>0</v>
      </c>
      <c r="I57" s="104">
        <v>0</v>
      </c>
      <c r="J57" s="104">
        <v>0</v>
      </c>
      <c r="K57" s="48">
        <f t="shared" si="0"/>
        <v>0</v>
      </c>
      <c r="L57" s="3"/>
      <c r="M57" s="3"/>
      <c r="N57" s="3"/>
      <c r="O57" s="3"/>
    </row>
    <row r="58" spans="1:15" ht="16.5" customHeight="1" thickBot="1">
      <c r="A58" s="141"/>
      <c r="B58" s="88" t="s">
        <v>107</v>
      </c>
      <c r="C58" s="133" t="s">
        <v>18</v>
      </c>
      <c r="D58" s="76">
        <v>61313</v>
      </c>
      <c r="E58" s="40" t="s">
        <v>75</v>
      </c>
      <c r="F58" s="111">
        <v>0</v>
      </c>
      <c r="G58" s="102">
        <v>0</v>
      </c>
      <c r="H58" s="104">
        <v>0</v>
      </c>
      <c r="I58" s="104">
        <v>0</v>
      </c>
      <c r="J58" s="104">
        <v>0</v>
      </c>
      <c r="K58" s="48">
        <f t="shared" si="0"/>
        <v>0</v>
      </c>
      <c r="L58" s="3"/>
      <c r="M58" s="3"/>
      <c r="N58" s="3"/>
      <c r="O58" s="3"/>
    </row>
    <row r="59" spans="1:15" ht="16.5" customHeight="1" thickBot="1">
      <c r="A59" s="141"/>
      <c r="B59" s="88"/>
      <c r="C59" s="135"/>
      <c r="D59" s="76">
        <v>61316</v>
      </c>
      <c r="E59" s="40" t="s">
        <v>76</v>
      </c>
      <c r="F59" s="111">
        <v>0</v>
      </c>
      <c r="G59" s="102">
        <v>0</v>
      </c>
      <c r="H59" s="104">
        <v>0</v>
      </c>
      <c r="I59" s="104">
        <v>0</v>
      </c>
      <c r="J59" s="104">
        <v>0</v>
      </c>
      <c r="K59" s="48">
        <f t="shared" si="0"/>
        <v>0</v>
      </c>
      <c r="L59" s="3"/>
      <c r="M59" s="3"/>
      <c r="N59" s="3"/>
      <c r="O59" s="3"/>
    </row>
    <row r="60" spans="1:15" ht="16.5" customHeight="1" thickBot="1">
      <c r="A60" s="141"/>
      <c r="B60" s="88"/>
      <c r="C60" s="136" t="s">
        <v>79</v>
      </c>
      <c r="D60" s="76">
        <v>61361</v>
      </c>
      <c r="E60" s="40" t="s">
        <v>77</v>
      </c>
      <c r="F60" s="111">
        <v>0</v>
      </c>
      <c r="G60" s="102">
        <v>0</v>
      </c>
      <c r="H60" s="104">
        <v>0</v>
      </c>
      <c r="I60" s="104">
        <v>0</v>
      </c>
      <c r="J60" s="104">
        <v>0</v>
      </c>
      <c r="K60" s="48">
        <f t="shared" si="0"/>
        <v>0</v>
      </c>
      <c r="L60" s="3"/>
      <c r="M60" s="3"/>
      <c r="N60" s="3"/>
      <c r="O60" s="3"/>
    </row>
    <row r="61" spans="1:15" ht="21" customHeight="1" thickBot="1">
      <c r="A61" s="141"/>
      <c r="B61" s="88"/>
      <c r="C61" s="137"/>
      <c r="D61" s="51">
        <v>61365</v>
      </c>
      <c r="E61" s="40" t="s">
        <v>78</v>
      </c>
      <c r="F61" s="111">
        <v>0</v>
      </c>
      <c r="G61" s="102">
        <v>0</v>
      </c>
      <c r="H61" s="104">
        <v>0</v>
      </c>
      <c r="I61" s="104">
        <v>0</v>
      </c>
      <c r="J61" s="104">
        <v>0</v>
      </c>
      <c r="K61" s="48">
        <f t="shared" si="0"/>
        <v>0</v>
      </c>
      <c r="L61" s="3"/>
      <c r="M61" s="3"/>
      <c r="N61" s="3"/>
      <c r="O61" s="3"/>
    </row>
    <row r="62" spans="1:15" ht="16.5" customHeight="1" thickBot="1">
      <c r="A62" s="141"/>
      <c r="B62" s="88"/>
      <c r="C62" s="138" t="s">
        <v>80</v>
      </c>
      <c r="D62" s="51">
        <v>61421</v>
      </c>
      <c r="E62" s="40" t="s">
        <v>82</v>
      </c>
      <c r="F62" s="111">
        <v>0</v>
      </c>
      <c r="G62" s="102">
        <v>0</v>
      </c>
      <c r="H62" s="104">
        <v>0</v>
      </c>
      <c r="I62" s="104">
        <v>0</v>
      </c>
      <c r="J62" s="104">
        <v>0</v>
      </c>
      <c r="K62" s="48">
        <f t="shared" si="0"/>
        <v>0</v>
      </c>
      <c r="L62" s="3"/>
      <c r="M62" s="3"/>
      <c r="N62" s="3"/>
      <c r="O62" s="3"/>
    </row>
    <row r="63" spans="1:15" ht="16.5" customHeight="1" thickBot="1">
      <c r="A63" s="141"/>
      <c r="B63" s="91"/>
      <c r="C63" s="139"/>
      <c r="D63" s="53">
        <v>61425</v>
      </c>
      <c r="E63" s="40" t="s">
        <v>81</v>
      </c>
      <c r="F63" s="112">
        <v>0</v>
      </c>
      <c r="G63" s="107">
        <v>0</v>
      </c>
      <c r="H63" s="109">
        <v>0</v>
      </c>
      <c r="I63" s="109">
        <v>0</v>
      </c>
      <c r="J63" s="109">
        <v>0</v>
      </c>
      <c r="K63" s="48">
        <f t="shared" si="0"/>
        <v>0</v>
      </c>
      <c r="L63" s="3"/>
      <c r="M63" s="3"/>
      <c r="N63" s="3"/>
      <c r="O63" s="3"/>
    </row>
    <row r="64" spans="1:15" ht="16.5" customHeight="1" thickBot="1">
      <c r="A64" s="141"/>
      <c r="B64" s="89"/>
      <c r="C64" s="75" t="s">
        <v>56</v>
      </c>
      <c r="D64" s="52">
        <v>61711</v>
      </c>
      <c r="E64" s="42" t="s">
        <v>54</v>
      </c>
      <c r="F64" s="110">
        <v>0</v>
      </c>
      <c r="G64" s="99">
        <v>0</v>
      </c>
      <c r="H64" s="101">
        <v>0</v>
      </c>
      <c r="I64" s="101">
        <v>0</v>
      </c>
      <c r="J64" s="101">
        <v>0</v>
      </c>
      <c r="K64" s="48">
        <f t="shared" si="0"/>
        <v>0</v>
      </c>
    </row>
    <row r="65" spans="1:11" ht="16.5" customHeight="1" thickBot="1">
      <c r="A65" s="141"/>
      <c r="B65" s="88" t="s">
        <v>106</v>
      </c>
      <c r="C65" s="74" t="s">
        <v>59</v>
      </c>
      <c r="D65" s="27">
        <v>61353</v>
      </c>
      <c r="E65" s="43" t="s">
        <v>84</v>
      </c>
      <c r="F65" s="111">
        <v>0</v>
      </c>
      <c r="G65" s="102">
        <v>0</v>
      </c>
      <c r="H65" s="104">
        <v>0</v>
      </c>
      <c r="I65" s="104">
        <v>0</v>
      </c>
      <c r="J65" s="104">
        <v>0</v>
      </c>
      <c r="K65" s="48">
        <f t="shared" si="0"/>
        <v>0</v>
      </c>
    </row>
    <row r="66" spans="1:11" ht="16.5" customHeight="1" thickBot="1">
      <c r="A66" s="141"/>
      <c r="B66" s="88" t="s">
        <v>107</v>
      </c>
      <c r="C66" s="74" t="s">
        <v>43</v>
      </c>
      <c r="D66" s="27">
        <v>61764</v>
      </c>
      <c r="E66" s="35" t="s">
        <v>37</v>
      </c>
      <c r="F66" s="111">
        <v>0</v>
      </c>
      <c r="G66" s="102">
        <v>0</v>
      </c>
      <c r="H66" s="104">
        <v>0</v>
      </c>
      <c r="I66" s="104">
        <v>0</v>
      </c>
      <c r="J66" s="104">
        <v>0</v>
      </c>
      <c r="K66" s="48">
        <f t="shared" si="0"/>
        <v>0</v>
      </c>
    </row>
    <row r="67" spans="1:11" ht="27" thickBot="1">
      <c r="A67" s="141"/>
      <c r="B67" s="88"/>
      <c r="C67" s="79" t="s">
        <v>69</v>
      </c>
      <c r="D67" s="27">
        <v>61111</v>
      </c>
      <c r="E67" s="35" t="s">
        <v>68</v>
      </c>
      <c r="F67" s="111">
        <v>0</v>
      </c>
      <c r="G67" s="102">
        <v>0</v>
      </c>
      <c r="H67" s="104">
        <v>0</v>
      </c>
      <c r="I67" s="104">
        <v>0</v>
      </c>
      <c r="J67" s="104">
        <v>0</v>
      </c>
      <c r="K67" s="48">
        <f t="shared" si="0"/>
        <v>0</v>
      </c>
    </row>
    <row r="68" spans="1:11" ht="21" thickBot="1">
      <c r="A68" s="141"/>
      <c r="B68" s="88" t="s">
        <v>108</v>
      </c>
      <c r="C68" s="78" t="s">
        <v>70</v>
      </c>
      <c r="D68" s="27">
        <v>61221</v>
      </c>
      <c r="E68" s="35" t="s">
        <v>83</v>
      </c>
      <c r="F68" s="111">
        <v>0</v>
      </c>
      <c r="G68" s="102">
        <v>0</v>
      </c>
      <c r="H68" s="104">
        <v>0</v>
      </c>
      <c r="I68" s="104">
        <v>0</v>
      </c>
      <c r="J68" s="104">
        <v>0</v>
      </c>
      <c r="K68" s="48">
        <f t="shared" si="0"/>
        <v>0</v>
      </c>
    </row>
    <row r="69" spans="1:11" ht="15" thickBot="1">
      <c r="A69" s="141"/>
      <c r="B69" s="88" t="s">
        <v>107</v>
      </c>
      <c r="C69" s="133" t="s">
        <v>71</v>
      </c>
      <c r="D69" s="76">
        <v>61261</v>
      </c>
      <c r="E69" s="40" t="s">
        <v>72</v>
      </c>
      <c r="F69" s="111">
        <v>0</v>
      </c>
      <c r="G69" s="102">
        <v>0</v>
      </c>
      <c r="H69" s="104">
        <v>0</v>
      </c>
      <c r="I69" s="104">
        <v>0</v>
      </c>
      <c r="J69" s="104">
        <v>0</v>
      </c>
      <c r="K69" s="48">
        <f t="shared" si="0"/>
        <v>0</v>
      </c>
    </row>
    <row r="70" spans="1:11" ht="15" thickBot="1">
      <c r="A70" s="141"/>
      <c r="B70" s="88"/>
      <c r="C70" s="134"/>
      <c r="D70" s="76">
        <v>61262</v>
      </c>
      <c r="E70" s="40" t="s">
        <v>73</v>
      </c>
      <c r="F70" s="111">
        <v>0</v>
      </c>
      <c r="G70" s="102">
        <v>0</v>
      </c>
      <c r="H70" s="104">
        <v>0</v>
      </c>
      <c r="I70" s="104">
        <v>0</v>
      </c>
      <c r="J70" s="104">
        <v>0</v>
      </c>
      <c r="K70" s="48">
        <f t="shared" si="0"/>
        <v>0</v>
      </c>
    </row>
    <row r="71" spans="1:11" ht="15" thickBot="1">
      <c r="A71" s="141"/>
      <c r="B71" s="88" t="s">
        <v>109</v>
      </c>
      <c r="C71" s="135"/>
      <c r="D71" s="76">
        <v>61263</v>
      </c>
      <c r="E71" s="40" t="s">
        <v>74</v>
      </c>
      <c r="F71" s="111">
        <v>0</v>
      </c>
      <c r="G71" s="102">
        <v>0</v>
      </c>
      <c r="H71" s="104">
        <v>0</v>
      </c>
      <c r="I71" s="104">
        <v>0</v>
      </c>
      <c r="J71" s="104">
        <v>0</v>
      </c>
      <c r="K71" s="48">
        <f t="shared" si="0"/>
        <v>0</v>
      </c>
    </row>
    <row r="72" spans="1:11" ht="15" thickBot="1">
      <c r="A72" s="141"/>
      <c r="B72" s="88" t="s">
        <v>107</v>
      </c>
      <c r="C72" s="133" t="s">
        <v>18</v>
      </c>
      <c r="D72" s="76">
        <v>61313</v>
      </c>
      <c r="E72" s="40" t="s">
        <v>75</v>
      </c>
      <c r="F72" s="111">
        <v>0</v>
      </c>
      <c r="G72" s="102">
        <v>0</v>
      </c>
      <c r="H72" s="104">
        <v>0</v>
      </c>
      <c r="I72" s="104">
        <v>0</v>
      </c>
      <c r="J72" s="104">
        <v>0</v>
      </c>
      <c r="K72" s="48">
        <f t="shared" si="0"/>
        <v>0</v>
      </c>
    </row>
    <row r="73" spans="1:11" ht="15" thickBot="1">
      <c r="A73" s="141"/>
      <c r="B73" s="88"/>
      <c r="C73" s="135"/>
      <c r="D73" s="76">
        <v>61316</v>
      </c>
      <c r="E73" s="40" t="s">
        <v>76</v>
      </c>
      <c r="F73" s="111">
        <v>0</v>
      </c>
      <c r="G73" s="102">
        <v>0</v>
      </c>
      <c r="H73" s="104">
        <v>0</v>
      </c>
      <c r="I73" s="104">
        <v>0</v>
      </c>
      <c r="J73" s="104">
        <v>0</v>
      </c>
      <c r="K73" s="48">
        <f t="shared" ref="K73:K107" si="1">SUM(F73:J73)</f>
        <v>0</v>
      </c>
    </row>
    <row r="74" spans="1:11" ht="15" thickBot="1">
      <c r="A74" s="141"/>
      <c r="B74" s="88"/>
      <c r="C74" s="136" t="s">
        <v>79</v>
      </c>
      <c r="D74" s="76">
        <v>61361</v>
      </c>
      <c r="E74" s="40" t="s">
        <v>77</v>
      </c>
      <c r="F74" s="111">
        <v>0</v>
      </c>
      <c r="G74" s="102">
        <v>0</v>
      </c>
      <c r="H74" s="104">
        <v>0</v>
      </c>
      <c r="I74" s="104">
        <v>0</v>
      </c>
      <c r="J74" s="104">
        <v>0</v>
      </c>
      <c r="K74" s="48">
        <f t="shared" si="1"/>
        <v>0</v>
      </c>
    </row>
    <row r="75" spans="1:11" ht="15" thickBot="1">
      <c r="A75" s="141"/>
      <c r="B75" s="88"/>
      <c r="C75" s="137"/>
      <c r="D75" s="51">
        <v>61365</v>
      </c>
      <c r="E75" s="40" t="s">
        <v>78</v>
      </c>
      <c r="F75" s="111">
        <v>0</v>
      </c>
      <c r="G75" s="102">
        <v>0</v>
      </c>
      <c r="H75" s="104">
        <v>0</v>
      </c>
      <c r="I75" s="104">
        <v>0</v>
      </c>
      <c r="J75" s="104">
        <v>0</v>
      </c>
      <c r="K75" s="48">
        <f t="shared" si="1"/>
        <v>0</v>
      </c>
    </row>
    <row r="76" spans="1:11" ht="15" thickBot="1">
      <c r="A76" s="141"/>
      <c r="B76" s="88"/>
      <c r="C76" s="138" t="s">
        <v>80</v>
      </c>
      <c r="D76" s="51">
        <v>61421</v>
      </c>
      <c r="E76" s="40" t="s">
        <v>82</v>
      </c>
      <c r="F76" s="111">
        <v>0</v>
      </c>
      <c r="G76" s="102">
        <v>0</v>
      </c>
      <c r="H76" s="104">
        <v>0</v>
      </c>
      <c r="I76" s="104">
        <v>0</v>
      </c>
      <c r="J76" s="104">
        <v>0</v>
      </c>
      <c r="K76" s="48">
        <f t="shared" si="1"/>
        <v>0</v>
      </c>
    </row>
    <row r="77" spans="1:11" ht="15" thickBot="1">
      <c r="A77" s="141"/>
      <c r="B77" s="91"/>
      <c r="C77" s="139"/>
      <c r="D77" s="53">
        <v>61425</v>
      </c>
      <c r="E77" s="40" t="s">
        <v>81</v>
      </c>
      <c r="F77" s="112">
        <v>0</v>
      </c>
      <c r="G77" s="113">
        <v>0</v>
      </c>
      <c r="H77" s="114">
        <v>0</v>
      </c>
      <c r="I77" s="114">
        <v>0</v>
      </c>
      <c r="J77" s="114">
        <v>0</v>
      </c>
      <c r="K77" s="48">
        <f t="shared" si="1"/>
        <v>0</v>
      </c>
    </row>
    <row r="78" spans="1:11" ht="27" thickBot="1">
      <c r="A78" s="141"/>
      <c r="B78" s="89"/>
      <c r="C78" s="75" t="s">
        <v>56</v>
      </c>
      <c r="D78" s="52">
        <v>61711</v>
      </c>
      <c r="E78" s="42" t="s">
        <v>54</v>
      </c>
      <c r="F78" s="115">
        <v>0</v>
      </c>
      <c r="G78" s="99">
        <v>0</v>
      </c>
      <c r="H78" s="101">
        <v>0</v>
      </c>
      <c r="I78" s="101">
        <v>0</v>
      </c>
      <c r="J78" s="101">
        <v>0</v>
      </c>
      <c r="K78" s="48">
        <f t="shared" si="1"/>
        <v>0</v>
      </c>
    </row>
    <row r="79" spans="1:11" ht="40.200000000000003" thickBot="1">
      <c r="A79" s="141"/>
      <c r="B79" s="88" t="s">
        <v>106</v>
      </c>
      <c r="C79" s="74" t="s">
        <v>59</v>
      </c>
      <c r="D79" s="27">
        <v>61353</v>
      </c>
      <c r="E79" s="43" t="s">
        <v>84</v>
      </c>
      <c r="F79" s="111">
        <v>0</v>
      </c>
      <c r="G79" s="102">
        <v>0</v>
      </c>
      <c r="H79" s="104">
        <v>0</v>
      </c>
      <c r="I79" s="104">
        <v>0</v>
      </c>
      <c r="J79" s="104">
        <v>0</v>
      </c>
      <c r="K79" s="48">
        <f t="shared" si="1"/>
        <v>0</v>
      </c>
    </row>
    <row r="80" spans="1:11" ht="15" thickBot="1">
      <c r="A80" s="141"/>
      <c r="B80" s="88" t="s">
        <v>107</v>
      </c>
      <c r="C80" s="74" t="s">
        <v>43</v>
      </c>
      <c r="D80" s="27">
        <v>61764</v>
      </c>
      <c r="E80" s="35" t="s">
        <v>37</v>
      </c>
      <c r="F80" s="111">
        <v>0</v>
      </c>
      <c r="G80" s="102">
        <v>0</v>
      </c>
      <c r="H80" s="104">
        <v>0</v>
      </c>
      <c r="I80" s="104">
        <v>0</v>
      </c>
      <c r="J80" s="104">
        <v>0</v>
      </c>
      <c r="K80" s="48">
        <f t="shared" si="1"/>
        <v>0</v>
      </c>
    </row>
    <row r="81" spans="1:11" ht="27" thickBot="1">
      <c r="A81" s="141"/>
      <c r="B81" s="88"/>
      <c r="C81" s="79" t="s">
        <v>69</v>
      </c>
      <c r="D81" s="27">
        <v>61111</v>
      </c>
      <c r="E81" s="35" t="s">
        <v>68</v>
      </c>
      <c r="F81" s="111">
        <v>0</v>
      </c>
      <c r="G81" s="102">
        <v>0</v>
      </c>
      <c r="H81" s="104">
        <v>0</v>
      </c>
      <c r="I81" s="104">
        <v>0</v>
      </c>
      <c r="J81" s="104">
        <v>0</v>
      </c>
      <c r="K81" s="48">
        <f t="shared" si="1"/>
        <v>0</v>
      </c>
    </row>
    <row r="82" spans="1:11" ht="21" thickBot="1">
      <c r="A82" s="141"/>
      <c r="B82" s="88" t="s">
        <v>108</v>
      </c>
      <c r="C82" s="78" t="s">
        <v>70</v>
      </c>
      <c r="D82" s="27">
        <v>61221</v>
      </c>
      <c r="E82" s="35" t="s">
        <v>83</v>
      </c>
      <c r="F82" s="111">
        <v>0</v>
      </c>
      <c r="G82" s="102">
        <v>0</v>
      </c>
      <c r="H82" s="104">
        <v>0</v>
      </c>
      <c r="I82" s="104">
        <v>0</v>
      </c>
      <c r="J82" s="104">
        <v>0</v>
      </c>
      <c r="K82" s="48">
        <f t="shared" si="1"/>
        <v>0</v>
      </c>
    </row>
    <row r="83" spans="1:11" ht="15" thickBot="1">
      <c r="A83" s="141"/>
      <c r="B83" s="88" t="s">
        <v>107</v>
      </c>
      <c r="C83" s="133" t="s">
        <v>71</v>
      </c>
      <c r="D83" s="76">
        <v>61261</v>
      </c>
      <c r="E83" s="40" t="s">
        <v>72</v>
      </c>
      <c r="F83" s="111">
        <v>0</v>
      </c>
      <c r="G83" s="102">
        <v>0</v>
      </c>
      <c r="H83" s="104">
        <v>0</v>
      </c>
      <c r="I83" s="104">
        <v>0</v>
      </c>
      <c r="J83" s="104">
        <v>0</v>
      </c>
      <c r="K83" s="48">
        <f t="shared" si="1"/>
        <v>0</v>
      </c>
    </row>
    <row r="84" spans="1:11" ht="15" thickBot="1">
      <c r="A84" s="141"/>
      <c r="B84" s="88"/>
      <c r="C84" s="134"/>
      <c r="D84" s="76">
        <v>61262</v>
      </c>
      <c r="E84" s="40" t="s">
        <v>73</v>
      </c>
      <c r="F84" s="111">
        <v>0</v>
      </c>
      <c r="G84" s="102">
        <v>0</v>
      </c>
      <c r="H84" s="104">
        <v>0</v>
      </c>
      <c r="I84" s="104">
        <v>0</v>
      </c>
      <c r="J84" s="104">
        <v>0</v>
      </c>
      <c r="K84" s="48">
        <f t="shared" si="1"/>
        <v>0</v>
      </c>
    </row>
    <row r="85" spans="1:11" ht="15" thickBot="1">
      <c r="A85" s="141"/>
      <c r="B85" s="88" t="s">
        <v>109</v>
      </c>
      <c r="C85" s="135"/>
      <c r="D85" s="76">
        <v>61263</v>
      </c>
      <c r="E85" s="40" t="s">
        <v>74</v>
      </c>
      <c r="F85" s="111">
        <v>0</v>
      </c>
      <c r="G85" s="102">
        <v>0</v>
      </c>
      <c r="H85" s="104">
        <v>0</v>
      </c>
      <c r="I85" s="104">
        <v>0</v>
      </c>
      <c r="J85" s="104">
        <v>0</v>
      </c>
      <c r="K85" s="48">
        <f t="shared" si="1"/>
        <v>0</v>
      </c>
    </row>
    <row r="86" spans="1:11" ht="15" thickBot="1">
      <c r="A86" s="141"/>
      <c r="B86" s="88" t="s">
        <v>107</v>
      </c>
      <c r="C86" s="133" t="s">
        <v>18</v>
      </c>
      <c r="D86" s="76">
        <v>61313</v>
      </c>
      <c r="E86" s="40" t="s">
        <v>75</v>
      </c>
      <c r="F86" s="111">
        <v>0</v>
      </c>
      <c r="G86" s="102">
        <v>0</v>
      </c>
      <c r="H86" s="104">
        <v>0</v>
      </c>
      <c r="I86" s="104">
        <v>0</v>
      </c>
      <c r="J86" s="104">
        <v>0</v>
      </c>
      <c r="K86" s="48">
        <f t="shared" si="1"/>
        <v>0</v>
      </c>
    </row>
    <row r="87" spans="1:11" ht="15" thickBot="1">
      <c r="A87" s="141"/>
      <c r="B87" s="88"/>
      <c r="C87" s="135"/>
      <c r="D87" s="76">
        <v>61316</v>
      </c>
      <c r="E87" s="40" t="s">
        <v>76</v>
      </c>
      <c r="F87" s="111">
        <v>0</v>
      </c>
      <c r="G87" s="102">
        <v>0</v>
      </c>
      <c r="H87" s="104">
        <v>0</v>
      </c>
      <c r="I87" s="104">
        <v>0</v>
      </c>
      <c r="J87" s="104">
        <v>0</v>
      </c>
      <c r="K87" s="48">
        <f t="shared" si="1"/>
        <v>0</v>
      </c>
    </row>
    <row r="88" spans="1:11" ht="15" thickBot="1">
      <c r="A88" s="141"/>
      <c r="B88" s="88"/>
      <c r="C88" s="136" t="s">
        <v>79</v>
      </c>
      <c r="D88" s="76">
        <v>61361</v>
      </c>
      <c r="E88" s="40" t="s">
        <v>77</v>
      </c>
      <c r="F88" s="111">
        <v>0</v>
      </c>
      <c r="G88" s="102">
        <v>0</v>
      </c>
      <c r="H88" s="104">
        <v>0</v>
      </c>
      <c r="I88" s="104">
        <v>0</v>
      </c>
      <c r="J88" s="104">
        <v>0</v>
      </c>
      <c r="K88" s="48">
        <f t="shared" si="1"/>
        <v>0</v>
      </c>
    </row>
    <row r="89" spans="1:11" ht="15" thickBot="1">
      <c r="A89" s="141"/>
      <c r="B89" s="88"/>
      <c r="C89" s="137"/>
      <c r="D89" s="51">
        <v>61365</v>
      </c>
      <c r="E89" s="40" t="s">
        <v>78</v>
      </c>
      <c r="F89" s="111">
        <v>0</v>
      </c>
      <c r="G89" s="102">
        <v>0</v>
      </c>
      <c r="H89" s="104">
        <v>0</v>
      </c>
      <c r="I89" s="104">
        <v>0</v>
      </c>
      <c r="J89" s="104">
        <v>0</v>
      </c>
      <c r="K89" s="48">
        <f t="shared" si="1"/>
        <v>0</v>
      </c>
    </row>
    <row r="90" spans="1:11" ht="15" thickBot="1">
      <c r="A90" s="141"/>
      <c r="B90" s="88"/>
      <c r="C90" s="138" t="s">
        <v>80</v>
      </c>
      <c r="D90" s="51">
        <v>61421</v>
      </c>
      <c r="E90" s="40" t="s">
        <v>82</v>
      </c>
      <c r="F90" s="111">
        <v>0</v>
      </c>
      <c r="G90" s="102">
        <v>0</v>
      </c>
      <c r="H90" s="104">
        <v>0</v>
      </c>
      <c r="I90" s="104">
        <v>0</v>
      </c>
      <c r="J90" s="104">
        <v>0</v>
      </c>
      <c r="K90" s="48">
        <f t="shared" si="1"/>
        <v>0</v>
      </c>
    </row>
    <row r="91" spans="1:11" ht="15" thickBot="1">
      <c r="A91" s="141"/>
      <c r="B91" s="91"/>
      <c r="C91" s="139"/>
      <c r="D91" s="53">
        <v>61425</v>
      </c>
      <c r="E91" s="40" t="s">
        <v>81</v>
      </c>
      <c r="F91" s="116">
        <v>0</v>
      </c>
      <c r="G91" s="107">
        <v>0</v>
      </c>
      <c r="H91" s="109">
        <v>0</v>
      </c>
      <c r="I91" s="109">
        <v>0</v>
      </c>
      <c r="J91" s="109">
        <v>0</v>
      </c>
      <c r="K91" s="48">
        <f t="shared" si="1"/>
        <v>0</v>
      </c>
    </row>
    <row r="92" spans="1:11" ht="27" thickBot="1">
      <c r="A92" s="141"/>
      <c r="B92" s="89"/>
      <c r="C92" s="75" t="s">
        <v>56</v>
      </c>
      <c r="D92" s="52">
        <v>61711</v>
      </c>
      <c r="E92" s="42" t="s">
        <v>54</v>
      </c>
      <c r="F92" s="115">
        <v>0</v>
      </c>
      <c r="G92" s="99">
        <v>0</v>
      </c>
      <c r="H92" s="101">
        <v>0</v>
      </c>
      <c r="I92" s="101">
        <v>0</v>
      </c>
      <c r="J92" s="101">
        <v>0</v>
      </c>
      <c r="K92" s="48">
        <f t="shared" si="1"/>
        <v>0</v>
      </c>
    </row>
    <row r="93" spans="1:11" ht="40.200000000000003" thickBot="1">
      <c r="A93" s="141"/>
      <c r="B93" s="88" t="s">
        <v>106</v>
      </c>
      <c r="C93" s="74" t="s">
        <v>59</v>
      </c>
      <c r="D93" s="27">
        <v>61353</v>
      </c>
      <c r="E93" s="43" t="s">
        <v>84</v>
      </c>
      <c r="F93" s="111">
        <v>0</v>
      </c>
      <c r="G93" s="102">
        <v>0</v>
      </c>
      <c r="H93" s="104">
        <v>0</v>
      </c>
      <c r="I93" s="104">
        <v>0</v>
      </c>
      <c r="J93" s="104">
        <v>0</v>
      </c>
      <c r="K93" s="48">
        <f t="shared" si="1"/>
        <v>0</v>
      </c>
    </row>
    <row r="94" spans="1:11" ht="15" thickBot="1">
      <c r="A94" s="141"/>
      <c r="B94" s="88" t="s">
        <v>107</v>
      </c>
      <c r="C94" s="74" t="s">
        <v>43</v>
      </c>
      <c r="D94" s="27">
        <v>61764</v>
      </c>
      <c r="E94" s="35" t="s">
        <v>37</v>
      </c>
      <c r="F94" s="111">
        <v>0</v>
      </c>
      <c r="G94" s="102">
        <v>0</v>
      </c>
      <c r="H94" s="104">
        <v>0</v>
      </c>
      <c r="I94" s="104">
        <v>0</v>
      </c>
      <c r="J94" s="104">
        <v>0</v>
      </c>
      <c r="K94" s="48">
        <f t="shared" si="1"/>
        <v>0</v>
      </c>
    </row>
    <row r="95" spans="1:11" ht="27" thickBot="1">
      <c r="A95" s="141"/>
      <c r="B95" s="88"/>
      <c r="C95" s="79" t="s">
        <v>69</v>
      </c>
      <c r="D95" s="27">
        <v>61111</v>
      </c>
      <c r="E95" s="35" t="s">
        <v>68</v>
      </c>
      <c r="F95" s="111">
        <v>0</v>
      </c>
      <c r="G95" s="102">
        <v>0</v>
      </c>
      <c r="H95" s="104">
        <v>0</v>
      </c>
      <c r="I95" s="104">
        <v>0</v>
      </c>
      <c r="J95" s="104">
        <v>0</v>
      </c>
      <c r="K95" s="48">
        <f t="shared" si="1"/>
        <v>0</v>
      </c>
    </row>
    <row r="96" spans="1:11" ht="21" thickBot="1">
      <c r="A96" s="141"/>
      <c r="B96" s="88" t="s">
        <v>108</v>
      </c>
      <c r="C96" s="78" t="s">
        <v>70</v>
      </c>
      <c r="D96" s="27">
        <v>61221</v>
      </c>
      <c r="E96" s="35" t="s">
        <v>83</v>
      </c>
      <c r="F96" s="111">
        <v>0</v>
      </c>
      <c r="G96" s="102">
        <v>0</v>
      </c>
      <c r="H96" s="104">
        <v>0</v>
      </c>
      <c r="I96" s="104">
        <v>0</v>
      </c>
      <c r="J96" s="104">
        <v>0</v>
      </c>
      <c r="K96" s="48">
        <f t="shared" si="1"/>
        <v>0</v>
      </c>
    </row>
    <row r="97" spans="1:13" ht="15" thickBot="1">
      <c r="A97" s="141"/>
      <c r="B97" s="88" t="s">
        <v>107</v>
      </c>
      <c r="C97" s="133" t="s">
        <v>71</v>
      </c>
      <c r="D97" s="76">
        <v>61261</v>
      </c>
      <c r="E97" s="40" t="s">
        <v>72</v>
      </c>
      <c r="F97" s="111">
        <v>0</v>
      </c>
      <c r="G97" s="102">
        <v>0</v>
      </c>
      <c r="H97" s="104">
        <v>0</v>
      </c>
      <c r="I97" s="104">
        <v>0</v>
      </c>
      <c r="J97" s="104">
        <v>0</v>
      </c>
      <c r="K97" s="48">
        <f t="shared" si="1"/>
        <v>0</v>
      </c>
    </row>
    <row r="98" spans="1:13" ht="15" thickBot="1">
      <c r="A98" s="141"/>
      <c r="B98" s="88"/>
      <c r="C98" s="134"/>
      <c r="D98" s="76">
        <v>61262</v>
      </c>
      <c r="E98" s="40" t="s">
        <v>73</v>
      </c>
      <c r="F98" s="111">
        <v>0</v>
      </c>
      <c r="G98" s="102">
        <v>0</v>
      </c>
      <c r="H98" s="104">
        <v>0</v>
      </c>
      <c r="I98" s="104">
        <v>0</v>
      </c>
      <c r="J98" s="104">
        <v>0</v>
      </c>
      <c r="K98" s="48">
        <f t="shared" si="1"/>
        <v>0</v>
      </c>
    </row>
    <row r="99" spans="1:13" ht="15" thickBot="1">
      <c r="A99" s="141"/>
      <c r="B99" s="88" t="s">
        <v>109</v>
      </c>
      <c r="C99" s="135"/>
      <c r="D99" s="76">
        <v>61263</v>
      </c>
      <c r="E99" s="40" t="s">
        <v>74</v>
      </c>
      <c r="F99" s="111">
        <v>0</v>
      </c>
      <c r="G99" s="102">
        <v>0</v>
      </c>
      <c r="H99" s="104">
        <v>0</v>
      </c>
      <c r="I99" s="104">
        <v>0</v>
      </c>
      <c r="J99" s="104">
        <v>0</v>
      </c>
      <c r="K99" s="48">
        <f t="shared" si="1"/>
        <v>0</v>
      </c>
    </row>
    <row r="100" spans="1:13" ht="15" thickBot="1">
      <c r="A100" s="141"/>
      <c r="B100" s="88" t="s">
        <v>107</v>
      </c>
      <c r="C100" s="133" t="s">
        <v>18</v>
      </c>
      <c r="D100" s="76">
        <v>61313</v>
      </c>
      <c r="E100" s="40" t="s">
        <v>75</v>
      </c>
      <c r="F100" s="111">
        <v>0</v>
      </c>
      <c r="G100" s="102">
        <v>0</v>
      </c>
      <c r="H100" s="104">
        <v>0</v>
      </c>
      <c r="I100" s="104">
        <v>0</v>
      </c>
      <c r="J100" s="104">
        <v>0</v>
      </c>
      <c r="K100" s="48">
        <f t="shared" si="1"/>
        <v>0</v>
      </c>
    </row>
    <row r="101" spans="1:13" ht="15" thickBot="1">
      <c r="A101" s="141"/>
      <c r="B101" s="88"/>
      <c r="C101" s="135"/>
      <c r="D101" s="76">
        <v>61316</v>
      </c>
      <c r="E101" s="40" t="s">
        <v>76</v>
      </c>
      <c r="F101" s="111">
        <v>0</v>
      </c>
      <c r="G101" s="102">
        <v>0</v>
      </c>
      <c r="H101" s="104">
        <v>0</v>
      </c>
      <c r="I101" s="104">
        <v>0</v>
      </c>
      <c r="J101" s="104">
        <v>0</v>
      </c>
      <c r="K101" s="48">
        <f t="shared" si="1"/>
        <v>0</v>
      </c>
    </row>
    <row r="102" spans="1:13" ht="15" thickBot="1">
      <c r="A102" s="141"/>
      <c r="B102" s="88"/>
      <c r="C102" s="136" t="s">
        <v>79</v>
      </c>
      <c r="D102" s="76">
        <v>61361</v>
      </c>
      <c r="E102" s="40" t="s">
        <v>77</v>
      </c>
      <c r="F102" s="111">
        <v>0</v>
      </c>
      <c r="G102" s="102">
        <v>0</v>
      </c>
      <c r="H102" s="104">
        <v>0</v>
      </c>
      <c r="I102" s="104">
        <v>0</v>
      </c>
      <c r="J102" s="104">
        <v>0</v>
      </c>
      <c r="K102" s="48">
        <f t="shared" si="1"/>
        <v>0</v>
      </c>
    </row>
    <row r="103" spans="1:13" ht="15" thickBot="1">
      <c r="A103" s="141"/>
      <c r="B103" s="88"/>
      <c r="C103" s="137"/>
      <c r="D103" s="51">
        <v>61365</v>
      </c>
      <c r="E103" s="40" t="s">
        <v>78</v>
      </c>
      <c r="F103" s="111">
        <v>0</v>
      </c>
      <c r="G103" s="102">
        <v>0</v>
      </c>
      <c r="H103" s="104">
        <v>0</v>
      </c>
      <c r="I103" s="104">
        <v>0</v>
      </c>
      <c r="J103" s="104">
        <v>0</v>
      </c>
      <c r="K103" s="48">
        <f t="shared" si="1"/>
        <v>0</v>
      </c>
    </row>
    <row r="104" spans="1:13" ht="15" thickBot="1">
      <c r="A104" s="141"/>
      <c r="B104" s="88"/>
      <c r="C104" s="138" t="s">
        <v>80</v>
      </c>
      <c r="D104" s="51">
        <v>61421</v>
      </c>
      <c r="E104" s="40" t="s">
        <v>82</v>
      </c>
      <c r="F104" s="111">
        <v>0</v>
      </c>
      <c r="G104" s="102">
        <v>0</v>
      </c>
      <c r="H104" s="104">
        <v>0</v>
      </c>
      <c r="I104" s="104">
        <v>0</v>
      </c>
      <c r="J104" s="104">
        <v>0</v>
      </c>
      <c r="K104" s="48">
        <f t="shared" si="1"/>
        <v>0</v>
      </c>
    </row>
    <row r="105" spans="1:13" ht="15" thickBot="1">
      <c r="A105" s="157"/>
      <c r="B105" s="91"/>
      <c r="C105" s="139"/>
      <c r="D105" s="53">
        <v>61425</v>
      </c>
      <c r="E105" s="40" t="s">
        <v>81</v>
      </c>
      <c r="F105" s="116">
        <v>0</v>
      </c>
      <c r="G105" s="107">
        <v>0</v>
      </c>
      <c r="H105" s="109">
        <v>0</v>
      </c>
      <c r="I105" s="109">
        <v>0</v>
      </c>
      <c r="J105" s="109">
        <v>0</v>
      </c>
      <c r="K105" s="48">
        <f t="shared" si="1"/>
        <v>0</v>
      </c>
    </row>
    <row r="106" spans="1:13" ht="15" thickBot="1">
      <c r="B106" s="146" t="s">
        <v>95</v>
      </c>
      <c r="C106" s="147"/>
      <c r="D106" s="54">
        <v>5115</v>
      </c>
      <c r="E106" s="44" t="s">
        <v>93</v>
      </c>
      <c r="F106" s="117">
        <v>0</v>
      </c>
      <c r="G106" s="118">
        <v>0</v>
      </c>
      <c r="H106" s="119">
        <v>0</v>
      </c>
      <c r="I106" s="119">
        <v>0</v>
      </c>
      <c r="J106" s="119">
        <v>0</v>
      </c>
      <c r="K106" s="48">
        <f t="shared" si="1"/>
        <v>0</v>
      </c>
      <c r="L106" s="3"/>
      <c r="M106" s="3"/>
    </row>
    <row r="107" spans="1:13" ht="15" thickBot="1">
      <c r="B107" s="143"/>
      <c r="C107" s="148"/>
      <c r="D107" s="55">
        <v>5165</v>
      </c>
      <c r="E107" s="45" t="s">
        <v>94</v>
      </c>
      <c r="F107" s="120">
        <v>0</v>
      </c>
      <c r="G107" s="121">
        <v>0</v>
      </c>
      <c r="H107" s="122">
        <v>0</v>
      </c>
      <c r="I107" s="122">
        <v>0</v>
      </c>
      <c r="J107" s="122">
        <v>0</v>
      </c>
      <c r="K107" s="48">
        <f t="shared" si="1"/>
        <v>0</v>
      </c>
      <c r="L107" s="3"/>
      <c r="M107" s="3"/>
    </row>
    <row r="108" spans="1:13" ht="15" thickBot="1">
      <c r="B108" s="32"/>
      <c r="C108" s="32"/>
      <c r="D108" s="32"/>
      <c r="E108" s="46" t="s">
        <v>4</v>
      </c>
      <c r="F108" s="123">
        <f>SUM(F8:F107)</f>
        <v>0</v>
      </c>
      <c r="G108" s="123">
        <f t="shared" ref="G108:K108" si="2">SUM(G8:G107)</f>
        <v>0</v>
      </c>
      <c r="H108" s="123">
        <f t="shared" si="2"/>
        <v>0</v>
      </c>
      <c r="I108" s="123">
        <f t="shared" si="2"/>
        <v>0</v>
      </c>
      <c r="J108" s="123">
        <f t="shared" si="2"/>
        <v>0</v>
      </c>
      <c r="K108" s="123">
        <f t="shared" si="2"/>
        <v>0</v>
      </c>
      <c r="L108" s="3"/>
      <c r="M108" s="3"/>
    </row>
    <row r="109" spans="1:13" ht="15" thickBot="1">
      <c r="I109" s="3"/>
      <c r="J109" s="3"/>
      <c r="K109" s="3"/>
      <c r="L109" s="3"/>
      <c r="M109" s="3"/>
    </row>
    <row r="110" spans="1:13" ht="15.75" customHeight="1" thickBot="1">
      <c r="C110" s="144" t="s">
        <v>110</v>
      </c>
      <c r="D110" s="144" t="s">
        <v>91</v>
      </c>
      <c r="E110" s="15" t="s">
        <v>96</v>
      </c>
      <c r="F110" s="15" t="s">
        <v>92</v>
      </c>
      <c r="G110" s="5"/>
      <c r="H110" s="5"/>
      <c r="I110" s="3"/>
      <c r="J110" s="3"/>
      <c r="K110" s="3"/>
      <c r="L110" s="3"/>
      <c r="M110" s="3"/>
    </row>
    <row r="111" spans="1:13" ht="15" thickBot="1">
      <c r="C111" s="145"/>
      <c r="D111" s="145"/>
      <c r="E111" s="67" t="s">
        <v>140</v>
      </c>
      <c r="F111" s="71">
        <f>Vendredi!F120</f>
        <v>1529</v>
      </c>
      <c r="G111" s="7"/>
      <c r="H111" s="7"/>
      <c r="I111" s="3"/>
      <c r="J111" s="3"/>
      <c r="K111" s="3"/>
      <c r="L111" s="3"/>
      <c r="M111" s="3"/>
    </row>
    <row r="112" spans="1:13">
      <c r="C112" s="64"/>
      <c r="D112" s="65"/>
      <c r="E112" s="17" t="s">
        <v>101</v>
      </c>
      <c r="F112" s="66">
        <v>0</v>
      </c>
      <c r="G112" s="7"/>
      <c r="H112" s="7"/>
      <c r="I112" s="3"/>
      <c r="J112" s="3"/>
      <c r="K112" s="3"/>
      <c r="L112" s="3"/>
      <c r="M112" s="3"/>
    </row>
    <row r="113" spans="3:13">
      <c r="C113" s="19"/>
      <c r="D113" s="16"/>
      <c r="E113" s="17" t="s">
        <v>102</v>
      </c>
      <c r="F113" s="18">
        <v>0</v>
      </c>
      <c r="G113" s="7"/>
      <c r="H113" s="7"/>
      <c r="I113" s="3"/>
      <c r="J113" s="3"/>
      <c r="K113" s="3"/>
      <c r="L113" s="3"/>
      <c r="M113" s="3"/>
    </row>
    <row r="114" spans="3:13">
      <c r="C114" s="19"/>
      <c r="D114" s="16"/>
      <c r="E114" s="17" t="s">
        <v>101</v>
      </c>
      <c r="F114" s="18">
        <v>0</v>
      </c>
      <c r="H114" s="72"/>
    </row>
    <row r="115" spans="3:13">
      <c r="C115" s="19"/>
      <c r="D115" s="16"/>
      <c r="E115" s="17" t="s">
        <v>90</v>
      </c>
      <c r="F115" s="18">
        <v>0</v>
      </c>
    </row>
    <row r="116" spans="3:13">
      <c r="C116" s="19"/>
      <c r="D116" s="16"/>
      <c r="E116" s="17" t="s">
        <v>90</v>
      </c>
      <c r="F116" s="18">
        <v>0</v>
      </c>
    </row>
    <row r="117" spans="3:13">
      <c r="C117" s="19"/>
      <c r="D117" s="16"/>
      <c r="E117" s="17" t="s">
        <v>90</v>
      </c>
      <c r="F117" s="18">
        <v>0</v>
      </c>
      <c r="H117" s="69"/>
    </row>
    <row r="118" spans="3:13">
      <c r="C118" s="19"/>
      <c r="D118" s="16"/>
      <c r="E118" s="20" t="s">
        <v>103</v>
      </c>
      <c r="F118" s="20">
        <f>SUM(F112:F117)</f>
        <v>0</v>
      </c>
    </row>
    <row r="119" spans="3:13">
      <c r="C119" s="19"/>
      <c r="D119" s="16"/>
      <c r="E119" s="20" t="s">
        <v>104</v>
      </c>
      <c r="F119" s="70">
        <f>F111+F118</f>
        <v>1529</v>
      </c>
    </row>
    <row r="120" spans="3:13" ht="15" thickBot="1">
      <c r="C120" s="21"/>
      <c r="D120" s="22"/>
      <c r="E120" s="23" t="s">
        <v>141</v>
      </c>
      <c r="F120" s="24">
        <f>+F119-K108</f>
        <v>1529</v>
      </c>
    </row>
    <row r="164" spans="15:16">
      <c r="O164" s="3"/>
      <c r="P164" s="3"/>
    </row>
    <row r="165" spans="15:16">
      <c r="O165" s="3"/>
      <c r="P165" s="3"/>
    </row>
    <row r="166" spans="15:16">
      <c r="O166" s="3"/>
      <c r="P166" s="3"/>
    </row>
    <row r="167" spans="15:16">
      <c r="O167" s="3"/>
      <c r="P167" s="3"/>
    </row>
    <row r="168" spans="15:16">
      <c r="O168" s="3"/>
      <c r="P168" s="3"/>
    </row>
    <row r="169" spans="15:16">
      <c r="O169" s="3"/>
      <c r="P169" s="3"/>
    </row>
    <row r="170" spans="15:16">
      <c r="O170" s="3"/>
      <c r="P170" s="3"/>
    </row>
    <row r="171" spans="15:16">
      <c r="O171" s="3"/>
      <c r="P171" s="3"/>
    </row>
  </sheetData>
  <mergeCells count="38">
    <mergeCell ref="C41:C44"/>
    <mergeCell ref="A1:I1"/>
    <mergeCell ref="E5:F5"/>
    <mergeCell ref="A8:A49"/>
    <mergeCell ref="C8:C11"/>
    <mergeCell ref="D9:D11"/>
    <mergeCell ref="C13:C14"/>
    <mergeCell ref="D13:D14"/>
    <mergeCell ref="C15:C19"/>
    <mergeCell ref="D17:D19"/>
    <mergeCell ref="C20:C22"/>
    <mergeCell ref="C23:C27"/>
    <mergeCell ref="C30:C31"/>
    <mergeCell ref="C32:C34"/>
    <mergeCell ref="C35:C37"/>
    <mergeCell ref="C38:C39"/>
    <mergeCell ref="C45:C46"/>
    <mergeCell ref="C47:C49"/>
    <mergeCell ref="A50:A105"/>
    <mergeCell ref="C55:C57"/>
    <mergeCell ref="C58:C59"/>
    <mergeCell ref="C60:C61"/>
    <mergeCell ref="C62:C63"/>
    <mergeCell ref="C69:C71"/>
    <mergeCell ref="C72:C73"/>
    <mergeCell ref="C74:C75"/>
    <mergeCell ref="D110:D111"/>
    <mergeCell ref="C76:C77"/>
    <mergeCell ref="C83:C85"/>
    <mergeCell ref="C86:C87"/>
    <mergeCell ref="C88:C89"/>
    <mergeCell ref="C90:C91"/>
    <mergeCell ref="C97:C99"/>
    <mergeCell ref="C100:C101"/>
    <mergeCell ref="C102:C103"/>
    <mergeCell ref="C104:C105"/>
    <mergeCell ref="B106:C107"/>
    <mergeCell ref="C110:C111"/>
  </mergeCells>
  <pageMargins left="0.7" right="0.7" top="0.75" bottom="0.75" header="0.3" footer="0.3"/>
  <pageSetup paperSize="9" scale="30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6" tint="-0.249977111117893"/>
  </sheetPr>
  <dimension ref="A1:R170"/>
  <sheetViews>
    <sheetView view="pageBreakPreview" topLeftCell="A94" zoomScaleSheetLayoutView="100" workbookViewId="0">
      <selection activeCell="J14" sqref="J14"/>
    </sheetView>
  </sheetViews>
  <sheetFormatPr baseColWidth="10" defaultColWidth="10.6640625" defaultRowHeight="14.4"/>
  <cols>
    <col min="1" max="2" width="14.88671875" customWidth="1"/>
    <col min="3" max="3" width="19.88671875" customWidth="1"/>
    <col min="4" max="4" width="11.44140625" customWidth="1"/>
    <col min="5" max="5" width="43.109375" customWidth="1"/>
    <col min="6" max="6" width="18.109375" customWidth="1"/>
    <col min="7" max="7" width="14.5546875" customWidth="1"/>
    <col min="8" max="10" width="12.88671875" customWidth="1"/>
    <col min="11" max="11" width="13" customWidth="1"/>
  </cols>
  <sheetData>
    <row r="1" spans="1:17">
      <c r="A1" s="149" t="s">
        <v>7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3"/>
      <c r="M1" s="3"/>
      <c r="N1" s="3"/>
      <c r="O1" s="3"/>
      <c r="P1" s="3"/>
      <c r="Q1" s="3"/>
    </row>
    <row r="2" spans="1:17">
      <c r="H2" s="10" t="s">
        <v>99</v>
      </c>
      <c r="I2" s="10"/>
      <c r="J2" s="10"/>
      <c r="K2" s="9">
        <v>2020</v>
      </c>
      <c r="L2" s="3"/>
      <c r="M2" s="3"/>
      <c r="N2" s="3"/>
      <c r="O2" s="3"/>
      <c r="P2" s="3"/>
      <c r="Q2" s="3"/>
    </row>
    <row r="3" spans="1:17">
      <c r="D3" s="8"/>
      <c r="E3" s="10" t="s">
        <v>67</v>
      </c>
      <c r="F3" s="9" t="str">
        <f>+Samedi!F3</f>
        <v>DIRECTION DES ETUDES</v>
      </c>
      <c r="G3" s="73"/>
      <c r="H3" s="73"/>
      <c r="I3" s="96"/>
      <c r="J3" s="96"/>
      <c r="K3" s="3"/>
      <c r="L3" s="3"/>
      <c r="M3" s="3"/>
      <c r="N3" s="3"/>
      <c r="O3" s="3"/>
      <c r="P3" s="3"/>
      <c r="Q3" s="3"/>
    </row>
    <row r="4" spans="1:17">
      <c r="C4" s="1"/>
      <c r="D4" s="1"/>
      <c r="E4" s="1"/>
      <c r="F4" s="1"/>
      <c r="G4" s="1"/>
      <c r="H4" s="1"/>
      <c r="I4" s="1"/>
      <c r="J4" s="1"/>
      <c r="K4" s="3"/>
      <c r="L4" s="3"/>
      <c r="M4" s="3"/>
      <c r="N4" s="3"/>
      <c r="O4" s="3"/>
      <c r="P4" s="3"/>
      <c r="Q4" s="3"/>
    </row>
    <row r="5" spans="1:17" ht="15.75" customHeight="1">
      <c r="A5" s="11"/>
      <c r="B5" s="11"/>
      <c r="C5" s="11"/>
      <c r="D5" s="11"/>
      <c r="E5" s="156" t="s">
        <v>89</v>
      </c>
      <c r="F5" s="156"/>
      <c r="G5" s="12"/>
      <c r="H5" s="13"/>
      <c r="I5" s="13"/>
      <c r="J5" s="13"/>
      <c r="K5" s="11"/>
      <c r="L5" s="3"/>
      <c r="M5" s="3"/>
      <c r="N5" s="3"/>
      <c r="O5" s="3"/>
      <c r="P5" s="3"/>
      <c r="Q5" s="3"/>
    </row>
    <row r="6" spans="1:17" ht="15" customHeight="1" thickBot="1">
      <c r="C6" s="4"/>
      <c r="D6" s="4"/>
      <c r="E6" s="14" t="s">
        <v>100</v>
      </c>
      <c r="F6" s="126">
        <v>44165</v>
      </c>
      <c r="G6" s="68" t="s">
        <v>144</v>
      </c>
      <c r="H6" s="2"/>
      <c r="I6" s="2"/>
      <c r="J6" s="2"/>
      <c r="K6" s="3"/>
      <c r="L6" s="3"/>
      <c r="M6" s="3"/>
      <c r="N6" s="3"/>
      <c r="O6" s="3"/>
      <c r="P6" s="3"/>
      <c r="Q6" s="3"/>
    </row>
    <row r="7" spans="1:17" ht="27.75" customHeight="1" thickBot="1">
      <c r="A7" s="25" t="s">
        <v>65</v>
      </c>
      <c r="B7" s="50" t="s">
        <v>105</v>
      </c>
      <c r="C7" s="56" t="s">
        <v>0</v>
      </c>
      <c r="D7" s="50" t="s">
        <v>8</v>
      </c>
      <c r="E7" s="33" t="s">
        <v>1</v>
      </c>
      <c r="F7" s="97" t="s">
        <v>88</v>
      </c>
      <c r="G7" s="98" t="s">
        <v>64</v>
      </c>
      <c r="H7" s="98" t="s">
        <v>63</v>
      </c>
      <c r="I7" s="47" t="s">
        <v>111</v>
      </c>
      <c r="J7" s="47" t="s">
        <v>112</v>
      </c>
      <c r="K7" s="47" t="s">
        <v>6</v>
      </c>
      <c r="L7" s="3"/>
      <c r="M7" s="3"/>
      <c r="N7" s="3"/>
      <c r="O7" s="3"/>
      <c r="P7" s="3"/>
      <c r="Q7" s="3"/>
    </row>
    <row r="8" spans="1:17" ht="15.75" customHeight="1">
      <c r="A8" s="140" t="s">
        <v>62</v>
      </c>
      <c r="B8" s="89"/>
      <c r="C8" s="152" t="s">
        <v>17</v>
      </c>
      <c r="D8" s="26">
        <v>61227</v>
      </c>
      <c r="E8" s="34" t="s">
        <v>2</v>
      </c>
      <c r="F8" s="103">
        <f>'Lundi '!F8+Mardi!F8+Mercredi!F8+Jeudi!F8+Vendredi!F8+Samedi!F8</f>
        <v>0</v>
      </c>
      <c r="G8" s="103">
        <f>'Lundi '!G8+Mardi!G8+Mercredi!G8+Jeudi!G8+Vendredi!G8+Samedi!G8</f>
        <v>50</v>
      </c>
      <c r="H8" s="103">
        <f>'Lundi '!H8+Mardi!H8+Mercredi!H8+Jeudi!H8+Vendredi!H8+Samedi!H8</f>
        <v>0</v>
      </c>
      <c r="I8" s="103">
        <f>'Lundi '!I8+Mardi!I8+Mercredi!I8+Jeudi!I8+Vendredi!I8+Samedi!I8</f>
        <v>0</v>
      </c>
      <c r="J8" s="103">
        <f>'Lundi '!J8+Mardi!J8+Mercredi!J8+Jeudi!J8+Vendredi!J8+Samedi!J8</f>
        <v>0</v>
      </c>
      <c r="K8" s="92">
        <f t="shared" ref="K8:K71" si="0">SUM(F8:J8)</f>
        <v>50</v>
      </c>
      <c r="L8" s="3"/>
      <c r="M8" s="3"/>
      <c r="N8" s="3"/>
      <c r="O8" s="3"/>
      <c r="P8" s="3"/>
      <c r="Q8" s="3"/>
    </row>
    <row r="9" spans="1:17" ht="15.75" customHeight="1">
      <c r="A9" s="151"/>
      <c r="B9" s="90"/>
      <c r="C9" s="150"/>
      <c r="D9" s="153">
        <v>61251</v>
      </c>
      <c r="E9" s="35" t="s">
        <v>14</v>
      </c>
      <c r="F9" s="103">
        <f>'Lundi '!F9+Mardi!F9+Mercredi!F9+Jeudi!F9+Vendredi!F9+Samedi!F9</f>
        <v>0</v>
      </c>
      <c r="G9" s="103">
        <f>'Lundi '!G9+Mardi!G9+Mercredi!G9+Jeudi!G9+Vendredi!G9+Samedi!G9</f>
        <v>0</v>
      </c>
      <c r="H9" s="103">
        <f>'Lundi '!H9+Mardi!H9+Mercredi!H9+Jeudi!H9+Vendredi!H9+Samedi!H9</f>
        <v>0</v>
      </c>
      <c r="I9" s="103">
        <f>'Lundi '!I9+Mardi!I9+Mercredi!I9+Jeudi!I9+Vendredi!I9+Samedi!I9</f>
        <v>0</v>
      </c>
      <c r="J9" s="103">
        <f>'Lundi '!J9+Mardi!J9+Mercredi!J9+Jeudi!J9+Vendredi!J9+Samedi!J9</f>
        <v>0</v>
      </c>
      <c r="K9" s="92">
        <f t="shared" si="0"/>
        <v>0</v>
      </c>
      <c r="L9" s="3"/>
      <c r="M9" s="3"/>
      <c r="N9" s="3"/>
      <c r="O9" s="3"/>
      <c r="P9" s="3"/>
      <c r="Q9" s="3"/>
    </row>
    <row r="10" spans="1:17" ht="16.5" customHeight="1">
      <c r="A10" s="151"/>
      <c r="B10" s="90"/>
      <c r="C10" s="150"/>
      <c r="D10" s="154"/>
      <c r="E10" s="36" t="s">
        <v>15</v>
      </c>
      <c r="F10" s="103">
        <f>'Lundi '!F10+Mardi!F10+Mercredi!F10+Jeudi!F10+Vendredi!F10+Samedi!F10</f>
        <v>0</v>
      </c>
      <c r="G10" s="103">
        <f>'Lundi '!G10+Mardi!G10+Mercredi!G10+Jeudi!G10+Vendredi!G10+Samedi!G10</f>
        <v>0</v>
      </c>
      <c r="H10" s="103">
        <f>'Lundi '!H10+Mardi!H10+Mercredi!H10+Jeudi!H10+Vendredi!H10+Samedi!H10</f>
        <v>0</v>
      </c>
      <c r="I10" s="103">
        <f>'Lundi '!I10+Mardi!I10+Mercredi!I10+Jeudi!I10+Vendredi!I10+Samedi!I10</f>
        <v>0</v>
      </c>
      <c r="J10" s="103">
        <f>'Lundi '!J10+Mardi!J10+Mercredi!J10+Jeudi!J10+Vendredi!J10+Samedi!J10</f>
        <v>0</v>
      </c>
      <c r="K10" s="92">
        <f t="shared" si="0"/>
        <v>0</v>
      </c>
      <c r="L10" s="3"/>
      <c r="M10" s="3"/>
      <c r="N10" s="3"/>
      <c r="O10" s="3"/>
      <c r="P10" s="3"/>
      <c r="Q10" s="3"/>
    </row>
    <row r="11" spans="1:17" ht="15" customHeight="1">
      <c r="A11" s="151"/>
      <c r="B11" s="90"/>
      <c r="C11" s="150"/>
      <c r="D11" s="155"/>
      <c r="E11" s="36" t="s">
        <v>16</v>
      </c>
      <c r="F11" s="103">
        <f>'Lundi '!F11+Mardi!F11+Mercredi!F11+Jeudi!F11+Vendredi!F11+Samedi!F11</f>
        <v>0</v>
      </c>
      <c r="G11" s="103">
        <f>'Lundi '!G11+Mardi!G11+Mercredi!G11+Jeudi!G11+Vendredi!G11+Samedi!G11</f>
        <v>200</v>
      </c>
      <c r="H11" s="103">
        <f>'Lundi '!H11+Mardi!H11+Mercredi!H11+Jeudi!H11+Vendredi!H11+Samedi!H11</f>
        <v>0</v>
      </c>
      <c r="I11" s="103">
        <f>'Lundi '!I11+Mardi!I11+Mercredi!I11+Jeudi!I11+Vendredi!I11+Samedi!I11</f>
        <v>0</v>
      </c>
      <c r="J11" s="103">
        <f>'Lundi '!J11+Mardi!J11+Mercredi!J11+Jeudi!J11+Vendredi!J11+Samedi!J11</f>
        <v>200</v>
      </c>
      <c r="K11" s="92">
        <f t="shared" si="0"/>
        <v>400</v>
      </c>
      <c r="L11" s="3"/>
      <c r="M11" s="3"/>
      <c r="N11" s="3"/>
      <c r="O11" s="3"/>
      <c r="P11" s="3"/>
      <c r="Q11" s="3"/>
    </row>
    <row r="12" spans="1:17" ht="20.25" customHeight="1">
      <c r="A12" s="151"/>
      <c r="B12" s="90"/>
      <c r="C12" s="57" t="s">
        <v>18</v>
      </c>
      <c r="D12" s="27">
        <v>61312</v>
      </c>
      <c r="E12" s="35" t="s">
        <v>36</v>
      </c>
      <c r="F12" s="103">
        <f>'Lundi '!F12+Mardi!F12+Mercredi!F12+Jeudi!F12+Vendredi!F12+Samedi!F12</f>
        <v>0</v>
      </c>
      <c r="G12" s="103">
        <f>'Lundi '!G12+Mardi!G12+Mercredi!G12+Jeudi!G12+Vendredi!G12+Samedi!G12</f>
        <v>0</v>
      </c>
      <c r="H12" s="103">
        <f>'Lundi '!H12+Mardi!H12+Mercredi!H12+Jeudi!H12+Vendredi!H12+Samedi!H12</f>
        <v>0</v>
      </c>
      <c r="I12" s="103">
        <f>'Lundi '!I12+Mardi!I12+Mercredi!I12+Jeudi!I12+Vendredi!I12+Samedi!I12</f>
        <v>0</v>
      </c>
      <c r="J12" s="103">
        <f>'Lundi '!J12+Mardi!J12+Mercredi!J12+Jeudi!J12+Vendredi!J12+Samedi!J12</f>
        <v>0</v>
      </c>
      <c r="K12" s="92">
        <f t="shared" si="0"/>
        <v>0</v>
      </c>
      <c r="L12" s="3"/>
      <c r="M12" s="3"/>
      <c r="N12" s="3"/>
      <c r="O12" s="3"/>
      <c r="P12" s="3"/>
      <c r="Q12" s="3"/>
    </row>
    <row r="13" spans="1:17" ht="14.25" customHeight="1">
      <c r="A13" s="151"/>
      <c r="B13" s="90"/>
      <c r="C13" s="136" t="s">
        <v>25</v>
      </c>
      <c r="D13" s="153">
        <v>61321</v>
      </c>
      <c r="E13" s="35" t="s">
        <v>26</v>
      </c>
      <c r="F13" s="103">
        <f>'Lundi '!F13+Mardi!F13+Mercredi!F13+Jeudi!F13+Vendredi!F13+Samedi!F13</f>
        <v>0</v>
      </c>
      <c r="G13" s="103">
        <f>'Lundi '!G13+Mardi!G13+Mercredi!G13+Jeudi!G13+Vendredi!G13+Samedi!G13</f>
        <v>0</v>
      </c>
      <c r="H13" s="103">
        <f>'Lundi '!H13+Mardi!H13+Mercredi!H13+Jeudi!H13+Vendredi!H13+Samedi!H13</f>
        <v>0</v>
      </c>
      <c r="I13" s="103">
        <f>'Lundi '!I13+Mardi!I13+Mercredi!I13+Jeudi!I13+Vendredi!I13+Samedi!I13</f>
        <v>0</v>
      </c>
      <c r="J13" s="103">
        <f>'Lundi '!J13+Mardi!J13+Mercredi!J13+Jeudi!J13+Vendredi!J13+Samedi!J13</f>
        <v>0</v>
      </c>
      <c r="K13" s="92">
        <f t="shared" si="0"/>
        <v>0</v>
      </c>
      <c r="L13" s="3"/>
      <c r="M13" s="3"/>
      <c r="N13" s="3"/>
      <c r="O13" s="3"/>
      <c r="P13" s="3"/>
      <c r="Q13" s="3"/>
    </row>
    <row r="14" spans="1:17" ht="15.75" customHeight="1">
      <c r="A14" s="151"/>
      <c r="B14" s="90"/>
      <c r="C14" s="137"/>
      <c r="D14" s="155"/>
      <c r="E14" s="35" t="s">
        <v>27</v>
      </c>
      <c r="F14" s="103">
        <f>'Lundi '!F14+Mardi!F14+Mercredi!F14+Jeudi!F14+Vendredi!F14+Samedi!F14</f>
        <v>0</v>
      </c>
      <c r="G14" s="103">
        <f>'Lundi '!G14+Mardi!G14+Mercredi!G14+Jeudi!G14+Vendredi!G14+Samedi!G14</f>
        <v>0</v>
      </c>
      <c r="H14" s="103">
        <f>'Lundi '!H14+Mardi!H14+Mercredi!H14+Jeudi!H14+Vendredi!H14+Samedi!H14</f>
        <v>0</v>
      </c>
      <c r="I14" s="103">
        <f>'Lundi '!I14+Mardi!I14+Mercredi!I14+Jeudi!I14+Vendredi!I14+Samedi!I14</f>
        <v>0</v>
      </c>
      <c r="J14" s="103">
        <f>'Lundi '!J14+Mardi!J14+Mercredi!J14+Jeudi!J14+Vendredi!J14+Samedi!J14</f>
        <v>0</v>
      </c>
      <c r="K14" s="92">
        <f t="shared" si="0"/>
        <v>0</v>
      </c>
      <c r="L14" s="3"/>
      <c r="M14" s="3"/>
      <c r="N14" s="3"/>
      <c r="O14" s="3"/>
      <c r="P14" s="3"/>
      <c r="Q14" s="3"/>
    </row>
    <row r="15" spans="1:17" ht="15" customHeight="1">
      <c r="A15" s="151"/>
      <c r="B15" s="90"/>
      <c r="C15" s="150" t="s">
        <v>24</v>
      </c>
      <c r="D15" s="28">
        <v>61331</v>
      </c>
      <c r="E15" s="35" t="s">
        <v>19</v>
      </c>
      <c r="F15" s="103">
        <f>'Lundi '!F15+Mardi!F15+Mercredi!F15+Jeudi!F15+Vendredi!F15+Samedi!F15</f>
        <v>0</v>
      </c>
      <c r="G15" s="103">
        <f>'Lundi '!G15+Mardi!G15+Mercredi!G15+Jeudi!G15+Vendredi!G15+Samedi!G15</f>
        <v>0</v>
      </c>
      <c r="H15" s="103">
        <f>'Lundi '!H15+Mardi!H15+Mercredi!H15+Jeudi!H15+Vendredi!H15+Samedi!H15</f>
        <v>0</v>
      </c>
      <c r="I15" s="103">
        <f>'Lundi '!I15+Mardi!I15+Mercredi!I15+Jeudi!I15+Vendredi!I15+Samedi!I15</f>
        <v>0</v>
      </c>
      <c r="J15" s="103">
        <f>'Lundi '!J15+Mardi!J15+Mercredi!J15+Jeudi!J15+Vendredi!J15+Samedi!J15</f>
        <v>0</v>
      </c>
      <c r="K15" s="92">
        <f t="shared" si="0"/>
        <v>0</v>
      </c>
      <c r="L15" s="3"/>
      <c r="M15" s="3"/>
      <c r="N15" s="3"/>
      <c r="O15" s="3"/>
      <c r="P15" s="3"/>
      <c r="Q15" s="3"/>
    </row>
    <row r="16" spans="1:17" ht="15.75" customHeight="1">
      <c r="A16" s="151"/>
      <c r="B16" s="90"/>
      <c r="C16" s="150"/>
      <c r="D16" s="28">
        <v>61332</v>
      </c>
      <c r="E16" s="35" t="s">
        <v>20</v>
      </c>
      <c r="F16" s="103">
        <f>'Lundi '!F16+Mardi!F16+Mercredi!F16+Jeudi!F16+Vendredi!F16+Samedi!F16</f>
        <v>0</v>
      </c>
      <c r="G16" s="103">
        <f>'Lundi '!G16+Mardi!G16+Mercredi!G16+Jeudi!G16+Vendredi!G16+Samedi!G16</f>
        <v>0</v>
      </c>
      <c r="H16" s="103">
        <f>'Lundi '!H16+Mardi!H16+Mercredi!H16+Jeudi!H16+Vendredi!H16+Samedi!H16</f>
        <v>0</v>
      </c>
      <c r="I16" s="103">
        <f>'Lundi '!I16+Mardi!I16+Mercredi!I16+Jeudi!I16+Vendredi!I16+Samedi!I16</f>
        <v>0</v>
      </c>
      <c r="J16" s="103">
        <f>'Lundi '!J16+Mardi!J16+Mercredi!J16+Jeudi!J16+Vendredi!J16+Samedi!J16</f>
        <v>0</v>
      </c>
      <c r="K16" s="92">
        <f t="shared" si="0"/>
        <v>0</v>
      </c>
      <c r="L16" s="3"/>
      <c r="M16" s="3"/>
      <c r="N16" s="3"/>
      <c r="O16" s="3"/>
      <c r="P16" s="3"/>
      <c r="Q16" s="3"/>
    </row>
    <row r="17" spans="1:17" ht="15" customHeight="1">
      <c r="A17" s="151"/>
      <c r="B17" s="90"/>
      <c r="C17" s="150"/>
      <c r="D17" s="153">
        <v>61335</v>
      </c>
      <c r="E17" s="35" t="s">
        <v>21</v>
      </c>
      <c r="F17" s="103">
        <f>'Lundi '!F17+Mardi!F17+Mercredi!F17+Jeudi!F17+Vendredi!F17+Samedi!F17</f>
        <v>0</v>
      </c>
      <c r="G17" s="103">
        <f>'Lundi '!G17+Mardi!G17+Mercredi!G17+Jeudi!G17+Vendredi!G17+Samedi!G17</f>
        <v>0</v>
      </c>
      <c r="H17" s="103">
        <f>'Lundi '!H17+Mardi!H17+Mercredi!H17+Jeudi!H17+Vendredi!H17+Samedi!H17</f>
        <v>0</v>
      </c>
      <c r="I17" s="103">
        <f>'Lundi '!I17+Mardi!I17+Mercredi!I17+Jeudi!I17+Vendredi!I17+Samedi!I17</f>
        <v>0</v>
      </c>
      <c r="J17" s="103">
        <f>'Lundi '!J17+Mardi!J17+Mercredi!J17+Jeudi!J17+Vendredi!J17+Samedi!J17</f>
        <v>0</v>
      </c>
      <c r="K17" s="92">
        <f t="shared" si="0"/>
        <v>0</v>
      </c>
      <c r="L17" s="3"/>
      <c r="M17" s="3"/>
      <c r="N17" s="3"/>
      <c r="O17" s="3"/>
      <c r="P17" s="3"/>
      <c r="Q17" s="3"/>
    </row>
    <row r="18" spans="1:17" ht="13.5" customHeight="1">
      <c r="A18" s="151"/>
      <c r="B18" s="90"/>
      <c r="C18" s="150"/>
      <c r="D18" s="154"/>
      <c r="E18" s="35" t="s">
        <v>22</v>
      </c>
      <c r="F18" s="103">
        <f>'Lundi '!F18+Mardi!F18+Mercredi!F18+Jeudi!F18+Vendredi!F18+Samedi!F18</f>
        <v>0</v>
      </c>
      <c r="G18" s="103">
        <f>'Lundi '!G18+Mardi!G18+Mercredi!G18+Jeudi!G18+Vendredi!G18+Samedi!G18</f>
        <v>0</v>
      </c>
      <c r="H18" s="103">
        <f>'Lundi '!H18+Mardi!H18+Mercredi!H18+Jeudi!H18+Vendredi!H18+Samedi!H18</f>
        <v>0</v>
      </c>
      <c r="I18" s="103">
        <f>'Lundi '!I18+Mardi!I18+Mercredi!I18+Jeudi!I18+Vendredi!I18+Samedi!I18</f>
        <v>0</v>
      </c>
      <c r="J18" s="103">
        <f>'Lundi '!J18+Mardi!J18+Mercredi!J18+Jeudi!J18+Vendredi!J18+Samedi!J18</f>
        <v>0</v>
      </c>
      <c r="K18" s="92">
        <f t="shared" si="0"/>
        <v>0</v>
      </c>
      <c r="L18" s="3"/>
      <c r="M18" s="3"/>
      <c r="N18" s="3"/>
      <c r="O18" s="3"/>
      <c r="P18" s="3"/>
      <c r="Q18" s="3"/>
    </row>
    <row r="19" spans="1:17" ht="15" customHeight="1">
      <c r="A19" s="151"/>
      <c r="B19" s="90"/>
      <c r="C19" s="150"/>
      <c r="D19" s="155"/>
      <c r="E19" s="35" t="s">
        <v>23</v>
      </c>
      <c r="F19" s="103">
        <f>'Lundi '!F19+Mardi!F19+Mercredi!F19+Jeudi!F19+Vendredi!F19+Samedi!F19</f>
        <v>0</v>
      </c>
      <c r="G19" s="103">
        <f>'Lundi '!G19+Mardi!G19+Mercredi!G19+Jeudi!G19+Vendredi!G19+Samedi!G19</f>
        <v>0</v>
      </c>
      <c r="H19" s="103">
        <f>'Lundi '!H19+Mardi!H19+Mercredi!H19+Jeudi!H19+Vendredi!H19+Samedi!H19</f>
        <v>0</v>
      </c>
      <c r="I19" s="103">
        <f>'Lundi '!I19+Mardi!I19+Mercredi!I19+Jeudi!I19+Vendredi!I19+Samedi!I19</f>
        <v>0</v>
      </c>
      <c r="J19" s="103">
        <f>'Lundi '!J19+Mardi!J19+Mercredi!J19+Jeudi!J19+Vendredi!J19+Samedi!J19</f>
        <v>0</v>
      </c>
      <c r="K19" s="92">
        <f t="shared" si="0"/>
        <v>0</v>
      </c>
      <c r="L19" s="3"/>
      <c r="M19" s="3"/>
      <c r="N19" s="3"/>
      <c r="O19" s="3"/>
      <c r="P19" s="3"/>
      <c r="Q19" s="3"/>
    </row>
    <row r="20" spans="1:17">
      <c r="A20" s="151"/>
      <c r="B20" s="90"/>
      <c r="C20" s="150" t="s">
        <v>3</v>
      </c>
      <c r="D20" s="27">
        <v>61425</v>
      </c>
      <c r="E20" s="35" t="s">
        <v>29</v>
      </c>
      <c r="F20" s="103">
        <f>'Lundi '!F20+Mardi!F20+Mercredi!F20+Jeudi!F20+Vendredi!F20+Samedi!F20</f>
        <v>0</v>
      </c>
      <c r="G20" s="103">
        <f>'Lundi '!G20+Mardi!G20+Mercredi!G20+Jeudi!G20+Vendredi!G20+Samedi!G20</f>
        <v>0</v>
      </c>
      <c r="H20" s="103">
        <f>'Lundi '!H20+Mardi!H20+Mercredi!H20+Jeudi!H20+Vendredi!H20+Samedi!H20</f>
        <v>0</v>
      </c>
      <c r="I20" s="103">
        <f>'Lundi '!I20+Mardi!I20+Mercredi!I20+Jeudi!I20+Vendredi!I20+Samedi!I20</f>
        <v>0</v>
      </c>
      <c r="J20" s="103">
        <f>'Lundi '!J20+Mardi!J20+Mercredi!J20+Jeudi!J20+Vendredi!J20+Samedi!J20</f>
        <v>0</v>
      </c>
      <c r="K20" s="92">
        <f t="shared" si="0"/>
        <v>0</v>
      </c>
      <c r="L20" s="3"/>
      <c r="M20" s="3"/>
      <c r="N20" s="3"/>
      <c r="O20" s="3"/>
      <c r="P20" s="3"/>
      <c r="Q20" s="3"/>
    </row>
    <row r="21" spans="1:17">
      <c r="A21" s="151"/>
      <c r="B21" s="90"/>
      <c r="C21" s="150"/>
      <c r="D21" s="27">
        <v>61426</v>
      </c>
      <c r="E21" s="37" t="s">
        <v>30</v>
      </c>
      <c r="F21" s="103">
        <f>'Lundi '!F21+Mardi!F21+Mercredi!F21+Jeudi!F21+Vendredi!F21+Samedi!F21</f>
        <v>0</v>
      </c>
      <c r="G21" s="103">
        <f>'Lundi '!G21+Mardi!G21+Mercredi!G21+Jeudi!G21+Vendredi!G21+Samedi!G21</f>
        <v>0</v>
      </c>
      <c r="H21" s="103">
        <f>'Lundi '!H21+Mardi!H21+Mercredi!H21+Jeudi!H21+Vendredi!H21+Samedi!H21</f>
        <v>0</v>
      </c>
      <c r="I21" s="103">
        <f>'Lundi '!I21+Mardi!I21+Mercredi!I21+Jeudi!I21+Vendredi!I21+Samedi!I21</f>
        <v>0</v>
      </c>
      <c r="J21" s="103">
        <f>'Lundi '!J21+Mardi!J21+Mercredi!J21+Jeudi!J21+Vendredi!J21+Samedi!J21</f>
        <v>0</v>
      </c>
      <c r="K21" s="92">
        <f t="shared" si="0"/>
        <v>0</v>
      </c>
      <c r="L21" s="3"/>
      <c r="M21" s="3"/>
      <c r="N21" s="3"/>
      <c r="O21" s="3"/>
      <c r="P21" s="3"/>
      <c r="Q21" s="3"/>
    </row>
    <row r="22" spans="1:17" ht="17.25" customHeight="1">
      <c r="A22" s="151"/>
      <c r="B22" s="90"/>
      <c r="C22" s="150"/>
      <c r="D22" s="27">
        <v>61428</v>
      </c>
      <c r="E22" s="35" t="s">
        <v>28</v>
      </c>
      <c r="F22" s="103">
        <f>'Lundi '!F22+Mardi!F22+Mercredi!F22+Jeudi!F22+Vendredi!F22+Samedi!F22</f>
        <v>0</v>
      </c>
      <c r="G22" s="103">
        <f>'Lundi '!G22+Mardi!G22+Mercredi!G22+Jeudi!G22+Vendredi!G22+Samedi!G22</f>
        <v>0</v>
      </c>
      <c r="H22" s="103">
        <f>'Lundi '!H22+Mardi!H22+Mercredi!H22+Jeudi!H22+Vendredi!H22+Samedi!H22</f>
        <v>0</v>
      </c>
      <c r="I22" s="103">
        <f>'Lundi '!I22+Mardi!I22+Mercredi!I22+Jeudi!I22+Vendredi!I22+Samedi!I22</f>
        <v>0</v>
      </c>
      <c r="J22" s="103">
        <f>'Lundi '!J22+Mardi!J22+Mercredi!J22+Jeudi!J22+Vendredi!J22+Samedi!J22</f>
        <v>0</v>
      </c>
      <c r="K22" s="92">
        <f t="shared" si="0"/>
        <v>0</v>
      </c>
      <c r="L22" s="3"/>
      <c r="M22" s="3"/>
      <c r="N22" s="3"/>
      <c r="O22" s="3"/>
      <c r="P22" s="3"/>
      <c r="Q22" s="3"/>
    </row>
    <row r="23" spans="1:17" ht="15.75" customHeight="1">
      <c r="A23" s="151"/>
      <c r="B23" s="90"/>
      <c r="C23" s="133" t="s">
        <v>52</v>
      </c>
      <c r="D23" s="27">
        <v>61431</v>
      </c>
      <c r="E23" s="37" t="s">
        <v>49</v>
      </c>
      <c r="F23" s="103">
        <f>'Lundi '!F23+Mardi!F23+Mercredi!F23+Jeudi!F23+Vendredi!F23+Samedi!F23</f>
        <v>0</v>
      </c>
      <c r="G23" s="103">
        <f>'Lundi '!G23+Mardi!G23+Mercredi!G23+Jeudi!G23+Vendredi!G23+Samedi!G23</f>
        <v>0</v>
      </c>
      <c r="H23" s="103">
        <f>'Lundi '!H23+Mardi!H23+Mercredi!H23+Jeudi!H23+Vendredi!H23+Samedi!H23</f>
        <v>0</v>
      </c>
      <c r="I23" s="103">
        <f>'Lundi '!I23+Mardi!I23+Mercredi!I23+Jeudi!I23+Vendredi!I23+Samedi!I23</f>
        <v>0</v>
      </c>
      <c r="J23" s="103">
        <f>'Lundi '!J23+Mardi!J23+Mercredi!J23+Jeudi!J23+Vendredi!J23+Samedi!J23</f>
        <v>0</v>
      </c>
      <c r="K23" s="92">
        <f t="shared" si="0"/>
        <v>0</v>
      </c>
      <c r="L23" s="3"/>
      <c r="M23" s="3"/>
      <c r="N23" s="3"/>
      <c r="O23" s="3"/>
      <c r="P23" s="3"/>
      <c r="Q23" s="3"/>
    </row>
    <row r="24" spans="1:17" ht="18" customHeight="1">
      <c r="A24" s="151"/>
      <c r="B24" s="90"/>
      <c r="C24" s="134"/>
      <c r="D24" s="27">
        <v>61433</v>
      </c>
      <c r="E24" s="35" t="s">
        <v>50</v>
      </c>
      <c r="F24" s="103">
        <f>'Lundi '!F24+Mardi!F24+Mercredi!F24+Jeudi!F24+Vendredi!F24+Samedi!F24</f>
        <v>0</v>
      </c>
      <c r="G24" s="103">
        <f>'Lundi '!G24+Mardi!G24+Mercredi!G24+Jeudi!G24+Vendredi!G24+Samedi!G24</f>
        <v>0</v>
      </c>
      <c r="H24" s="103">
        <f>'Lundi '!H24+Mardi!H24+Mercredi!H24+Jeudi!H24+Vendredi!H24+Samedi!H24</f>
        <v>0</v>
      </c>
      <c r="I24" s="103">
        <f>'Lundi '!I24+Mardi!I24+Mercredi!I24+Jeudi!I24+Vendredi!I24+Samedi!I24</f>
        <v>0</v>
      </c>
      <c r="J24" s="103">
        <f>'Lundi '!J24+Mardi!J24+Mercredi!J24+Jeudi!J24+Vendredi!J24+Samedi!J24</f>
        <v>0</v>
      </c>
      <c r="K24" s="92">
        <f t="shared" si="0"/>
        <v>0</v>
      </c>
      <c r="L24" s="3"/>
      <c r="M24" s="3"/>
      <c r="N24" s="3"/>
      <c r="O24" s="3"/>
      <c r="P24" s="3"/>
      <c r="Q24" s="3"/>
    </row>
    <row r="25" spans="1:17" ht="18.75" customHeight="1">
      <c r="A25" s="151"/>
      <c r="B25" s="90"/>
      <c r="C25" s="134"/>
      <c r="D25" s="27">
        <v>61435</v>
      </c>
      <c r="E25" s="35" t="s">
        <v>57</v>
      </c>
      <c r="F25" s="103">
        <f>'Lundi '!F25+Mardi!F25+Mercredi!F25+Jeudi!F25+Vendredi!F25+Samedi!F25</f>
        <v>0</v>
      </c>
      <c r="G25" s="103">
        <f>'Lundi '!G25+Mardi!G25+Mercredi!G25+Jeudi!G25+Vendredi!G25+Samedi!G25</f>
        <v>200</v>
      </c>
      <c r="H25" s="103">
        <f>'Lundi '!H25+Mardi!H25+Mercredi!H25+Jeudi!H25+Vendredi!H25+Samedi!H25</f>
        <v>0</v>
      </c>
      <c r="I25" s="103">
        <f>'Lundi '!I25+Mardi!I25+Mercredi!I25+Jeudi!I25+Vendredi!I25+Samedi!I25</f>
        <v>0</v>
      </c>
      <c r="J25" s="103">
        <f>'Lundi '!J25+Mardi!J25+Mercredi!J25+Jeudi!J25+Vendredi!J25+Samedi!J25</f>
        <v>0</v>
      </c>
      <c r="K25" s="92">
        <f t="shared" si="0"/>
        <v>200</v>
      </c>
      <c r="L25" s="3"/>
      <c r="M25" s="3"/>
      <c r="N25" s="3"/>
      <c r="O25" s="3"/>
      <c r="P25" s="3"/>
      <c r="Q25" s="3"/>
    </row>
    <row r="26" spans="1:17" ht="18.75" customHeight="1">
      <c r="A26" s="151"/>
      <c r="B26" s="90"/>
      <c r="C26" s="134"/>
      <c r="D26" s="27">
        <v>61435</v>
      </c>
      <c r="E26" s="35" t="s">
        <v>58</v>
      </c>
      <c r="F26" s="103">
        <f>'Lundi '!F26+Mardi!F26+Mercredi!F26+Jeudi!F26+Vendredi!F26+Samedi!F26</f>
        <v>0</v>
      </c>
      <c r="G26" s="103">
        <f>'Lundi '!G26+Mardi!G26+Mercredi!G26+Jeudi!G26+Vendredi!G26+Samedi!G26</f>
        <v>0</v>
      </c>
      <c r="H26" s="103">
        <f>'Lundi '!H26+Mardi!H26+Mercredi!H26+Jeudi!H26+Vendredi!H26+Samedi!H26</f>
        <v>0</v>
      </c>
      <c r="I26" s="103">
        <f>'Lundi '!I26+Mardi!I26+Mercredi!I26+Jeudi!I26+Vendredi!I26+Samedi!I26</f>
        <v>0</v>
      </c>
      <c r="J26" s="103">
        <f>'Lundi '!J26+Mardi!J26+Mercredi!J26+Jeudi!J26+Vendredi!J26+Samedi!J26</f>
        <v>0</v>
      </c>
      <c r="K26" s="92">
        <f t="shared" si="0"/>
        <v>0</v>
      </c>
      <c r="L26" s="3"/>
      <c r="M26" s="3"/>
      <c r="N26" s="3"/>
      <c r="O26" s="3"/>
      <c r="P26" s="3"/>
      <c r="Q26" s="3"/>
    </row>
    <row r="27" spans="1:17" ht="17.25" customHeight="1">
      <c r="A27" s="151"/>
      <c r="B27" s="90"/>
      <c r="C27" s="135"/>
      <c r="D27" s="27">
        <v>61436</v>
      </c>
      <c r="E27" s="37" t="s">
        <v>51</v>
      </c>
      <c r="F27" s="103">
        <f>'Lundi '!F27+Mardi!F27+Mercredi!F27+Jeudi!F27+Vendredi!F27+Samedi!F27</f>
        <v>0</v>
      </c>
      <c r="G27" s="103">
        <f>'Lundi '!G27+Mardi!G27+Mercredi!G27+Jeudi!G27+Vendredi!G27+Samedi!G27</f>
        <v>0</v>
      </c>
      <c r="H27" s="103">
        <f>'Lundi '!H27+Mardi!H27+Mercredi!H27+Jeudi!H27+Vendredi!H27+Samedi!H27</f>
        <v>0</v>
      </c>
      <c r="I27" s="103">
        <f>'Lundi '!I27+Mardi!I27+Mercredi!I27+Jeudi!I27+Vendredi!I27+Samedi!I27</f>
        <v>0</v>
      </c>
      <c r="J27" s="103">
        <f>'Lundi '!J27+Mardi!J27+Mercredi!J27+Jeudi!J27+Vendredi!J27+Samedi!J27</f>
        <v>0</v>
      </c>
      <c r="K27" s="92">
        <f t="shared" si="0"/>
        <v>0</v>
      </c>
      <c r="L27" s="3"/>
      <c r="M27" s="3"/>
      <c r="N27" s="3"/>
      <c r="O27" s="3"/>
      <c r="P27" s="3"/>
      <c r="Q27" s="3"/>
    </row>
    <row r="28" spans="1:17" ht="17.25" customHeight="1">
      <c r="A28" s="151"/>
      <c r="B28" s="90"/>
      <c r="C28" s="80" t="s">
        <v>61</v>
      </c>
      <c r="D28" s="27">
        <v>61462</v>
      </c>
      <c r="E28" s="37" t="s">
        <v>60</v>
      </c>
      <c r="F28" s="103">
        <f>'Lundi '!F28+Mardi!F28+Mercredi!F28+Jeudi!F28+Vendredi!F28+Samedi!F28</f>
        <v>0</v>
      </c>
      <c r="G28" s="103">
        <f>'Lundi '!G28+Mardi!G28+Mercredi!G28+Jeudi!G28+Vendredi!G28+Samedi!G28</f>
        <v>0</v>
      </c>
      <c r="H28" s="103">
        <f>'Lundi '!H28+Mardi!H28+Mercredi!H28+Jeudi!H28+Vendredi!H28+Samedi!H28</f>
        <v>0</v>
      </c>
      <c r="I28" s="103">
        <f>'Lundi '!I28+Mardi!I28+Mercredi!I28+Jeudi!I28+Vendredi!I28+Samedi!I28</f>
        <v>0</v>
      </c>
      <c r="J28" s="103">
        <f>'Lundi '!J28+Mardi!J28+Mercredi!J28+Jeudi!J28+Vendredi!J28+Samedi!J28</f>
        <v>0</v>
      </c>
      <c r="K28" s="92">
        <f t="shared" si="0"/>
        <v>0</v>
      </c>
      <c r="L28" s="3"/>
      <c r="M28" s="3"/>
      <c r="N28" s="3"/>
      <c r="O28" s="3"/>
      <c r="P28" s="3"/>
      <c r="Q28" s="3"/>
    </row>
    <row r="29" spans="1:17">
      <c r="A29" s="151"/>
      <c r="B29" s="90"/>
      <c r="C29" s="59" t="s">
        <v>32</v>
      </c>
      <c r="D29" s="27">
        <v>6147</v>
      </c>
      <c r="E29" s="35" t="s">
        <v>31</v>
      </c>
      <c r="F29" s="103">
        <f>'Lundi '!F29+Mardi!F29+Mercredi!F29+Jeudi!F29+Vendredi!F29+Samedi!F29</f>
        <v>0</v>
      </c>
      <c r="G29" s="103">
        <f>'Lundi '!G29+Mardi!G29+Mercredi!G29+Jeudi!G29+Vendredi!G29+Samedi!G29</f>
        <v>0</v>
      </c>
      <c r="H29" s="103">
        <f>'Lundi '!H29+Mardi!H29+Mercredi!H29+Jeudi!H29+Vendredi!H29+Samedi!H29</f>
        <v>0</v>
      </c>
      <c r="I29" s="103">
        <f>'Lundi '!I29+Mardi!I29+Mercredi!I29+Jeudi!I29+Vendredi!I29+Samedi!I29</f>
        <v>0</v>
      </c>
      <c r="J29" s="103">
        <f>'Lundi '!J29+Mardi!J29+Mercredi!J29+Jeudi!J29+Vendredi!J29+Samedi!J29</f>
        <v>0</v>
      </c>
      <c r="K29" s="92">
        <f t="shared" si="0"/>
        <v>0</v>
      </c>
      <c r="L29" s="3"/>
      <c r="M29" s="3"/>
      <c r="N29" s="3"/>
      <c r="O29" s="3"/>
      <c r="P29" s="3"/>
      <c r="Q29" s="3"/>
    </row>
    <row r="30" spans="1:17">
      <c r="A30" s="151"/>
      <c r="B30" s="90"/>
      <c r="C30" s="150" t="s">
        <v>35</v>
      </c>
      <c r="D30" s="27">
        <v>61451</v>
      </c>
      <c r="E30" s="35" t="s">
        <v>34</v>
      </c>
      <c r="F30" s="103">
        <f>'Lundi '!F30+Mardi!F30+Mercredi!F30+Jeudi!F30+Vendredi!F30+Samedi!F30</f>
        <v>0</v>
      </c>
      <c r="G30" s="103">
        <f>'Lundi '!G30+Mardi!G30+Mercredi!G30+Jeudi!G30+Vendredi!G30+Samedi!G30</f>
        <v>0</v>
      </c>
      <c r="H30" s="103">
        <f>'Lundi '!H30+Mardi!H30+Mercredi!H30+Jeudi!H30+Vendredi!H30+Samedi!H30</f>
        <v>0</v>
      </c>
      <c r="I30" s="103">
        <f>'Lundi '!I30+Mardi!I30+Mercredi!I30+Jeudi!I30+Vendredi!I30+Samedi!I30</f>
        <v>0</v>
      </c>
      <c r="J30" s="103">
        <f>'Lundi '!J30+Mardi!J30+Mercredi!J30+Jeudi!J30+Vendredi!J30+Samedi!J30</f>
        <v>0</v>
      </c>
      <c r="K30" s="92">
        <f t="shared" si="0"/>
        <v>0</v>
      </c>
      <c r="L30" s="3"/>
      <c r="M30" s="3"/>
      <c r="N30" s="3"/>
      <c r="O30" s="3"/>
      <c r="P30" s="3"/>
      <c r="Q30" s="3"/>
    </row>
    <row r="31" spans="1:17">
      <c r="A31" s="151"/>
      <c r="B31" s="90"/>
      <c r="C31" s="150"/>
      <c r="D31" s="27">
        <v>61455</v>
      </c>
      <c r="E31" s="38" t="s">
        <v>33</v>
      </c>
      <c r="F31" s="103">
        <f>'Lundi '!F31+Mardi!F31+Mercredi!F31+Jeudi!F31+Vendredi!F31+Samedi!F31</f>
        <v>0</v>
      </c>
      <c r="G31" s="103">
        <f>'Lundi '!G31+Mardi!G31+Mercredi!G31+Jeudi!G31+Vendredi!G31+Samedi!G31</f>
        <v>0</v>
      </c>
      <c r="H31" s="103">
        <f>'Lundi '!H31+Mardi!H31+Mercredi!H31+Jeudi!H31+Vendredi!H31+Samedi!H31</f>
        <v>0</v>
      </c>
      <c r="I31" s="103">
        <f>'Lundi '!I31+Mardi!I31+Mercredi!I31+Jeudi!I31+Vendredi!I31+Samedi!I31</f>
        <v>0</v>
      </c>
      <c r="J31" s="103">
        <f>'Lundi '!J31+Mardi!J31+Mercredi!J31+Jeudi!J31+Vendredi!J31+Samedi!J31</f>
        <v>0</v>
      </c>
      <c r="K31" s="92">
        <f t="shared" si="0"/>
        <v>0</v>
      </c>
      <c r="L31" s="3"/>
      <c r="M31" s="3"/>
      <c r="N31" s="3"/>
      <c r="O31" s="3"/>
      <c r="P31" s="3"/>
      <c r="Q31" s="3"/>
    </row>
    <row r="32" spans="1:17">
      <c r="A32" s="151"/>
      <c r="B32" s="90"/>
      <c r="C32" s="150" t="s">
        <v>10</v>
      </c>
      <c r="D32" s="27">
        <v>61671</v>
      </c>
      <c r="E32" s="38" t="s">
        <v>9</v>
      </c>
      <c r="F32" s="103">
        <f>'Lundi '!F32+Mardi!F32+Mercredi!F32+Jeudi!F32+Vendredi!F32+Samedi!F32</f>
        <v>0</v>
      </c>
      <c r="G32" s="103">
        <f>'Lundi '!G32+Mardi!G32+Mercredi!G32+Jeudi!G32+Vendredi!G32+Samedi!G32</f>
        <v>0</v>
      </c>
      <c r="H32" s="103">
        <f>'Lundi '!H32+Mardi!H32+Mercredi!H32+Jeudi!H32+Vendredi!H32+Samedi!H32</f>
        <v>0</v>
      </c>
      <c r="I32" s="103">
        <f>'Lundi '!I32+Mardi!I32+Mercredi!I32+Jeudi!I32+Vendredi!I32+Samedi!I32</f>
        <v>0</v>
      </c>
      <c r="J32" s="103">
        <f>'Lundi '!J32+Mardi!J32+Mercredi!J32+Jeudi!J32+Vendredi!J32+Samedi!J32</f>
        <v>0</v>
      </c>
      <c r="K32" s="92">
        <f t="shared" si="0"/>
        <v>0</v>
      </c>
      <c r="L32" s="3"/>
      <c r="M32" s="3"/>
      <c r="N32" s="3"/>
      <c r="O32" s="3"/>
      <c r="P32" s="3"/>
      <c r="Q32" s="3"/>
    </row>
    <row r="33" spans="1:17">
      <c r="A33" s="151"/>
      <c r="B33" s="90"/>
      <c r="C33" s="150"/>
      <c r="D33" s="27"/>
      <c r="E33" s="38" t="s">
        <v>12</v>
      </c>
      <c r="F33" s="103">
        <f>'Lundi '!F33+Mardi!F33+Mercredi!F33+Jeudi!F33+Vendredi!F33+Samedi!F33</f>
        <v>0</v>
      </c>
      <c r="G33" s="103">
        <f>'Lundi '!G33+Mardi!G33+Mercredi!G33+Jeudi!G33+Vendredi!G33+Samedi!G33</f>
        <v>0</v>
      </c>
      <c r="H33" s="103">
        <f>'Lundi '!H33+Mardi!H33+Mercredi!H33+Jeudi!H33+Vendredi!H33+Samedi!H33</f>
        <v>0</v>
      </c>
      <c r="I33" s="103">
        <f>'Lundi '!I33+Mardi!I33+Mercredi!I33+Jeudi!I33+Vendredi!I33+Samedi!I33</f>
        <v>0</v>
      </c>
      <c r="J33" s="103">
        <f>'Lundi '!J33+Mardi!J33+Mercredi!J33+Jeudi!J33+Vendredi!J33+Samedi!J33</f>
        <v>0</v>
      </c>
      <c r="K33" s="92">
        <f t="shared" si="0"/>
        <v>0</v>
      </c>
      <c r="L33" s="3"/>
      <c r="M33" s="3"/>
      <c r="N33" s="3"/>
      <c r="O33" s="3"/>
      <c r="P33" s="3"/>
      <c r="Q33" s="3"/>
    </row>
    <row r="34" spans="1:17">
      <c r="A34" s="151"/>
      <c r="B34" s="90"/>
      <c r="C34" s="150"/>
      <c r="D34" s="27">
        <v>61673</v>
      </c>
      <c r="E34" s="38" t="s">
        <v>11</v>
      </c>
      <c r="F34" s="103">
        <f>'Lundi '!F34+Mardi!F34+Mercredi!F34+Jeudi!F34+Vendredi!F34+Samedi!F34</f>
        <v>0</v>
      </c>
      <c r="G34" s="103">
        <f>'Lundi '!G34+Mardi!G34+Mercredi!G34+Jeudi!G34+Vendredi!G34+Samedi!G34</f>
        <v>0</v>
      </c>
      <c r="H34" s="103">
        <f>'Lundi '!H34+Mardi!H34+Mercredi!H34+Jeudi!H34+Vendredi!H34+Samedi!H34</f>
        <v>0</v>
      </c>
      <c r="I34" s="103">
        <f>'Lundi '!I34+Mardi!I34+Mercredi!I34+Jeudi!I34+Vendredi!I34+Samedi!I34</f>
        <v>0</v>
      </c>
      <c r="J34" s="103">
        <f>'Lundi '!J34+Mardi!J34+Mercredi!J34+Jeudi!J34+Vendredi!J34+Samedi!J34</f>
        <v>0</v>
      </c>
      <c r="K34" s="92">
        <f t="shared" si="0"/>
        <v>0</v>
      </c>
      <c r="L34" s="3"/>
      <c r="M34" s="3"/>
      <c r="N34" s="3"/>
      <c r="O34" s="3"/>
      <c r="P34" s="3"/>
      <c r="Q34" s="3"/>
    </row>
    <row r="35" spans="1:17" ht="18" customHeight="1">
      <c r="A35" s="151"/>
      <c r="B35" s="90"/>
      <c r="C35" s="133" t="s">
        <v>56</v>
      </c>
      <c r="D35" s="29">
        <v>61711</v>
      </c>
      <c r="E35" s="39" t="s">
        <v>54</v>
      </c>
      <c r="F35" s="103">
        <f>'Lundi '!F35+Mardi!F35+Mercredi!F35+Jeudi!F35+Vendredi!F35+Samedi!F35</f>
        <v>0</v>
      </c>
      <c r="G35" s="103">
        <f>'Lundi '!G35+Mardi!G35+Mercredi!G35+Jeudi!G35+Vendredi!G35+Samedi!G35</f>
        <v>0</v>
      </c>
      <c r="H35" s="103">
        <f>'Lundi '!H35+Mardi!H35+Mercredi!H35+Jeudi!H35+Vendredi!H35+Samedi!H35</f>
        <v>0</v>
      </c>
      <c r="I35" s="103">
        <f>'Lundi '!I35+Mardi!I35+Mercredi!I35+Jeudi!I35+Vendredi!I35+Samedi!I35</f>
        <v>0</v>
      </c>
      <c r="J35" s="103">
        <f>'Lundi '!J35+Mardi!J35+Mercredi!J35+Jeudi!J35+Vendredi!J35+Samedi!J35</f>
        <v>0</v>
      </c>
      <c r="K35" s="92">
        <f t="shared" si="0"/>
        <v>0</v>
      </c>
      <c r="L35" s="3"/>
      <c r="M35" s="3"/>
      <c r="N35" s="3"/>
      <c r="O35" s="3"/>
      <c r="P35" s="3"/>
      <c r="Q35" s="3"/>
    </row>
    <row r="36" spans="1:17">
      <c r="A36" s="151"/>
      <c r="B36" s="90"/>
      <c r="C36" s="134"/>
      <c r="D36" s="27">
        <v>61712</v>
      </c>
      <c r="E36" s="38" t="s">
        <v>53</v>
      </c>
      <c r="F36" s="103">
        <f>'Lundi '!F36+Mardi!F36+Mercredi!F36+Jeudi!F36+Vendredi!F36+Samedi!F36</f>
        <v>0</v>
      </c>
      <c r="G36" s="103">
        <f>'Lundi '!G36+Mardi!G36+Mercredi!G36+Jeudi!G36+Vendredi!G36+Samedi!G36</f>
        <v>0</v>
      </c>
      <c r="H36" s="103">
        <f>'Lundi '!H36+Mardi!H36+Mercredi!H36+Jeudi!H36+Vendredi!H36+Samedi!H36</f>
        <v>0</v>
      </c>
      <c r="I36" s="103">
        <f>'Lundi '!I36+Mardi!I36+Mercredi!I36+Jeudi!I36+Vendredi!I36+Samedi!I36</f>
        <v>0</v>
      </c>
      <c r="J36" s="103">
        <f>'Lundi '!J36+Mardi!J36+Mercredi!J36+Jeudi!J36+Vendredi!J36+Samedi!J36</f>
        <v>0</v>
      </c>
      <c r="K36" s="92">
        <f t="shared" si="0"/>
        <v>0</v>
      </c>
      <c r="L36" s="3"/>
      <c r="M36" s="3"/>
      <c r="N36" s="3"/>
      <c r="O36" s="3"/>
      <c r="P36" s="3"/>
      <c r="Q36" s="3"/>
    </row>
    <row r="37" spans="1:17">
      <c r="A37" s="151"/>
      <c r="B37" s="90"/>
      <c r="C37" s="135"/>
      <c r="D37" s="27">
        <v>61713</v>
      </c>
      <c r="E37" s="38" t="s">
        <v>55</v>
      </c>
      <c r="F37" s="103">
        <f>'Lundi '!F37+Mardi!F37+Mercredi!F37+Jeudi!F37+Vendredi!F37+Samedi!F37</f>
        <v>0</v>
      </c>
      <c r="G37" s="103">
        <f>'Lundi '!G37+Mardi!G37+Mercredi!G37+Jeudi!G37+Vendredi!G37+Samedi!G37</f>
        <v>0</v>
      </c>
      <c r="H37" s="103">
        <f>'Lundi '!H37+Mardi!H37+Mercredi!H37+Jeudi!H37+Vendredi!H37+Samedi!H37</f>
        <v>0</v>
      </c>
      <c r="I37" s="103">
        <f>'Lundi '!I37+Mardi!I37+Mercredi!I37+Jeudi!I37+Vendredi!I37+Samedi!I37</f>
        <v>0</v>
      </c>
      <c r="J37" s="103">
        <f>'Lundi '!J37+Mardi!J37+Mercredi!J37+Jeudi!J37+Vendredi!J37+Samedi!J37</f>
        <v>0</v>
      </c>
      <c r="K37" s="92">
        <f t="shared" si="0"/>
        <v>0</v>
      </c>
      <c r="L37" s="3"/>
      <c r="M37" s="3"/>
      <c r="N37" s="3"/>
      <c r="O37" s="3"/>
      <c r="P37" s="3"/>
      <c r="Q37" s="3"/>
    </row>
    <row r="38" spans="1:17" ht="18.75" customHeight="1">
      <c r="A38" s="151"/>
      <c r="B38" s="90"/>
      <c r="C38" s="150" t="s">
        <v>44</v>
      </c>
      <c r="D38" s="27">
        <v>61741</v>
      </c>
      <c r="E38" s="38" t="s">
        <v>5</v>
      </c>
      <c r="F38" s="103">
        <f>'Lundi '!F38+Mardi!F38+Mercredi!F38+Jeudi!F38+Vendredi!F38+Samedi!F38</f>
        <v>0</v>
      </c>
      <c r="G38" s="103">
        <f>'Lundi '!G38+Mardi!G38+Mercredi!G38+Jeudi!G38+Vendredi!G38+Samedi!G38</f>
        <v>0</v>
      </c>
      <c r="H38" s="103">
        <f>'Lundi '!H38+Mardi!H38+Mercredi!H38+Jeudi!H38+Vendredi!H38+Samedi!H38</f>
        <v>0</v>
      </c>
      <c r="I38" s="103">
        <f>'Lundi '!I38+Mardi!I38+Mercredi!I38+Jeudi!I38+Vendredi!I38+Samedi!I38</f>
        <v>0</v>
      </c>
      <c r="J38" s="103">
        <f>'Lundi '!J38+Mardi!J38+Mercredi!J38+Jeudi!J38+Vendredi!J38+Samedi!J38</f>
        <v>0</v>
      </c>
      <c r="K38" s="92">
        <f t="shared" si="0"/>
        <v>0</v>
      </c>
      <c r="L38" s="3"/>
      <c r="M38" s="3"/>
      <c r="N38" s="3"/>
      <c r="O38" s="3"/>
      <c r="P38" s="3"/>
      <c r="Q38" s="3"/>
    </row>
    <row r="39" spans="1:17">
      <c r="A39" s="151"/>
      <c r="B39" s="90"/>
      <c r="C39" s="150"/>
      <c r="D39" s="27">
        <v>61745</v>
      </c>
      <c r="E39" s="39" t="s">
        <v>13</v>
      </c>
      <c r="F39" s="103">
        <f>'Lundi '!F39+Mardi!F39+Mercredi!F39+Jeudi!F39+Vendredi!F39+Samedi!F39</f>
        <v>0</v>
      </c>
      <c r="G39" s="103">
        <f>'Lundi '!G39+Mardi!G39+Mercredi!G39+Jeudi!G39+Vendredi!G39+Samedi!G39</f>
        <v>0</v>
      </c>
      <c r="H39" s="103">
        <f>'Lundi '!H39+Mardi!H39+Mercredi!H39+Jeudi!H39+Vendredi!H39+Samedi!H39</f>
        <v>0</v>
      </c>
      <c r="I39" s="103">
        <f>'Lundi '!I39+Mardi!I39+Mercredi!I39+Jeudi!I39+Vendredi!I39+Samedi!I39</f>
        <v>0</v>
      </c>
      <c r="J39" s="103">
        <f>'Lundi '!J39+Mardi!J39+Mercredi!J39+Jeudi!J39+Vendredi!J39+Samedi!J39</f>
        <v>0</v>
      </c>
      <c r="K39" s="92">
        <f t="shared" si="0"/>
        <v>0</v>
      </c>
      <c r="L39" s="3"/>
      <c r="M39" s="3"/>
      <c r="N39" s="3"/>
      <c r="O39" s="3"/>
      <c r="P39" s="3"/>
      <c r="Q39" s="3"/>
    </row>
    <row r="40" spans="1:17">
      <c r="A40" s="151"/>
      <c r="B40" s="90"/>
      <c r="C40" s="74" t="s">
        <v>43</v>
      </c>
      <c r="D40" s="27">
        <v>61764</v>
      </c>
      <c r="E40" s="35" t="s">
        <v>37</v>
      </c>
      <c r="F40" s="103">
        <f>'Lundi '!F40+Mardi!F40+Mercredi!F40+Jeudi!F40+Vendredi!F40+Samedi!F40</f>
        <v>0</v>
      </c>
      <c r="G40" s="103">
        <f>'Lundi '!G40+Mardi!G40+Mercredi!G40+Jeudi!G40+Vendredi!G40+Samedi!G40</f>
        <v>0</v>
      </c>
      <c r="H40" s="103">
        <f>'Lundi '!H40+Mardi!H40+Mercredi!H40+Jeudi!H40+Vendredi!H40+Samedi!H40</f>
        <v>0</v>
      </c>
      <c r="I40" s="103">
        <f>'Lundi '!I40+Mardi!I40+Mercredi!I40+Jeudi!I40+Vendredi!I40+Samedi!I40</f>
        <v>0</v>
      </c>
      <c r="J40" s="103">
        <f>'Lundi '!J40+Mardi!J40+Mercredi!J40+Jeudi!J40+Vendredi!J40+Samedi!J40</f>
        <v>0</v>
      </c>
      <c r="K40" s="92">
        <f t="shared" si="0"/>
        <v>0</v>
      </c>
      <c r="L40" s="3"/>
      <c r="M40" s="3"/>
      <c r="N40" s="3"/>
      <c r="O40" s="3"/>
      <c r="P40" s="3"/>
      <c r="Q40" s="3"/>
    </row>
    <row r="41" spans="1:17">
      <c r="A41" s="151"/>
      <c r="B41" s="90"/>
      <c r="C41" s="150" t="s">
        <v>38</v>
      </c>
      <c r="D41" s="27">
        <v>2351</v>
      </c>
      <c r="E41" s="38" t="s">
        <v>39</v>
      </c>
      <c r="F41" s="103">
        <f>'Lundi '!F41+Mardi!F41+Mercredi!F41+Jeudi!F41+Vendredi!F41+Samedi!F41</f>
        <v>0</v>
      </c>
      <c r="G41" s="103">
        <f>'Lundi '!G41+Mardi!G41+Mercredi!G41+Jeudi!G41+Vendredi!G41+Samedi!G41</f>
        <v>0</v>
      </c>
      <c r="H41" s="103">
        <f>'Lundi '!H41+Mardi!H41+Mercredi!H41+Jeudi!H41+Vendredi!H41+Samedi!H41</f>
        <v>0</v>
      </c>
      <c r="I41" s="103">
        <f>'Lundi '!I41+Mardi!I41+Mercredi!I41+Jeudi!I41+Vendredi!I41+Samedi!I41</f>
        <v>0</v>
      </c>
      <c r="J41" s="103">
        <f>'Lundi '!J41+Mardi!J41+Mercredi!J41+Jeudi!J41+Vendredi!J41+Samedi!J41</f>
        <v>0</v>
      </c>
      <c r="K41" s="92">
        <f t="shared" si="0"/>
        <v>0</v>
      </c>
      <c r="L41" s="3"/>
      <c r="M41" s="3"/>
      <c r="N41" s="3"/>
      <c r="O41" s="3"/>
      <c r="P41" s="3"/>
      <c r="Q41" s="3"/>
    </row>
    <row r="42" spans="1:17">
      <c r="A42" s="151"/>
      <c r="B42" s="90"/>
      <c r="C42" s="150"/>
      <c r="D42" s="27">
        <v>2352</v>
      </c>
      <c r="E42" s="38" t="s">
        <v>40</v>
      </c>
      <c r="F42" s="103">
        <f>'Lundi '!F42+Mardi!F42+Mercredi!F42+Jeudi!F42+Vendredi!F42+Samedi!F42</f>
        <v>0</v>
      </c>
      <c r="G42" s="103">
        <f>'Lundi '!G42+Mardi!G42+Mercredi!G42+Jeudi!G42+Vendredi!G42+Samedi!G42</f>
        <v>0</v>
      </c>
      <c r="H42" s="103">
        <f>'Lundi '!H42+Mardi!H42+Mercredi!H42+Jeudi!H42+Vendredi!H42+Samedi!H42</f>
        <v>0</v>
      </c>
      <c r="I42" s="103">
        <f>'Lundi '!I42+Mardi!I42+Mercredi!I42+Jeudi!I42+Vendredi!I42+Samedi!I42</f>
        <v>0</v>
      </c>
      <c r="J42" s="103">
        <f>'Lundi '!J42+Mardi!J42+Mercredi!J42+Jeudi!J42+Vendredi!J42+Samedi!J42</f>
        <v>0</v>
      </c>
      <c r="K42" s="92">
        <f t="shared" si="0"/>
        <v>0</v>
      </c>
      <c r="L42" s="3"/>
      <c r="M42" s="3"/>
      <c r="N42" s="3"/>
      <c r="O42" s="3"/>
      <c r="P42" s="3"/>
      <c r="Q42" s="3"/>
    </row>
    <row r="43" spans="1:17">
      <c r="A43" s="151"/>
      <c r="B43" s="90"/>
      <c r="C43" s="150"/>
      <c r="D43" s="27">
        <v>2355</v>
      </c>
      <c r="E43" s="38" t="s">
        <v>41</v>
      </c>
      <c r="F43" s="103">
        <f>'Lundi '!F43+Mardi!F43+Mercredi!F43+Jeudi!F43+Vendredi!F43+Samedi!F43</f>
        <v>0</v>
      </c>
      <c r="G43" s="103">
        <f>'Lundi '!G43+Mardi!G43+Mercredi!G43+Jeudi!G43+Vendredi!G43+Samedi!G43</f>
        <v>0</v>
      </c>
      <c r="H43" s="103">
        <f>'Lundi '!H43+Mardi!H43+Mercredi!H43+Jeudi!H43+Vendredi!H43+Samedi!H43</f>
        <v>0</v>
      </c>
      <c r="I43" s="103">
        <f>'Lundi '!I43+Mardi!I43+Mercredi!I43+Jeudi!I43+Vendredi!I43+Samedi!I43</f>
        <v>0</v>
      </c>
      <c r="J43" s="103">
        <f>'Lundi '!J43+Mardi!J43+Mercredi!J43+Jeudi!J43+Vendredi!J43+Samedi!J43</f>
        <v>0</v>
      </c>
      <c r="K43" s="92">
        <f t="shared" si="0"/>
        <v>0</v>
      </c>
      <c r="L43" s="3"/>
      <c r="M43" s="3"/>
      <c r="N43" s="3"/>
      <c r="O43" s="3"/>
      <c r="P43" s="3"/>
      <c r="Q43" s="3"/>
    </row>
    <row r="44" spans="1:17" ht="17.25" customHeight="1">
      <c r="A44" s="151"/>
      <c r="B44" s="90"/>
      <c r="C44" s="150"/>
      <c r="D44" s="27">
        <v>2356</v>
      </c>
      <c r="E44" s="35" t="s">
        <v>42</v>
      </c>
      <c r="F44" s="103">
        <f>'Lundi '!F44+Mardi!F44+Mercredi!F44+Jeudi!F44+Vendredi!F44+Samedi!F44</f>
        <v>0</v>
      </c>
      <c r="G44" s="103">
        <f>'Lundi '!G44+Mardi!G44+Mercredi!G44+Jeudi!G44+Vendredi!G44+Samedi!G44</f>
        <v>0</v>
      </c>
      <c r="H44" s="103">
        <f>'Lundi '!H44+Mardi!H44+Mercredi!H44+Jeudi!H44+Vendredi!H44+Samedi!H44</f>
        <v>0</v>
      </c>
      <c r="I44" s="103">
        <f>'Lundi '!I44+Mardi!I44+Mercredi!I44+Jeudi!I44+Vendredi!I44+Samedi!I44</f>
        <v>0</v>
      </c>
      <c r="J44" s="103">
        <f>'Lundi '!J44+Mardi!J44+Mercredi!J44+Jeudi!J44+Vendredi!J44+Samedi!J44</f>
        <v>0</v>
      </c>
      <c r="K44" s="92">
        <f t="shared" si="0"/>
        <v>0</v>
      </c>
      <c r="L44" s="3"/>
      <c r="M44" s="3"/>
      <c r="N44" s="3"/>
      <c r="O44" s="3"/>
      <c r="P44" s="3"/>
      <c r="Q44" s="3"/>
    </row>
    <row r="45" spans="1:17" ht="14.25" customHeight="1">
      <c r="A45" s="151"/>
      <c r="B45" s="90"/>
      <c r="C45" s="133" t="s">
        <v>85</v>
      </c>
      <c r="D45" s="51">
        <v>23321</v>
      </c>
      <c r="E45" s="40" t="s">
        <v>86</v>
      </c>
      <c r="F45" s="103">
        <f>'Lundi '!F45+Mardi!F45+Mercredi!F45+Jeudi!F45+Vendredi!F45+Samedi!F45</f>
        <v>0</v>
      </c>
      <c r="G45" s="103">
        <f>'Lundi '!G45+Mardi!G45+Mercredi!G45+Jeudi!G45+Vendredi!G45+Samedi!G45</f>
        <v>0</v>
      </c>
      <c r="H45" s="103">
        <f>'Lundi '!H45+Mardi!H45+Mercredi!H45+Jeudi!H45+Vendredi!H45+Samedi!H45</f>
        <v>0</v>
      </c>
      <c r="I45" s="103">
        <f>'Lundi '!I45+Mardi!I45+Mercredi!I45+Jeudi!I45+Vendredi!I45+Samedi!I45</f>
        <v>0</v>
      </c>
      <c r="J45" s="103">
        <f>'Lundi '!J45+Mardi!J45+Mercredi!J45+Jeudi!J45+Vendredi!J45+Samedi!J45</f>
        <v>0</v>
      </c>
      <c r="K45" s="92">
        <f t="shared" si="0"/>
        <v>0</v>
      </c>
      <c r="L45" s="3"/>
      <c r="M45" s="3"/>
      <c r="N45" s="3"/>
      <c r="O45" s="3"/>
      <c r="P45" s="3"/>
      <c r="Q45" s="3"/>
    </row>
    <row r="46" spans="1:17" ht="18.75" customHeight="1">
      <c r="A46" s="151"/>
      <c r="B46" s="90"/>
      <c r="C46" s="135"/>
      <c r="D46" s="27">
        <v>23324</v>
      </c>
      <c r="E46" s="35" t="s">
        <v>87</v>
      </c>
      <c r="F46" s="103">
        <f>'Lundi '!F46+Mardi!F46+Mercredi!F46+Jeudi!F46+Vendredi!F46+Samedi!F46</f>
        <v>0</v>
      </c>
      <c r="G46" s="103">
        <f>'Lundi '!G46+Mardi!G46+Mercredi!G46+Jeudi!G46+Vendredi!G46+Samedi!G46</f>
        <v>0</v>
      </c>
      <c r="H46" s="103">
        <f>'Lundi '!H46+Mardi!H46+Mercredi!H46+Jeudi!H46+Vendredi!H46+Samedi!H46</f>
        <v>0</v>
      </c>
      <c r="I46" s="103">
        <f>'Lundi '!I46+Mardi!I46+Mercredi!I46+Jeudi!I46+Vendredi!I46+Samedi!I46</f>
        <v>0</v>
      </c>
      <c r="J46" s="103">
        <f>'Lundi '!J46+Mardi!J46+Mercredi!J46+Jeudi!J46+Vendredi!J46+Samedi!J46</f>
        <v>0</v>
      </c>
      <c r="K46" s="92">
        <f t="shared" si="0"/>
        <v>0</v>
      </c>
      <c r="L46" s="3"/>
      <c r="M46" s="3"/>
      <c r="N46" s="3"/>
      <c r="O46" s="3"/>
      <c r="P46" s="3"/>
      <c r="Q46" s="3"/>
    </row>
    <row r="47" spans="1:17" ht="15" customHeight="1">
      <c r="A47" s="151"/>
      <c r="B47" s="90"/>
      <c r="C47" s="133" t="s">
        <v>45</v>
      </c>
      <c r="D47" s="77">
        <v>34551</v>
      </c>
      <c r="E47" s="41" t="s">
        <v>46</v>
      </c>
      <c r="F47" s="103">
        <f>'Lundi '!F47+Mardi!F47+Mercredi!F47+Jeudi!F47+Vendredi!F47+Samedi!F47</f>
        <v>0</v>
      </c>
      <c r="G47" s="103">
        <f>'Lundi '!G47+Mardi!G47+Mercredi!G47+Jeudi!G47+Vendredi!G47+Samedi!G47</f>
        <v>0</v>
      </c>
      <c r="H47" s="103">
        <f>'Lundi '!H47+Mardi!H47+Mercredi!H47+Jeudi!H47+Vendredi!H47+Samedi!H47</f>
        <v>0</v>
      </c>
      <c r="I47" s="103">
        <f>'Lundi '!I47+Mardi!I47+Mercredi!I47+Jeudi!I47+Vendredi!I47+Samedi!I47</f>
        <v>0</v>
      </c>
      <c r="J47" s="103">
        <f>'Lundi '!J47+Mardi!J47+Mercredi!J47+Jeudi!J47+Vendredi!J47+Samedi!J47</f>
        <v>0</v>
      </c>
      <c r="K47" s="92">
        <f t="shared" si="0"/>
        <v>0</v>
      </c>
      <c r="L47" s="3"/>
      <c r="M47" s="3"/>
      <c r="N47" s="3"/>
      <c r="O47" s="3"/>
      <c r="P47" s="3"/>
      <c r="Q47" s="3"/>
    </row>
    <row r="48" spans="1:17" ht="15.75" customHeight="1">
      <c r="A48" s="151"/>
      <c r="B48" s="90"/>
      <c r="C48" s="134"/>
      <c r="D48" s="27">
        <v>34552</v>
      </c>
      <c r="E48" s="35" t="s">
        <v>47</v>
      </c>
      <c r="F48" s="103">
        <f>'Lundi '!F48+Mardi!F48+Mercredi!F48+Jeudi!F48+Vendredi!F48+Samedi!F48</f>
        <v>0</v>
      </c>
      <c r="G48" s="103">
        <f>'Lundi '!G48+Mardi!G48+Mercredi!G48+Jeudi!G48+Vendredi!G48+Samedi!G48</f>
        <v>0</v>
      </c>
      <c r="H48" s="103">
        <f>'Lundi '!H48+Mardi!H48+Mercredi!H48+Jeudi!H48+Vendredi!H48+Samedi!H48</f>
        <v>0</v>
      </c>
      <c r="I48" s="103">
        <f>'Lundi '!I48+Mardi!I48+Mercredi!I48+Jeudi!I48+Vendredi!I48+Samedi!I48</f>
        <v>0</v>
      </c>
      <c r="J48" s="103">
        <f>'Lundi '!J48+Mardi!J48+Mercredi!J48+Jeudi!J48+Vendredi!J48+Samedi!J48</f>
        <v>0</v>
      </c>
      <c r="K48" s="92">
        <f t="shared" si="0"/>
        <v>0</v>
      </c>
      <c r="L48" s="3"/>
      <c r="M48" s="3"/>
      <c r="N48" s="3"/>
      <c r="O48" s="3"/>
      <c r="P48" s="3"/>
      <c r="Q48" s="3"/>
    </row>
    <row r="49" spans="1:17" ht="15.75" customHeight="1" thickBot="1">
      <c r="A49" s="151"/>
      <c r="B49" s="90"/>
      <c r="C49" s="134"/>
      <c r="D49" s="76">
        <v>3456</v>
      </c>
      <c r="E49" s="40" t="s">
        <v>48</v>
      </c>
      <c r="F49" s="103">
        <f>'Lundi '!F49+Mardi!F49+Mercredi!F49+Jeudi!F49+Vendredi!F49+Samedi!F49</f>
        <v>0</v>
      </c>
      <c r="G49" s="103">
        <f>'Lundi '!G49+Mardi!G49+Mercredi!G49+Jeudi!G49+Vendredi!G49+Samedi!G49</f>
        <v>0</v>
      </c>
      <c r="H49" s="103">
        <f>'Lundi '!H49+Mardi!H49+Mercredi!H49+Jeudi!H49+Vendredi!H49+Samedi!H49</f>
        <v>0</v>
      </c>
      <c r="I49" s="103">
        <f>'Lundi '!I49+Mardi!I49+Mercredi!I49+Jeudi!I49+Vendredi!I49+Samedi!I49</f>
        <v>0</v>
      </c>
      <c r="J49" s="103">
        <f>'Lundi '!J49+Mardi!J49+Mercredi!J49+Jeudi!J49+Vendredi!J49+Samedi!J49</f>
        <v>0</v>
      </c>
      <c r="K49" s="92">
        <f t="shared" si="0"/>
        <v>0</v>
      </c>
      <c r="L49" s="3"/>
      <c r="M49" s="3"/>
      <c r="N49" s="3"/>
      <c r="O49" s="3"/>
      <c r="P49" s="3"/>
      <c r="Q49" s="3"/>
    </row>
    <row r="50" spans="1:17" ht="26.25" customHeight="1">
      <c r="A50" s="140" t="s">
        <v>66</v>
      </c>
      <c r="B50" s="89"/>
      <c r="C50" s="75" t="s">
        <v>56</v>
      </c>
      <c r="D50" s="52">
        <v>61711</v>
      </c>
      <c r="E50" s="42" t="s">
        <v>54</v>
      </c>
      <c r="F50" s="103">
        <f>'Lundi '!F50+Mardi!F50+Mercredi!F50+Jeudi!F50+Vendredi!F50+Samedi!F50</f>
        <v>0</v>
      </c>
      <c r="G50" s="103">
        <f>'Lundi '!G50+Mardi!G50+Mercredi!G50+Jeudi!G50+Vendredi!G50+Samedi!G50</f>
        <v>0</v>
      </c>
      <c r="H50" s="103">
        <f>'Lundi '!H50+Mardi!H50+Mercredi!H50+Jeudi!H50+Vendredi!H50+Samedi!H50</f>
        <v>0</v>
      </c>
      <c r="I50" s="103">
        <f>'Lundi '!I50+Mardi!I50+Mercredi!I50+Jeudi!I50+Vendredi!I50+Samedi!I50</f>
        <v>0</v>
      </c>
      <c r="J50" s="103">
        <f>'Lundi '!J50+Mardi!J50+Mercredi!J50+Jeudi!J50+Vendredi!J50+Samedi!J50</f>
        <v>0</v>
      </c>
      <c r="K50" s="92">
        <f t="shared" si="0"/>
        <v>0</v>
      </c>
      <c r="L50" s="3"/>
      <c r="M50" s="3"/>
      <c r="N50" s="3"/>
      <c r="O50" s="3"/>
      <c r="P50" s="3"/>
      <c r="Q50" s="3"/>
    </row>
    <row r="51" spans="1:17" ht="27.75" customHeight="1">
      <c r="A51" s="141"/>
      <c r="B51" s="88" t="s">
        <v>106</v>
      </c>
      <c r="C51" s="74" t="s">
        <v>59</v>
      </c>
      <c r="D51" s="27">
        <v>61353</v>
      </c>
      <c r="E51" s="43" t="s">
        <v>84</v>
      </c>
      <c r="F51" s="103">
        <f>'Lundi '!F51+Mardi!F51+Mercredi!F51+Jeudi!F51+Vendredi!F51+Samedi!F51</f>
        <v>0</v>
      </c>
      <c r="G51" s="103">
        <f>'Lundi '!G51+Mardi!G51+Mercredi!G51+Jeudi!G51+Vendredi!G51+Samedi!G51</f>
        <v>0</v>
      </c>
      <c r="H51" s="103">
        <f>'Lundi '!H51+Mardi!H51+Mercredi!H51+Jeudi!H51+Vendredi!H51+Samedi!H51</f>
        <v>0</v>
      </c>
      <c r="I51" s="103">
        <f>'Lundi '!I51+Mardi!I51+Mercredi!I51+Jeudi!I51+Vendredi!I51+Samedi!I51</f>
        <v>0</v>
      </c>
      <c r="J51" s="103">
        <f>'Lundi '!J51+Mardi!J51+Mercredi!J51+Jeudi!J51+Vendredi!J51+Samedi!J51</f>
        <v>0</v>
      </c>
      <c r="K51" s="92">
        <f t="shared" si="0"/>
        <v>0</v>
      </c>
      <c r="L51" s="3"/>
      <c r="M51" s="3"/>
      <c r="N51" s="3"/>
      <c r="O51" s="3"/>
      <c r="P51" s="3"/>
      <c r="Q51" s="3"/>
    </row>
    <row r="52" spans="1:17" ht="16.5" customHeight="1">
      <c r="A52" s="141"/>
      <c r="B52" s="88" t="s">
        <v>107</v>
      </c>
      <c r="C52" s="74" t="s">
        <v>43</v>
      </c>
      <c r="D52" s="27">
        <v>61764</v>
      </c>
      <c r="E52" s="35" t="s">
        <v>37</v>
      </c>
      <c r="F52" s="103">
        <f>'Lundi '!F52+Mardi!F52+Mercredi!F52+Jeudi!F52+Vendredi!F52+Samedi!F52</f>
        <v>0</v>
      </c>
      <c r="G52" s="103">
        <f>'Lundi '!G52+Mardi!G52+Mercredi!G52+Jeudi!G52+Vendredi!G52+Samedi!G52</f>
        <v>0</v>
      </c>
      <c r="H52" s="103">
        <f>'Lundi '!H52+Mardi!H52+Mercredi!H52+Jeudi!H52+Vendredi!H52+Samedi!H52</f>
        <v>0</v>
      </c>
      <c r="I52" s="103">
        <f>'Lundi '!I52+Mardi!I52+Mercredi!I52+Jeudi!I52+Vendredi!I52+Samedi!I52</f>
        <v>0</v>
      </c>
      <c r="J52" s="103">
        <f>'Lundi '!J52+Mardi!J52+Mercredi!J52+Jeudi!J52+Vendredi!J52+Samedi!J52</f>
        <v>0</v>
      </c>
      <c r="K52" s="92">
        <f t="shared" si="0"/>
        <v>0</v>
      </c>
      <c r="L52" s="3"/>
      <c r="M52" s="3"/>
      <c r="N52" s="3"/>
      <c r="O52" s="3"/>
      <c r="P52" s="3"/>
      <c r="Q52" s="3"/>
    </row>
    <row r="53" spans="1:17" ht="27" customHeight="1">
      <c r="A53" s="141"/>
      <c r="B53" s="88"/>
      <c r="C53" s="79" t="s">
        <v>69</v>
      </c>
      <c r="D53" s="27">
        <v>61111</v>
      </c>
      <c r="E53" s="35" t="s">
        <v>68</v>
      </c>
      <c r="F53" s="103">
        <f>'Lundi '!F53+Mardi!F53+Mercredi!F53+Jeudi!F53+Vendredi!F53+Samedi!F53</f>
        <v>0</v>
      </c>
      <c r="G53" s="103">
        <f>'Lundi '!G53+Mardi!G53+Mercredi!G53+Jeudi!G53+Vendredi!G53+Samedi!G53</f>
        <v>0</v>
      </c>
      <c r="H53" s="103">
        <f>'Lundi '!H53+Mardi!H53+Mercredi!H53+Jeudi!H53+Vendredi!H53+Samedi!H53</f>
        <v>0</v>
      </c>
      <c r="I53" s="103">
        <f>'Lundi '!I53+Mardi!I53+Mercredi!I53+Jeudi!I53+Vendredi!I53+Samedi!I53</f>
        <v>0</v>
      </c>
      <c r="J53" s="103">
        <f>'Lundi '!J53+Mardi!J53+Mercredi!J53+Jeudi!J53+Vendredi!J53+Samedi!J53</f>
        <v>0</v>
      </c>
      <c r="K53" s="92">
        <f t="shared" si="0"/>
        <v>0</v>
      </c>
      <c r="L53" s="3"/>
      <c r="M53" s="3"/>
      <c r="N53" s="3"/>
      <c r="O53" s="3"/>
      <c r="P53" s="3"/>
      <c r="Q53" s="3"/>
    </row>
    <row r="54" spans="1:17" ht="25.5" customHeight="1">
      <c r="A54" s="141"/>
      <c r="B54" s="88" t="s">
        <v>108</v>
      </c>
      <c r="C54" s="78" t="s">
        <v>70</v>
      </c>
      <c r="D54" s="27">
        <v>61221</v>
      </c>
      <c r="E54" s="35" t="s">
        <v>83</v>
      </c>
      <c r="F54" s="103">
        <f>'Lundi '!F54+Mardi!F54+Mercredi!F54+Jeudi!F54+Vendredi!F54+Samedi!F54</f>
        <v>0</v>
      </c>
      <c r="G54" s="103">
        <f>'Lundi '!G54+Mardi!G54+Mercredi!G54+Jeudi!G54+Vendredi!G54+Samedi!G54</f>
        <v>0</v>
      </c>
      <c r="H54" s="103">
        <f>'Lundi '!H54+Mardi!H54+Mercredi!H54+Jeudi!H54+Vendredi!H54+Samedi!H54</f>
        <v>0</v>
      </c>
      <c r="I54" s="103">
        <f>'Lundi '!I54+Mardi!I54+Mercredi!I54+Jeudi!I54+Vendredi!I54+Samedi!I54</f>
        <v>0</v>
      </c>
      <c r="J54" s="103">
        <f>'Lundi '!J54+Mardi!J54+Mercredi!J54+Jeudi!J54+Vendredi!J54+Samedi!J54</f>
        <v>0</v>
      </c>
      <c r="K54" s="92">
        <f t="shared" si="0"/>
        <v>0</v>
      </c>
      <c r="L54" s="3"/>
      <c r="M54" s="3"/>
      <c r="N54" s="3"/>
      <c r="O54" s="3"/>
      <c r="P54" s="3"/>
      <c r="Q54" s="3"/>
    </row>
    <row r="55" spans="1:17" ht="16.5" customHeight="1">
      <c r="A55" s="141"/>
      <c r="B55" s="88" t="s">
        <v>107</v>
      </c>
      <c r="C55" s="133" t="s">
        <v>71</v>
      </c>
      <c r="D55" s="76">
        <v>61261</v>
      </c>
      <c r="E55" s="40" t="s">
        <v>72</v>
      </c>
      <c r="F55" s="103">
        <f>'Lundi '!F55+Mardi!F55+Mercredi!F55+Jeudi!F55+Vendredi!F55+Samedi!F55</f>
        <v>0</v>
      </c>
      <c r="G55" s="103">
        <f>'Lundi '!G55+Mardi!G55+Mercredi!G55+Jeudi!G55+Vendredi!G55+Samedi!G55</f>
        <v>0</v>
      </c>
      <c r="H55" s="103">
        <f>'Lundi '!H55+Mardi!H55+Mercredi!H55+Jeudi!H55+Vendredi!H55+Samedi!H55</f>
        <v>0</v>
      </c>
      <c r="I55" s="103">
        <f>'Lundi '!I55+Mardi!I55+Mercredi!I55+Jeudi!I55+Vendredi!I55+Samedi!I55</f>
        <v>0</v>
      </c>
      <c r="J55" s="103">
        <f>'Lundi '!J55+Mardi!J55+Mercredi!J55+Jeudi!J55+Vendredi!J55+Samedi!J55</f>
        <v>0</v>
      </c>
      <c r="K55" s="92">
        <f t="shared" si="0"/>
        <v>0</v>
      </c>
      <c r="L55" s="3"/>
      <c r="M55" s="3"/>
      <c r="N55" s="3"/>
      <c r="O55" s="3"/>
      <c r="P55" s="3"/>
      <c r="Q55" s="3"/>
    </row>
    <row r="56" spans="1:17" ht="16.5" customHeight="1">
      <c r="A56" s="141"/>
      <c r="B56" s="88"/>
      <c r="C56" s="134"/>
      <c r="D56" s="76">
        <v>61262</v>
      </c>
      <c r="E56" s="40" t="s">
        <v>73</v>
      </c>
      <c r="F56" s="103">
        <f>'Lundi '!F56+Mardi!F56+Mercredi!F56+Jeudi!F56+Vendredi!F56+Samedi!F56</f>
        <v>0</v>
      </c>
      <c r="G56" s="103">
        <f>'Lundi '!G56+Mardi!G56+Mercredi!G56+Jeudi!G56+Vendredi!G56+Samedi!G56</f>
        <v>0</v>
      </c>
      <c r="H56" s="103">
        <f>'Lundi '!H56+Mardi!H56+Mercredi!H56+Jeudi!H56+Vendredi!H56+Samedi!H56</f>
        <v>0</v>
      </c>
      <c r="I56" s="103">
        <f>'Lundi '!I56+Mardi!I56+Mercredi!I56+Jeudi!I56+Vendredi!I56+Samedi!I56</f>
        <v>0</v>
      </c>
      <c r="J56" s="103">
        <f>'Lundi '!J56+Mardi!J56+Mercredi!J56+Jeudi!J56+Vendredi!J56+Samedi!J56</f>
        <v>0</v>
      </c>
      <c r="K56" s="92">
        <f t="shared" si="0"/>
        <v>0</v>
      </c>
      <c r="L56" s="3"/>
      <c r="M56" s="3"/>
      <c r="N56" s="3"/>
      <c r="O56" s="3"/>
      <c r="P56" s="3"/>
      <c r="Q56" s="3"/>
    </row>
    <row r="57" spans="1:17" ht="16.5" customHeight="1">
      <c r="A57" s="141"/>
      <c r="B57" s="88" t="s">
        <v>109</v>
      </c>
      <c r="C57" s="135"/>
      <c r="D57" s="76">
        <v>61263</v>
      </c>
      <c r="E57" s="40" t="s">
        <v>74</v>
      </c>
      <c r="F57" s="103">
        <f>'Lundi '!F57+Mardi!F57+Mercredi!F57+Jeudi!F57+Vendredi!F57+Samedi!F57</f>
        <v>0</v>
      </c>
      <c r="G57" s="103">
        <f>'Lundi '!G57+Mardi!G57+Mercredi!G57+Jeudi!G57+Vendredi!G57+Samedi!G57</f>
        <v>0</v>
      </c>
      <c r="H57" s="103">
        <f>'Lundi '!H57+Mardi!H57+Mercredi!H57+Jeudi!H57+Vendredi!H57+Samedi!H57</f>
        <v>0</v>
      </c>
      <c r="I57" s="103">
        <f>'Lundi '!I57+Mardi!I57+Mercredi!I57+Jeudi!I57+Vendredi!I57+Samedi!I57</f>
        <v>0</v>
      </c>
      <c r="J57" s="103">
        <f>'Lundi '!J57+Mardi!J57+Mercredi!J57+Jeudi!J57+Vendredi!J57+Samedi!J57</f>
        <v>0</v>
      </c>
      <c r="K57" s="92">
        <f t="shared" si="0"/>
        <v>0</v>
      </c>
      <c r="L57" s="3"/>
      <c r="M57" s="3"/>
      <c r="N57" s="3"/>
      <c r="O57" s="3"/>
      <c r="P57" s="3"/>
      <c r="Q57" s="3"/>
    </row>
    <row r="58" spans="1:17" ht="16.5" customHeight="1">
      <c r="A58" s="141"/>
      <c r="B58" s="88" t="s">
        <v>107</v>
      </c>
      <c r="C58" s="133" t="s">
        <v>18</v>
      </c>
      <c r="D58" s="76">
        <v>61313</v>
      </c>
      <c r="E58" s="40" t="s">
        <v>75</v>
      </c>
      <c r="F58" s="103">
        <f>'Lundi '!F58+Mardi!F58+Mercredi!F58+Jeudi!F58+Vendredi!F58+Samedi!F58</f>
        <v>0</v>
      </c>
      <c r="G58" s="103">
        <f>'Lundi '!G58+Mardi!G58+Mercredi!G58+Jeudi!G58+Vendredi!G58+Samedi!G58</f>
        <v>0</v>
      </c>
      <c r="H58" s="103">
        <f>'Lundi '!H58+Mardi!H58+Mercredi!H58+Jeudi!H58+Vendredi!H58+Samedi!H58</f>
        <v>0</v>
      </c>
      <c r="I58" s="103">
        <f>'Lundi '!I58+Mardi!I58+Mercredi!I58+Jeudi!I58+Vendredi!I58+Samedi!I58</f>
        <v>0</v>
      </c>
      <c r="J58" s="103">
        <f>'Lundi '!J58+Mardi!J58+Mercredi!J58+Jeudi!J58+Vendredi!J58+Samedi!J58</f>
        <v>0</v>
      </c>
      <c r="K58" s="92">
        <f t="shared" si="0"/>
        <v>0</v>
      </c>
      <c r="L58" s="3"/>
      <c r="M58" s="3"/>
      <c r="N58" s="3"/>
      <c r="O58" s="3"/>
      <c r="P58" s="3"/>
      <c r="Q58" s="3"/>
    </row>
    <row r="59" spans="1:17" ht="16.5" customHeight="1">
      <c r="A59" s="141"/>
      <c r="B59" s="88"/>
      <c r="C59" s="135"/>
      <c r="D59" s="76">
        <v>61316</v>
      </c>
      <c r="E59" s="40" t="s">
        <v>76</v>
      </c>
      <c r="F59" s="103">
        <f>'Lundi '!F59+Mardi!F59+Mercredi!F59+Jeudi!F59+Vendredi!F59+Samedi!F59</f>
        <v>0</v>
      </c>
      <c r="G59" s="103">
        <f>'Lundi '!G59+Mardi!G59+Mercredi!G59+Jeudi!G59+Vendredi!G59+Samedi!G59</f>
        <v>0</v>
      </c>
      <c r="H59" s="103">
        <f>'Lundi '!H59+Mardi!H59+Mercredi!H59+Jeudi!H59+Vendredi!H59+Samedi!H59</f>
        <v>0</v>
      </c>
      <c r="I59" s="103">
        <f>'Lundi '!I59+Mardi!I59+Mercredi!I59+Jeudi!I59+Vendredi!I59+Samedi!I59</f>
        <v>0</v>
      </c>
      <c r="J59" s="103">
        <f>'Lundi '!J59+Mardi!J59+Mercredi!J59+Jeudi!J59+Vendredi!J59+Samedi!J59</f>
        <v>0</v>
      </c>
      <c r="K59" s="92">
        <f t="shared" si="0"/>
        <v>0</v>
      </c>
      <c r="L59" s="3"/>
      <c r="M59" s="3"/>
      <c r="N59" s="3"/>
      <c r="O59" s="3"/>
      <c r="P59" s="3"/>
      <c r="Q59" s="3"/>
    </row>
    <row r="60" spans="1:17" ht="16.5" customHeight="1">
      <c r="A60" s="141"/>
      <c r="B60" s="88"/>
      <c r="C60" s="136" t="s">
        <v>79</v>
      </c>
      <c r="D60" s="76">
        <v>61361</v>
      </c>
      <c r="E60" s="40" t="s">
        <v>77</v>
      </c>
      <c r="F60" s="103">
        <f>'Lundi '!F60+Mardi!F60+Mercredi!F60+Jeudi!F60+Vendredi!F60+Samedi!F60</f>
        <v>0</v>
      </c>
      <c r="G60" s="103">
        <f>'Lundi '!G60+Mardi!G60+Mercredi!G60+Jeudi!G60+Vendredi!G60+Samedi!G60</f>
        <v>0</v>
      </c>
      <c r="H60" s="103">
        <f>'Lundi '!H60+Mardi!H60+Mercredi!H60+Jeudi!H60+Vendredi!H60+Samedi!H60</f>
        <v>0</v>
      </c>
      <c r="I60" s="103">
        <f>'Lundi '!I60+Mardi!I60+Mercredi!I60+Jeudi!I60+Vendredi!I60+Samedi!I60</f>
        <v>0</v>
      </c>
      <c r="J60" s="103">
        <f>'Lundi '!J60+Mardi!J60+Mercredi!J60+Jeudi!J60+Vendredi!J60+Samedi!J60</f>
        <v>0</v>
      </c>
      <c r="K60" s="92">
        <f t="shared" si="0"/>
        <v>0</v>
      </c>
      <c r="L60" s="3"/>
      <c r="M60" s="3"/>
      <c r="N60" s="3"/>
      <c r="O60" s="3"/>
      <c r="P60" s="3"/>
      <c r="Q60" s="3"/>
    </row>
    <row r="61" spans="1:17" ht="21" customHeight="1">
      <c r="A61" s="141"/>
      <c r="B61" s="88"/>
      <c r="C61" s="137"/>
      <c r="D61" s="51">
        <v>61365</v>
      </c>
      <c r="E61" s="40" t="s">
        <v>78</v>
      </c>
      <c r="F61" s="103">
        <f>'Lundi '!F61+Mardi!F61+Mercredi!F61+Jeudi!F61+Vendredi!F61+Samedi!F61</f>
        <v>0</v>
      </c>
      <c r="G61" s="103">
        <f>'Lundi '!G61+Mardi!G61+Mercredi!G61+Jeudi!G61+Vendredi!G61+Samedi!G61</f>
        <v>0</v>
      </c>
      <c r="H61" s="103">
        <f>'Lundi '!H61+Mardi!H61+Mercredi!H61+Jeudi!H61+Vendredi!H61+Samedi!H61</f>
        <v>0</v>
      </c>
      <c r="I61" s="103">
        <f>'Lundi '!I61+Mardi!I61+Mercredi!I61+Jeudi!I61+Vendredi!I61+Samedi!I61</f>
        <v>0</v>
      </c>
      <c r="J61" s="103">
        <f>'Lundi '!J61+Mardi!J61+Mercredi!J61+Jeudi!J61+Vendredi!J61+Samedi!J61</f>
        <v>0</v>
      </c>
      <c r="K61" s="92">
        <f t="shared" si="0"/>
        <v>0</v>
      </c>
      <c r="L61" s="3"/>
      <c r="M61" s="3"/>
      <c r="N61" s="3"/>
      <c r="O61" s="3"/>
      <c r="P61" s="3"/>
      <c r="Q61" s="3"/>
    </row>
    <row r="62" spans="1:17" ht="16.5" customHeight="1">
      <c r="A62" s="141"/>
      <c r="B62" s="88"/>
      <c r="C62" s="138" t="s">
        <v>80</v>
      </c>
      <c r="D62" s="51">
        <v>61421</v>
      </c>
      <c r="E62" s="40" t="s">
        <v>82</v>
      </c>
      <c r="F62" s="103">
        <f>'Lundi '!F62+Mardi!F62+Mercredi!F62+Jeudi!F62+Vendredi!F62+Samedi!F62</f>
        <v>0</v>
      </c>
      <c r="G62" s="103">
        <f>'Lundi '!G62+Mardi!G62+Mercredi!G62+Jeudi!G62+Vendredi!G62+Samedi!G62</f>
        <v>0</v>
      </c>
      <c r="H62" s="103">
        <f>'Lundi '!H62+Mardi!H62+Mercredi!H62+Jeudi!H62+Vendredi!H62+Samedi!H62</f>
        <v>0</v>
      </c>
      <c r="I62" s="103">
        <f>'Lundi '!I62+Mardi!I62+Mercredi!I62+Jeudi!I62+Vendredi!I62+Samedi!I62</f>
        <v>0</v>
      </c>
      <c r="J62" s="103">
        <f>'Lundi '!J62+Mardi!J62+Mercredi!J62+Jeudi!J62+Vendredi!J62+Samedi!J62</f>
        <v>0</v>
      </c>
      <c r="K62" s="92">
        <f t="shared" si="0"/>
        <v>0</v>
      </c>
      <c r="L62" s="3"/>
      <c r="M62" s="3"/>
      <c r="N62" s="3"/>
      <c r="O62" s="3"/>
      <c r="P62" s="3"/>
      <c r="Q62" s="3"/>
    </row>
    <row r="63" spans="1:17" ht="16.5" customHeight="1" thickBot="1">
      <c r="A63" s="141"/>
      <c r="B63" s="91"/>
      <c r="C63" s="139"/>
      <c r="D63" s="53">
        <v>61425</v>
      </c>
      <c r="E63" s="40" t="s">
        <v>81</v>
      </c>
      <c r="F63" s="103">
        <f>'Lundi '!F63+Mardi!F63+Mercredi!F63+Jeudi!F63+Vendredi!F63+Samedi!F63</f>
        <v>0</v>
      </c>
      <c r="G63" s="103">
        <f>'Lundi '!G63+Mardi!G63+Mercredi!G63+Jeudi!G63+Vendredi!G63+Samedi!G63</f>
        <v>0</v>
      </c>
      <c r="H63" s="103">
        <f>'Lundi '!H63+Mardi!H63+Mercredi!H63+Jeudi!H63+Vendredi!H63+Samedi!H63</f>
        <v>0</v>
      </c>
      <c r="I63" s="103">
        <f>'Lundi '!I63+Mardi!I63+Mercredi!I63+Jeudi!I63+Vendredi!I63+Samedi!I63</f>
        <v>0</v>
      </c>
      <c r="J63" s="103">
        <f>'Lundi '!J63+Mardi!J63+Mercredi!J63+Jeudi!J63+Vendredi!J63+Samedi!J63</f>
        <v>0</v>
      </c>
      <c r="K63" s="92">
        <f t="shared" si="0"/>
        <v>0</v>
      </c>
      <c r="L63" s="3"/>
      <c r="M63" s="3"/>
      <c r="N63" s="3"/>
      <c r="O63" s="3"/>
      <c r="P63" s="3"/>
      <c r="Q63" s="3"/>
    </row>
    <row r="64" spans="1:17" ht="16.5" customHeight="1">
      <c r="A64" s="141"/>
      <c r="B64" s="89"/>
      <c r="C64" s="75" t="s">
        <v>56</v>
      </c>
      <c r="D64" s="52">
        <v>61711</v>
      </c>
      <c r="E64" s="42" t="s">
        <v>54</v>
      </c>
      <c r="F64" s="103">
        <f>'Lundi '!F64+Mardi!F64+Mercredi!F64+Jeudi!F64+Vendredi!F64+Samedi!F64</f>
        <v>0</v>
      </c>
      <c r="G64" s="103">
        <f>'Lundi '!G64+Mardi!G64+Mercredi!G64+Jeudi!G64+Vendredi!G64+Samedi!G64</f>
        <v>0</v>
      </c>
      <c r="H64" s="103">
        <f>'Lundi '!H64+Mardi!H64+Mercredi!H64+Jeudi!H64+Vendredi!H64+Samedi!H64</f>
        <v>0</v>
      </c>
      <c r="I64" s="103">
        <f>'Lundi '!I64+Mardi!I64+Mercredi!I64+Jeudi!I64+Vendredi!I64+Samedi!I64</f>
        <v>0</v>
      </c>
      <c r="J64" s="103">
        <f>'Lundi '!J64+Mardi!J64+Mercredi!J64+Jeudi!J64+Vendredi!J64+Samedi!J64</f>
        <v>0</v>
      </c>
      <c r="K64" s="92">
        <f t="shared" si="0"/>
        <v>0</v>
      </c>
    </row>
    <row r="65" spans="1:11" ht="16.5" customHeight="1">
      <c r="A65" s="141"/>
      <c r="B65" s="88" t="s">
        <v>106</v>
      </c>
      <c r="C65" s="74" t="s">
        <v>59</v>
      </c>
      <c r="D65" s="27">
        <v>61353</v>
      </c>
      <c r="E65" s="43" t="s">
        <v>84</v>
      </c>
      <c r="F65" s="103">
        <f>'Lundi '!F65+Mardi!F65+Mercredi!F65+Jeudi!F65+Vendredi!F65+Samedi!F65</f>
        <v>0</v>
      </c>
      <c r="G65" s="103">
        <f>'Lundi '!G65+Mardi!G65+Mercredi!G65+Jeudi!G65+Vendredi!G65+Samedi!G65</f>
        <v>0</v>
      </c>
      <c r="H65" s="103">
        <f>'Lundi '!H65+Mardi!H65+Mercredi!H65+Jeudi!H65+Vendredi!H65+Samedi!H65</f>
        <v>0</v>
      </c>
      <c r="I65" s="103">
        <f>'Lundi '!I65+Mardi!I65+Mercredi!I65+Jeudi!I65+Vendredi!I65+Samedi!I65</f>
        <v>0</v>
      </c>
      <c r="J65" s="103">
        <f>'Lundi '!J65+Mardi!J65+Mercredi!J65+Jeudi!J65+Vendredi!J65+Samedi!J65</f>
        <v>0</v>
      </c>
      <c r="K65" s="92">
        <f t="shared" si="0"/>
        <v>0</v>
      </c>
    </row>
    <row r="66" spans="1:11" ht="16.5" customHeight="1">
      <c r="A66" s="141"/>
      <c r="B66" s="88" t="s">
        <v>107</v>
      </c>
      <c r="C66" s="74" t="s">
        <v>43</v>
      </c>
      <c r="D66" s="27">
        <v>61764</v>
      </c>
      <c r="E66" s="35" t="s">
        <v>37</v>
      </c>
      <c r="F66" s="103">
        <f>'Lundi '!F66+Mardi!F66+Mercredi!F66+Jeudi!F66+Vendredi!F66+Samedi!F66</f>
        <v>0</v>
      </c>
      <c r="G66" s="103">
        <f>'Lundi '!G66+Mardi!G66+Mercredi!G66+Jeudi!G66+Vendredi!G66+Samedi!G66</f>
        <v>0</v>
      </c>
      <c r="H66" s="103">
        <f>'Lundi '!H66+Mardi!H66+Mercredi!H66+Jeudi!H66+Vendredi!H66+Samedi!H66</f>
        <v>0</v>
      </c>
      <c r="I66" s="103">
        <f>'Lundi '!I66+Mardi!I66+Mercredi!I66+Jeudi!I66+Vendredi!I66+Samedi!I66</f>
        <v>0</v>
      </c>
      <c r="J66" s="103">
        <f>'Lundi '!J66+Mardi!J66+Mercredi!J66+Jeudi!J66+Vendredi!J66+Samedi!J66</f>
        <v>0</v>
      </c>
      <c r="K66" s="92">
        <f t="shared" si="0"/>
        <v>0</v>
      </c>
    </row>
    <row r="67" spans="1:11" ht="26.4">
      <c r="A67" s="141"/>
      <c r="B67" s="88"/>
      <c r="C67" s="79" t="s">
        <v>69</v>
      </c>
      <c r="D67" s="27">
        <v>61111</v>
      </c>
      <c r="E67" s="35" t="s">
        <v>68</v>
      </c>
      <c r="F67" s="103">
        <f>'Lundi '!F67+Mardi!F67+Mercredi!F67+Jeudi!F67+Vendredi!F67+Samedi!F67</f>
        <v>0</v>
      </c>
      <c r="G67" s="103">
        <f>'Lundi '!G67+Mardi!G67+Mercredi!G67+Jeudi!G67+Vendredi!G67+Samedi!G67</f>
        <v>0</v>
      </c>
      <c r="H67" s="103">
        <f>'Lundi '!H67+Mardi!H67+Mercredi!H67+Jeudi!H67+Vendredi!H67+Samedi!H67</f>
        <v>0</v>
      </c>
      <c r="I67" s="103">
        <f>'Lundi '!I67+Mardi!I67+Mercredi!I67+Jeudi!I67+Vendredi!I67+Samedi!I67</f>
        <v>0</v>
      </c>
      <c r="J67" s="103">
        <f>'Lundi '!J67+Mardi!J67+Mercredi!J67+Jeudi!J67+Vendredi!J67+Samedi!J67</f>
        <v>0</v>
      </c>
      <c r="K67" s="92">
        <f t="shared" si="0"/>
        <v>0</v>
      </c>
    </row>
    <row r="68" spans="1:11" ht="20.399999999999999">
      <c r="A68" s="141"/>
      <c r="B68" s="88" t="s">
        <v>108</v>
      </c>
      <c r="C68" s="78" t="s">
        <v>70</v>
      </c>
      <c r="D68" s="27">
        <v>61221</v>
      </c>
      <c r="E68" s="35" t="s">
        <v>83</v>
      </c>
      <c r="F68" s="103">
        <f>'Lundi '!F68+Mardi!F68+Mercredi!F68+Jeudi!F68+Vendredi!F68+Samedi!F68</f>
        <v>0</v>
      </c>
      <c r="G68" s="103">
        <f>'Lundi '!G68+Mardi!G68+Mercredi!G68+Jeudi!G68+Vendredi!G68+Samedi!G68</f>
        <v>0</v>
      </c>
      <c r="H68" s="103">
        <f>'Lundi '!H68+Mardi!H68+Mercredi!H68+Jeudi!H68+Vendredi!H68+Samedi!H68</f>
        <v>0</v>
      </c>
      <c r="I68" s="103">
        <f>'Lundi '!I68+Mardi!I68+Mercredi!I68+Jeudi!I68+Vendredi!I68+Samedi!I68</f>
        <v>0</v>
      </c>
      <c r="J68" s="103">
        <f>'Lundi '!J68+Mardi!J68+Mercredi!J68+Jeudi!J68+Vendredi!J68+Samedi!J68</f>
        <v>0</v>
      </c>
      <c r="K68" s="92">
        <f t="shared" si="0"/>
        <v>0</v>
      </c>
    </row>
    <row r="69" spans="1:11">
      <c r="A69" s="141"/>
      <c r="B69" s="88" t="s">
        <v>107</v>
      </c>
      <c r="C69" s="133" t="s">
        <v>71</v>
      </c>
      <c r="D69" s="76">
        <v>61261</v>
      </c>
      <c r="E69" s="40" t="s">
        <v>72</v>
      </c>
      <c r="F69" s="103">
        <f>'Lundi '!F69+Mardi!F69+Mercredi!F69+Jeudi!F69+Vendredi!F69+Samedi!F69</f>
        <v>0</v>
      </c>
      <c r="G69" s="103">
        <f>'Lundi '!G69+Mardi!G69+Mercredi!G69+Jeudi!G69+Vendredi!G69+Samedi!G69</f>
        <v>0</v>
      </c>
      <c r="H69" s="103">
        <f>'Lundi '!H69+Mardi!H69+Mercredi!H69+Jeudi!H69+Vendredi!H69+Samedi!H69</f>
        <v>0</v>
      </c>
      <c r="I69" s="103">
        <f>'Lundi '!I69+Mardi!I69+Mercredi!I69+Jeudi!I69+Vendredi!I69+Samedi!I69</f>
        <v>0</v>
      </c>
      <c r="J69" s="103">
        <f>'Lundi '!J69+Mardi!J69+Mercredi!J69+Jeudi!J69+Vendredi!J69+Samedi!J69</f>
        <v>0</v>
      </c>
      <c r="K69" s="92">
        <f t="shared" si="0"/>
        <v>0</v>
      </c>
    </row>
    <row r="70" spans="1:11">
      <c r="A70" s="141"/>
      <c r="B70" s="88"/>
      <c r="C70" s="134"/>
      <c r="D70" s="76">
        <v>61262</v>
      </c>
      <c r="E70" s="40" t="s">
        <v>73</v>
      </c>
      <c r="F70" s="103">
        <f>'Lundi '!F70+Mardi!F70+Mercredi!F70+Jeudi!F70+Vendredi!F70+Samedi!F70</f>
        <v>0</v>
      </c>
      <c r="G70" s="103">
        <f>'Lundi '!G70+Mardi!G70+Mercredi!G70+Jeudi!G70+Vendredi!G70+Samedi!G70</f>
        <v>0</v>
      </c>
      <c r="H70" s="103">
        <f>'Lundi '!H70+Mardi!H70+Mercredi!H70+Jeudi!H70+Vendredi!H70+Samedi!H70</f>
        <v>0</v>
      </c>
      <c r="I70" s="103">
        <f>'Lundi '!I70+Mardi!I70+Mercredi!I70+Jeudi!I70+Vendredi!I70+Samedi!I70</f>
        <v>0</v>
      </c>
      <c r="J70" s="103">
        <f>'Lundi '!J70+Mardi!J70+Mercredi!J70+Jeudi!J70+Vendredi!J70+Samedi!J70</f>
        <v>0</v>
      </c>
      <c r="K70" s="92">
        <f t="shared" si="0"/>
        <v>0</v>
      </c>
    </row>
    <row r="71" spans="1:11">
      <c r="A71" s="141"/>
      <c r="B71" s="88" t="s">
        <v>109</v>
      </c>
      <c r="C71" s="135"/>
      <c r="D71" s="76">
        <v>61263</v>
      </c>
      <c r="E71" s="40" t="s">
        <v>74</v>
      </c>
      <c r="F71" s="103">
        <f>'Lundi '!F71+Mardi!F71+Mercredi!F71+Jeudi!F71+Vendredi!F71+Samedi!F71</f>
        <v>0</v>
      </c>
      <c r="G71" s="103">
        <f>'Lundi '!G71+Mardi!G71+Mercredi!G71+Jeudi!G71+Vendredi!G71+Samedi!G71</f>
        <v>0</v>
      </c>
      <c r="H71" s="103">
        <f>'Lundi '!H71+Mardi!H71+Mercredi!H71+Jeudi!H71+Vendredi!H71+Samedi!H71</f>
        <v>0</v>
      </c>
      <c r="I71" s="103">
        <f>'Lundi '!I71+Mardi!I71+Mercredi!I71+Jeudi!I71+Vendredi!I71+Samedi!I71</f>
        <v>0</v>
      </c>
      <c r="J71" s="103">
        <f>'Lundi '!J71+Mardi!J71+Mercredi!J71+Jeudi!J71+Vendredi!J71+Samedi!J71</f>
        <v>0</v>
      </c>
      <c r="K71" s="92">
        <f t="shared" si="0"/>
        <v>0</v>
      </c>
    </row>
    <row r="72" spans="1:11">
      <c r="A72" s="141"/>
      <c r="B72" s="88" t="s">
        <v>107</v>
      </c>
      <c r="C72" s="133" t="s">
        <v>18</v>
      </c>
      <c r="D72" s="76">
        <v>61313</v>
      </c>
      <c r="E72" s="40" t="s">
        <v>75</v>
      </c>
      <c r="F72" s="103">
        <f>'Lundi '!F72+Mardi!F72+Mercredi!F72+Jeudi!F72+Vendredi!F72+Samedi!F72</f>
        <v>0</v>
      </c>
      <c r="G72" s="103">
        <f>'Lundi '!G72+Mardi!G72+Mercredi!G72+Jeudi!G72+Vendredi!G72+Samedi!G72</f>
        <v>0</v>
      </c>
      <c r="H72" s="103">
        <f>'Lundi '!H72+Mardi!H72+Mercredi!H72+Jeudi!H72+Vendredi!H72+Samedi!H72</f>
        <v>0</v>
      </c>
      <c r="I72" s="103">
        <f>'Lundi '!I72+Mardi!I72+Mercredi!I72+Jeudi!I72+Vendredi!I72+Samedi!I72</f>
        <v>0</v>
      </c>
      <c r="J72" s="103">
        <f>'Lundi '!J72+Mardi!J72+Mercredi!J72+Jeudi!J72+Vendredi!J72+Samedi!J72</f>
        <v>0</v>
      </c>
      <c r="K72" s="92">
        <f t="shared" ref="K72:K106" si="1">SUM(F72:J72)</f>
        <v>0</v>
      </c>
    </row>
    <row r="73" spans="1:11">
      <c r="A73" s="141"/>
      <c r="B73" s="88"/>
      <c r="C73" s="135"/>
      <c r="D73" s="76">
        <v>61316</v>
      </c>
      <c r="E73" s="40" t="s">
        <v>76</v>
      </c>
      <c r="F73" s="103">
        <f>'Lundi '!F73+Mardi!F73+Mercredi!F73+Jeudi!F73+Vendredi!F73+Samedi!F73</f>
        <v>0</v>
      </c>
      <c r="G73" s="103">
        <f>'Lundi '!G73+Mardi!G73+Mercredi!G73+Jeudi!G73+Vendredi!G73+Samedi!G73</f>
        <v>0</v>
      </c>
      <c r="H73" s="103">
        <f>'Lundi '!H73+Mardi!H73+Mercredi!H73+Jeudi!H73+Vendredi!H73+Samedi!H73</f>
        <v>0</v>
      </c>
      <c r="I73" s="103">
        <f>'Lundi '!I73+Mardi!I73+Mercredi!I73+Jeudi!I73+Vendredi!I73+Samedi!I73</f>
        <v>0</v>
      </c>
      <c r="J73" s="103">
        <f>'Lundi '!J73+Mardi!J73+Mercredi!J73+Jeudi!J73+Vendredi!J73+Samedi!J73</f>
        <v>0</v>
      </c>
      <c r="K73" s="92">
        <f t="shared" si="1"/>
        <v>0</v>
      </c>
    </row>
    <row r="74" spans="1:11">
      <c r="A74" s="141"/>
      <c r="B74" s="88"/>
      <c r="C74" s="136" t="s">
        <v>79</v>
      </c>
      <c r="D74" s="76">
        <v>61361</v>
      </c>
      <c r="E74" s="40" t="s">
        <v>77</v>
      </c>
      <c r="F74" s="103">
        <f>'Lundi '!F74+Mardi!F74+Mercredi!F74+Jeudi!F74+Vendredi!F74+Samedi!F74</f>
        <v>0</v>
      </c>
      <c r="G74" s="103">
        <f>'Lundi '!G74+Mardi!G74+Mercredi!G74+Jeudi!G74+Vendredi!G74+Samedi!G74</f>
        <v>0</v>
      </c>
      <c r="H74" s="103">
        <f>'Lundi '!H74+Mardi!H74+Mercredi!H74+Jeudi!H74+Vendredi!H74+Samedi!H74</f>
        <v>0</v>
      </c>
      <c r="I74" s="103">
        <f>'Lundi '!I74+Mardi!I74+Mercredi!I74+Jeudi!I74+Vendredi!I74+Samedi!I74</f>
        <v>0</v>
      </c>
      <c r="J74" s="103">
        <f>'Lundi '!J74+Mardi!J74+Mercredi!J74+Jeudi!J74+Vendredi!J74+Samedi!J74</f>
        <v>0</v>
      </c>
      <c r="K74" s="92">
        <f t="shared" si="1"/>
        <v>0</v>
      </c>
    </row>
    <row r="75" spans="1:11">
      <c r="A75" s="141"/>
      <c r="B75" s="88"/>
      <c r="C75" s="137"/>
      <c r="D75" s="51">
        <v>61365</v>
      </c>
      <c r="E75" s="40" t="s">
        <v>78</v>
      </c>
      <c r="F75" s="103">
        <f>'Lundi '!F75+Mardi!F75+Mercredi!F75+Jeudi!F75+Vendredi!F75+Samedi!F75</f>
        <v>0</v>
      </c>
      <c r="G75" s="103">
        <f>'Lundi '!G75+Mardi!G75+Mercredi!G75+Jeudi!G75+Vendredi!G75+Samedi!G75</f>
        <v>0</v>
      </c>
      <c r="H75" s="103">
        <f>'Lundi '!H75+Mardi!H75+Mercredi!H75+Jeudi!H75+Vendredi!H75+Samedi!H75</f>
        <v>0</v>
      </c>
      <c r="I75" s="103">
        <f>'Lundi '!I75+Mardi!I75+Mercredi!I75+Jeudi!I75+Vendredi!I75+Samedi!I75</f>
        <v>0</v>
      </c>
      <c r="J75" s="103">
        <f>'Lundi '!J75+Mardi!J75+Mercredi!J75+Jeudi!J75+Vendredi!J75+Samedi!J75</f>
        <v>0</v>
      </c>
      <c r="K75" s="92">
        <f t="shared" si="1"/>
        <v>0</v>
      </c>
    </row>
    <row r="76" spans="1:11">
      <c r="A76" s="141"/>
      <c r="B76" s="88"/>
      <c r="C76" s="138" t="s">
        <v>80</v>
      </c>
      <c r="D76" s="51">
        <v>61421</v>
      </c>
      <c r="E76" s="40" t="s">
        <v>82</v>
      </c>
      <c r="F76" s="103">
        <f>'Lundi '!F76+Mardi!F76+Mercredi!F76+Jeudi!F76+Vendredi!F76+Samedi!F76</f>
        <v>0</v>
      </c>
      <c r="G76" s="103">
        <f>'Lundi '!G76+Mardi!G76+Mercredi!G76+Jeudi!G76+Vendredi!G76+Samedi!G76</f>
        <v>0</v>
      </c>
      <c r="H76" s="103">
        <f>'Lundi '!H76+Mardi!H76+Mercredi!H76+Jeudi!H76+Vendredi!H76+Samedi!H76</f>
        <v>0</v>
      </c>
      <c r="I76" s="103">
        <f>'Lundi '!I76+Mardi!I76+Mercredi!I76+Jeudi!I76+Vendredi!I76+Samedi!I76</f>
        <v>0</v>
      </c>
      <c r="J76" s="103">
        <f>'Lundi '!J76+Mardi!J76+Mercredi!J76+Jeudi!J76+Vendredi!J76+Samedi!J76</f>
        <v>0</v>
      </c>
      <c r="K76" s="92">
        <f t="shared" si="1"/>
        <v>0</v>
      </c>
    </row>
    <row r="77" spans="1:11" ht="15" thickBot="1">
      <c r="A77" s="141"/>
      <c r="B77" s="91"/>
      <c r="C77" s="139"/>
      <c r="D77" s="53">
        <v>61425</v>
      </c>
      <c r="E77" s="40" t="s">
        <v>81</v>
      </c>
      <c r="F77" s="103">
        <f>'Lundi '!F77+Mardi!F77+Mercredi!F77+Jeudi!F77+Vendredi!F77+Samedi!F77</f>
        <v>0</v>
      </c>
      <c r="G77" s="103">
        <f>'Lundi '!G77+Mardi!G77+Mercredi!G77+Jeudi!G77+Vendredi!G77+Samedi!G77</f>
        <v>0</v>
      </c>
      <c r="H77" s="103">
        <f>'Lundi '!H77+Mardi!H77+Mercredi!H77+Jeudi!H77+Vendredi!H77+Samedi!H77</f>
        <v>0</v>
      </c>
      <c r="I77" s="103">
        <f>'Lundi '!I77+Mardi!I77+Mercredi!I77+Jeudi!I77+Vendredi!I77+Samedi!I77</f>
        <v>0</v>
      </c>
      <c r="J77" s="103">
        <f>'Lundi '!J77+Mardi!J77+Mercredi!J77+Jeudi!J77+Vendredi!J77+Samedi!J77</f>
        <v>0</v>
      </c>
      <c r="K77" s="92">
        <f t="shared" si="1"/>
        <v>0</v>
      </c>
    </row>
    <row r="78" spans="1:11" ht="26.4">
      <c r="A78" s="141"/>
      <c r="B78" s="89"/>
      <c r="C78" s="75" t="s">
        <v>56</v>
      </c>
      <c r="D78" s="52">
        <v>61711</v>
      </c>
      <c r="E78" s="42" t="s">
        <v>54</v>
      </c>
      <c r="F78" s="103">
        <f>'Lundi '!F78+Mardi!F78+Mercredi!F78+Jeudi!F78+Vendredi!F78+Samedi!F78</f>
        <v>0</v>
      </c>
      <c r="G78" s="103">
        <f>'Lundi '!G78+Mardi!G78+Mercredi!G78+Jeudi!G78+Vendredi!G78+Samedi!G78</f>
        <v>0</v>
      </c>
      <c r="H78" s="103">
        <f>'Lundi '!H78+Mardi!H78+Mercredi!H78+Jeudi!H78+Vendredi!H78+Samedi!H78</f>
        <v>0</v>
      </c>
      <c r="I78" s="103">
        <f>'Lundi '!I78+Mardi!I78+Mercredi!I78+Jeudi!I78+Vendredi!I78+Samedi!I78</f>
        <v>0</v>
      </c>
      <c r="J78" s="103">
        <f>'Lundi '!J78+Mardi!J78+Mercredi!J78+Jeudi!J78+Vendredi!J78+Samedi!J78</f>
        <v>0</v>
      </c>
      <c r="K78" s="92">
        <f t="shared" si="1"/>
        <v>0</v>
      </c>
    </row>
    <row r="79" spans="1:11" ht="39.6">
      <c r="A79" s="141"/>
      <c r="B79" s="88" t="s">
        <v>106</v>
      </c>
      <c r="C79" s="74" t="s">
        <v>59</v>
      </c>
      <c r="D79" s="27">
        <v>61353</v>
      </c>
      <c r="E79" s="43" t="s">
        <v>84</v>
      </c>
      <c r="F79" s="103">
        <f>'Lundi '!F79+Mardi!F79+Mercredi!F79+Jeudi!F79+Vendredi!F79+Samedi!F79</f>
        <v>0</v>
      </c>
      <c r="G79" s="103">
        <f>'Lundi '!G79+Mardi!G79+Mercredi!G79+Jeudi!G79+Vendredi!G79+Samedi!G79</f>
        <v>0</v>
      </c>
      <c r="H79" s="103">
        <f>'Lundi '!H79+Mardi!H79+Mercredi!H79+Jeudi!H79+Vendredi!H79+Samedi!H79</f>
        <v>0</v>
      </c>
      <c r="I79" s="103">
        <f>'Lundi '!I79+Mardi!I79+Mercredi!I79+Jeudi!I79+Vendredi!I79+Samedi!I79</f>
        <v>0</v>
      </c>
      <c r="J79" s="103">
        <f>'Lundi '!J79+Mardi!J79+Mercredi!J79+Jeudi!J79+Vendredi!J79+Samedi!J79</f>
        <v>0</v>
      </c>
      <c r="K79" s="92">
        <f t="shared" si="1"/>
        <v>0</v>
      </c>
    </row>
    <row r="80" spans="1:11">
      <c r="A80" s="141"/>
      <c r="B80" s="88" t="s">
        <v>107</v>
      </c>
      <c r="C80" s="74" t="s">
        <v>43</v>
      </c>
      <c r="D80" s="27">
        <v>61764</v>
      </c>
      <c r="E80" s="35" t="s">
        <v>37</v>
      </c>
      <c r="F80" s="103">
        <f>'Lundi '!F80+Mardi!F80+Mercredi!F80+Jeudi!F80+Vendredi!F80+Samedi!F80</f>
        <v>0</v>
      </c>
      <c r="G80" s="103">
        <f>'Lundi '!G80+Mardi!G80+Mercredi!G80+Jeudi!G80+Vendredi!G80+Samedi!G80</f>
        <v>0</v>
      </c>
      <c r="H80" s="103">
        <f>'Lundi '!H80+Mardi!H80+Mercredi!H80+Jeudi!H80+Vendredi!H80+Samedi!H80</f>
        <v>0</v>
      </c>
      <c r="I80" s="103">
        <f>'Lundi '!I80+Mardi!I80+Mercredi!I80+Jeudi!I80+Vendredi!I80+Samedi!I80</f>
        <v>0</v>
      </c>
      <c r="J80" s="103">
        <f>'Lundi '!J80+Mardi!J80+Mercredi!J80+Jeudi!J80+Vendredi!J80+Samedi!J80</f>
        <v>0</v>
      </c>
      <c r="K80" s="92">
        <f t="shared" si="1"/>
        <v>0</v>
      </c>
    </row>
    <row r="81" spans="1:11" ht="26.4">
      <c r="A81" s="141"/>
      <c r="B81" s="88"/>
      <c r="C81" s="79" t="s">
        <v>69</v>
      </c>
      <c r="D81" s="27">
        <v>61111</v>
      </c>
      <c r="E81" s="35" t="s">
        <v>68</v>
      </c>
      <c r="F81" s="103">
        <f>'Lundi '!F81+Mardi!F81+Mercredi!F81+Jeudi!F81+Vendredi!F81+Samedi!F81</f>
        <v>0</v>
      </c>
      <c r="G81" s="103">
        <f>'Lundi '!G81+Mardi!G81+Mercredi!G81+Jeudi!G81+Vendredi!G81+Samedi!G81</f>
        <v>0</v>
      </c>
      <c r="H81" s="103">
        <f>'Lundi '!H81+Mardi!H81+Mercredi!H81+Jeudi!H81+Vendredi!H81+Samedi!H81</f>
        <v>0</v>
      </c>
      <c r="I81" s="103">
        <f>'Lundi '!I81+Mardi!I81+Mercredi!I81+Jeudi!I81+Vendredi!I81+Samedi!I81</f>
        <v>0</v>
      </c>
      <c r="J81" s="103">
        <f>'Lundi '!J81+Mardi!J81+Mercredi!J81+Jeudi!J81+Vendredi!J81+Samedi!J81</f>
        <v>0</v>
      </c>
      <c r="K81" s="92">
        <f t="shared" si="1"/>
        <v>0</v>
      </c>
    </row>
    <row r="82" spans="1:11" ht="20.399999999999999">
      <c r="A82" s="141"/>
      <c r="B82" s="88" t="s">
        <v>108</v>
      </c>
      <c r="C82" s="78" t="s">
        <v>70</v>
      </c>
      <c r="D82" s="27">
        <v>61221</v>
      </c>
      <c r="E82" s="35" t="s">
        <v>83</v>
      </c>
      <c r="F82" s="103">
        <f>'Lundi '!F82+Mardi!F82+Mercredi!F82+Jeudi!F82+Vendredi!F82+Samedi!F82</f>
        <v>0</v>
      </c>
      <c r="G82" s="103">
        <f>'Lundi '!G82+Mardi!G82+Mercredi!G82+Jeudi!G82+Vendredi!G82+Samedi!G82</f>
        <v>0</v>
      </c>
      <c r="H82" s="103">
        <f>'Lundi '!H82+Mardi!H82+Mercredi!H82+Jeudi!H82+Vendredi!H82+Samedi!H82</f>
        <v>0</v>
      </c>
      <c r="I82" s="103">
        <f>'Lundi '!I82+Mardi!I82+Mercredi!I82+Jeudi!I82+Vendredi!I82+Samedi!I82</f>
        <v>0</v>
      </c>
      <c r="J82" s="103">
        <f>'Lundi '!J82+Mardi!J82+Mercredi!J82+Jeudi!J82+Vendredi!J82+Samedi!J82</f>
        <v>0</v>
      </c>
      <c r="K82" s="92">
        <f t="shared" si="1"/>
        <v>0</v>
      </c>
    </row>
    <row r="83" spans="1:11">
      <c r="A83" s="141"/>
      <c r="B83" s="88" t="s">
        <v>107</v>
      </c>
      <c r="C83" s="133" t="s">
        <v>71</v>
      </c>
      <c r="D83" s="76">
        <v>61261</v>
      </c>
      <c r="E83" s="40" t="s">
        <v>72</v>
      </c>
      <c r="F83" s="103">
        <f>'Lundi '!F83+Mardi!F83+Mercredi!F83+Jeudi!F83+Vendredi!F83+Samedi!F83</f>
        <v>0</v>
      </c>
      <c r="G83" s="103">
        <f>'Lundi '!G83+Mardi!G83+Mercredi!G83+Jeudi!G83+Vendredi!G83+Samedi!G83</f>
        <v>0</v>
      </c>
      <c r="H83" s="103">
        <f>'Lundi '!H83+Mardi!H83+Mercredi!H83+Jeudi!H83+Vendredi!H83+Samedi!H83</f>
        <v>0</v>
      </c>
      <c r="I83" s="103">
        <f>'Lundi '!I83+Mardi!I83+Mercredi!I83+Jeudi!I83+Vendredi!I83+Samedi!I83</f>
        <v>0</v>
      </c>
      <c r="J83" s="103">
        <f>'Lundi '!J83+Mardi!J83+Mercredi!J83+Jeudi!J83+Vendredi!J83+Samedi!J83</f>
        <v>0</v>
      </c>
      <c r="K83" s="92">
        <f t="shared" si="1"/>
        <v>0</v>
      </c>
    </row>
    <row r="84" spans="1:11">
      <c r="A84" s="141"/>
      <c r="B84" s="88"/>
      <c r="C84" s="134"/>
      <c r="D84" s="76">
        <v>61262</v>
      </c>
      <c r="E84" s="40" t="s">
        <v>73</v>
      </c>
      <c r="F84" s="103">
        <f>'Lundi '!F84+Mardi!F84+Mercredi!F84+Jeudi!F84+Vendredi!F84+Samedi!F84</f>
        <v>0</v>
      </c>
      <c r="G84" s="103">
        <f>'Lundi '!G84+Mardi!G84+Mercredi!G84+Jeudi!G84+Vendredi!G84+Samedi!G84</f>
        <v>0</v>
      </c>
      <c r="H84" s="103">
        <f>'Lundi '!H84+Mardi!H84+Mercredi!H84+Jeudi!H84+Vendredi!H84+Samedi!H84</f>
        <v>0</v>
      </c>
      <c r="I84" s="103">
        <f>'Lundi '!I84+Mardi!I84+Mercredi!I84+Jeudi!I84+Vendredi!I84+Samedi!I84</f>
        <v>0</v>
      </c>
      <c r="J84" s="103">
        <f>'Lundi '!J84+Mardi!J84+Mercredi!J84+Jeudi!J84+Vendredi!J84+Samedi!J84</f>
        <v>0</v>
      </c>
      <c r="K84" s="92">
        <f t="shared" si="1"/>
        <v>0</v>
      </c>
    </row>
    <row r="85" spans="1:11">
      <c r="A85" s="141"/>
      <c r="B85" s="88" t="s">
        <v>109</v>
      </c>
      <c r="C85" s="135"/>
      <c r="D85" s="76">
        <v>61263</v>
      </c>
      <c r="E85" s="40" t="s">
        <v>74</v>
      </c>
      <c r="F85" s="103">
        <f>'Lundi '!F85+Mardi!F85+Mercredi!F85+Jeudi!F85+Vendredi!F85+Samedi!F85</f>
        <v>0</v>
      </c>
      <c r="G85" s="103">
        <f>'Lundi '!G85+Mardi!G85+Mercredi!G85+Jeudi!G85+Vendredi!G85+Samedi!G85</f>
        <v>0</v>
      </c>
      <c r="H85" s="103">
        <f>'Lundi '!H85+Mardi!H85+Mercredi!H85+Jeudi!H85+Vendredi!H85+Samedi!H85</f>
        <v>0</v>
      </c>
      <c r="I85" s="103">
        <f>'Lundi '!I85+Mardi!I85+Mercredi!I85+Jeudi!I85+Vendredi!I85+Samedi!I85</f>
        <v>0</v>
      </c>
      <c r="J85" s="103">
        <f>'Lundi '!J85+Mardi!J85+Mercredi!J85+Jeudi!J85+Vendredi!J85+Samedi!J85</f>
        <v>0</v>
      </c>
      <c r="K85" s="92">
        <f t="shared" si="1"/>
        <v>0</v>
      </c>
    </row>
    <row r="86" spans="1:11">
      <c r="A86" s="141"/>
      <c r="B86" s="88" t="s">
        <v>107</v>
      </c>
      <c r="C86" s="133" t="s">
        <v>18</v>
      </c>
      <c r="D86" s="76">
        <v>61313</v>
      </c>
      <c r="E86" s="40" t="s">
        <v>75</v>
      </c>
      <c r="F86" s="103">
        <f>'Lundi '!F86+Mardi!F86+Mercredi!F86+Jeudi!F86+Vendredi!F86+Samedi!F86</f>
        <v>0</v>
      </c>
      <c r="G86" s="103">
        <f>'Lundi '!G86+Mardi!G86+Mercredi!G86+Jeudi!G86+Vendredi!G86+Samedi!G86</f>
        <v>0</v>
      </c>
      <c r="H86" s="103">
        <f>'Lundi '!H86+Mardi!H86+Mercredi!H86+Jeudi!H86+Vendredi!H86+Samedi!H86</f>
        <v>0</v>
      </c>
      <c r="I86" s="103">
        <f>'Lundi '!I86+Mardi!I86+Mercredi!I86+Jeudi!I86+Vendredi!I86+Samedi!I86</f>
        <v>0</v>
      </c>
      <c r="J86" s="103">
        <f>'Lundi '!J86+Mardi!J86+Mercredi!J86+Jeudi!J86+Vendredi!J86+Samedi!J86</f>
        <v>0</v>
      </c>
      <c r="K86" s="92">
        <f t="shared" si="1"/>
        <v>0</v>
      </c>
    </row>
    <row r="87" spans="1:11">
      <c r="A87" s="141"/>
      <c r="B87" s="88"/>
      <c r="C87" s="135"/>
      <c r="D87" s="76">
        <v>61316</v>
      </c>
      <c r="E87" s="40" t="s">
        <v>76</v>
      </c>
      <c r="F87" s="103">
        <f>'Lundi '!F87+Mardi!F87+Mercredi!F87+Jeudi!F87+Vendredi!F87+Samedi!F87</f>
        <v>0</v>
      </c>
      <c r="G87" s="103">
        <f>'Lundi '!G87+Mardi!G87+Mercredi!G87+Jeudi!G87+Vendredi!G87+Samedi!G87</f>
        <v>0</v>
      </c>
      <c r="H87" s="103">
        <f>'Lundi '!H87+Mardi!H87+Mercredi!H87+Jeudi!H87+Vendredi!H87+Samedi!H87</f>
        <v>0</v>
      </c>
      <c r="I87" s="103">
        <f>'Lundi '!I87+Mardi!I87+Mercredi!I87+Jeudi!I87+Vendredi!I87+Samedi!I87</f>
        <v>0</v>
      </c>
      <c r="J87" s="103">
        <f>'Lundi '!J87+Mardi!J87+Mercredi!J87+Jeudi!J87+Vendredi!J87+Samedi!J87</f>
        <v>0</v>
      </c>
      <c r="K87" s="92">
        <f t="shared" si="1"/>
        <v>0</v>
      </c>
    </row>
    <row r="88" spans="1:11">
      <c r="A88" s="141"/>
      <c r="B88" s="88"/>
      <c r="C88" s="136" t="s">
        <v>79</v>
      </c>
      <c r="D88" s="76">
        <v>61361</v>
      </c>
      <c r="E88" s="40" t="s">
        <v>77</v>
      </c>
      <c r="F88" s="103">
        <f>'Lundi '!F88+Mardi!F88+Mercredi!F88+Jeudi!F88+Vendredi!F88+Samedi!F88</f>
        <v>0</v>
      </c>
      <c r="G88" s="103">
        <f>'Lundi '!G88+Mardi!G88+Mercredi!G88+Jeudi!G88+Vendredi!G88+Samedi!G88</f>
        <v>0</v>
      </c>
      <c r="H88" s="103">
        <f>'Lundi '!H88+Mardi!H88+Mercredi!H88+Jeudi!H88+Vendredi!H88+Samedi!H88</f>
        <v>0</v>
      </c>
      <c r="I88" s="103">
        <f>'Lundi '!I88+Mardi!I88+Mercredi!I88+Jeudi!I88+Vendredi!I88+Samedi!I88</f>
        <v>0</v>
      </c>
      <c r="J88" s="103">
        <f>'Lundi '!J88+Mardi!J88+Mercredi!J88+Jeudi!J88+Vendredi!J88+Samedi!J88</f>
        <v>0</v>
      </c>
      <c r="K88" s="92">
        <f t="shared" si="1"/>
        <v>0</v>
      </c>
    </row>
    <row r="89" spans="1:11">
      <c r="A89" s="141"/>
      <c r="B89" s="88"/>
      <c r="C89" s="137"/>
      <c r="D89" s="51">
        <v>61365</v>
      </c>
      <c r="E89" s="40" t="s">
        <v>78</v>
      </c>
      <c r="F89" s="103">
        <f>'Lundi '!F89+Mardi!F89+Mercredi!F89+Jeudi!F89+Vendredi!F89+Samedi!F89</f>
        <v>0</v>
      </c>
      <c r="G89" s="103">
        <f>'Lundi '!G89+Mardi!G89+Mercredi!G89+Jeudi!G89+Vendredi!G89+Samedi!G89</f>
        <v>0</v>
      </c>
      <c r="H89" s="103">
        <f>'Lundi '!H89+Mardi!H89+Mercredi!H89+Jeudi!H89+Vendredi!H89+Samedi!H89</f>
        <v>0</v>
      </c>
      <c r="I89" s="103">
        <f>'Lundi '!I89+Mardi!I89+Mercredi!I89+Jeudi!I89+Vendredi!I89+Samedi!I89</f>
        <v>0</v>
      </c>
      <c r="J89" s="103">
        <f>'Lundi '!J89+Mardi!J89+Mercredi!J89+Jeudi!J89+Vendredi!J89+Samedi!J89</f>
        <v>0</v>
      </c>
      <c r="K89" s="92">
        <f t="shared" si="1"/>
        <v>0</v>
      </c>
    </row>
    <row r="90" spans="1:11">
      <c r="A90" s="141"/>
      <c r="B90" s="88"/>
      <c r="C90" s="138" t="s">
        <v>80</v>
      </c>
      <c r="D90" s="51">
        <v>61421</v>
      </c>
      <c r="E90" s="40" t="s">
        <v>82</v>
      </c>
      <c r="F90" s="103">
        <f>'Lundi '!F90+Mardi!F90+Mercredi!F90+Jeudi!F90+Vendredi!F90+Samedi!F90</f>
        <v>0</v>
      </c>
      <c r="G90" s="103">
        <f>'Lundi '!G90+Mardi!G90+Mercredi!G90+Jeudi!G90+Vendredi!G90+Samedi!G90</f>
        <v>0</v>
      </c>
      <c r="H90" s="103">
        <f>'Lundi '!H90+Mardi!H90+Mercredi!H90+Jeudi!H90+Vendredi!H90+Samedi!H90</f>
        <v>0</v>
      </c>
      <c r="I90" s="103">
        <f>'Lundi '!I90+Mardi!I90+Mercredi!I90+Jeudi!I90+Vendredi!I90+Samedi!I90</f>
        <v>0</v>
      </c>
      <c r="J90" s="103">
        <f>'Lundi '!J90+Mardi!J90+Mercredi!J90+Jeudi!J90+Vendredi!J90+Samedi!J90</f>
        <v>0</v>
      </c>
      <c r="K90" s="92">
        <f t="shared" si="1"/>
        <v>0</v>
      </c>
    </row>
    <row r="91" spans="1:11" ht="15" thickBot="1">
      <c r="A91" s="141"/>
      <c r="B91" s="91"/>
      <c r="C91" s="139"/>
      <c r="D91" s="53">
        <v>61425</v>
      </c>
      <c r="E91" s="40" t="s">
        <v>81</v>
      </c>
      <c r="F91" s="103">
        <f>'Lundi '!F91+Mardi!F91+Mercredi!F91+Jeudi!F91+Vendredi!F91+Samedi!F91</f>
        <v>0</v>
      </c>
      <c r="G91" s="103">
        <f>'Lundi '!G91+Mardi!G91+Mercredi!G91+Jeudi!G91+Vendredi!G91+Samedi!G91</f>
        <v>0</v>
      </c>
      <c r="H91" s="103">
        <f>'Lundi '!H91+Mardi!H91+Mercredi!H91+Jeudi!H91+Vendredi!H91+Samedi!H91</f>
        <v>0</v>
      </c>
      <c r="I91" s="103">
        <f>'Lundi '!I91+Mardi!I91+Mercredi!I91+Jeudi!I91+Vendredi!I91+Samedi!I91</f>
        <v>0</v>
      </c>
      <c r="J91" s="103">
        <f>'Lundi '!J91+Mardi!J91+Mercredi!J91+Jeudi!J91+Vendredi!J91+Samedi!J91</f>
        <v>0</v>
      </c>
      <c r="K91" s="92">
        <f t="shared" si="1"/>
        <v>0</v>
      </c>
    </row>
    <row r="92" spans="1:11" ht="26.4">
      <c r="A92" s="141"/>
      <c r="B92" s="89"/>
      <c r="C92" s="75" t="s">
        <v>56</v>
      </c>
      <c r="D92" s="52">
        <v>61711</v>
      </c>
      <c r="E92" s="42" t="s">
        <v>54</v>
      </c>
      <c r="F92" s="103">
        <f>'Lundi '!F92+Mardi!F92+Mercredi!F92+Jeudi!F92+Vendredi!F92+Samedi!F92</f>
        <v>3800</v>
      </c>
      <c r="G92" s="103">
        <f>'Lundi '!G92+Mardi!G92+Mercredi!G92+Jeudi!G92+Vendredi!G92+Samedi!G92</f>
        <v>0</v>
      </c>
      <c r="H92" s="103">
        <f>'Lundi '!H92+Mardi!H92+Mercredi!H92+Jeudi!H92+Vendredi!H92+Samedi!H92</f>
        <v>0</v>
      </c>
      <c r="I92" s="103">
        <f>'Lundi '!I92+Mardi!I92+Mercredi!I92+Jeudi!I92+Vendredi!I92+Samedi!I92</f>
        <v>0</v>
      </c>
      <c r="J92" s="103">
        <f>'Lundi '!J92+Mardi!J92+Mercredi!J92+Jeudi!J92+Vendredi!J92+Samedi!J92</f>
        <v>0</v>
      </c>
      <c r="K92" s="92">
        <f t="shared" si="1"/>
        <v>3800</v>
      </c>
    </row>
    <row r="93" spans="1:11" ht="39.6">
      <c r="A93" s="141"/>
      <c r="B93" s="88" t="s">
        <v>106</v>
      </c>
      <c r="C93" s="74" t="s">
        <v>59</v>
      </c>
      <c r="D93" s="27">
        <v>61353</v>
      </c>
      <c r="E93" s="43" t="s">
        <v>84</v>
      </c>
      <c r="F93" s="103">
        <f>'Lundi '!F93+Mardi!F93+Mercredi!F93+Jeudi!F93+Vendredi!F93+Samedi!F93</f>
        <v>0</v>
      </c>
      <c r="G93" s="103">
        <f>'Lundi '!G93+Mardi!G93+Mercredi!G93+Jeudi!G93+Vendredi!G93+Samedi!G93</f>
        <v>0</v>
      </c>
      <c r="H93" s="103">
        <f>'Lundi '!H93+Mardi!H93+Mercredi!H93+Jeudi!H93+Vendredi!H93+Samedi!H93</f>
        <v>0</v>
      </c>
      <c r="I93" s="103">
        <f>'Lundi '!I93+Mardi!I93+Mercredi!I93+Jeudi!I93+Vendredi!I93+Samedi!I93</f>
        <v>0</v>
      </c>
      <c r="J93" s="103">
        <f>'Lundi '!J93+Mardi!J93+Mercredi!J93+Jeudi!J93+Vendredi!J93+Samedi!J93</f>
        <v>0</v>
      </c>
      <c r="K93" s="92">
        <f t="shared" si="1"/>
        <v>0</v>
      </c>
    </row>
    <row r="94" spans="1:11">
      <c r="A94" s="141"/>
      <c r="B94" s="88" t="s">
        <v>107</v>
      </c>
      <c r="C94" s="74" t="s">
        <v>43</v>
      </c>
      <c r="D94" s="27">
        <v>61764</v>
      </c>
      <c r="E94" s="35" t="s">
        <v>37</v>
      </c>
      <c r="F94" s="103">
        <f>'Lundi '!F94+Mardi!F94+Mercredi!F94+Jeudi!F94+Vendredi!F94+Samedi!F94</f>
        <v>0</v>
      </c>
      <c r="G94" s="103">
        <f>'Lundi '!G94+Mardi!G94+Mercredi!G94+Jeudi!G94+Vendredi!G94+Samedi!G94</f>
        <v>0</v>
      </c>
      <c r="H94" s="103">
        <f>'Lundi '!H94+Mardi!H94+Mercredi!H94+Jeudi!H94+Vendredi!H94+Samedi!H94</f>
        <v>0</v>
      </c>
      <c r="I94" s="103">
        <f>'Lundi '!I94+Mardi!I94+Mercredi!I94+Jeudi!I94+Vendredi!I94+Samedi!I94</f>
        <v>0</v>
      </c>
      <c r="J94" s="103">
        <f>'Lundi '!J94+Mardi!J94+Mercredi!J94+Jeudi!J94+Vendredi!J94+Samedi!J94</f>
        <v>0</v>
      </c>
      <c r="K94" s="92">
        <f t="shared" si="1"/>
        <v>0</v>
      </c>
    </row>
    <row r="95" spans="1:11" ht="26.4">
      <c r="A95" s="141"/>
      <c r="B95" s="88"/>
      <c r="C95" s="79" t="s">
        <v>69</v>
      </c>
      <c r="D95" s="27">
        <v>61111</v>
      </c>
      <c r="E95" s="35" t="s">
        <v>68</v>
      </c>
      <c r="F95" s="103">
        <f>'Lundi '!F95+Mardi!F95+Mercredi!F95+Jeudi!F95+Vendredi!F95+Samedi!F95</f>
        <v>0</v>
      </c>
      <c r="G95" s="103">
        <f>'Lundi '!G95+Mardi!G95+Mercredi!G95+Jeudi!G95+Vendredi!G95+Samedi!G95</f>
        <v>0</v>
      </c>
      <c r="H95" s="103">
        <f>'Lundi '!H95+Mardi!H95+Mercredi!H95+Jeudi!H95+Vendredi!H95+Samedi!H95</f>
        <v>0</v>
      </c>
      <c r="I95" s="103">
        <f>'Lundi '!I95+Mardi!I95+Mercredi!I95+Jeudi!I95+Vendredi!I95+Samedi!I95</f>
        <v>0</v>
      </c>
      <c r="J95" s="103">
        <f>'Lundi '!J95+Mardi!J95+Mercredi!J95+Jeudi!J95+Vendredi!J95+Samedi!J95</f>
        <v>0</v>
      </c>
      <c r="K95" s="92">
        <f t="shared" si="1"/>
        <v>0</v>
      </c>
    </row>
    <row r="96" spans="1:11" ht="20.399999999999999">
      <c r="A96" s="141"/>
      <c r="B96" s="88" t="s">
        <v>108</v>
      </c>
      <c r="C96" s="78" t="s">
        <v>70</v>
      </c>
      <c r="D96" s="27">
        <v>61221</v>
      </c>
      <c r="E96" s="35" t="s">
        <v>83</v>
      </c>
      <c r="F96" s="103">
        <f>'Lundi '!F96+Mardi!F96+Mercredi!F96+Jeudi!F96+Vendredi!F96+Samedi!F96</f>
        <v>0</v>
      </c>
      <c r="G96" s="103">
        <f>'Lundi '!G96+Mardi!G96+Mercredi!G96+Jeudi!G96+Vendredi!G96+Samedi!G96</f>
        <v>0</v>
      </c>
      <c r="H96" s="103">
        <f>'Lundi '!H96+Mardi!H96+Mercredi!H96+Jeudi!H96+Vendredi!H96+Samedi!H96</f>
        <v>0</v>
      </c>
      <c r="I96" s="103">
        <f>'Lundi '!I96+Mardi!I96+Mercredi!I96+Jeudi!I96+Vendredi!I96+Samedi!I96</f>
        <v>0</v>
      </c>
      <c r="J96" s="103">
        <f>'Lundi '!J96+Mardi!J96+Mercredi!J96+Jeudi!J96+Vendredi!J96+Samedi!J96</f>
        <v>0</v>
      </c>
      <c r="K96" s="92">
        <f t="shared" si="1"/>
        <v>0</v>
      </c>
    </row>
    <row r="97" spans="1:15">
      <c r="A97" s="141"/>
      <c r="B97" s="88" t="s">
        <v>107</v>
      </c>
      <c r="C97" s="133" t="s">
        <v>71</v>
      </c>
      <c r="D97" s="76">
        <v>61261</v>
      </c>
      <c r="E97" s="40" t="s">
        <v>72</v>
      </c>
      <c r="F97" s="103">
        <f>'Lundi '!F97+Mardi!F97+Mercredi!F97+Jeudi!F97+Vendredi!F97+Samedi!F97</f>
        <v>0</v>
      </c>
      <c r="G97" s="103">
        <f>'Lundi '!G97+Mardi!G97+Mercredi!G97+Jeudi!G97+Vendredi!G97+Samedi!G97</f>
        <v>0</v>
      </c>
      <c r="H97" s="103">
        <f>'Lundi '!H97+Mardi!H97+Mercredi!H97+Jeudi!H97+Vendredi!H97+Samedi!H97</f>
        <v>0</v>
      </c>
      <c r="I97" s="103">
        <f>'Lundi '!I97+Mardi!I97+Mercredi!I97+Jeudi!I97+Vendredi!I97+Samedi!I97</f>
        <v>0</v>
      </c>
      <c r="J97" s="103">
        <f>'Lundi '!J97+Mardi!J97+Mercredi!J97+Jeudi!J97+Vendredi!J97+Samedi!J97</f>
        <v>0</v>
      </c>
      <c r="K97" s="92">
        <f t="shared" si="1"/>
        <v>0</v>
      </c>
    </row>
    <row r="98" spans="1:15">
      <c r="A98" s="141"/>
      <c r="B98" s="88"/>
      <c r="C98" s="134"/>
      <c r="D98" s="76">
        <v>61262</v>
      </c>
      <c r="E98" s="40" t="s">
        <v>73</v>
      </c>
      <c r="F98" s="103">
        <f>'Lundi '!F98+Mardi!F98+Mercredi!F98+Jeudi!F98+Vendredi!F98+Samedi!F98</f>
        <v>0</v>
      </c>
      <c r="G98" s="103">
        <f>'Lundi '!G98+Mardi!G98+Mercredi!G98+Jeudi!G98+Vendredi!G98+Samedi!G98</f>
        <v>0</v>
      </c>
      <c r="H98" s="103">
        <f>'Lundi '!H98+Mardi!H98+Mercredi!H98+Jeudi!H98+Vendredi!H98+Samedi!H98</f>
        <v>0</v>
      </c>
      <c r="I98" s="103">
        <f>'Lundi '!I98+Mardi!I98+Mercredi!I98+Jeudi!I98+Vendredi!I98+Samedi!I98</f>
        <v>0</v>
      </c>
      <c r="J98" s="103">
        <f>'Lundi '!J98+Mardi!J98+Mercredi!J98+Jeudi!J98+Vendredi!J98+Samedi!J98</f>
        <v>0</v>
      </c>
      <c r="K98" s="92">
        <f t="shared" si="1"/>
        <v>0</v>
      </c>
    </row>
    <row r="99" spans="1:15">
      <c r="A99" s="141"/>
      <c r="B99" s="88" t="s">
        <v>109</v>
      </c>
      <c r="C99" s="135"/>
      <c r="D99" s="76">
        <v>61263</v>
      </c>
      <c r="E99" s="40" t="s">
        <v>74</v>
      </c>
      <c r="F99" s="103">
        <f>'Lundi '!F99+Mardi!F99+Mercredi!F99+Jeudi!F99+Vendredi!F99+Samedi!F99</f>
        <v>0</v>
      </c>
      <c r="G99" s="103">
        <f>'Lundi '!G99+Mardi!G99+Mercredi!G99+Jeudi!G99+Vendredi!G99+Samedi!G99</f>
        <v>0</v>
      </c>
      <c r="H99" s="103">
        <f>'Lundi '!H99+Mardi!H99+Mercredi!H99+Jeudi!H99+Vendredi!H99+Samedi!H99</f>
        <v>0</v>
      </c>
      <c r="I99" s="103">
        <f>'Lundi '!I99+Mardi!I99+Mercredi!I99+Jeudi!I99+Vendredi!I99+Samedi!I99</f>
        <v>0</v>
      </c>
      <c r="J99" s="103">
        <f>'Lundi '!J99+Mardi!J99+Mercredi!J99+Jeudi!J99+Vendredi!J99+Samedi!J99</f>
        <v>0</v>
      </c>
      <c r="K99" s="92">
        <f t="shared" si="1"/>
        <v>0</v>
      </c>
    </row>
    <row r="100" spans="1:15">
      <c r="A100" s="141"/>
      <c r="B100" s="88" t="s">
        <v>107</v>
      </c>
      <c r="C100" s="133" t="s">
        <v>18</v>
      </c>
      <c r="D100" s="76">
        <v>61313</v>
      </c>
      <c r="E100" s="40" t="s">
        <v>75</v>
      </c>
      <c r="F100" s="103">
        <f>'Lundi '!F100+Mardi!F100+Mercredi!F100+Jeudi!F100+Vendredi!F100+Samedi!F100</f>
        <v>0</v>
      </c>
      <c r="G100" s="103">
        <f>'Lundi '!G100+Mardi!G100+Mercredi!G100+Jeudi!G100+Vendredi!G100+Samedi!G100</f>
        <v>0</v>
      </c>
      <c r="H100" s="103">
        <f>'Lundi '!H100+Mardi!H100+Mercredi!H100+Jeudi!H100+Vendredi!H100+Samedi!H100</f>
        <v>0</v>
      </c>
      <c r="I100" s="103">
        <f>'Lundi '!I100+Mardi!I100+Mercredi!I100+Jeudi!I100+Vendredi!I100+Samedi!I100</f>
        <v>0</v>
      </c>
      <c r="J100" s="103">
        <f>'Lundi '!J100+Mardi!J100+Mercredi!J100+Jeudi!J100+Vendredi!J100+Samedi!J100</f>
        <v>0</v>
      </c>
      <c r="K100" s="92">
        <f t="shared" si="1"/>
        <v>0</v>
      </c>
    </row>
    <row r="101" spans="1:15">
      <c r="A101" s="141"/>
      <c r="B101" s="88"/>
      <c r="C101" s="135"/>
      <c r="D101" s="76">
        <v>61316</v>
      </c>
      <c r="E101" s="40" t="s">
        <v>76</v>
      </c>
      <c r="F101" s="103">
        <f>'Lundi '!F101+Mardi!F101+Mercredi!F101+Jeudi!F101+Vendredi!F101+Samedi!F101</f>
        <v>0</v>
      </c>
      <c r="G101" s="103">
        <f>'Lundi '!G101+Mardi!G101+Mercredi!G101+Jeudi!G101+Vendredi!G101+Samedi!G101</f>
        <v>0</v>
      </c>
      <c r="H101" s="103">
        <f>'Lundi '!H101+Mardi!H101+Mercredi!H101+Jeudi!H101+Vendredi!H101+Samedi!H101</f>
        <v>0</v>
      </c>
      <c r="I101" s="103">
        <f>'Lundi '!I101+Mardi!I101+Mercredi!I101+Jeudi!I101+Vendredi!I101+Samedi!I101</f>
        <v>0</v>
      </c>
      <c r="J101" s="103">
        <f>'Lundi '!J101+Mardi!J101+Mercredi!J101+Jeudi!J101+Vendredi!J101+Samedi!J101</f>
        <v>0</v>
      </c>
      <c r="K101" s="92">
        <f t="shared" si="1"/>
        <v>0</v>
      </c>
    </row>
    <row r="102" spans="1:15">
      <c r="A102" s="141"/>
      <c r="B102" s="88"/>
      <c r="C102" s="136" t="s">
        <v>79</v>
      </c>
      <c r="D102" s="76">
        <v>61361</v>
      </c>
      <c r="E102" s="40" t="s">
        <v>77</v>
      </c>
      <c r="F102" s="103">
        <f>'Lundi '!F102+Mardi!F102+Mercredi!F102+Jeudi!F102+Vendredi!F102+Samedi!F102</f>
        <v>0</v>
      </c>
      <c r="G102" s="103">
        <f>'Lundi '!G102+Mardi!G102+Mercredi!G102+Jeudi!G102+Vendredi!G102+Samedi!G102</f>
        <v>0</v>
      </c>
      <c r="H102" s="103">
        <f>'Lundi '!H102+Mardi!H102+Mercredi!H102+Jeudi!H102+Vendredi!H102+Samedi!H102</f>
        <v>0</v>
      </c>
      <c r="I102" s="103">
        <f>'Lundi '!I102+Mardi!I102+Mercredi!I102+Jeudi!I102+Vendredi!I102+Samedi!I102</f>
        <v>0</v>
      </c>
      <c r="J102" s="103">
        <f>'Lundi '!J102+Mardi!J102+Mercredi!J102+Jeudi!J102+Vendredi!J102+Samedi!J102</f>
        <v>0</v>
      </c>
      <c r="K102" s="92">
        <f t="shared" si="1"/>
        <v>0</v>
      </c>
    </row>
    <row r="103" spans="1:15">
      <c r="A103" s="141"/>
      <c r="B103" s="88"/>
      <c r="C103" s="137"/>
      <c r="D103" s="51">
        <v>61365</v>
      </c>
      <c r="E103" s="40" t="s">
        <v>78</v>
      </c>
      <c r="F103" s="103">
        <f>'Lundi '!F103+Mardi!F103+Mercredi!F103+Jeudi!F103+Vendredi!F103+Samedi!F103</f>
        <v>0</v>
      </c>
      <c r="G103" s="103">
        <f>'Lundi '!G103+Mardi!G103+Mercredi!G103+Jeudi!G103+Vendredi!G103+Samedi!G103</f>
        <v>0</v>
      </c>
      <c r="H103" s="103">
        <f>'Lundi '!H103+Mardi!H103+Mercredi!H103+Jeudi!H103+Vendredi!H103+Samedi!H103</f>
        <v>0</v>
      </c>
      <c r="I103" s="103">
        <f>'Lundi '!I103+Mardi!I103+Mercredi!I103+Jeudi!I103+Vendredi!I103+Samedi!I103</f>
        <v>0</v>
      </c>
      <c r="J103" s="103">
        <f>'Lundi '!J103+Mardi!J103+Mercredi!J103+Jeudi!J103+Vendredi!J103+Samedi!J103</f>
        <v>0</v>
      </c>
      <c r="K103" s="92">
        <f t="shared" si="1"/>
        <v>0</v>
      </c>
    </row>
    <row r="104" spans="1:15">
      <c r="A104" s="141"/>
      <c r="B104" s="88"/>
      <c r="C104" s="138" t="s">
        <v>80</v>
      </c>
      <c r="D104" s="51">
        <v>61421</v>
      </c>
      <c r="E104" s="40" t="s">
        <v>82</v>
      </c>
      <c r="F104" s="103">
        <f>'Lundi '!F104+Mardi!F104+Mercredi!F104+Jeudi!F104+Vendredi!F104+Samedi!F104</f>
        <v>0</v>
      </c>
      <c r="G104" s="103">
        <f>'Lundi '!G104+Mardi!G104+Mercredi!G104+Jeudi!G104+Vendredi!G104+Samedi!G104</f>
        <v>0</v>
      </c>
      <c r="H104" s="103">
        <f>'Lundi '!H104+Mardi!H104+Mercredi!H104+Jeudi!H104+Vendredi!H104+Samedi!H104</f>
        <v>0</v>
      </c>
      <c r="I104" s="103">
        <f>'Lundi '!I104+Mardi!I104+Mercredi!I104+Jeudi!I104+Vendredi!I104+Samedi!I104</f>
        <v>0</v>
      </c>
      <c r="J104" s="103">
        <f>'Lundi '!J104+Mardi!J104+Mercredi!J104+Jeudi!J104+Vendredi!J104+Samedi!J104</f>
        <v>0</v>
      </c>
      <c r="K104" s="92">
        <f t="shared" si="1"/>
        <v>0</v>
      </c>
    </row>
    <row r="105" spans="1:15" ht="15" thickBot="1">
      <c r="A105" s="157"/>
      <c r="B105" s="91"/>
      <c r="C105" s="139"/>
      <c r="D105" s="53">
        <v>61425</v>
      </c>
      <c r="E105" s="40" t="s">
        <v>81</v>
      </c>
      <c r="F105" s="103">
        <f>'Lundi '!F105+Mardi!F105+Mercredi!F105+Jeudi!F105+Vendredi!F105+Samedi!F105</f>
        <v>0</v>
      </c>
      <c r="G105" s="103">
        <f>'Lundi '!G105+Mardi!G105+Mercredi!G105+Jeudi!G105+Vendredi!G105+Samedi!G105</f>
        <v>0</v>
      </c>
      <c r="H105" s="103">
        <f>'Lundi '!H105+Mardi!H105+Mercredi!H105+Jeudi!H105+Vendredi!H105+Samedi!H105</f>
        <v>0</v>
      </c>
      <c r="I105" s="103">
        <f>'Lundi '!I105+Mardi!I105+Mercredi!I105+Jeudi!I105+Vendredi!I105+Samedi!I105</f>
        <v>0</v>
      </c>
      <c r="J105" s="103">
        <f>'Lundi '!J105+Mardi!J105+Mercredi!J105+Jeudi!J105+Vendredi!J105+Samedi!J105</f>
        <v>0</v>
      </c>
      <c r="K105" s="92">
        <f t="shared" si="1"/>
        <v>0</v>
      </c>
    </row>
    <row r="106" spans="1:15">
      <c r="B106" s="146" t="s">
        <v>95</v>
      </c>
      <c r="C106" s="147"/>
      <c r="D106" s="54">
        <v>5115</v>
      </c>
      <c r="E106" s="44" t="s">
        <v>93</v>
      </c>
      <c r="F106" s="103">
        <f>'Lundi '!F106+Mardi!F106+Mercredi!F106+Jeudi!F106+Vendredi!F106+Samedi!F106</f>
        <v>0</v>
      </c>
      <c r="G106" s="103">
        <f>'Lundi '!G106+Mardi!G106+Mercredi!G106+Jeudi!G106+Vendredi!G106+Samedi!G106</f>
        <v>0</v>
      </c>
      <c r="H106" s="103">
        <f>'Lundi '!H106+Mardi!H106+Mercredi!H106+Jeudi!H106+Vendredi!H106+Samedi!H106</f>
        <v>0</v>
      </c>
      <c r="I106" s="103">
        <f>'Lundi '!I106+Mardi!I106+Mercredi!I106+Jeudi!I106+Vendredi!I106+Samedi!I106</f>
        <v>0</v>
      </c>
      <c r="J106" s="103">
        <f>'Lundi '!J106+Mardi!J106+Mercredi!J106+Jeudi!J106+Vendredi!J106+Samedi!J106</f>
        <v>0</v>
      </c>
      <c r="K106" s="92">
        <f t="shared" si="1"/>
        <v>0</v>
      </c>
      <c r="L106" s="3"/>
      <c r="M106" s="3"/>
      <c r="N106" s="3"/>
      <c r="O106" s="3"/>
    </row>
    <row r="107" spans="1:15" ht="15" thickBot="1">
      <c r="B107" s="143"/>
      <c r="C107" s="148"/>
      <c r="D107" s="55">
        <v>5165</v>
      </c>
      <c r="E107" s="45" t="s">
        <v>94</v>
      </c>
      <c r="F107" s="103">
        <f>'Lundi '!F107+Mardi!F107+Mercredi!F107+Jeudi!F107+Vendredi!F107+Samedi!F107</f>
        <v>0</v>
      </c>
      <c r="G107" s="103">
        <f>'Lundi '!G107+Mardi!G107+Mercredi!G107+Jeudi!G107+Vendredi!G107+Samedi!G107</f>
        <v>0</v>
      </c>
      <c r="H107" s="103">
        <f>'Lundi '!H107+Mardi!H107+Mercredi!H107+Jeudi!H107+Vendredi!H107+Samedi!H107</f>
        <v>1500</v>
      </c>
      <c r="I107" s="103">
        <f>'Lundi '!I107+Mardi!I107+Mercredi!I107+Jeudi!I107+Vendredi!I107+Samedi!I107</f>
        <v>0</v>
      </c>
      <c r="J107" s="103">
        <f>'Lundi '!J107+Mardi!J107+Mercredi!J107+Jeudi!J107+Vendredi!J107+Samedi!J107</f>
        <v>0</v>
      </c>
      <c r="K107" s="92">
        <f>SUM(F107:J107)</f>
        <v>1500</v>
      </c>
      <c r="L107" s="3"/>
      <c r="M107" s="3"/>
      <c r="N107" s="3"/>
      <c r="O107" s="3"/>
    </row>
    <row r="108" spans="1:15" ht="15" thickBot="1">
      <c r="B108" s="32"/>
      <c r="C108" s="32"/>
      <c r="D108" s="32"/>
      <c r="E108" s="46" t="s">
        <v>4</v>
      </c>
      <c r="F108" s="123">
        <f t="shared" ref="F108:J108" si="2">SUM(F8:F107)</f>
        <v>3800</v>
      </c>
      <c r="G108" s="123">
        <f t="shared" si="2"/>
        <v>450</v>
      </c>
      <c r="H108" s="123">
        <f t="shared" si="2"/>
        <v>1500</v>
      </c>
      <c r="I108" s="123">
        <f t="shared" si="2"/>
        <v>0</v>
      </c>
      <c r="J108" s="123">
        <f t="shared" si="2"/>
        <v>200</v>
      </c>
      <c r="K108" s="123">
        <f>SUM(K8:K107)</f>
        <v>5950</v>
      </c>
      <c r="L108" s="3"/>
      <c r="M108" s="3"/>
      <c r="N108" s="3"/>
      <c r="O108" s="3"/>
    </row>
    <row r="109" spans="1:15" ht="15" thickBot="1">
      <c r="K109" s="3"/>
      <c r="L109" s="3"/>
      <c r="M109" s="3"/>
      <c r="N109" s="3"/>
      <c r="O109" s="3"/>
    </row>
    <row r="110" spans="1:15" ht="15" thickBot="1">
      <c r="C110" s="144" t="s">
        <v>110</v>
      </c>
      <c r="D110" s="144" t="s">
        <v>91</v>
      </c>
      <c r="E110" s="15" t="s">
        <v>96</v>
      </c>
      <c r="F110" s="15" t="s">
        <v>92</v>
      </c>
      <c r="G110" s="5"/>
      <c r="H110" s="5"/>
      <c r="I110" s="5"/>
      <c r="J110" s="5"/>
      <c r="K110" s="3"/>
      <c r="L110" s="3"/>
      <c r="M110" s="3"/>
      <c r="N110" s="3"/>
      <c r="O110" s="3"/>
    </row>
    <row r="111" spans="1:15" ht="15" thickBot="1">
      <c r="C111" s="145"/>
      <c r="D111" s="145"/>
      <c r="E111" s="67" t="s">
        <v>120</v>
      </c>
      <c r="F111" s="71">
        <f>+'Lundi '!F111</f>
        <v>179</v>
      </c>
      <c r="G111" s="7"/>
      <c r="H111" s="7"/>
      <c r="I111" s="7"/>
      <c r="J111" s="7"/>
      <c r="K111" s="3"/>
      <c r="L111" s="3"/>
      <c r="M111" s="3"/>
      <c r="N111" s="3"/>
      <c r="O111" s="3"/>
    </row>
    <row r="112" spans="1:15">
      <c r="C112" s="19"/>
      <c r="D112" s="16"/>
      <c r="E112" s="17">
        <v>44110</v>
      </c>
      <c r="F112" s="18">
        <f>+Mardi!F118</f>
        <v>0</v>
      </c>
      <c r="G112" s="7"/>
      <c r="H112" s="7"/>
      <c r="I112" s="7"/>
      <c r="J112" s="7"/>
      <c r="K112" s="3"/>
      <c r="L112" s="3"/>
      <c r="M112" s="3"/>
      <c r="N112" s="3"/>
      <c r="O112" s="3"/>
    </row>
    <row r="113" spans="3:10">
      <c r="C113" s="19"/>
      <c r="D113" s="16"/>
      <c r="E113" s="17" t="s">
        <v>114</v>
      </c>
      <c r="F113" s="18">
        <f>+Mercredi!F118</f>
        <v>0</v>
      </c>
      <c r="H113" s="72"/>
      <c r="I113" s="72"/>
      <c r="J113" s="72"/>
    </row>
    <row r="114" spans="3:10">
      <c r="C114" s="19"/>
      <c r="D114" s="16"/>
      <c r="E114" s="17">
        <v>44168</v>
      </c>
      <c r="F114" s="18">
        <f>+Jeudi!F118</f>
        <v>7300</v>
      </c>
    </row>
    <row r="115" spans="3:10">
      <c r="C115" s="19"/>
      <c r="D115" s="16"/>
      <c r="E115" s="17" t="s">
        <v>115</v>
      </c>
      <c r="F115" s="18">
        <f>+Vendredi!F118</f>
        <v>0</v>
      </c>
    </row>
    <row r="116" spans="3:10">
      <c r="C116" s="19"/>
      <c r="D116" s="16"/>
      <c r="E116" s="17" t="s">
        <v>90</v>
      </c>
      <c r="F116" s="18">
        <f>+Samedi!F118</f>
        <v>0</v>
      </c>
      <c r="H116" s="69"/>
      <c r="I116" s="69"/>
      <c r="J116" s="69"/>
    </row>
    <row r="117" spans="3:10">
      <c r="C117" s="19"/>
      <c r="D117" s="16"/>
      <c r="E117" s="20" t="s">
        <v>143</v>
      </c>
      <c r="F117" s="20">
        <f>SUM(F112:F116)</f>
        <v>7300</v>
      </c>
    </row>
    <row r="118" spans="3:10">
      <c r="C118" s="19"/>
      <c r="D118" s="16"/>
      <c r="E118" s="20" t="s">
        <v>142</v>
      </c>
      <c r="F118" s="70">
        <f>F111+F117</f>
        <v>7479</v>
      </c>
    </row>
    <row r="119" spans="3:10" ht="15" thickBot="1">
      <c r="C119" s="21"/>
      <c r="D119" s="22"/>
      <c r="E119" s="23" t="s">
        <v>141</v>
      </c>
      <c r="F119" s="24">
        <f>+F118-K108</f>
        <v>1529</v>
      </c>
    </row>
    <row r="163" spans="17:18">
      <c r="Q163" s="3"/>
      <c r="R163" s="3"/>
    </row>
    <row r="164" spans="17:18">
      <c r="Q164" s="3"/>
      <c r="R164" s="3"/>
    </row>
    <row r="165" spans="17:18">
      <c r="Q165" s="3"/>
      <c r="R165" s="3"/>
    </row>
    <row r="166" spans="17:18">
      <c r="Q166" s="3"/>
      <c r="R166" s="3"/>
    </row>
    <row r="167" spans="17:18">
      <c r="Q167" s="3"/>
      <c r="R167" s="3"/>
    </row>
    <row r="168" spans="17:18">
      <c r="Q168" s="3"/>
      <c r="R168" s="3"/>
    </row>
    <row r="169" spans="17:18">
      <c r="Q169" s="3"/>
      <c r="R169" s="3"/>
    </row>
    <row r="170" spans="17:18">
      <c r="Q170" s="3"/>
      <c r="R170" s="3"/>
    </row>
  </sheetData>
  <mergeCells count="38">
    <mergeCell ref="C41:C44"/>
    <mergeCell ref="A1:K1"/>
    <mergeCell ref="E5:F5"/>
    <mergeCell ref="A8:A49"/>
    <mergeCell ref="C8:C11"/>
    <mergeCell ref="D9:D11"/>
    <mergeCell ref="C13:C14"/>
    <mergeCell ref="D13:D14"/>
    <mergeCell ref="C15:C19"/>
    <mergeCell ref="D17:D19"/>
    <mergeCell ref="C20:C22"/>
    <mergeCell ref="C23:C27"/>
    <mergeCell ref="C30:C31"/>
    <mergeCell ref="C32:C34"/>
    <mergeCell ref="C35:C37"/>
    <mergeCell ref="C38:C39"/>
    <mergeCell ref="C45:C46"/>
    <mergeCell ref="C47:C49"/>
    <mergeCell ref="A50:A105"/>
    <mergeCell ref="C55:C57"/>
    <mergeCell ref="C58:C59"/>
    <mergeCell ref="C60:C61"/>
    <mergeCell ref="C62:C63"/>
    <mergeCell ref="C69:C71"/>
    <mergeCell ref="C72:C73"/>
    <mergeCell ref="C74:C75"/>
    <mergeCell ref="D110:D111"/>
    <mergeCell ref="C76:C77"/>
    <mergeCell ref="C83:C85"/>
    <mergeCell ref="C86:C87"/>
    <mergeCell ref="C88:C89"/>
    <mergeCell ref="C90:C91"/>
    <mergeCell ref="C97:C99"/>
    <mergeCell ref="C100:C101"/>
    <mergeCell ref="C102:C103"/>
    <mergeCell ref="C104:C105"/>
    <mergeCell ref="B106:C107"/>
    <mergeCell ref="C110:C111"/>
  </mergeCells>
  <phoneticPr fontId="22" type="noConversion"/>
  <pageMargins left="0.7" right="0.7" top="0.75" bottom="0.75" header="0.3" footer="0.3"/>
  <pageSetup paperSize="9" scale="3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7</vt:i4>
      </vt:variant>
    </vt:vector>
  </HeadingPairs>
  <TitlesOfParts>
    <vt:vector size="14" baseType="lpstr">
      <vt:lpstr>Lundi </vt:lpstr>
      <vt:lpstr>Mardi</vt:lpstr>
      <vt:lpstr>Mercredi</vt:lpstr>
      <vt:lpstr>Jeudi</vt:lpstr>
      <vt:lpstr>Vendredi</vt:lpstr>
      <vt:lpstr>Samedi</vt:lpstr>
      <vt:lpstr>Total hebdomadaire</vt:lpstr>
      <vt:lpstr>Jeudi!Zone_d_impression</vt:lpstr>
      <vt:lpstr>'Lundi '!Zone_d_impression</vt:lpstr>
      <vt:lpstr>Mardi!Zone_d_impression</vt:lpstr>
      <vt:lpstr>Mercredi!Zone_d_impression</vt:lpstr>
      <vt:lpstr>Samedi!Zone_d_impression</vt:lpstr>
      <vt:lpstr>'Total hebdomadaire'!Zone_d_impression</vt:lpstr>
      <vt:lpstr>Vendredi!Zone_d_impression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2020-12-07T10:17:48Z</dcterms:modified>
</cp:coreProperties>
</file>