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e data\!МЭИ\Гидроавтоматика\Лабы\"/>
    </mc:Choice>
  </mc:AlternateContent>
  <xr:revisionPtr revIDLastSave="0" documentId="8_{41451BCC-005D-4A7F-8CED-8562EDD891E5}" xr6:coauthVersionLast="45" xr6:coauthVersionMax="45" xr10:uidLastSave="{00000000-0000-0000-0000-000000000000}"/>
  <bookViews>
    <workbookView xWindow="-120" yWindow="-120" windowWidth="29040" windowHeight="15840" xr2:uid="{218FF22F-F20B-47C0-BCED-D27555A5D9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3" i="1"/>
  <c r="G23" i="1" s="1"/>
  <c r="H23" i="1" l="1"/>
  <c r="J23" i="1" s="1"/>
  <c r="J25" i="1" s="1"/>
  <c r="I23" i="1"/>
  <c r="I25" i="1" s="1"/>
  <c r="D6" i="1" l="1"/>
  <c r="D7" i="1"/>
  <c r="D8" i="1"/>
  <c r="D9" i="1"/>
  <c r="D10" i="1"/>
  <c r="D11" i="1"/>
  <c r="D12" i="1"/>
  <c r="D3" i="1"/>
  <c r="D4" i="1"/>
  <c r="D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<sst xmlns="http://schemas.openxmlformats.org/spreadsheetml/2006/main" count="15" uniqueCount="15">
  <si>
    <t>t, с</t>
  </si>
  <si>
    <t>l, мм</t>
  </si>
  <si>
    <t>d1, мм</t>
  </si>
  <si>
    <t>d2, мм</t>
  </si>
  <si>
    <t>r2, мм</t>
  </si>
  <si>
    <t>r1, мм</t>
  </si>
  <si>
    <t>F1, мм^2</t>
  </si>
  <si>
    <t>F2, мм^2</t>
  </si>
  <si>
    <t>V1, л</t>
  </si>
  <si>
    <t>V1, мм^3</t>
  </si>
  <si>
    <t>V2, мм^3</t>
  </si>
  <si>
    <t>V2, л</t>
  </si>
  <si>
    <t>Характеристики гидроцилиндра</t>
  </si>
  <si>
    <t>Qвыд, л/мин</t>
  </si>
  <si>
    <t>Qвтяг, л/мин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</si>
</sst>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1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141102</xdr:rowOff>
    </xdr:from>
    <xdr:to>
      <xdr:col>26</xdr:col>
      <xdr:colOff>47625</xdr:colOff>
      <xdr:row>26</xdr:row>
      <xdr:rowOff>162998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D79806A-1A02-4E01-B076-1DE332B0C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331602"/>
          <a:ext cx="8353425" cy="4784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64A0-64B0-4B61-A604-1B9D49EC5DFC}">
  <dimension ref="B2:J25"/>
  <sheetViews>
    <sheetView tabSelected="1" workbookViewId="0">
      <selection activeCell="P33" sqref="P33"/>
    </sheetView>
  </sheetViews>
  <sheetFormatPr defaultRowHeight="15" x14ac:dyDescent="0.25"/>
  <cols>
    <col min="4" max="5" width="12.7109375" bestFit="1" customWidth="1"/>
  </cols>
  <sheetData>
    <row r="2" spans="2:5" x14ac:dyDescent="0.25">
      <c r="B2" t="s">
        <v>0</v>
      </c>
      <c r="D2" t="s">
        <v>13</v>
      </c>
      <c r="E2" t="s">
        <v>14</v>
      </c>
    </row>
    <row r="3" spans="2:5" x14ac:dyDescent="0.25">
      <c r="B3">
        <v>0.98</v>
      </c>
      <c r="D3" s="3">
        <f>60*$I$25/B3</f>
        <v>2.461982814241797</v>
      </c>
      <c r="E3" s="3">
        <f>60*$J$25/B3</f>
        <v>1.5002707774285948</v>
      </c>
    </row>
    <row r="4" spans="2:5" x14ac:dyDescent="0.25">
      <c r="B4">
        <v>0.93</v>
      </c>
      <c r="D4" s="3">
        <f>60*$I$25/B4</f>
        <v>2.5943474816741516</v>
      </c>
      <c r="E4" s="3">
        <f>60*$J$25/B4</f>
        <v>1.580930496645186</v>
      </c>
    </row>
    <row r="5" spans="2:5" x14ac:dyDescent="0.25">
      <c r="B5">
        <v>1.02</v>
      </c>
      <c r="D5" s="3">
        <f>60*$I$25/B5</f>
        <v>2.365434468585256</v>
      </c>
      <c r="E5" s="3">
        <f>60*$J$25/B5</f>
        <v>1.4414366292941401</v>
      </c>
    </row>
    <row r="6" spans="2:5" x14ac:dyDescent="0.25">
      <c r="B6">
        <v>1</v>
      </c>
      <c r="D6" s="3">
        <f>60*$I$25/B6</f>
        <v>2.4127431579569611</v>
      </c>
      <c r="E6" s="3">
        <f>60*$J$25/B6</f>
        <v>1.470265361880023</v>
      </c>
    </row>
    <row r="7" spans="2:5" x14ac:dyDescent="0.25">
      <c r="B7">
        <v>0.97</v>
      </c>
      <c r="D7" s="3">
        <f>60*$I$25/B7</f>
        <v>2.4873640803680011</v>
      </c>
      <c r="E7" s="3">
        <f>60*$J$25/B7</f>
        <v>1.5157374864742506</v>
      </c>
    </row>
    <row r="8" spans="2:5" x14ac:dyDescent="0.25">
      <c r="B8">
        <v>1.1200000000000001</v>
      </c>
      <c r="D8" s="3">
        <f>60*$I$25/B8</f>
        <v>2.1542349624615724</v>
      </c>
      <c r="E8" s="3">
        <f>60*$J$25/B8</f>
        <v>1.3127369302500205</v>
      </c>
    </row>
    <row r="9" spans="2:5" x14ac:dyDescent="0.25">
      <c r="B9">
        <v>1.1200000000000001</v>
      </c>
      <c r="D9" s="3">
        <f>60*$I$25/B9</f>
        <v>2.1542349624615724</v>
      </c>
      <c r="E9" s="3">
        <f>60*$J$25/B9</f>
        <v>1.3127369302500205</v>
      </c>
    </row>
    <row r="10" spans="2:5" x14ac:dyDescent="0.25">
      <c r="B10">
        <v>1.1299999999999999</v>
      </c>
      <c r="D10" s="3">
        <f>60*$I$25/B10</f>
        <v>2.1351709362450983</v>
      </c>
      <c r="E10" s="3">
        <f>60*$J$25/B10</f>
        <v>1.3011197892743567</v>
      </c>
    </row>
    <row r="11" spans="2:5" x14ac:dyDescent="0.25">
      <c r="B11">
        <v>1.18</v>
      </c>
      <c r="D11" s="3">
        <f>60*$I$25/B11</f>
        <v>2.04469759148895</v>
      </c>
      <c r="E11" s="3">
        <f>60*$J$25/B11</f>
        <v>1.2459875948135788</v>
      </c>
    </row>
    <row r="12" spans="2:5" x14ac:dyDescent="0.25">
      <c r="B12">
        <v>5.2</v>
      </c>
      <c r="D12" s="3">
        <f>60*$I$25/B12</f>
        <v>0.46398906883787711</v>
      </c>
      <c r="E12" s="3">
        <f>60*$J$25/B12</f>
        <v>0.28274333882308134</v>
      </c>
    </row>
    <row r="21" spans="2:10" x14ac:dyDescent="0.25">
      <c r="B21" s="1" t="s">
        <v>12</v>
      </c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2" t="s">
        <v>1</v>
      </c>
      <c r="C22" s="2" t="s">
        <v>2</v>
      </c>
      <c r="D22" s="2" t="s">
        <v>3</v>
      </c>
      <c r="E22" s="2" t="s">
        <v>5</v>
      </c>
      <c r="F22" s="2" t="s">
        <v>4</v>
      </c>
      <c r="G22" s="2" t="s">
        <v>6</v>
      </c>
      <c r="H22" s="2" t="s">
        <v>7</v>
      </c>
      <c r="I22" s="2" t="s">
        <v>9</v>
      </c>
      <c r="J22" s="2" t="s">
        <v>10</v>
      </c>
    </row>
    <row r="23" spans="2:10" x14ac:dyDescent="0.25">
      <c r="B23" s="2">
        <v>200</v>
      </c>
      <c r="C23" s="2">
        <v>16</v>
      </c>
      <c r="D23" s="2">
        <v>10</v>
      </c>
      <c r="E23" s="2">
        <f>C23/2</f>
        <v>8</v>
      </c>
      <c r="F23" s="2">
        <f>D23/2</f>
        <v>5</v>
      </c>
      <c r="G23" s="2">
        <f>PI()*E23^2</f>
        <v>201.06192982974676</v>
      </c>
      <c r="H23" s="2">
        <f>G23-PI()*F23^2</f>
        <v>122.52211349000193</v>
      </c>
      <c r="I23" s="2">
        <f>G23*$B$23</f>
        <v>40212.385965949354</v>
      </c>
      <c r="J23" s="2">
        <f>H23*$B$23</f>
        <v>24504.422698000384</v>
      </c>
    </row>
    <row r="24" spans="2:10" x14ac:dyDescent="0.25">
      <c r="B24" s="2"/>
      <c r="C24" s="2"/>
      <c r="D24" s="2"/>
      <c r="E24" s="2"/>
      <c r="F24" s="2"/>
      <c r="G24" s="2"/>
      <c r="H24" s="2"/>
      <c r="I24" s="2" t="s">
        <v>8</v>
      </c>
      <c r="J24" s="2" t="s">
        <v>11</v>
      </c>
    </row>
    <row r="25" spans="2:10" x14ac:dyDescent="0.25">
      <c r="B25" s="2"/>
      <c r="C25" s="2"/>
      <c r="D25" s="2"/>
      <c r="E25" s="2"/>
      <c r="F25" s="2"/>
      <c r="G25" s="2"/>
      <c r="H25" s="2"/>
      <c r="I25" s="2">
        <f>I23*0.000001</f>
        <v>4.0212385965949352E-2</v>
      </c>
      <c r="J25" s="2">
        <f>J23*0.000001</f>
        <v>2.4504422698000385E-2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ZOaZOaZoa</dc:creator>
  <cp:lastModifiedBy>ZOaZOaZoa</cp:lastModifiedBy>
  <dcterms:created xsi:type="dcterms:W3CDTF">2024-03-27T12:56:08Z</dcterms:created>
  <dcterms:modified xsi:type="dcterms:W3CDTF">2024-03-27T13:32:34Z</dcterms:modified>
</cp:coreProperties>
</file>