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Mem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<sst xmlns="http://schemas.openxmlformats.org/spreadsheetml/2006/main" count="390" uniqueCount="112">
  <si>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</si>
  <si>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</si>
  <si>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</si>
  <si>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</si>
  <si>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</si>
  <si>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</si>
  <si>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</si>
  <si>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</si>
  <si>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</si>
  <si>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</si>
  <si>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</si>
  <si>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</si>
  <si>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</si>
  <si>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</si>
  <si>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</si>
  <si>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</si>
  <si>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</si>
  <si>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</si>
  <si>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</si>
  <si>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</si>
  <si>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</si>
  <si>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</si>
  <si>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</si>
  <si>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</si>
  <si>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</si>
  <si>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</si>
  <si>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</si>
  <si>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</si>
  <si>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</si>
  <si>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</si>
  <si>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</si>
  <si>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</si>
  <si>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</si>
  <si>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</si>
  <si>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</si>
  <si>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</si>
  <si>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</si>
  <si>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</si>
  <si>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</si>
  <si>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</si>
  <si>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</si>
  <si>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</si>
  <si>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</si>
  <si>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</si>
  <si>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</si>
  <si>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</si>
  <si>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</si>
  <si>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</si>
  <si>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</si>
  <si>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</si>
  <si>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</si>
  <si>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</si>
  <si>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</si>
  <si>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</si>
  <si>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</si>
  <si>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</si>
  <si>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</si>
  <si>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</si>
  <si>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</si>
  <si>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Numnodes2D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</si>
  <si>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</si>
  <si>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</si>
  <si>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</si>
  <si>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</si>
  <si>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</si>
  <si>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</si>
  <si>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</si>
  <si>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</si>
  <si>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</si>
  <si>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</si>
  <si>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</si>
  <si>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</si>
  <si>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</si>
  <si>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</si>
  <si>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</si>
  <si>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</si>
  <si>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</si>
  <si>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</si>
  <si>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</si>
  <si>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</si>
  <si>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</si>
  <si>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u_prev_d</t>
  </si>
  <si>
    <t xml:space="preserve">v_prev_d</t>
  </si>
  <si>
    <t xml:space="preserve">w_prev_d</t>
  </si>
  <si>
    <t xml:space="preserve">rho_prev_d</t>
  </si>
  <si>
    <t xml:space="preserve">f_d</t>
  </si>
  <si>
    <t xml:space="preserve">19*NumNodes</t>
  </si>
  <si>
    <t xml:space="preserve">fColl_d</t>
  </si>
  <si>
    <t xml:space="preserve">tempA_d</t>
  </si>
  <si>
    <t xml:space="preserve">tempB_d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</si>
  <si>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</si>
  <si>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</si>
  <si>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</si>
  <si>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</si>
  <si>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</si>
  <si>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</si>
  <si>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</si>
  <si>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</si>
  <si>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</si>
  <si>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</si>
  <si>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</si>
  <si>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</si>
  <si>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</si>
  <si>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</si>
  <si>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</si>
  <si>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</si>
  <si>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</si>
  <si>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cg_directions</t>
  </si>
  <si>
    <t xml:space="preserve">cg_dir_d</t>
  </si>
  <si>
    <t xml:space="preserve">TOTAL MEMORY</t>
  </si>
  <si>
    <t xml:space="preserve">Error</t>
  </si>
  <si>
    <t xml:space="preserve">mesured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</si>
</sst>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sz val="13"/>
      <name val="Arial"/>
      <family val="2"/>
    </font>
    <font>
      <sz val="9"/>
      <name val="Arial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36788571"/>
        <c:axId val="65080269"/>
      </c:barChart>
      <c:catAx>
        <c:axId val="36788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80269"/>
        <c:crosses val="autoZero"/>
        <c:auto val="1"/>
        <c:lblAlgn val="ctr"/>
        <c:lblOffset val="100"/>
      </c:catAx>
      <c:valAx>
        <c:axId val="65080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88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49416845"/>
        <c:axId val="319794"/>
      </c:barChart>
      <c:catAx>
        <c:axId val="4941684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794"/>
        <c:crosses val="autoZero"/>
        <c:auto val="1"/>
        <c:lblAlgn val="ctr"/>
        <c:lblOffset val="100"/>
      </c:catAx>
      <c:valAx>
        <c:axId val="319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16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2573117"/>
        <c:axId val="63109459"/>
      </c:barChart>
      <c:catAx>
        <c:axId val="2573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09459"/>
        <c:crosses val="autoZero"/>
        <c:auto val="1"/>
        <c:lblAlgn val="ctr"/>
        <c:lblOffset val="100"/>
      </c:catAx>
      <c:valAx>
        <c:axId val="63109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73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98699674919"/>
          <c:y val="0.147013102376194"/>
          <c:w val="0.532070517629407"/>
          <c:h val="0.829669109482567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521640</xdr:colOff>
      <xdr:row>0</xdr:row>
      <xdr:rowOff>124560</xdr:rowOff>
    </xdr:from>
    <xdr:to>
      <xdr:col>14</xdr:col>
      <xdr:colOff>438480</xdr:colOff>
      <xdr:row>20</xdr:row>
      <xdr:rowOff>95760</xdr:rowOff>
    </xdr:to>
    <xdr:graphicFrame>
      <xdr:nvGraphicFramePr>
        <xdr:cNvPr id="0" name=""/>
        <xdr:cNvGraphicFramePr/>
      </xdr:nvGraphicFramePr>
      <xdr:xfrm>
        <a:off x="8494560" y="124560"/>
        <a:ext cx="5838120" cy="32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438480</xdr:colOff>
      <xdr:row>30</xdr:row>
      <xdr:rowOff>0</xdr:rowOff>
    </xdr:from>
    <xdr:to>
      <xdr:col>11</xdr:col>
      <xdr:colOff>1227240</xdr:colOff>
      <xdr:row>49</xdr:row>
      <xdr:rowOff>151200</xdr:rowOff>
    </xdr:to>
    <xdr:graphicFrame>
      <xdr:nvGraphicFramePr>
        <xdr:cNvPr id="1" name=""/>
        <xdr:cNvGraphicFramePr/>
      </xdr:nvGraphicFramePr>
      <xdr:xfrm>
        <a:off x="6785640" y="4876560"/>
        <a:ext cx="46800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512280</xdr:colOff>
      <xdr:row>51</xdr:row>
      <xdr:rowOff>86400</xdr:rowOff>
    </xdr:from>
    <xdr:to>
      <xdr:col>14</xdr:col>
      <xdr:colOff>338400</xdr:colOff>
      <xdr:row>71</xdr:row>
      <xdr:rowOff>75240</xdr:rowOff>
    </xdr:to>
    <xdr:graphicFrame>
      <xdr:nvGraphicFramePr>
        <xdr:cNvPr id="2" name=""/>
        <xdr:cNvGraphicFramePr/>
      </xdr:nvGraphicFramePr>
      <xdr:xfrm>
        <a:off x="9552600" y="8376840"/>
        <a:ext cx="46800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129960</xdr:colOff>
      <xdr:row>1</xdr:row>
      <xdr:rowOff>114840</xdr:rowOff>
    </xdr:from>
    <xdr:to>
      <xdr:col>22</xdr:col>
      <xdr:colOff>198720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14837040" y="27720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74880</xdr:colOff>
      <xdr:row>51</xdr:row>
      <xdr:rowOff>28800</xdr:rowOff>
    </xdr:from>
    <xdr:to>
      <xdr:col>9</xdr:col>
      <xdr:colOff>690840</xdr:colOff>
      <xdr:row>71</xdr:row>
      <xdr:rowOff>17640</xdr:rowOff>
    </xdr:to>
    <xdr:graphicFrame>
      <xdr:nvGraphicFramePr>
        <xdr:cNvPr id="4" name=""/>
        <xdr:cNvGraphicFramePr/>
      </xdr:nvGraphicFramePr>
      <xdr:xfrm>
        <a:off x="3983760" y="8319240"/>
        <a:ext cx="46800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34" activeCellId="0" sqref="O34"/>
    </sheetView>
  </sheetViews>
  <sheetFormatPr defaultRowHeight="12.8"/>
  <cols>
    <col collapsed="false" hidden="false" max="1" min="1" style="0" width="11.5204081632653"/>
    <col collapsed="false" hidden="false" max="2" min="2" style="0" width="18.4744897959184"/>
    <col collapsed="false" hidden="false" max="3" min="3" style="0" width="11.5204081632653"/>
    <col collapsed="false" hidden="false" max="4" min="4" style="0" width="13.8877551020408"/>
    <col collapsed="false" hidden="false" max="9" min="5" style="0" width="11.5204081632653"/>
    <col collapsed="false" hidden="false" max="10" min="10" style="0" width="15.1275510204082"/>
    <col collapsed="false" hidden="false" max="11" min="11" style="0" width="16.9795918367347"/>
    <col collapsed="false" hidden="false" max="12" min="12" style="0" width="20.219387755102"/>
    <col collapsed="false" hidden="false" max="13" min="13" style="0" width="20.0663265306122"/>
    <col collapsed="false" hidden="false" max="1025" min="14" style="0" width="11.520408163265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C2" s="0" t="s">
        <v>1</v>
      </c>
      <c r="D2" s="0" t="n">
        <v>98.505066</v>
      </c>
    </row>
    <row r="3" customFormat="false" ht="12.8" hidden="false" customHeight="false" outlineLevel="0" collapsed="false">
      <c r="C3" s="0" t="s">
        <v>2</v>
      </c>
      <c r="D3" s="0" t="n">
        <v>89.437653</v>
      </c>
    </row>
    <row r="4" customFormat="false" ht="12.8" hidden="false" customHeight="false" outlineLevel="0" collapsed="false">
      <c r="C4" s="0" t="s">
        <v>3</v>
      </c>
      <c r="D4" s="0" t="n">
        <v>0.280904</v>
      </c>
    </row>
    <row r="5" customFormat="false" ht="12.8" hidden="false" customHeight="false" outlineLevel="0" collapsed="false">
      <c r="C5" s="0" t="s">
        <v>4</v>
      </c>
      <c r="D5" s="0" t="n">
        <v>35.482719</v>
      </c>
    </row>
    <row r="6" customFormat="false" ht="12.8" hidden="false" customHeight="false" outlineLevel="0" collapsed="false">
      <c r="C6" s="0" t="s">
        <v>5</v>
      </c>
      <c r="D6" s="0" t="n">
        <v>25.965612</v>
      </c>
    </row>
    <row r="7" customFormat="false" ht="12.8" hidden="false" customHeight="false" outlineLevel="0" collapsed="false">
      <c r="C7" s="0" t="s">
        <v>6</v>
      </c>
      <c r="D7" s="0" t="n">
        <v>1.681413</v>
      </c>
    </row>
    <row r="8" customFormat="false" ht="12.8" hidden="false" customHeight="false" outlineLevel="0" collapsed="false">
      <c r="C8" s="0" t="s">
        <v>7</v>
      </c>
      <c r="D8" s="0" t="n">
        <v>18.202219</v>
      </c>
    </row>
    <row r="9" customFormat="false" ht="12.8" hidden="false" customHeight="false" outlineLevel="0" collapsed="false">
      <c r="C9" s="0" t="s">
        <v>8</v>
      </c>
      <c r="D9" s="0" t="n">
        <v>8.062594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</row>
    <row r="11" customFormat="false" ht="12.8" hidden="false" customHeight="false" outlineLevel="0" collapsed="false">
      <c r="B11" s="0" t="s">
        <v>11</v>
      </c>
    </row>
    <row r="12" customFormat="false" ht="12.8" hidden="false" customHeight="false" outlineLevel="0" collapsed="false">
      <c r="C12" s="0" t="s">
        <v>12</v>
      </c>
      <c r="D12" s="0" t="n">
        <v>146.976196</v>
      </c>
    </row>
    <row r="13" customFormat="false" ht="12.8" hidden="false" customHeight="false" outlineLevel="0" collapsed="false">
      <c r="C13" s="0" t="s">
        <v>2</v>
      </c>
      <c r="D13" s="0" t="n">
        <v>136.898926</v>
      </c>
    </row>
    <row r="14" customFormat="false" ht="12.8" hidden="false" customHeight="false" outlineLevel="0" collapsed="false">
      <c r="C14" s="0" t="s">
        <v>3</v>
      </c>
      <c r="D14" s="0" t="n">
        <v>1.644653</v>
      </c>
    </row>
    <row r="15" customFormat="false" ht="12.8" hidden="false" customHeight="false" outlineLevel="0" collapsed="false">
      <c r="C15" s="0" t="s">
        <v>4</v>
      </c>
      <c r="D15" s="0" t="n">
        <v>90.955391</v>
      </c>
    </row>
    <row r="16" customFormat="false" ht="12.8" hidden="false" customHeight="false" outlineLevel="0" collapsed="false">
      <c r="C16" s="0" t="s">
        <v>5</v>
      </c>
      <c r="D16" s="0" t="n">
        <v>18.355522</v>
      </c>
    </row>
    <row r="17" customFormat="false" ht="12.8" hidden="false" customHeight="false" outlineLevel="0" collapsed="false">
      <c r="C17" s="0" t="s">
        <v>6</v>
      </c>
      <c r="D17" s="0" t="n">
        <v>0.279764</v>
      </c>
    </row>
    <row r="18" customFormat="false" ht="12.8" hidden="false" customHeight="false" outlineLevel="0" collapsed="false">
      <c r="C18" s="0" t="s">
        <v>7</v>
      </c>
      <c r="D18" s="0" t="n">
        <v>27.095482</v>
      </c>
    </row>
    <row r="19" customFormat="false" ht="12.8" hidden="false" customHeight="false" outlineLevel="0" collapsed="false">
      <c r="C19" s="0" t="s">
        <v>8</v>
      </c>
      <c r="D19" s="0" t="n">
        <v>0.269596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</row>
    <row r="24" customFormat="false" ht="12.8" hidden="false" customHeight="false" outlineLevel="0" collapsed="false">
      <c r="C24" s="0" t="s">
        <v>2</v>
      </c>
      <c r="D24" s="0" t="n">
        <v>1.992905</v>
      </c>
    </row>
    <row r="25" customFormat="false" ht="12.8" hidden="false" customHeight="false" outlineLevel="0" collapsed="false">
      <c r="C25" s="0" t="s">
        <v>3</v>
      </c>
      <c r="D25" s="0" t="n">
        <v>0.278938</v>
      </c>
    </row>
    <row r="26" customFormat="false" ht="12.8" hidden="false" customHeight="false" outlineLevel="0" collapsed="false">
      <c r="C26" s="0" t="s">
        <v>4</v>
      </c>
      <c r="D26" s="0" t="n">
        <v>0.785562</v>
      </c>
    </row>
    <row r="27" customFormat="false" ht="12.8" hidden="false" customHeight="false" outlineLevel="0" collapsed="false">
      <c r="C27" s="0" t="s">
        <v>5</v>
      </c>
      <c r="D27" s="0" t="n">
        <v>0.564915</v>
      </c>
    </row>
    <row r="28" customFormat="false" ht="12.8" hidden="false" customHeight="false" outlineLevel="0" collapsed="false">
      <c r="C28" s="0" t="s">
        <v>6</v>
      </c>
      <c r="D28" s="0" t="n">
        <v>0.035066</v>
      </c>
    </row>
    <row r="29" customFormat="false" ht="12.8" hidden="false" customHeight="false" outlineLevel="0" collapsed="false">
      <c r="C29" s="0" t="s">
        <v>7</v>
      </c>
      <c r="D29" s="0" t="n">
        <v>0.404155</v>
      </c>
    </row>
    <row r="30" customFormat="false" ht="12.8" hidden="false" customHeight="false" outlineLevel="0" collapsed="false">
      <c r="C30" s="0" t="s">
        <v>8</v>
      </c>
      <c r="D30" s="0" t="n">
        <v>0.193627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</row>
    <row r="44" customFormat="false" ht="12.8" hidden="false" customHeight="false" outlineLevel="0" collapsed="false">
      <c r="A44" s="0" t="s">
        <v>15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</row>
    <row r="46" customFormat="false" ht="12.8" hidden="false" customHeight="false" outlineLevel="0" collapsed="false">
      <c r="C46" s="0" t="s">
        <v>2</v>
      </c>
      <c r="D46" s="0" t="n">
        <v>200.085342</v>
      </c>
    </row>
    <row r="47" customFormat="false" ht="12.8" hidden="false" customHeight="false" outlineLevel="0" collapsed="false">
      <c r="C47" s="0" t="s">
        <v>3</v>
      </c>
      <c r="D47" s="0" t="n">
        <v>0.009622</v>
      </c>
    </row>
    <row r="48" customFormat="false" ht="12.8" hidden="false" customHeight="false" outlineLevel="0" collapsed="false">
      <c r="C48" s="0" t="s">
        <v>4</v>
      </c>
      <c r="D48" s="0" t="n">
        <v>160.742142</v>
      </c>
    </row>
    <row r="49" customFormat="false" ht="12.8" hidden="false" customHeight="false" outlineLevel="0" collapsed="false">
      <c r="C49" s="0" t="s">
        <v>5</v>
      </c>
      <c r="D49" s="0" t="n">
        <v>10.45682</v>
      </c>
    </row>
    <row r="50" customFormat="false" ht="12.8" hidden="false" customHeight="false" outlineLevel="0" collapsed="false">
      <c r="C50" s="0" t="s">
        <v>6</v>
      </c>
      <c r="D50" s="0" t="n">
        <v>0.125287</v>
      </c>
    </row>
    <row r="51" customFormat="false" ht="12.8" hidden="false" customHeight="false" outlineLevel="0" collapsed="false">
      <c r="C51" s="0" t="s">
        <v>7</v>
      </c>
      <c r="D51" s="0" t="n">
        <v>22.867538</v>
      </c>
    </row>
    <row r="52" customFormat="false" ht="12.8" hidden="false" customHeight="false" outlineLevel="0" collapsed="false">
      <c r="C52" s="0" t="s">
        <v>8</v>
      </c>
      <c r="D52" s="0" t="n">
        <v>5.457201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</row>
    <row r="55" customFormat="false" ht="12.8" hidden="false" customHeight="false" outlineLevel="0" collapsed="false">
      <c r="B55" s="0" t="s">
        <v>20</v>
      </c>
    </row>
    <row r="56" customFormat="false" ht="12.8" hidden="false" customHeight="false" outlineLevel="0" collapsed="false">
      <c r="C56" s="0" t="s">
        <v>14</v>
      </c>
      <c r="D56" s="0" t="n">
        <v>8.409752</v>
      </c>
    </row>
    <row r="57" customFormat="false" ht="12.8" hidden="false" customHeight="false" outlineLevel="0" collapsed="false">
      <c r="C57" s="0" t="s">
        <v>2</v>
      </c>
      <c r="D57" s="0" t="n">
        <v>8.261872</v>
      </c>
    </row>
    <row r="58" customFormat="false" ht="12.8" hidden="false" customHeight="false" outlineLevel="0" collapsed="false">
      <c r="C58" s="0" t="s">
        <v>3</v>
      </c>
      <c r="D58" s="0" t="n">
        <v>0.00438</v>
      </c>
    </row>
    <row r="59" customFormat="false" ht="12.8" hidden="false" customHeight="false" outlineLevel="0" collapsed="false">
      <c r="C59" s="0" t="s">
        <v>4</v>
      </c>
      <c r="D59" s="0" t="n">
        <v>3.360352</v>
      </c>
    </row>
    <row r="60" customFormat="false" ht="12.8" hidden="false" customHeight="false" outlineLevel="0" collapsed="false">
      <c r="C60" s="0" t="s">
        <v>5</v>
      </c>
      <c r="D60" s="0" t="n">
        <v>1.101331</v>
      </c>
    </row>
    <row r="61" customFormat="false" ht="12.8" hidden="false" customHeight="false" outlineLevel="0" collapsed="false">
      <c r="C61" s="0" t="s">
        <v>6</v>
      </c>
      <c r="D61" s="0" t="n">
        <v>0.253598</v>
      </c>
    </row>
    <row r="62" customFormat="false" ht="12.8" hidden="false" customHeight="false" outlineLevel="0" collapsed="false">
      <c r="C62" s="0" t="s">
        <v>7</v>
      </c>
      <c r="D62" s="0" t="n">
        <v>1.706443</v>
      </c>
    </row>
    <row r="63" customFormat="false" ht="12.8" hidden="false" customHeight="false" outlineLevel="0" collapsed="false">
      <c r="C63" s="0" t="s">
        <v>8</v>
      </c>
      <c r="D63" s="0" t="n">
        <v>1.151525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</row>
    <row r="75" customFormat="false" ht="12.8" hidden="false" customHeight="false" outlineLevel="0" collapsed="false">
      <c r="C75" s="0" t="s">
        <v>22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2" t="s">
        <v>41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5" t="s">
        <v>47</v>
      </c>
    </row>
    <row r="3" customFormat="false" ht="12.8" hidden="false" customHeight="false" outlineLevel="0" collapsed="false">
      <c r="A3" s="6" t="n">
        <v>128</v>
      </c>
      <c r="B3" s="7" t="n">
        <v>128</v>
      </c>
      <c r="C3" s="7" t="n">
        <v>1</v>
      </c>
      <c r="D3" s="7" t="n">
        <f aca="false">A3*B3*C3</f>
        <v>16384</v>
      </c>
      <c r="E3" s="7" t="n">
        <v>489984</v>
      </c>
      <c r="F3" s="8" t="n">
        <v>1008</v>
      </c>
    </row>
    <row r="4" customFormat="false" ht="12.8" hidden="false" customHeight="true" outlineLevel="0" collapsed="false">
      <c r="A4" s="3" t="s">
        <v>48</v>
      </c>
      <c r="B4" s="4" t="s">
        <v>49</v>
      </c>
      <c r="C4" s="9" t="s">
        <v>50</v>
      </c>
      <c r="D4" s="9"/>
      <c r="E4" s="10" t="s">
        <v>51</v>
      </c>
      <c r="F4" s="11"/>
      <c r="G4" s="2" t="s">
        <v>52</v>
      </c>
      <c r="H4" s="2"/>
      <c r="I4" s="2"/>
      <c r="J4" s="2"/>
      <c r="K4" s="2"/>
      <c r="L4" s="2"/>
      <c r="N4" s="2" t="s">
        <v>53</v>
      </c>
      <c r="O4" s="2"/>
      <c r="P4" s="2"/>
      <c r="Q4" s="2"/>
      <c r="R4" s="2"/>
      <c r="S4" s="2"/>
    </row>
    <row r="5" customFormat="false" ht="12.8" hidden="false" customHeight="false" outlineLevel="0" collapsed="false">
      <c r="A5" s="12" t="n">
        <v>4</v>
      </c>
      <c r="B5" s="13" t="n">
        <v>4</v>
      </c>
      <c r="C5" s="14" t="n">
        <v>8</v>
      </c>
      <c r="D5" s="14"/>
      <c r="E5" s="10" t="n">
        <v>8</v>
      </c>
      <c r="F5" s="11"/>
      <c r="G5" s="15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7" t="s">
        <v>29</v>
      </c>
      <c r="N5" s="15" t="s">
        <v>54</v>
      </c>
      <c r="O5" s="16" t="s">
        <v>55</v>
      </c>
      <c r="P5" s="16" t="s">
        <v>56</v>
      </c>
      <c r="Q5" s="16" t="s">
        <v>57</v>
      </c>
      <c r="R5" s="16" t="s">
        <v>58</v>
      </c>
      <c r="S5" s="17" t="s">
        <v>29</v>
      </c>
    </row>
    <row r="6" customFormat="false" ht="12.8" hidden="false" customHeight="false" outlineLevel="0" collapsed="false">
      <c r="A6" s="0" t="s">
        <v>59</v>
      </c>
      <c r="G6" s="18" t="n">
        <f aca="false">$D$3*$B$5</f>
        <v>65536</v>
      </c>
      <c r="H6" s="19" t="n">
        <f aca="false">G6/1024</f>
        <v>64</v>
      </c>
      <c r="I6" s="19" t="n">
        <f aca="false">H6/1024</f>
        <v>0.0625</v>
      </c>
      <c r="J6" s="19" t="s">
        <v>60</v>
      </c>
      <c r="K6" s="19" t="s">
        <v>61</v>
      </c>
      <c r="L6" s="20" t="s">
        <v>62</v>
      </c>
      <c r="N6" s="18" t="n">
        <f aca="false">$D$3*$B$5</f>
        <v>65536</v>
      </c>
      <c r="O6" s="19" t="n">
        <f aca="false">N6/1024</f>
        <v>64</v>
      </c>
      <c r="P6" s="19" t="n">
        <f aca="false">O6/1024</f>
        <v>0.0625</v>
      </c>
      <c r="Q6" s="19" t="s">
        <v>60</v>
      </c>
      <c r="R6" s="19" t="s">
        <v>61</v>
      </c>
      <c r="S6" s="20" t="s">
        <v>62</v>
      </c>
    </row>
    <row r="7" customFormat="false" ht="12.8" hidden="false" customHeight="false" outlineLevel="0" collapsed="false">
      <c r="A7" s="0" t="n">
        <f aca="false">A3*B3</f>
        <v>16384</v>
      </c>
      <c r="G7" s="18" t="n">
        <f aca="false">$D$3*$A$5</f>
        <v>65536</v>
      </c>
      <c r="H7" s="19" t="n">
        <f aca="false">G7/1024</f>
        <v>64</v>
      </c>
      <c r="I7" s="19" t="n">
        <f aca="false">H7/1024</f>
        <v>0.0625</v>
      </c>
      <c r="J7" s="19" t="s">
        <v>63</v>
      </c>
      <c r="K7" s="19" t="s">
        <v>64</v>
      </c>
      <c r="L7" s="20" t="s">
        <v>62</v>
      </c>
      <c r="N7" s="18" t="n">
        <f aca="false">$E$5*$D$3</f>
        <v>131072</v>
      </c>
      <c r="O7" s="19" t="n">
        <f aca="false">N7/1024</f>
        <v>128</v>
      </c>
      <c r="P7" s="19" t="n">
        <f aca="false">O7/1024</f>
        <v>0.125</v>
      </c>
      <c r="Q7" s="19" t="s">
        <v>63</v>
      </c>
      <c r="R7" s="19" t="s">
        <v>64</v>
      </c>
      <c r="S7" s="20" t="s">
        <v>62</v>
      </c>
    </row>
    <row r="8" customFormat="false" ht="12.8" hidden="false" customHeight="false" outlineLevel="0" collapsed="false">
      <c r="G8" s="18" t="n">
        <f aca="false">$D$3*$A$5</f>
        <v>65536</v>
      </c>
      <c r="H8" s="19" t="n">
        <f aca="false">G8/1024</f>
        <v>64</v>
      </c>
      <c r="I8" s="19" t="n">
        <f aca="false">H8/1024</f>
        <v>0.0625</v>
      </c>
      <c r="J8" s="19" t="s">
        <v>63</v>
      </c>
      <c r="K8" s="19" t="s">
        <v>65</v>
      </c>
      <c r="L8" s="20" t="s">
        <v>62</v>
      </c>
      <c r="N8" s="18" t="n">
        <f aca="false">$E$5*$D$3</f>
        <v>131072</v>
      </c>
      <c r="O8" s="19" t="n">
        <f aca="false">N8/1024</f>
        <v>128</v>
      </c>
      <c r="P8" s="19" t="n">
        <f aca="false">O8/1024</f>
        <v>0.125</v>
      </c>
      <c r="Q8" s="19" t="s">
        <v>63</v>
      </c>
      <c r="R8" s="19" t="s">
        <v>65</v>
      </c>
      <c r="S8" s="20" t="s">
        <v>62</v>
      </c>
    </row>
    <row r="9" customFormat="false" ht="12.8" hidden="false" customHeight="false" outlineLevel="0" collapsed="false">
      <c r="G9" s="18" t="n">
        <v>0</v>
      </c>
      <c r="H9" s="19" t="n">
        <f aca="false">G9/1024</f>
        <v>0</v>
      </c>
      <c r="I9" s="19" t="n">
        <f aca="false">H9/1024</f>
        <v>0</v>
      </c>
      <c r="J9" s="19" t="s">
        <v>63</v>
      </c>
      <c r="K9" s="19" t="s">
        <v>66</v>
      </c>
      <c r="L9" s="20" t="s">
        <v>62</v>
      </c>
      <c r="N9" s="18" t="n">
        <v>0</v>
      </c>
      <c r="O9" s="19" t="n">
        <f aca="false">N9/1024</f>
        <v>0</v>
      </c>
      <c r="P9" s="19" t="n">
        <f aca="false">O9/1024</f>
        <v>0</v>
      </c>
      <c r="Q9" s="19" t="s">
        <v>63</v>
      </c>
      <c r="R9" s="19" t="s">
        <v>66</v>
      </c>
      <c r="S9" s="20" t="s">
        <v>62</v>
      </c>
    </row>
    <row r="10" customFormat="false" ht="12.8" hidden="false" customHeight="false" outlineLevel="0" collapsed="false">
      <c r="G10" s="18" t="n">
        <f aca="false">$E$3*$B$5</f>
        <v>1959936</v>
      </c>
      <c r="H10" s="19" t="n">
        <f aca="false">G10/1024</f>
        <v>1914</v>
      </c>
      <c r="I10" s="19" t="n">
        <f aca="false">H10/1024</f>
        <v>1.869140625</v>
      </c>
      <c r="J10" s="19" t="s">
        <v>60</v>
      </c>
      <c r="K10" s="19" t="s">
        <v>67</v>
      </c>
      <c r="L10" s="20" t="s">
        <v>68</v>
      </c>
      <c r="N10" s="18" t="n">
        <f aca="false">$E$3*$B$5</f>
        <v>1959936</v>
      </c>
      <c r="O10" s="19" t="n">
        <f aca="false">N10/1024</f>
        <v>1914</v>
      </c>
      <c r="P10" s="19" t="n">
        <f aca="false">O10/1024</f>
        <v>1.869140625</v>
      </c>
      <c r="Q10" s="19" t="s">
        <v>60</v>
      </c>
      <c r="R10" s="19" t="s">
        <v>67</v>
      </c>
      <c r="S10" s="20" t="s">
        <v>68</v>
      </c>
    </row>
    <row r="11" customFormat="false" ht="12.8" hidden="false" customHeight="false" outlineLevel="0" collapsed="false">
      <c r="G11" s="18" t="n">
        <f aca="false">$E$3*$B$5</f>
        <v>1959936</v>
      </c>
      <c r="H11" s="19" t="n">
        <f aca="false">G11/1024</f>
        <v>1914</v>
      </c>
      <c r="I11" s="19" t="n">
        <f aca="false">H11/1024</f>
        <v>1.869140625</v>
      </c>
      <c r="J11" s="19" t="s">
        <v>60</v>
      </c>
      <c r="K11" s="19" t="s">
        <v>69</v>
      </c>
      <c r="L11" s="20" t="s">
        <v>68</v>
      </c>
      <c r="N11" s="18" t="n">
        <f aca="false">$E$3*$B$5</f>
        <v>1959936</v>
      </c>
      <c r="O11" s="19" t="n">
        <f aca="false">N11/1024</f>
        <v>1914</v>
      </c>
      <c r="P11" s="19" t="n">
        <f aca="false">O11/1024</f>
        <v>1.869140625</v>
      </c>
      <c r="Q11" s="19" t="s">
        <v>60</v>
      </c>
      <c r="R11" s="19" t="s">
        <v>69</v>
      </c>
      <c r="S11" s="20" t="s">
        <v>68</v>
      </c>
    </row>
    <row r="12" customFormat="false" ht="12.8" hidden="false" customHeight="false" outlineLevel="0" collapsed="false">
      <c r="G12" s="18" t="n">
        <v>0</v>
      </c>
      <c r="H12" s="19" t="n">
        <f aca="false">G12/1024</f>
        <v>0</v>
      </c>
      <c r="I12" s="19" t="n">
        <f aca="false">H12/1024</f>
        <v>0</v>
      </c>
      <c r="J12" s="19" t="s">
        <v>60</v>
      </c>
      <c r="K12" s="19" t="s">
        <v>70</v>
      </c>
      <c r="L12" s="20" t="s">
        <v>68</v>
      </c>
      <c r="N12" s="18" t="n">
        <v>0</v>
      </c>
      <c r="O12" s="19" t="n">
        <f aca="false">N12/1024</f>
        <v>0</v>
      </c>
      <c r="P12" s="19" t="n">
        <f aca="false">O12/1024</f>
        <v>0</v>
      </c>
      <c r="Q12" s="19" t="s">
        <v>60</v>
      </c>
      <c r="R12" s="19" t="s">
        <v>70</v>
      </c>
      <c r="S12" s="20" t="s">
        <v>68</v>
      </c>
    </row>
    <row r="13" customFormat="false" ht="12.8" hidden="false" customHeight="false" outlineLevel="0" collapsed="false">
      <c r="G13" s="18" t="n">
        <f aca="false">$E$3*$B$5</f>
        <v>1959936</v>
      </c>
      <c r="H13" s="19" t="n">
        <f aca="false">G13/1024</f>
        <v>1914</v>
      </c>
      <c r="I13" s="19" t="n">
        <f aca="false">H13/1024</f>
        <v>1.869140625</v>
      </c>
      <c r="J13" s="19" t="s">
        <v>60</v>
      </c>
      <c r="K13" s="19" t="s">
        <v>71</v>
      </c>
      <c r="L13" s="20" t="s">
        <v>68</v>
      </c>
      <c r="N13" s="18" t="n">
        <f aca="false">$E$3*$B$5</f>
        <v>1959936</v>
      </c>
      <c r="O13" s="19" t="n">
        <f aca="false">N13/1024</f>
        <v>1914</v>
      </c>
      <c r="P13" s="19" t="n">
        <f aca="false">O13/1024</f>
        <v>1.869140625</v>
      </c>
      <c r="Q13" s="19" t="s">
        <v>60</v>
      </c>
      <c r="R13" s="19" t="s">
        <v>71</v>
      </c>
      <c r="S13" s="20" t="s">
        <v>68</v>
      </c>
    </row>
    <row r="14" customFormat="false" ht="12.8" hidden="false" customHeight="false" outlineLevel="0" collapsed="false">
      <c r="G14" s="18" t="n">
        <f aca="false">$E$3*$B$5</f>
        <v>1959936</v>
      </c>
      <c r="H14" s="19" t="n">
        <f aca="false">G14/1024</f>
        <v>1914</v>
      </c>
      <c r="I14" s="19" t="n">
        <f aca="false">H14/1024</f>
        <v>1.869140625</v>
      </c>
      <c r="J14" s="19" t="s">
        <v>60</v>
      </c>
      <c r="K14" s="19" t="s">
        <v>72</v>
      </c>
      <c r="L14" s="20" t="s">
        <v>68</v>
      </c>
      <c r="N14" s="18" t="n">
        <f aca="false">$E$3*$B$5</f>
        <v>1959936</v>
      </c>
      <c r="O14" s="19" t="n">
        <f aca="false">N14/1024</f>
        <v>1914</v>
      </c>
      <c r="P14" s="19" t="n">
        <f aca="false">O14/1024</f>
        <v>1.869140625</v>
      </c>
      <c r="Q14" s="19" t="s">
        <v>60</v>
      </c>
      <c r="R14" s="19" t="s">
        <v>72</v>
      </c>
      <c r="S14" s="20" t="s">
        <v>68</v>
      </c>
    </row>
    <row r="15" customFormat="false" ht="12.8" hidden="false" customHeight="false" outlineLevel="0" collapsed="false">
      <c r="G15" s="18" t="n">
        <f aca="false">$E$3*$B$5</f>
        <v>1959936</v>
      </c>
      <c r="H15" s="19" t="n">
        <f aca="false">G15/1024</f>
        <v>1914</v>
      </c>
      <c r="I15" s="19" t="n">
        <f aca="false">H15/1024</f>
        <v>1.869140625</v>
      </c>
      <c r="J15" s="19" t="s">
        <v>60</v>
      </c>
      <c r="K15" s="19" t="s">
        <v>73</v>
      </c>
      <c r="L15" s="20" t="s">
        <v>68</v>
      </c>
      <c r="N15" s="18" t="n">
        <f aca="false">$E$3*$B$5</f>
        <v>1959936</v>
      </c>
      <c r="O15" s="19" t="n">
        <f aca="false">N15/1024</f>
        <v>1914</v>
      </c>
      <c r="P15" s="19" t="n">
        <f aca="false">O15/1024</f>
        <v>1.869140625</v>
      </c>
      <c r="Q15" s="19" t="s">
        <v>60</v>
      </c>
      <c r="R15" s="19" t="s">
        <v>73</v>
      </c>
      <c r="S15" s="20" t="s">
        <v>68</v>
      </c>
    </row>
    <row r="16" customFormat="false" ht="12.8" hidden="false" customHeight="false" outlineLevel="0" collapsed="false">
      <c r="G16" s="18" t="n">
        <f aca="false">$E$3*$A$5</f>
        <v>1959936</v>
      </c>
      <c r="H16" s="19" t="n">
        <f aca="false">G16/1024</f>
        <v>1914</v>
      </c>
      <c r="I16" s="19" t="n">
        <f aca="false">H16/1024</f>
        <v>1.869140625</v>
      </c>
      <c r="J16" s="19" t="s">
        <v>63</v>
      </c>
      <c r="K16" s="19" t="s">
        <v>74</v>
      </c>
      <c r="L16" s="20" t="s">
        <v>68</v>
      </c>
      <c r="N16" s="18" t="n">
        <f aca="false">$E$3*$E$5</f>
        <v>3919872</v>
      </c>
      <c r="O16" s="19" t="n">
        <f aca="false">N16/1024</f>
        <v>3828</v>
      </c>
      <c r="P16" s="19" t="n">
        <f aca="false">O16/1024</f>
        <v>3.73828125</v>
      </c>
      <c r="Q16" s="19" t="s">
        <v>63</v>
      </c>
      <c r="R16" s="19" t="s">
        <v>74</v>
      </c>
      <c r="S16" s="20" t="s">
        <v>68</v>
      </c>
    </row>
    <row r="17" customFormat="false" ht="12.8" hidden="false" customHeight="false" outlineLevel="0" collapsed="false">
      <c r="G17" s="18" t="n">
        <f aca="false">$E$3*$A$5</f>
        <v>1959936</v>
      </c>
      <c r="H17" s="19" t="n">
        <f aca="false">G17/1024</f>
        <v>1914</v>
      </c>
      <c r="I17" s="19" t="n">
        <f aca="false">H17/1024</f>
        <v>1.869140625</v>
      </c>
      <c r="J17" s="19" t="s">
        <v>63</v>
      </c>
      <c r="K17" s="19" t="s">
        <v>75</v>
      </c>
      <c r="L17" s="20" t="s">
        <v>68</v>
      </c>
      <c r="N17" s="18" t="n">
        <f aca="false">$E$3*$E$5</f>
        <v>3919872</v>
      </c>
      <c r="O17" s="19" t="n">
        <f aca="false">N17/1024</f>
        <v>3828</v>
      </c>
      <c r="P17" s="19" t="n">
        <f aca="false">O17/1024</f>
        <v>3.73828125</v>
      </c>
      <c r="Q17" s="19" t="s">
        <v>63</v>
      </c>
      <c r="R17" s="19" t="s">
        <v>75</v>
      </c>
      <c r="S17" s="20" t="s">
        <v>68</v>
      </c>
    </row>
    <row r="18" customFormat="false" ht="12.8" hidden="false" customHeight="false" outlineLevel="0" collapsed="false">
      <c r="G18" s="18" t="n">
        <v>0</v>
      </c>
      <c r="H18" s="19" t="n">
        <f aca="false">G18/1024</f>
        <v>0</v>
      </c>
      <c r="I18" s="19" t="n">
        <f aca="false">H18/1024</f>
        <v>0</v>
      </c>
      <c r="J18" s="19" t="s">
        <v>63</v>
      </c>
      <c r="K18" s="19" t="s">
        <v>76</v>
      </c>
      <c r="L18" s="20" t="s">
        <v>68</v>
      </c>
      <c r="N18" s="18" t="n">
        <v>0</v>
      </c>
      <c r="O18" s="19" t="n">
        <f aca="false">N18/1024</f>
        <v>0</v>
      </c>
      <c r="P18" s="19" t="n">
        <f aca="false">O18/1024</f>
        <v>0</v>
      </c>
      <c r="Q18" s="19" t="s">
        <v>63</v>
      </c>
      <c r="R18" s="19" t="s">
        <v>76</v>
      </c>
      <c r="S18" s="20" t="s">
        <v>68</v>
      </c>
    </row>
    <row r="19" customFormat="false" ht="12.8" hidden="false" customHeight="false" outlineLevel="0" collapsed="false">
      <c r="G19" s="18" t="n">
        <f aca="false">$D$3*$A$5</f>
        <v>65536</v>
      </c>
      <c r="H19" s="19" t="n">
        <f aca="false">G19/1024</f>
        <v>64</v>
      </c>
      <c r="I19" s="19" t="n">
        <f aca="false">H19/1024</f>
        <v>0.0625</v>
      </c>
      <c r="J19" s="19" t="s">
        <v>63</v>
      </c>
      <c r="K19" s="19" t="s">
        <v>77</v>
      </c>
      <c r="L19" s="20" t="s">
        <v>62</v>
      </c>
      <c r="N19" s="18" t="n">
        <f aca="false">$D$3*$E$5</f>
        <v>131072</v>
      </c>
      <c r="O19" s="19" t="n">
        <f aca="false">N19/1024</f>
        <v>128</v>
      </c>
      <c r="P19" s="19" t="n">
        <f aca="false">O19/1024</f>
        <v>0.125</v>
      </c>
      <c r="Q19" s="19" t="s">
        <v>63</v>
      </c>
      <c r="R19" s="19" t="s">
        <v>77</v>
      </c>
      <c r="S19" s="20" t="s">
        <v>62</v>
      </c>
    </row>
    <row r="20" customFormat="false" ht="12.8" hidden="false" customHeight="false" outlineLevel="0" collapsed="false">
      <c r="G20" s="18" t="n">
        <f aca="false">$D$3*$A$5</f>
        <v>65536</v>
      </c>
      <c r="H20" s="19" t="n">
        <f aca="false">G20/1024</f>
        <v>64</v>
      </c>
      <c r="I20" s="19" t="n">
        <f aca="false">H20/1024</f>
        <v>0.0625</v>
      </c>
      <c r="J20" s="19" t="s">
        <v>63</v>
      </c>
      <c r="K20" s="19" t="s">
        <v>78</v>
      </c>
      <c r="L20" s="20" t="s">
        <v>62</v>
      </c>
      <c r="N20" s="18" t="n">
        <f aca="false">$D$3*$E$5</f>
        <v>131072</v>
      </c>
      <c r="O20" s="19" t="n">
        <f aca="false">N20/1024</f>
        <v>128</v>
      </c>
      <c r="P20" s="19" t="n">
        <f aca="false">O20/1024</f>
        <v>0.125</v>
      </c>
      <c r="Q20" s="19" t="s">
        <v>63</v>
      </c>
      <c r="R20" s="19" t="s">
        <v>78</v>
      </c>
      <c r="S20" s="20" t="s">
        <v>62</v>
      </c>
    </row>
    <row r="21" customFormat="false" ht="12.8" hidden="false" customHeight="false" outlineLevel="0" collapsed="false">
      <c r="G21" s="18" t="n">
        <f aca="false">$D$3*$A$5</f>
        <v>65536</v>
      </c>
      <c r="H21" s="19" t="n">
        <f aca="false">G21/1024</f>
        <v>64</v>
      </c>
      <c r="I21" s="19" t="n">
        <f aca="false">H21/1024</f>
        <v>0.0625</v>
      </c>
      <c r="J21" s="19" t="s">
        <v>63</v>
      </c>
      <c r="K21" s="19" t="s">
        <v>79</v>
      </c>
      <c r="L21" s="20" t="s">
        <v>62</v>
      </c>
      <c r="N21" s="18" t="n">
        <f aca="false">$D$3*$E$5</f>
        <v>131072</v>
      </c>
      <c r="O21" s="19" t="n">
        <f aca="false">N21/1024</f>
        <v>128</v>
      </c>
      <c r="P21" s="19" t="n">
        <f aca="false">O21/1024</f>
        <v>0.125</v>
      </c>
      <c r="Q21" s="19" t="s">
        <v>63</v>
      </c>
      <c r="R21" s="19" t="s">
        <v>79</v>
      </c>
      <c r="S21" s="20" t="s">
        <v>62</v>
      </c>
    </row>
    <row r="22" customFormat="false" ht="12.8" hidden="false" customHeight="false" outlineLevel="0" collapsed="false">
      <c r="G22" s="18" t="n">
        <v>0</v>
      </c>
      <c r="H22" s="19" t="n">
        <f aca="false">G22/1024</f>
        <v>0</v>
      </c>
      <c r="I22" s="19" t="n">
        <f aca="false">H22/1024</f>
        <v>0</v>
      </c>
      <c r="J22" s="19" t="s">
        <v>63</v>
      </c>
      <c r="K22" s="19" t="s">
        <v>80</v>
      </c>
      <c r="L22" s="20" t="s">
        <v>62</v>
      </c>
      <c r="N22" s="18" t="n">
        <v>0</v>
      </c>
      <c r="O22" s="19" t="n">
        <f aca="false">N22/1024</f>
        <v>0</v>
      </c>
      <c r="P22" s="19" t="n">
        <f aca="false">O22/1024</f>
        <v>0</v>
      </c>
      <c r="Q22" s="19" t="s">
        <v>63</v>
      </c>
      <c r="R22" s="19" t="s">
        <v>80</v>
      </c>
      <c r="S22" s="20" t="s">
        <v>62</v>
      </c>
    </row>
    <row r="23" customFormat="false" ht="12.8" hidden="false" customHeight="false" outlineLevel="0" collapsed="false">
      <c r="G23" s="18" t="n">
        <f aca="false">$D$3*$A$5</f>
        <v>65536</v>
      </c>
      <c r="H23" s="19" t="n">
        <f aca="false">G23/1024</f>
        <v>64</v>
      </c>
      <c r="I23" s="19" t="n">
        <f aca="false">H23/1024</f>
        <v>0.0625</v>
      </c>
      <c r="J23" s="19" t="s">
        <v>63</v>
      </c>
      <c r="K23" s="19" t="s">
        <v>81</v>
      </c>
      <c r="L23" s="20" t="s">
        <v>62</v>
      </c>
      <c r="N23" s="18" t="n">
        <f aca="false">$D$3*$E$5</f>
        <v>131072</v>
      </c>
      <c r="O23" s="19" t="n">
        <f aca="false">N23/1024</f>
        <v>128</v>
      </c>
      <c r="P23" s="19" t="n">
        <f aca="false">O23/1024</f>
        <v>0.125</v>
      </c>
      <c r="Q23" s="19" t="s">
        <v>63</v>
      </c>
      <c r="R23" s="19" t="s">
        <v>81</v>
      </c>
      <c r="S23" s="20" t="s">
        <v>62</v>
      </c>
    </row>
    <row r="24" customFormat="false" ht="12.8" hidden="false" customHeight="false" outlineLevel="0" collapsed="false">
      <c r="G24" s="18" t="n">
        <f aca="false">$D$3*$A$5</f>
        <v>65536</v>
      </c>
      <c r="H24" s="19" t="n">
        <f aca="false">G24/1024</f>
        <v>64</v>
      </c>
      <c r="I24" s="19" t="n">
        <f aca="false">H24/1024</f>
        <v>0.0625</v>
      </c>
      <c r="J24" s="19" t="s">
        <v>63</v>
      </c>
      <c r="K24" s="19" t="s">
        <v>82</v>
      </c>
      <c r="L24" s="20" t="s">
        <v>62</v>
      </c>
      <c r="N24" s="18" t="n">
        <f aca="false">$D$3*$E$5</f>
        <v>131072</v>
      </c>
      <c r="O24" s="19" t="n">
        <f aca="false">N24/1024</f>
        <v>128</v>
      </c>
      <c r="P24" s="19" t="n">
        <f aca="false">O24/1024</f>
        <v>0.125</v>
      </c>
      <c r="Q24" s="19" t="s">
        <v>63</v>
      </c>
      <c r="R24" s="19" t="s">
        <v>82</v>
      </c>
      <c r="S24" s="20" t="s">
        <v>62</v>
      </c>
    </row>
    <row r="25" customFormat="false" ht="12.8" hidden="false" customHeight="false" outlineLevel="0" collapsed="false">
      <c r="G25" s="18" t="n">
        <f aca="false">$D$3*$A$5</f>
        <v>65536</v>
      </c>
      <c r="H25" s="19" t="n">
        <f aca="false">G25/1024</f>
        <v>64</v>
      </c>
      <c r="I25" s="19" t="n">
        <f aca="false">H25/1024</f>
        <v>0.0625</v>
      </c>
      <c r="J25" s="19" t="s">
        <v>63</v>
      </c>
      <c r="K25" s="19" t="s">
        <v>83</v>
      </c>
      <c r="L25" s="20" t="s">
        <v>62</v>
      </c>
      <c r="N25" s="18" t="n">
        <f aca="false">$D$3*$E$5</f>
        <v>131072</v>
      </c>
      <c r="O25" s="19" t="n">
        <f aca="false">N25/1024</f>
        <v>128</v>
      </c>
      <c r="P25" s="19" t="n">
        <f aca="false">O25/1024</f>
        <v>0.125</v>
      </c>
      <c r="Q25" s="19" t="s">
        <v>63</v>
      </c>
      <c r="R25" s="19" t="s">
        <v>83</v>
      </c>
      <c r="S25" s="20" t="s">
        <v>62</v>
      </c>
    </row>
    <row r="26" customFormat="false" ht="12.8" hidden="false" customHeight="false" outlineLevel="0" collapsed="false">
      <c r="G26" s="18" t="n">
        <f aca="false">$D$3*$A$5</f>
        <v>65536</v>
      </c>
      <c r="H26" s="19" t="n">
        <f aca="false">G26/1024</f>
        <v>64</v>
      </c>
      <c r="I26" s="19" t="n">
        <f aca="false">H26/1024</f>
        <v>0.0625</v>
      </c>
      <c r="J26" s="19" t="s">
        <v>63</v>
      </c>
      <c r="K26" s="19" t="s">
        <v>84</v>
      </c>
      <c r="L26" s="20" t="s">
        <v>62</v>
      </c>
      <c r="N26" s="18" t="n">
        <f aca="false">$D$3*$E$5</f>
        <v>131072</v>
      </c>
      <c r="O26" s="19" t="n">
        <f aca="false">N26/1024</f>
        <v>128</v>
      </c>
      <c r="P26" s="19" t="n">
        <f aca="false">O26/1024</f>
        <v>0.125</v>
      </c>
      <c r="Q26" s="19" t="s">
        <v>63</v>
      </c>
      <c r="R26" s="19" t="s">
        <v>84</v>
      </c>
      <c r="S26" s="20" t="s">
        <v>62</v>
      </c>
    </row>
    <row r="27" customFormat="false" ht="12.8" hidden="false" customHeight="false" outlineLevel="0" collapsed="false">
      <c r="G27" s="18" t="n">
        <f aca="false">19*$D$3*$A$5</f>
        <v>1245184</v>
      </c>
      <c r="H27" s="19" t="n">
        <f aca="false">G27/1024</f>
        <v>1216</v>
      </c>
      <c r="I27" s="19" t="n">
        <f aca="false">H27/1024</f>
        <v>1.1875</v>
      </c>
      <c r="J27" s="19" t="s">
        <v>63</v>
      </c>
      <c r="K27" s="19" t="s">
        <v>85</v>
      </c>
      <c r="L27" s="20" t="s">
        <v>86</v>
      </c>
      <c r="N27" s="18" t="n">
        <f aca="false">$D$3*$E$5*19</f>
        <v>2490368</v>
      </c>
      <c r="O27" s="19" t="n">
        <f aca="false">N27/1024</f>
        <v>2432</v>
      </c>
      <c r="P27" s="19" t="n">
        <f aca="false">O27/1024</f>
        <v>2.375</v>
      </c>
      <c r="Q27" s="19" t="s">
        <v>63</v>
      </c>
      <c r="R27" s="19" t="s">
        <v>85</v>
      </c>
      <c r="S27" s="20" t="s">
        <v>86</v>
      </c>
    </row>
    <row r="28" customFormat="false" ht="12.8" hidden="false" customHeight="false" outlineLevel="0" collapsed="false">
      <c r="G28" s="18" t="n">
        <f aca="false">19*$D$3*$A$5</f>
        <v>1245184</v>
      </c>
      <c r="H28" s="19" t="n">
        <f aca="false">G28/1024</f>
        <v>1216</v>
      </c>
      <c r="I28" s="19" t="n">
        <f aca="false">H28/1024</f>
        <v>1.1875</v>
      </c>
      <c r="J28" s="19" t="s">
        <v>63</v>
      </c>
      <c r="K28" s="19" t="s">
        <v>87</v>
      </c>
      <c r="L28" s="20" t="s">
        <v>86</v>
      </c>
      <c r="N28" s="18" t="n">
        <f aca="false">$D$3*$E$5*19</f>
        <v>2490368</v>
      </c>
      <c r="O28" s="19" t="n">
        <f aca="false">N28/1024</f>
        <v>2432</v>
      </c>
      <c r="P28" s="19" t="n">
        <f aca="false">O28/1024</f>
        <v>2.375</v>
      </c>
      <c r="Q28" s="19" t="s">
        <v>63</v>
      </c>
      <c r="R28" s="19" t="s">
        <v>87</v>
      </c>
      <c r="S28" s="20" t="s">
        <v>86</v>
      </c>
    </row>
    <row r="29" customFormat="false" ht="12.8" hidden="false" customHeight="false" outlineLevel="0" collapsed="false">
      <c r="G29" s="18" t="n">
        <f aca="false">$D$3*$A$5</f>
        <v>65536</v>
      </c>
      <c r="H29" s="19" t="n">
        <f aca="false">G29/1024</f>
        <v>64</v>
      </c>
      <c r="I29" s="19" t="n">
        <f aca="false">H29/1024</f>
        <v>0.0625</v>
      </c>
      <c r="J29" s="19" t="s">
        <v>63</v>
      </c>
      <c r="K29" s="19" t="s">
        <v>88</v>
      </c>
      <c r="L29" s="20" t="s">
        <v>45</v>
      </c>
      <c r="N29" s="18" t="n">
        <f aca="false">$D$3*$E$5</f>
        <v>131072</v>
      </c>
      <c r="O29" s="19" t="n">
        <f aca="false">N29/1024</f>
        <v>128</v>
      </c>
      <c r="P29" s="19" t="n">
        <f aca="false">O29/1024</f>
        <v>0.125</v>
      </c>
      <c r="Q29" s="19" t="s">
        <v>63</v>
      </c>
      <c r="R29" s="19" t="s">
        <v>88</v>
      </c>
      <c r="S29" s="20" t="s">
        <v>45</v>
      </c>
    </row>
    <row r="30" customFormat="false" ht="12.8" hidden="false" customHeight="false" outlineLevel="0" collapsed="false">
      <c r="G30" s="18" t="n">
        <f aca="false">$D$3*$A$5</f>
        <v>65536</v>
      </c>
      <c r="H30" s="19" t="n">
        <f aca="false">G30/1024</f>
        <v>64</v>
      </c>
      <c r="I30" s="19" t="n">
        <f aca="false">H30/1024</f>
        <v>0.0625</v>
      </c>
      <c r="J30" s="19" t="s">
        <v>63</v>
      </c>
      <c r="K30" s="19" t="s">
        <v>89</v>
      </c>
      <c r="L30" s="20" t="s">
        <v>45</v>
      </c>
      <c r="N30" s="18" t="n">
        <f aca="false">$D$3*$E$5</f>
        <v>131072</v>
      </c>
      <c r="O30" s="19" t="n">
        <f aca="false">N30/1024</f>
        <v>128</v>
      </c>
      <c r="P30" s="19" t="n">
        <f aca="false">O30/1024</f>
        <v>0.125</v>
      </c>
      <c r="Q30" s="19" t="s">
        <v>63</v>
      </c>
      <c r="R30" s="19" t="s">
        <v>89</v>
      </c>
      <c r="S30" s="20" t="s">
        <v>45</v>
      </c>
    </row>
    <row r="31" customFormat="false" ht="12.8" hidden="false" customHeight="false" outlineLevel="0" collapsed="false">
      <c r="G31" s="18" t="n">
        <f aca="false">$D$3*$A$5</f>
        <v>65536</v>
      </c>
      <c r="H31" s="19" t="n">
        <f aca="false">G31/1024</f>
        <v>64</v>
      </c>
      <c r="I31" s="19" t="n">
        <f aca="false">H31/1024</f>
        <v>0.0625</v>
      </c>
      <c r="J31" s="19" t="s">
        <v>63</v>
      </c>
      <c r="K31" s="19" t="s">
        <v>90</v>
      </c>
      <c r="L31" s="20" t="s">
        <v>45</v>
      </c>
      <c r="N31" s="18" t="n">
        <f aca="false">$D$3*$E$5</f>
        <v>131072</v>
      </c>
      <c r="O31" s="19" t="n">
        <f aca="false">N31/1024</f>
        <v>128</v>
      </c>
      <c r="P31" s="19" t="n">
        <f aca="false">O31/1024</f>
        <v>0.125</v>
      </c>
      <c r="Q31" s="19" t="s">
        <v>63</v>
      </c>
      <c r="R31" s="19" t="s">
        <v>90</v>
      </c>
      <c r="S31" s="20" t="s">
        <v>45</v>
      </c>
    </row>
    <row r="32" customFormat="false" ht="12.8" hidden="false" customHeight="false" outlineLevel="0" collapsed="false">
      <c r="G32" s="18" t="n">
        <f aca="false">$D$3*$A$5</f>
        <v>65536</v>
      </c>
      <c r="H32" s="19" t="n">
        <f aca="false">G32/1024</f>
        <v>64</v>
      </c>
      <c r="I32" s="19" t="n">
        <f aca="false">H32/1024</f>
        <v>0.0625</v>
      </c>
      <c r="J32" s="19" t="s">
        <v>63</v>
      </c>
      <c r="K32" s="19" t="s">
        <v>91</v>
      </c>
      <c r="L32" s="20" t="s">
        <v>45</v>
      </c>
      <c r="N32" s="18" t="n">
        <f aca="false">$D$3*$E$5</f>
        <v>131072</v>
      </c>
      <c r="O32" s="19" t="n">
        <f aca="false">N32/1024</f>
        <v>128</v>
      </c>
      <c r="P32" s="19" t="n">
        <f aca="false">O32/1024</f>
        <v>0.125</v>
      </c>
      <c r="Q32" s="19" t="s">
        <v>63</v>
      </c>
      <c r="R32" s="19" t="s">
        <v>91</v>
      </c>
      <c r="S32" s="20" t="s">
        <v>45</v>
      </c>
    </row>
    <row r="33" customFormat="false" ht="12.8" hidden="false" customHeight="false" outlineLevel="0" collapsed="false">
      <c r="G33" s="18" t="n">
        <v>0</v>
      </c>
      <c r="H33" s="19" t="n">
        <f aca="false">G33/1024</f>
        <v>0</v>
      </c>
      <c r="I33" s="19" t="n">
        <f aca="false">H33/1024</f>
        <v>0</v>
      </c>
      <c r="J33" s="19" t="s">
        <v>63</v>
      </c>
      <c r="K33" s="19" t="s">
        <v>92</v>
      </c>
      <c r="L33" s="20" t="s">
        <v>45</v>
      </c>
      <c r="N33" s="18" t="n">
        <v>0</v>
      </c>
      <c r="O33" s="19" t="n">
        <f aca="false">N33/1024</f>
        <v>0</v>
      </c>
      <c r="P33" s="19" t="n">
        <f aca="false">O33/1024</f>
        <v>0</v>
      </c>
      <c r="Q33" s="19" t="s">
        <v>63</v>
      </c>
      <c r="R33" s="19" t="s">
        <v>92</v>
      </c>
      <c r="S33" s="20" t="s">
        <v>45</v>
      </c>
    </row>
    <row r="34" customFormat="false" ht="12.8" hidden="false" customHeight="false" outlineLevel="0" collapsed="false">
      <c r="G34" s="18" t="n">
        <f aca="false">$D$3*$C$5</f>
        <v>131072</v>
      </c>
      <c r="H34" s="19" t="n">
        <f aca="false">G34/1024</f>
        <v>128</v>
      </c>
      <c r="I34" s="19" t="n">
        <f aca="false">H34/1024</f>
        <v>0.125</v>
      </c>
      <c r="J34" s="19" t="s">
        <v>93</v>
      </c>
      <c r="K34" s="19" t="s">
        <v>94</v>
      </c>
      <c r="L34" s="20" t="s">
        <v>45</v>
      </c>
      <c r="N34" s="18" t="n">
        <f aca="false">$D$3*$C$5</f>
        <v>131072</v>
      </c>
      <c r="O34" s="19" t="n">
        <f aca="false">N34/1024</f>
        <v>128</v>
      </c>
      <c r="P34" s="19" t="n">
        <f aca="false">O34/1024</f>
        <v>0.125</v>
      </c>
      <c r="Q34" s="19" t="s">
        <v>93</v>
      </c>
      <c r="R34" s="19" t="s">
        <v>94</v>
      </c>
      <c r="S34" s="20" t="s">
        <v>45</v>
      </c>
    </row>
    <row r="35" customFormat="false" ht="12.8" hidden="false" customHeight="false" outlineLevel="0" collapsed="false">
      <c r="G35" s="18" t="n">
        <f aca="false">$F$3*$B$5</f>
        <v>4032</v>
      </c>
      <c r="H35" s="19" t="n">
        <f aca="false">G35/1024</f>
        <v>3.9375</v>
      </c>
      <c r="I35" s="19" t="n">
        <f aca="false">H35/1024</f>
        <v>0.00384521484375</v>
      </c>
      <c r="J35" s="19" t="s">
        <v>60</v>
      </c>
      <c r="K35" s="19" t="s">
        <v>95</v>
      </c>
      <c r="L35" s="20" t="s">
        <v>47</v>
      </c>
      <c r="N35" s="18" t="n">
        <f aca="false">$F$3*$B$5</f>
        <v>4032</v>
      </c>
      <c r="O35" s="19" t="n">
        <f aca="false">N35/1024</f>
        <v>3.9375</v>
      </c>
      <c r="P35" s="19" t="n">
        <f aca="false">O35/1024</f>
        <v>0.00384521484375</v>
      </c>
      <c r="Q35" s="19" t="s">
        <v>60</v>
      </c>
      <c r="R35" s="19" t="s">
        <v>95</v>
      </c>
      <c r="S35" s="20" t="s">
        <v>47</v>
      </c>
    </row>
    <row r="36" customFormat="false" ht="12.8" hidden="false" customHeight="false" outlineLevel="0" collapsed="false">
      <c r="G36" s="18" t="n">
        <f aca="false">$F$3*$C$5</f>
        <v>8064</v>
      </c>
      <c r="H36" s="19" t="n">
        <f aca="false">G36/1024</f>
        <v>7.875</v>
      </c>
      <c r="I36" s="19" t="n">
        <f aca="false">H36/1024</f>
        <v>0.0076904296875</v>
      </c>
      <c r="J36" s="19" t="s">
        <v>93</v>
      </c>
      <c r="K36" s="19" t="s">
        <v>96</v>
      </c>
      <c r="L36" s="20" t="s">
        <v>47</v>
      </c>
      <c r="N36" s="18" t="n">
        <f aca="false">$F$3*$C$5</f>
        <v>8064</v>
      </c>
      <c r="O36" s="19" t="n">
        <f aca="false">N36/1024</f>
        <v>7.875</v>
      </c>
      <c r="P36" s="19" t="n">
        <f aca="false">O36/1024</f>
        <v>0.0076904296875</v>
      </c>
      <c r="Q36" s="19" t="s">
        <v>93</v>
      </c>
      <c r="R36" s="19" t="s">
        <v>96</v>
      </c>
      <c r="S36" s="20" t="s">
        <v>47</v>
      </c>
    </row>
    <row r="37" customFormat="false" ht="12.8" hidden="false" customHeight="false" outlineLevel="0" collapsed="false">
      <c r="G37" s="18" t="n">
        <f aca="false">$D$3*$B$5</f>
        <v>65536</v>
      </c>
      <c r="H37" s="19" t="n">
        <f aca="false">G37/1024</f>
        <v>64</v>
      </c>
      <c r="I37" s="19" t="n">
        <f aca="false">H37/1024</f>
        <v>0.0625</v>
      </c>
      <c r="J37" s="19" t="s">
        <v>60</v>
      </c>
      <c r="K37" s="19" t="s">
        <v>97</v>
      </c>
      <c r="L37" s="20" t="s">
        <v>45</v>
      </c>
      <c r="N37" s="18" t="n">
        <f aca="false">$D$3*$B$5</f>
        <v>65536</v>
      </c>
      <c r="O37" s="19" t="n">
        <f aca="false">N37/1024</f>
        <v>64</v>
      </c>
      <c r="P37" s="19" t="n">
        <f aca="false">O37/1024</f>
        <v>0.0625</v>
      </c>
      <c r="Q37" s="19" t="s">
        <v>60</v>
      </c>
      <c r="R37" s="19" t="s">
        <v>97</v>
      </c>
      <c r="S37" s="20" t="s">
        <v>45</v>
      </c>
    </row>
    <row r="38" customFormat="false" ht="12.8" hidden="false" customHeight="false" outlineLevel="0" collapsed="false">
      <c r="G38" s="21" t="n">
        <f aca="false">18*$D$3</f>
        <v>294912</v>
      </c>
      <c r="H38" s="22" t="n">
        <f aca="false">G38/1024</f>
        <v>288</v>
      </c>
      <c r="I38" s="22" t="n">
        <f aca="false">H38/1024</f>
        <v>0.28125</v>
      </c>
      <c r="J38" s="22" t="s">
        <v>98</v>
      </c>
      <c r="K38" s="22" t="s">
        <v>99</v>
      </c>
      <c r="L38" s="23" t="s">
        <v>100</v>
      </c>
      <c r="N38" s="21" t="n">
        <f aca="false">18*$D$3</f>
        <v>294912</v>
      </c>
      <c r="O38" s="22" t="n">
        <f aca="false">N38/1024</f>
        <v>288</v>
      </c>
      <c r="P38" s="22" t="n">
        <f aca="false">O38/1024</f>
        <v>0.28125</v>
      </c>
      <c r="Q38" s="22" t="s">
        <v>98</v>
      </c>
      <c r="R38" s="22" t="s">
        <v>99</v>
      </c>
      <c r="S38" s="23" t="s">
        <v>100</v>
      </c>
    </row>
    <row r="39" customFormat="false" ht="12.8" hidden="false" customHeight="false" outlineLevel="0" collapsed="false">
      <c r="G39" s="18" t="n">
        <f aca="false">$A$5*$D$3</f>
        <v>65536</v>
      </c>
      <c r="H39" s="19" t="n">
        <f aca="false">G39/1024</f>
        <v>64</v>
      </c>
      <c r="I39" s="19" t="n">
        <f aca="false">H39/1024</f>
        <v>0.0625</v>
      </c>
      <c r="J39" s="19" t="s">
        <v>63</v>
      </c>
      <c r="K39" s="19" t="s">
        <v>101</v>
      </c>
      <c r="L39" s="20" t="s">
        <v>62</v>
      </c>
      <c r="N39" s="18" t="n">
        <f aca="false">$E$5*$D$3</f>
        <v>131072</v>
      </c>
      <c r="O39" s="19" t="n">
        <f aca="false">N39/1024</f>
        <v>128</v>
      </c>
      <c r="P39" s="19" t="n">
        <f aca="false">O39/1024</f>
        <v>0.125</v>
      </c>
      <c r="Q39" s="19" t="s">
        <v>63</v>
      </c>
      <c r="R39" s="19" t="s">
        <v>101</v>
      </c>
      <c r="S39" s="20" t="s">
        <v>62</v>
      </c>
    </row>
    <row r="40" customFormat="false" ht="12.8" hidden="false" customHeight="false" outlineLevel="0" collapsed="false">
      <c r="G40" s="18" t="n">
        <f aca="false">$A$5*$D$3</f>
        <v>65536</v>
      </c>
      <c r="H40" s="19" t="n">
        <f aca="false">G40/1024</f>
        <v>64</v>
      </c>
      <c r="I40" s="19" t="n">
        <f aca="false">H40/1024</f>
        <v>0.0625</v>
      </c>
      <c r="J40" s="19" t="s">
        <v>63</v>
      </c>
      <c r="K40" s="19" t="s">
        <v>102</v>
      </c>
      <c r="L40" s="20" t="s">
        <v>62</v>
      </c>
      <c r="N40" s="18" t="n">
        <f aca="false">$E$5*$D$3</f>
        <v>131072</v>
      </c>
      <c r="O40" s="19" t="n">
        <f aca="false">N40/1024</f>
        <v>128</v>
      </c>
      <c r="P40" s="19" t="n">
        <f aca="false">O40/1024</f>
        <v>0.125</v>
      </c>
      <c r="Q40" s="19" t="s">
        <v>63</v>
      </c>
      <c r="R40" s="19" t="s">
        <v>102</v>
      </c>
      <c r="S40" s="20" t="s">
        <v>62</v>
      </c>
    </row>
    <row r="41" customFormat="false" ht="12.8" hidden="false" customHeight="false" outlineLevel="0" collapsed="false">
      <c r="G41" s="18" t="n">
        <f aca="false">$A$5*$D$3*19</f>
        <v>1245184</v>
      </c>
      <c r="H41" s="19" t="n">
        <f aca="false">G41/1024</f>
        <v>1216</v>
      </c>
      <c r="I41" s="19" t="n">
        <f aca="false">H41/1024</f>
        <v>1.1875</v>
      </c>
      <c r="J41" s="19" t="s">
        <v>63</v>
      </c>
      <c r="K41" s="19" t="s">
        <v>103</v>
      </c>
      <c r="L41" s="20" t="s">
        <v>86</v>
      </c>
      <c r="N41" s="18" t="n">
        <f aca="false">$E$5*$D$3*19</f>
        <v>2490368</v>
      </c>
      <c r="O41" s="19" t="n">
        <f aca="false">N41/1024</f>
        <v>2432</v>
      </c>
      <c r="P41" s="19" t="n">
        <f aca="false">O41/1024</f>
        <v>2.375</v>
      </c>
      <c r="Q41" s="19" t="s">
        <v>63</v>
      </c>
      <c r="R41" s="19" t="s">
        <v>103</v>
      </c>
      <c r="S41" s="20" t="s">
        <v>86</v>
      </c>
    </row>
    <row r="42" customFormat="false" ht="12.8" hidden="false" customHeight="false" outlineLevel="0" collapsed="false">
      <c r="G42" s="18" t="n">
        <f aca="false">$A$5*$D$3*19</f>
        <v>1245184</v>
      </c>
      <c r="H42" s="19" t="n">
        <f aca="false">G42/1024</f>
        <v>1216</v>
      </c>
      <c r="I42" s="19" t="n">
        <f aca="false">H42/1024</f>
        <v>1.1875</v>
      </c>
      <c r="J42" s="19" t="s">
        <v>63</v>
      </c>
      <c r="K42" s="19" t="s">
        <v>104</v>
      </c>
      <c r="L42" s="20" t="s">
        <v>86</v>
      </c>
      <c r="N42" s="18" t="n">
        <f aca="false">$E$5*$D$3*19</f>
        <v>2490368</v>
      </c>
      <c r="O42" s="19" t="n">
        <f aca="false">N42/1024</f>
        <v>2432</v>
      </c>
      <c r="P42" s="19" t="n">
        <f aca="false">O42/1024</f>
        <v>2.375</v>
      </c>
      <c r="Q42" s="19" t="s">
        <v>63</v>
      </c>
      <c r="R42" s="19" t="s">
        <v>104</v>
      </c>
      <c r="S42" s="20" t="s">
        <v>86</v>
      </c>
    </row>
    <row r="43" customFormat="false" ht="12.8" hidden="false" customHeight="false" outlineLevel="0" collapsed="false">
      <c r="G43" s="18" t="n">
        <f aca="false">$A$5*$D$3*19</f>
        <v>1245184</v>
      </c>
      <c r="H43" s="19" t="n">
        <f aca="false">G43/1024</f>
        <v>1216</v>
      </c>
      <c r="I43" s="19" t="n">
        <f aca="false">H43/1024</f>
        <v>1.1875</v>
      </c>
      <c r="J43" s="19" t="s">
        <v>63</v>
      </c>
      <c r="K43" s="19" t="s">
        <v>105</v>
      </c>
      <c r="L43" s="20" t="s">
        <v>86</v>
      </c>
      <c r="N43" s="18" t="n">
        <f aca="false">$E$5*$D$3*19</f>
        <v>2490368</v>
      </c>
      <c r="O43" s="19" t="n">
        <f aca="false">N43/1024</f>
        <v>2432</v>
      </c>
      <c r="P43" s="19" t="n">
        <f aca="false">O43/1024</f>
        <v>2.375</v>
      </c>
      <c r="Q43" s="19" t="s">
        <v>63</v>
      </c>
      <c r="R43" s="19" t="s">
        <v>105</v>
      </c>
      <c r="S43" s="20" t="s">
        <v>86</v>
      </c>
    </row>
    <row r="44" customFormat="false" ht="12.8" hidden="false" customHeight="false" outlineLevel="0" collapsed="false">
      <c r="G44" s="18" t="n">
        <f aca="false">$A$5*$D$3*19</f>
        <v>1245184</v>
      </c>
      <c r="H44" s="19" t="n">
        <f aca="false">G44/1024</f>
        <v>1216</v>
      </c>
      <c r="I44" s="19" t="n">
        <f aca="false">H44/1024</f>
        <v>1.1875</v>
      </c>
      <c r="J44" s="19" t="s">
        <v>63</v>
      </c>
      <c r="K44" s="19" t="s">
        <v>106</v>
      </c>
      <c r="L44" s="20" t="s">
        <v>86</v>
      </c>
      <c r="N44" s="18" t="n">
        <f aca="false">$E$5*$D$3*19</f>
        <v>2490368</v>
      </c>
      <c r="O44" s="19" t="n">
        <f aca="false">N44/1024</f>
        <v>2432</v>
      </c>
      <c r="P44" s="19" t="n">
        <f aca="false">O44/1024</f>
        <v>2.375</v>
      </c>
      <c r="Q44" s="19" t="s">
        <v>63</v>
      </c>
      <c r="R44" s="19" t="s">
        <v>106</v>
      </c>
      <c r="S44" s="20" t="s">
        <v>86</v>
      </c>
    </row>
    <row r="45" customFormat="false" ht="12.8" hidden="false" customHeight="false" outlineLevel="0" collapsed="false">
      <c r="G45" s="0" t="n">
        <f aca="false">$B$5*$D$3</f>
        <v>65536</v>
      </c>
      <c r="H45" s="19" t="n">
        <f aca="false">G45/1024</f>
        <v>64</v>
      </c>
      <c r="I45" s="19" t="n">
        <f aca="false">H45/1024</f>
        <v>0.0625</v>
      </c>
      <c r="J45" s="0" t="s">
        <v>60</v>
      </c>
      <c r="K45" s="0" t="s">
        <v>107</v>
      </c>
      <c r="L45" s="0" t="s">
        <v>62</v>
      </c>
      <c r="N45" s="0" t="n">
        <f aca="false">$B$5*$D$3</f>
        <v>65536</v>
      </c>
      <c r="O45" s="19" t="n">
        <f aca="false">N45/1024</f>
        <v>64</v>
      </c>
      <c r="P45" s="19" t="n">
        <f aca="false">O45/1024</f>
        <v>0.0625</v>
      </c>
      <c r="Q45" s="0" t="s">
        <v>60</v>
      </c>
      <c r="R45" s="0" t="s">
        <v>107</v>
      </c>
      <c r="S45" s="0" t="s">
        <v>62</v>
      </c>
    </row>
    <row r="46" customFormat="false" ht="12.8" hidden="false" customHeight="false" outlineLevel="0" collapsed="false">
      <c r="G46" s="0" t="n">
        <f aca="false">$B$5*$D$3</f>
        <v>65536</v>
      </c>
      <c r="H46" s="19" t="n">
        <f aca="false">G46/1024</f>
        <v>64</v>
      </c>
      <c r="I46" s="19" t="n">
        <f aca="false">H46/1024</f>
        <v>0.0625</v>
      </c>
      <c r="J46" s="0" t="s">
        <v>60</v>
      </c>
      <c r="K46" s="0" t="s">
        <v>108</v>
      </c>
      <c r="L46" s="0" t="s">
        <v>62</v>
      </c>
      <c r="N46" s="0" t="n">
        <f aca="false">$B$5*$D$3</f>
        <v>65536</v>
      </c>
      <c r="O46" s="19" t="n">
        <f aca="false">N46/1024</f>
        <v>64</v>
      </c>
      <c r="P46" s="19" t="n">
        <f aca="false">O46/1024</f>
        <v>0.0625</v>
      </c>
      <c r="Q46" s="0" t="s">
        <v>60</v>
      </c>
      <c r="R46" s="0" t="s">
        <v>108</v>
      </c>
      <c r="S46" s="0" t="s">
        <v>62</v>
      </c>
    </row>
    <row r="49" customFormat="false" ht="12.8" hidden="false" customHeight="false" outlineLevel="0" collapsed="false">
      <c r="G49" s="24" t="s">
        <v>109</v>
      </c>
      <c r="H49" s="25"/>
      <c r="I49" s="25"/>
      <c r="J49" s="26"/>
      <c r="N49" s="24" t="s">
        <v>109</v>
      </c>
      <c r="O49" s="25"/>
      <c r="P49" s="25"/>
      <c r="Q49" s="26"/>
    </row>
    <row r="50" customFormat="false" ht="12.8" hidden="false" customHeight="false" outlineLevel="0" collapsed="false">
      <c r="E50" s="0" t="s">
        <v>110</v>
      </c>
      <c r="I50" s="27" t="n">
        <f aca="false">SUM(I6:I46)</f>
        <v>21.8142700195312</v>
      </c>
      <c r="J50" s="27" t="s">
        <v>27</v>
      </c>
      <c r="P50" s="27" t="n">
        <f aca="false">SUM(P6:P46)</f>
        <v>33.6150512695312</v>
      </c>
      <c r="Q50" s="27" t="s">
        <v>27</v>
      </c>
    </row>
    <row r="51" customFormat="false" ht="12.8" hidden="false" customHeight="false" outlineLevel="0" collapsed="false">
      <c r="E51" s="0" t="n">
        <v>500</v>
      </c>
      <c r="G51" s="28" t="s">
        <v>111</v>
      </c>
      <c r="I51" s="28" t="n">
        <f aca="false">I50+E51</f>
        <v>521.814270019531</v>
      </c>
      <c r="N51" s="28" t="s">
        <v>111</v>
      </c>
      <c r="P51" s="28" t="n">
        <f aca="false">P50+E51</f>
        <v>533.615051269531</v>
      </c>
    </row>
  </sheetData>
  <mergeCells count="5">
    <mergeCell ref="A1:F1"/>
    <mergeCell ref="C4:D4"/>
    <mergeCell ref="G4:L4"/>
    <mergeCell ref="N4:S4"/>
    <mergeCell ref="C5:D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2017-07-24T16:46:37Z</dcterms:modified>
  <cp:revision>5</cp:revision>
  <dc:subject/>
  <dc:title/>
</cp:coreProperties>
</file>