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18.xml" ContentType="application/vnd.openxmlformats-officedocument.drawingml.chart+xml"/>
  <Override PartName="/xl/charts/chart24.xml" ContentType="application/vnd.openxmlformats-officedocument.drawingml.chart+xml"/>
  <Override PartName="/xl/charts/chart17.xml" ContentType="application/vnd.openxmlformats-officedocument.drawingml.chart+xml"/>
  <Override PartName="/xl/charts/chart23.xml" ContentType="application/vnd.openxmlformats-officedocument.drawingml.chart+xml"/>
  <Override PartName="/xl/charts/chart16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15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Misc" sheetId="1" state="visible" r:id="rId2"/>
    <sheet name="Memory" sheetId="2" state="visible" r:id="rId3"/>
    <sheet name="Delta performance" sheetId="3" state="visible" r:id="rId4"/>
    <sheet name="Laptop performance" sheetId="4" state="visible" r:id="rId5"/>
    <sheet name="GRID performance" sheetId="5" state="visible" r:id="rId6"/>
    <sheet name="Chart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<sst xmlns="http://schemas.openxmlformats.org/spreadsheetml/2006/main" count="1162" uniqueCount="209">
  <si>
    <t xml:space="preserve">3D Parallel 1000</t>
  </si>
  <si>
    <t xml:space="preserve">Overall</t>
  </si>
  <si>
    <t xml:space="preserve">Iteration</t>
  </si>
  <si>
    <t xml:space="preserve">Initialisation</t>
  </si>
  <si>
    <t xml:space="preserve">Collision</t>
  </si>
  <si>
    <t xml:space="preserve">Streaming</t>
  </si>
  <si>
    <t xml:space="preserve">Boundaries</t>
  </si>
  <si>
    <t xml:space="preserve">Macroscopic</t>
  </si>
  <si>
    <t xml:space="preserve">Residuals</t>
  </si>
  <si>
    <t xml:space="preserve">File</t>
  </si>
  <si>
    <t xml:space="preserve">writing</t>
  </si>
  <si>
    <t xml:space="preserve">3D Serial 20</t>
  </si>
  <si>
    <t xml:space="preserve">Serial</t>
  </si>
  <si>
    <t xml:space="preserve">3D Parallel 20</t>
  </si>
  <si>
    <t xml:space="preserve">Parallel</t>
  </si>
  <si>
    <t xml:space="preserve">No of nodes</t>
  </si>
  <si>
    <t xml:space="preserve">3D Parallel 10000</t>
  </si>
  <si>
    <t xml:space="preserve">3D</t>
  </si>
  <si>
    <t xml:space="preserve">MLUPs</t>
  </si>
  <si>
    <t xml:space="preserve">2D Serial 10000</t>
  </si>
  <si>
    <t xml:space="preserve">2D Parallel 10000</t>
  </si>
  <si>
    <t xml:space="preserve">2D</t>
  </si>
  <si>
    <t xml:space="preserve">Memory</t>
  </si>
  <si>
    <t xml:space="preserve">3D Single</t>
  </si>
  <si>
    <t xml:space="preserve">3D Double</t>
  </si>
  <si>
    <t xml:space="preserve">2D Single</t>
  </si>
  <si>
    <t xml:space="preserve">2D Double</t>
  </si>
  <si>
    <t xml:space="preserve">MB</t>
  </si>
  <si>
    <t xml:space="preserve">Dimension</t>
  </si>
  <si>
    <t xml:space="preserve">Size</t>
  </si>
  <si>
    <t xml:space="preserve"> Number of nodes</t>
  </si>
  <si>
    <t xml:space="preserve">Single precision</t>
  </si>
  <si>
    <t xml:space="preserve">Double Precision</t>
  </si>
  <si>
    <t xml:space="preserve">128x128</t>
  </si>
  <si>
    <t xml:space="preserve">587 (should be 21,8)</t>
  </si>
  <si>
    <t xml:space="preserve">581  (should be 33,6)</t>
  </si>
  <si>
    <t xml:space="preserve">128x128x128</t>
  </si>
  <si>
    <t xml:space="preserve">256x256</t>
  </si>
  <si>
    <t xml:space="preserve">605 (should be 47,97)</t>
  </si>
  <si>
    <t xml:space="preserve">637 (should be 83,95)</t>
  </si>
  <si>
    <t xml:space="preserve">256x256x256</t>
  </si>
  <si>
    <t xml:space="preserve">Mean</t>
  </si>
  <si>
    <t xml:space="preserve">STDEV</t>
  </si>
  <si>
    <t xml:space="preserve">Lid Driven Cavity 128</t>
  </si>
  <si>
    <t xml:space="preserve">n</t>
  </si>
  <si>
    <t xml:space="preserve">m</t>
  </si>
  <si>
    <t xml:space="preserve">h</t>
  </si>
  <si>
    <t xml:space="preserve">NumNodes</t>
  </si>
  <si>
    <t xml:space="preserve">NumConns</t>
  </si>
  <si>
    <t xml:space="preserve">bcCount</t>
  </si>
  <si>
    <t xml:space="preserve">Float size</t>
  </si>
  <si>
    <t xml:space="preserve">int size</t>
  </si>
  <si>
    <t xml:space="preserve">unsigned long long size</t>
  </si>
  <si>
    <t xml:space="preserve">Double size</t>
  </si>
  <si>
    <t xml:space="preserve">2D Single 128</t>
  </si>
  <si>
    <t xml:space="preserve">2D DOUBLE 128</t>
  </si>
  <si>
    <t xml:space="preserve">3D Single 128</t>
  </si>
  <si>
    <t xml:space="preserve">3D DOUBLE 128</t>
  </si>
  <si>
    <t xml:space="preserve">size in B</t>
  </si>
  <si>
    <t xml:space="preserve">size in KB</t>
  </si>
  <si>
    <t xml:space="preserve">size in MB</t>
  </si>
  <si>
    <t xml:space="preserve">Type</t>
  </si>
  <si>
    <t xml:space="preserve">Name</t>
  </si>
  <si>
    <t xml:space="preserve">int</t>
  </si>
  <si>
    <t xml:space="preserve">fluid_d</t>
  </si>
  <si>
    <t xml:space="preserve">numNodes</t>
  </si>
  <si>
    <t xml:space="preserve">FLOAT_TYPE</t>
  </si>
  <si>
    <t xml:space="preserve">coordX_d</t>
  </si>
  <si>
    <t xml:space="preserve">coordY_d</t>
  </si>
  <si>
    <t xml:space="preserve">coordZ_d</t>
  </si>
  <si>
    <t xml:space="preserve">bcNodeIdX_d</t>
  </si>
  <si>
    <t xml:space="preserve">numConns</t>
  </si>
  <si>
    <t xml:space="preserve">bcNodeIdY_d</t>
  </si>
  <si>
    <t xml:space="preserve">bcNodeIdZ_d</t>
  </si>
  <si>
    <t xml:space="preserve">latticeId_d</t>
  </si>
  <si>
    <t xml:space="preserve">bcType_d</t>
  </si>
  <si>
    <t xml:space="preserve">bcBoundId_d</t>
  </si>
  <si>
    <t xml:space="preserve">bcX_d</t>
  </si>
  <si>
    <t xml:space="preserve">bcY_d</t>
  </si>
  <si>
    <t xml:space="preserve">bcZ_d</t>
  </si>
  <si>
    <t xml:space="preserve">rho_d</t>
  </si>
  <si>
    <t xml:space="preserve">u1_d</t>
  </si>
  <si>
    <t xml:space="preserve">v1_d</t>
  </si>
  <si>
    <t xml:space="preserve">w1_d</t>
  </si>
  <si>
    <t xml:space="preserve">f_d</t>
  </si>
  <si>
    <t xml:space="preserve">9*NumNodes</t>
  </si>
  <si>
    <t xml:space="preserve">19*NumNodes</t>
  </si>
  <si>
    <t xml:space="preserve">fColl_d</t>
  </si>
  <si>
    <t xml:space="preserve">fprev_d</t>
  </si>
  <si>
    <t xml:space="preserve">temp19a_d</t>
  </si>
  <si>
    <t xml:space="preserve">temp19b_d</t>
  </si>
  <si>
    <t xml:space="preserve">u_d</t>
  </si>
  <si>
    <t xml:space="preserve">v_d</t>
  </si>
  <si>
    <t xml:space="preserve">w_d</t>
  </si>
  <si>
    <t xml:space="preserve">unsigned long long</t>
  </si>
  <si>
    <t xml:space="preserve">bcMask_d</t>
  </si>
  <si>
    <t xml:space="preserve">bcIdxCollapsed_d</t>
  </si>
  <si>
    <t xml:space="preserve">bcMaskCollapsed_d</t>
  </si>
  <si>
    <t xml:space="preserve">bcIdx_d</t>
  </si>
  <si>
    <t xml:space="preserve">bool</t>
  </si>
  <si>
    <t xml:space="preserve">stream_d</t>
  </si>
  <si>
    <t xml:space="preserve">8*NumNodes</t>
  </si>
  <si>
    <t xml:space="preserve">18*NumNodes</t>
  </si>
  <si>
    <t xml:space="preserve">r_rho_d</t>
  </si>
  <si>
    <t xml:space="preserve">b_rho_d</t>
  </si>
  <si>
    <t xml:space="preserve">r_fColl_d</t>
  </si>
  <si>
    <t xml:space="preserve">b_fColl_d</t>
  </si>
  <si>
    <t xml:space="preserve">r_f_d</t>
  </si>
  <si>
    <t xml:space="preserve">b_f_d</t>
  </si>
  <si>
    <t xml:space="preserve">cg_dir_d</t>
  </si>
  <si>
    <t xml:space="preserve">TOTAL MEMORY</t>
  </si>
  <si>
    <t xml:space="preserve">3D 64</t>
  </si>
  <si>
    <t xml:space="preserve">Single</t>
  </si>
  <si>
    <t xml:space="preserve">Double</t>
  </si>
  <si>
    <t xml:space="preserve">Estimated</t>
  </si>
  <si>
    <t xml:space="preserve">3D 128</t>
  </si>
  <si>
    <t xml:space="preserve">Precision</t>
  </si>
  <si>
    <t xml:space="preserve">3D 256</t>
  </si>
  <si>
    <t xml:space="preserve">2D 128 SINGLE</t>
  </si>
  <si>
    <t xml:space="preserve">Nodes</t>
  </si>
  <si>
    <t xml:space="preserve">Variables</t>
  </si>
  <si>
    <t xml:space="preserve">Variable size</t>
  </si>
  <si>
    <t xml:space="preserve">Memory (MB)</t>
  </si>
  <si>
    <t xml:space="preserve">2D_128</t>
  </si>
  <si>
    <t xml:space="preserve">Initialization</t>
  </si>
  <si>
    <t xml:space="preserve">3 * m * n</t>
  </si>
  <si>
    <t xml:space="preserve">2D_256</t>
  </si>
  <si>
    <t xml:space="preserve">BC initialization</t>
  </si>
  <si>
    <t xml:space="preserve">7 * N_{Conn}</t>
  </si>
  <si>
    <t xml:space="preserve">3D_128</t>
  </si>
  <si>
    <t xml:space="preserve">Macroscopic values</t>
  </si>
  <si>
    <t xml:space="preserve">9 * m * n</t>
  </si>
  <si>
    <t xml:space="preserve">3D_256</t>
  </si>
  <si>
    <t xml:space="preserve">Boundary conditions</t>
  </si>
  <si>
    <t xml:space="preserve">16 * N_{BC}</t>
  </si>
  <si>
    <t xml:space="preserve">Distribution functions</t>
  </si>
  <si>
    <t xml:space="preserve">6 * 9 * m * n</t>
  </si>
  <si>
    <t xml:space="preserve">3 * 9 * m * n</t>
  </si>
  <si>
    <t xml:space="preserve">Temporary values</t>
  </si>
  <si>
    <t xml:space="preserve">5 * m * n</t>
  </si>
  <si>
    <t xml:space="preserve">Temporary values 2</t>
  </si>
  <si>
    <t xml:space="preserve">8 * m * n</t>
  </si>
  <si>
    <t xml:space="preserve">Sum</t>
  </si>
  <si>
    <t xml:space="preserve">GRID</t>
  </si>
  <si>
    <t xml:space="preserve">Delta</t>
  </si>
  <si>
    <t xml:space="preserve">Personal laptop</t>
  </si>
  <si>
    <t xml:space="preserve">GPU</t>
  </si>
  <si>
    <t xml:space="preserve">Tesla K40m</t>
  </si>
  <si>
    <t xml:space="preserve">Tesla K80</t>
  </si>
  <si>
    <t xml:space="preserve">GeForce GTX 850M</t>
  </si>
  <si>
    <t xml:space="preserve">3D 128 DOUBLE</t>
  </si>
  <si>
    <t xml:space="preserve">12288 MB</t>
  </si>
  <si>
    <t xml:space="preserve">11440 MB</t>
  </si>
  <si>
    <t xml:space="preserve">4044 MB</t>
  </si>
  <si>
    <t xml:space="preserve">CUDA capability</t>
  </si>
  <si>
    <t xml:space="preserve">4 * m * n * h</t>
  </si>
  <si>
    <t xml:space="preserve">CUDA cores</t>
  </si>
  <si>
    <t xml:space="preserve">8 * N_{Conn}</t>
  </si>
  <si>
    <t xml:space="preserve">GPU clock rate</t>
  </si>
  <si>
    <t xml:space="preserve">745 MHz</t>
  </si>
  <si>
    <t xml:space="preserve">824 MHz</t>
  </si>
  <si>
    <t xml:space="preserve">902 MHz</t>
  </si>
  <si>
    <t xml:space="preserve">9 * m * n * h</t>
  </si>
  <si>
    <t xml:space="preserve">Mem. clock rate</t>
  </si>
  <si>
    <t xml:space="preserve">3004 MHz</t>
  </si>
  <si>
    <t xml:space="preserve">2505 MHz</t>
  </si>
  <si>
    <t xml:space="preserve">1001 MHz</t>
  </si>
  <si>
    <t xml:space="preserve">3 * N_{BC}</t>
  </si>
  <si>
    <t xml:space="preserve">6 * 19 * m * n * h</t>
  </si>
  <si>
    <t xml:space="preserve">3 * 19 * m * n * h</t>
  </si>
  <si>
    <t xml:space="preserve">5 * m * n * h</t>
  </si>
  <si>
    <t xml:space="preserve">18 * m * n * h</t>
  </si>
  <si>
    <t xml:space="preserve">2D Square128</t>
  </si>
  <si>
    <t xml:space="preserve">No of iterations</t>
  </si>
  <si>
    <t xml:space="preserve">Double precision </t>
  </si>
  <si>
    <t xml:space="preserve">Single precision </t>
  </si>
  <si>
    <t xml:space="preserve">Old distrib function, version 1</t>
  </si>
  <si>
    <t xml:space="preserve">Final version</t>
  </si>
  <si>
    <t xml:space="preserve">Runtime</t>
  </si>
  <si>
    <t xml:space="preserve">MLUPS</t>
  </si>
  <si>
    <t xml:space="preserve">New distrib function, version 1</t>
  </si>
  <si>
    <t xml:space="preserve">New distrib function, version 2</t>
  </si>
  <si>
    <t xml:space="preserve">New distrib function, version 3 (unrolled)</t>
  </si>
  <si>
    <t xml:space="preserve">Final version, arch 37</t>
  </si>
  <si>
    <t xml:space="preserve">Final version, high order</t>
  </si>
  <si>
    <t xml:space="preserve">3D Cube64</t>
  </si>
  <si>
    <t xml:space="preserve">Version 1</t>
  </si>
  <si>
    <t xml:space="preserve">DIVERGENCE</t>
  </si>
  <si>
    <t xml:space="preserve">3D Cube128</t>
  </si>
  <si>
    <t xml:space="preserve">Final version, arch 35</t>
  </si>
  <si>
    <t xml:space="preserve">Old distrib function</t>
  </si>
  <si>
    <t xml:space="preserve">New distrib function, version 3 (unrolled</t>
  </si>
  <si>
    <t xml:space="preserve">Final version, arch 50</t>
  </si>
  <si>
    <t xml:space="preserve">Grid</t>
  </si>
  <si>
    <t xml:space="preserve">Laptop</t>
  </si>
  <si>
    <t xml:space="preserve">v1.0 Double</t>
  </si>
  <si>
    <t xml:space="preserve">v1.0 Single</t>
  </si>
  <si>
    <t xml:space="preserve">v2.0 Double</t>
  </si>
  <si>
    <t xml:space="preserve">v2.0 Single</t>
  </si>
  <si>
    <t xml:space="preserve">v2.1 Double</t>
  </si>
  <si>
    <t xml:space="preserve">v2.1 Single</t>
  </si>
  <si>
    <t xml:space="preserve">v2.2 Double</t>
  </si>
  <si>
    <t xml:space="preserve">v2.2 Single</t>
  </si>
  <si>
    <t xml:space="preserve">Final Double</t>
  </si>
  <si>
    <t xml:space="preserve">Final Single</t>
  </si>
  <si>
    <t xml:space="preserve">Low</t>
  </si>
  <si>
    <t xml:space="preserve">High</t>
  </si>
  <si>
    <t xml:space="preserve">C.C Double</t>
  </si>
  <si>
    <t xml:space="preserve">C.C Single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</si>
</sst>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ospace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 val="true"/>
      <sz val="10"/>
      <name val="Arial"/>
      <family val="2"/>
    </font>
    <font>
      <sz val="9"/>
      <name val="Arial"/>
      <family val="2"/>
    </font>
    <font>
      <sz val="10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B05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3D Color Gradient sub-steps runtimes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Misc!$C$5:$C$9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Misc!$D$5:$D$9</c:f>
              <c:numCache>
                <c:formatCode>General</c:formatCode>
                <c:ptCount val="5"/>
                <c:pt idx="0">
                  <c:v>35.482719</c:v>
                </c:pt>
                <c:pt idx="1">
                  <c:v>25.965612</c:v>
                </c:pt>
                <c:pt idx="2">
                  <c:v>1.681413</c:v>
                </c:pt>
                <c:pt idx="3">
                  <c:v>18.202219</c:v>
                </c:pt>
                <c:pt idx="4">
                  <c:v>8.062594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3D Color Gradient over 20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Misc!$C$12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Misc!$D$12</c:f>
              <c:numCache>
                <c:formatCode>General</c:formatCode>
                <c:ptCount val="1"/>
                <c:pt idx="0">
                  <c:v>146.976196</c:v>
                </c:pt>
              </c:numCache>
            </c:numRef>
          </c:val>
        </c:ser>
        <c:ser>
          <c:idx val="1"/>
          <c:order val="1"/>
          <c:tx>
            <c:strRef>
              <c:f>Misc!$C$23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Misc!$D$23</c:f>
              <c:numCache>
                <c:formatCode>General</c:formatCode>
                <c:ptCount val="1"/>
                <c:pt idx="0">
                  <c:v>10.711446</c:v>
                </c:pt>
              </c:numCache>
            </c:numRef>
          </c:val>
        </c:ser>
        <c:gapWidth val="100"/>
        <c:overlap val="0"/>
        <c:axId val="60193464"/>
        <c:axId val="80881550"/>
      </c:barChart>
      <c:catAx>
        <c:axId val="6019346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881550"/>
        <c:crosses val="autoZero"/>
        <c:auto val="1"/>
        <c:lblAlgn val="ctr"/>
        <c:lblOffset val="100"/>
      </c:catAx>
      <c:valAx>
        <c:axId val="808815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1934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2D Color Gradient over 10000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Misc!$C$45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Misc!$D$45</c:f>
              <c:numCache>
                <c:formatCode>General</c:formatCode>
                <c:ptCount val="1"/>
                <c:pt idx="0">
                  <c:v>200.273727</c:v>
                </c:pt>
              </c:numCache>
            </c:numRef>
          </c:val>
        </c:ser>
        <c:ser>
          <c:idx val="1"/>
          <c:order val="1"/>
          <c:tx>
            <c:strRef>
              <c:f>Misc!$C$56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Misc!$D$56</c:f>
              <c:numCache>
                <c:formatCode>General</c:formatCode>
                <c:ptCount val="1"/>
                <c:pt idx="0">
                  <c:v>8.409752</c:v>
                </c:pt>
              </c:numCache>
            </c:numRef>
          </c:val>
        </c:ser>
        <c:gapWidth val="100"/>
        <c:overlap val="0"/>
        <c:axId val="25595594"/>
        <c:axId val="71082858"/>
      </c:barChart>
      <c:catAx>
        <c:axId val="255955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082858"/>
        <c:crosses val="autoZero"/>
        <c:auto val="1"/>
        <c:lblAlgn val="ctr"/>
        <c:lblOffset val="100"/>
      </c:catAx>
      <c:valAx>
        <c:axId val="710828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5955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2D Color Gradient sub-steps runtimes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4702808043228"/>
          <c:y val="0.147019572953737"/>
          <c:w val="0.531756577199043"/>
          <c:h val="0.828959074733096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Misc!$C$59:$C$63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Misc!$D$59:$D$63</c:f>
              <c:numCache>
                <c:formatCode>General</c:formatCode>
                <c:ptCount val="5"/>
                <c:pt idx="0">
                  <c:v>3.360352</c:v>
                </c:pt>
                <c:pt idx="1">
                  <c:v>1.101331</c:v>
                </c:pt>
                <c:pt idx="2">
                  <c:v>0.253598</c:v>
                </c:pt>
                <c:pt idx="3">
                  <c:v>1.706443</c:v>
                </c:pt>
                <c:pt idx="4">
                  <c:v>1.151525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Color Gradient over 10000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Misc!$B$42</c:f>
              <c:strCache>
                <c:ptCount val="1"/>
                <c:pt idx="0">
                  <c:v>3D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Misc!$D$42</c:f>
              <c:numCache>
                <c:formatCode>General</c:formatCode>
                <c:ptCount val="1"/>
                <c:pt idx="0">
                  <c:v>22.1780798206029</c:v>
                </c:pt>
              </c:numCache>
            </c:numRef>
          </c:val>
        </c:ser>
        <c:ser>
          <c:idx val="1"/>
          <c:order val="1"/>
          <c:tx>
            <c:strRef>
              <c:f>Misc!$B$65</c:f>
              <c:strCache>
                <c:ptCount val="1"/>
                <c:pt idx="0">
                  <c:v>2D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Misc!$D$65</c:f>
              <c:numCache>
                <c:formatCode>General</c:formatCode>
                <c:ptCount val="1"/>
                <c:pt idx="0">
                  <c:v>19.4821440632257</c:v>
                </c:pt>
              </c:numCache>
            </c:numRef>
          </c:val>
        </c:ser>
        <c:gapWidth val="100"/>
        <c:overlap val="0"/>
        <c:axId val="33091302"/>
        <c:axId val="77592140"/>
      </c:barChart>
      <c:catAx>
        <c:axId val="330913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592140"/>
        <c:crosses val="autoZero"/>
        <c:auto val="1"/>
        <c:lblAlgn val="ctr"/>
        <c:lblOffset val="100"/>
      </c:catAx>
      <c:valAx>
        <c:axId val="775921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MLUPs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0913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Misc!$X$1:$X$1000</c:f>
              <c:strCach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cat>
          <c:val>
            <c:numRef>
              <c:f>Misc!$Y$1:$Y$1000</c:f>
              <c:numCache>
                <c:formatCode>General</c:formatCode>
                <c:ptCount val="1000"/>
                <c:pt idx="0">
                  <c:v>0.0020479679</c:v>
                </c:pt>
                <c:pt idx="1">
                  <c:v>0.001892</c:v>
                </c:pt>
                <c:pt idx="2">
                  <c:v>0.0022814719</c:v>
                </c:pt>
                <c:pt idx="3">
                  <c:v>0.001714624</c:v>
                </c:pt>
                <c:pt idx="4">
                  <c:v>0.0021678719</c:v>
                </c:pt>
                <c:pt idx="5">
                  <c:v>0.0011184959</c:v>
                </c:pt>
                <c:pt idx="6">
                  <c:v>0.00069568</c:v>
                </c:pt>
                <c:pt idx="7">
                  <c:v>0.0019652802</c:v>
                </c:pt>
                <c:pt idx="8">
                  <c:v>0.00304608</c:v>
                </c:pt>
                <c:pt idx="9">
                  <c:v>0.001545216</c:v>
                </c:pt>
                <c:pt idx="10">
                  <c:v>0.00090768</c:v>
                </c:pt>
                <c:pt idx="11">
                  <c:v>0.000695392</c:v>
                </c:pt>
                <c:pt idx="12">
                  <c:v>0.000692128</c:v>
                </c:pt>
                <c:pt idx="13">
                  <c:v>0.000821344</c:v>
                </c:pt>
                <c:pt idx="14">
                  <c:v>0.00084896</c:v>
                </c:pt>
                <c:pt idx="15">
                  <c:v>0.001019296</c:v>
                </c:pt>
                <c:pt idx="16">
                  <c:v>0.001720928</c:v>
                </c:pt>
                <c:pt idx="17">
                  <c:v>0.0017192001</c:v>
                </c:pt>
                <c:pt idx="18">
                  <c:v>0.00171648</c:v>
                </c:pt>
                <c:pt idx="19">
                  <c:v>0.001714048</c:v>
                </c:pt>
                <c:pt idx="20">
                  <c:v>0.001714944</c:v>
                </c:pt>
                <c:pt idx="21">
                  <c:v>0.0017165759</c:v>
                </c:pt>
                <c:pt idx="22">
                  <c:v>0.00171872</c:v>
                </c:pt>
                <c:pt idx="23">
                  <c:v>0.001714528</c:v>
                </c:pt>
                <c:pt idx="24">
                  <c:v>0.0017150721</c:v>
                </c:pt>
                <c:pt idx="25">
                  <c:v>0.001714144</c:v>
                </c:pt>
                <c:pt idx="26">
                  <c:v>0.001712704</c:v>
                </c:pt>
                <c:pt idx="27">
                  <c:v>0.0017052799</c:v>
                </c:pt>
                <c:pt idx="28">
                  <c:v>0.0017072001</c:v>
                </c:pt>
                <c:pt idx="29">
                  <c:v>0.001710176</c:v>
                </c:pt>
                <c:pt idx="30">
                  <c:v>0.0017050881</c:v>
                </c:pt>
                <c:pt idx="31">
                  <c:v>0.001707584</c:v>
                </c:pt>
                <c:pt idx="32">
                  <c:v>0.0017059521</c:v>
                </c:pt>
                <c:pt idx="33">
                  <c:v>0.001705408</c:v>
                </c:pt>
                <c:pt idx="34">
                  <c:v>0.001709856</c:v>
                </c:pt>
                <c:pt idx="35">
                  <c:v>0.001701344</c:v>
                </c:pt>
                <c:pt idx="36">
                  <c:v>0.0019258241</c:v>
                </c:pt>
                <c:pt idx="37">
                  <c:v>0.00095008</c:v>
                </c:pt>
                <c:pt idx="38">
                  <c:v>0.000815488</c:v>
                </c:pt>
                <c:pt idx="39">
                  <c:v>0.001932</c:v>
                </c:pt>
                <c:pt idx="40">
                  <c:v>0.001705472</c:v>
                </c:pt>
                <c:pt idx="41">
                  <c:v>0.001696736</c:v>
                </c:pt>
                <c:pt idx="42">
                  <c:v>0.001700032</c:v>
                </c:pt>
                <c:pt idx="43">
                  <c:v>0.001703072</c:v>
                </c:pt>
                <c:pt idx="44">
                  <c:v>0.00170032</c:v>
                </c:pt>
                <c:pt idx="45">
                  <c:v>0.001701856</c:v>
                </c:pt>
                <c:pt idx="46">
                  <c:v>0.00169776</c:v>
                </c:pt>
                <c:pt idx="47">
                  <c:v>0.0016972161</c:v>
                </c:pt>
                <c:pt idx="48">
                  <c:v>0.0016972161</c:v>
                </c:pt>
                <c:pt idx="49">
                  <c:v>0.001698592</c:v>
                </c:pt>
                <c:pt idx="50">
                  <c:v>0.001693696</c:v>
                </c:pt>
                <c:pt idx="51">
                  <c:v>0.0017064001</c:v>
                </c:pt>
                <c:pt idx="52">
                  <c:v>0.001694816</c:v>
                </c:pt>
                <c:pt idx="53">
                  <c:v>0.0016951041</c:v>
                </c:pt>
                <c:pt idx="54">
                  <c:v>0.001699488</c:v>
                </c:pt>
                <c:pt idx="55">
                  <c:v>0.0016960959</c:v>
                </c:pt>
                <c:pt idx="56">
                  <c:v>0.0016937919</c:v>
                </c:pt>
                <c:pt idx="57">
                  <c:v>0.001692832</c:v>
                </c:pt>
                <c:pt idx="58">
                  <c:v>0.001694624</c:v>
                </c:pt>
                <c:pt idx="59">
                  <c:v>0.003126784</c:v>
                </c:pt>
                <c:pt idx="60">
                  <c:v>0.000808704</c:v>
                </c:pt>
                <c:pt idx="61">
                  <c:v>0.00149968</c:v>
                </c:pt>
                <c:pt idx="62">
                  <c:v>0.001696448</c:v>
                </c:pt>
                <c:pt idx="63">
                  <c:v>0.001691552</c:v>
                </c:pt>
                <c:pt idx="64">
                  <c:v>0.001688768</c:v>
                </c:pt>
                <c:pt idx="65">
                  <c:v>0.00169664</c:v>
                </c:pt>
                <c:pt idx="66">
                  <c:v>0.001697536</c:v>
                </c:pt>
                <c:pt idx="67">
                  <c:v>0.001692864</c:v>
                </c:pt>
                <c:pt idx="68">
                  <c:v>0.001693664</c:v>
                </c:pt>
                <c:pt idx="69">
                  <c:v>0.001688672</c:v>
                </c:pt>
                <c:pt idx="70">
                  <c:v>0.001689504</c:v>
                </c:pt>
                <c:pt idx="71">
                  <c:v>0.001692064</c:v>
                </c:pt>
                <c:pt idx="72">
                  <c:v>0.0016943039</c:v>
                </c:pt>
                <c:pt idx="73">
                  <c:v>0.001700544</c:v>
                </c:pt>
                <c:pt idx="74">
                  <c:v>0.001695584</c:v>
                </c:pt>
                <c:pt idx="75">
                  <c:v>0.00169952</c:v>
                </c:pt>
                <c:pt idx="76">
                  <c:v>0.0016906559</c:v>
                </c:pt>
                <c:pt idx="77">
                  <c:v>0.0016935039</c:v>
                </c:pt>
                <c:pt idx="78">
                  <c:v>0.0024552001</c:v>
                </c:pt>
                <c:pt idx="79">
                  <c:v>0.00067344</c:v>
                </c:pt>
                <c:pt idx="80">
                  <c:v>0.00067248</c:v>
                </c:pt>
                <c:pt idx="81">
                  <c:v>0.000670688</c:v>
                </c:pt>
                <c:pt idx="82">
                  <c:v>0.000671712</c:v>
                </c:pt>
                <c:pt idx="83">
                  <c:v>0.000673792</c:v>
                </c:pt>
                <c:pt idx="84">
                  <c:v>0.000672352</c:v>
                </c:pt>
                <c:pt idx="85">
                  <c:v>0.000680768</c:v>
                </c:pt>
                <c:pt idx="86">
                  <c:v>0.000904704</c:v>
                </c:pt>
                <c:pt idx="87">
                  <c:v>0.000674784</c:v>
                </c:pt>
                <c:pt idx="88">
                  <c:v>0.000672</c:v>
                </c:pt>
                <c:pt idx="89">
                  <c:v>0.000673088</c:v>
                </c:pt>
                <c:pt idx="90">
                  <c:v>0.0006688</c:v>
                </c:pt>
                <c:pt idx="91">
                  <c:v>0.000793568</c:v>
                </c:pt>
                <c:pt idx="92">
                  <c:v>0.000671968</c:v>
                </c:pt>
                <c:pt idx="93">
                  <c:v>0.000673504</c:v>
                </c:pt>
                <c:pt idx="94">
                  <c:v>0.000676896</c:v>
                </c:pt>
                <c:pt idx="95">
                  <c:v>0.000678048</c:v>
                </c:pt>
                <c:pt idx="96">
                  <c:v>0.000674208</c:v>
                </c:pt>
                <c:pt idx="97">
                  <c:v>0.000671488</c:v>
                </c:pt>
                <c:pt idx="98">
                  <c:v>0.0013638721</c:v>
                </c:pt>
                <c:pt idx="99">
                  <c:v>0.00075376</c:v>
                </c:pt>
                <c:pt idx="100">
                  <c:v>0.000675008</c:v>
                </c:pt>
                <c:pt idx="101">
                  <c:v>0.000674304</c:v>
                </c:pt>
                <c:pt idx="102">
                  <c:v>0.000679776</c:v>
                </c:pt>
                <c:pt idx="103">
                  <c:v>0.001021984</c:v>
                </c:pt>
                <c:pt idx="104">
                  <c:v>0.000671648</c:v>
                </c:pt>
                <c:pt idx="105">
                  <c:v>0.000672256</c:v>
                </c:pt>
                <c:pt idx="106">
                  <c:v>0.00067232</c:v>
                </c:pt>
                <c:pt idx="107">
                  <c:v>0.000672384</c:v>
                </c:pt>
                <c:pt idx="108">
                  <c:v>0.000672576</c:v>
                </c:pt>
                <c:pt idx="109">
                  <c:v>0.000673312</c:v>
                </c:pt>
                <c:pt idx="110">
                  <c:v>0.000678656</c:v>
                </c:pt>
                <c:pt idx="111">
                  <c:v>0.0006752</c:v>
                </c:pt>
                <c:pt idx="112">
                  <c:v>0.000674144</c:v>
                </c:pt>
                <c:pt idx="113">
                  <c:v>0.000677664</c:v>
                </c:pt>
                <c:pt idx="114">
                  <c:v>0.000671168</c:v>
                </c:pt>
                <c:pt idx="115">
                  <c:v>0.000672032</c:v>
                </c:pt>
                <c:pt idx="116">
                  <c:v>0.00067152</c:v>
                </c:pt>
                <c:pt idx="117">
                  <c:v>0.0023147198</c:v>
                </c:pt>
                <c:pt idx="118">
                  <c:v>0.001417248</c:v>
                </c:pt>
                <c:pt idx="119">
                  <c:v>0.000956704</c:v>
                </c:pt>
                <c:pt idx="120">
                  <c:v>0.000635104</c:v>
                </c:pt>
                <c:pt idx="121">
                  <c:v>0.000630816</c:v>
                </c:pt>
                <c:pt idx="122">
                  <c:v>0.000635136</c:v>
                </c:pt>
                <c:pt idx="123">
                  <c:v>0.000640928</c:v>
                </c:pt>
                <c:pt idx="124">
                  <c:v>0.000634528</c:v>
                </c:pt>
                <c:pt idx="125">
                  <c:v>0.00063568</c:v>
                </c:pt>
                <c:pt idx="126">
                  <c:v>0.0006337599</c:v>
                </c:pt>
                <c:pt idx="127">
                  <c:v>0.000636768</c:v>
                </c:pt>
                <c:pt idx="128">
                  <c:v>0.000635616</c:v>
                </c:pt>
                <c:pt idx="129">
                  <c:v>0.000638528</c:v>
                </c:pt>
                <c:pt idx="130">
                  <c:v>0.000638336</c:v>
                </c:pt>
                <c:pt idx="131">
                  <c:v>0.00063472</c:v>
                </c:pt>
                <c:pt idx="132">
                  <c:v>0.000638944</c:v>
                </c:pt>
                <c:pt idx="133">
                  <c:v>0.000636736</c:v>
                </c:pt>
                <c:pt idx="134">
                  <c:v>0.000631776</c:v>
                </c:pt>
                <c:pt idx="135">
                  <c:v>0.000739936</c:v>
                </c:pt>
                <c:pt idx="136">
                  <c:v>0.000939328</c:v>
                </c:pt>
                <c:pt idx="137">
                  <c:v>0.000634496</c:v>
                </c:pt>
                <c:pt idx="138">
                  <c:v>0.000638848</c:v>
                </c:pt>
                <c:pt idx="139">
                  <c:v>0.001285792</c:v>
                </c:pt>
                <c:pt idx="140">
                  <c:v>0.000809664</c:v>
                </c:pt>
                <c:pt idx="141">
                  <c:v>0.000630624</c:v>
                </c:pt>
                <c:pt idx="142">
                  <c:v>0.000647712</c:v>
                </c:pt>
                <c:pt idx="143">
                  <c:v>0.000648576</c:v>
                </c:pt>
                <c:pt idx="144">
                  <c:v>0.000639168</c:v>
                </c:pt>
                <c:pt idx="145">
                  <c:v>0.000643168</c:v>
                </c:pt>
                <c:pt idx="146">
                  <c:v>0.000637376</c:v>
                </c:pt>
                <c:pt idx="147">
                  <c:v>0.0031657601</c:v>
                </c:pt>
                <c:pt idx="148">
                  <c:v>0.000635936</c:v>
                </c:pt>
                <c:pt idx="149">
                  <c:v>0.00063968</c:v>
                </c:pt>
                <c:pt idx="150">
                  <c:v>0.000635744</c:v>
                </c:pt>
                <c:pt idx="151">
                  <c:v>0.000637152</c:v>
                </c:pt>
                <c:pt idx="152">
                  <c:v>0.00067632</c:v>
                </c:pt>
                <c:pt idx="153">
                  <c:v>0.000966176</c:v>
                </c:pt>
                <c:pt idx="154">
                  <c:v>0.000638752</c:v>
                </c:pt>
                <c:pt idx="155">
                  <c:v>0.000638976</c:v>
                </c:pt>
                <c:pt idx="156">
                  <c:v>0.00063616</c:v>
                </c:pt>
                <c:pt idx="157">
                  <c:v>0.000637408</c:v>
                </c:pt>
                <c:pt idx="158">
                  <c:v>0.000635936</c:v>
                </c:pt>
                <c:pt idx="159">
                  <c:v>0.0012896319</c:v>
                </c:pt>
                <c:pt idx="160">
                  <c:v>0.000816032</c:v>
                </c:pt>
                <c:pt idx="161">
                  <c:v>0.000638176</c:v>
                </c:pt>
                <c:pt idx="162">
                  <c:v>0.000633536</c:v>
                </c:pt>
                <c:pt idx="163">
                  <c:v>0.000636608</c:v>
                </c:pt>
                <c:pt idx="164">
                  <c:v>0.000637568</c:v>
                </c:pt>
                <c:pt idx="165">
                  <c:v>0.000635232</c:v>
                </c:pt>
                <c:pt idx="166">
                  <c:v>0.000635328</c:v>
                </c:pt>
                <c:pt idx="167">
                  <c:v>0.000750144</c:v>
                </c:pt>
                <c:pt idx="168">
                  <c:v>0.000644032</c:v>
                </c:pt>
                <c:pt idx="169">
                  <c:v>0.000945376</c:v>
                </c:pt>
                <c:pt idx="170">
                  <c:v>0.000636928</c:v>
                </c:pt>
                <c:pt idx="171">
                  <c:v>0.000635168</c:v>
                </c:pt>
                <c:pt idx="172">
                  <c:v>0.000638496</c:v>
                </c:pt>
                <c:pt idx="173">
                  <c:v>0.000633952</c:v>
                </c:pt>
                <c:pt idx="174">
                  <c:v>0.00063792</c:v>
                </c:pt>
                <c:pt idx="175">
                  <c:v>0.000636992</c:v>
                </c:pt>
                <c:pt idx="176">
                  <c:v>0.000636256</c:v>
                </c:pt>
                <c:pt idx="177">
                  <c:v>0.000638656</c:v>
                </c:pt>
                <c:pt idx="178">
                  <c:v>0.000637216</c:v>
                </c:pt>
                <c:pt idx="179">
                  <c:v>0.000633856</c:v>
                </c:pt>
                <c:pt idx="180">
                  <c:v>0.000633792</c:v>
                </c:pt>
                <c:pt idx="181">
                  <c:v>0.000634464</c:v>
                </c:pt>
                <c:pt idx="182">
                  <c:v>0.001371296</c:v>
                </c:pt>
                <c:pt idx="183">
                  <c:v>0.00065968</c:v>
                </c:pt>
                <c:pt idx="184">
                  <c:v>0.00084016</c:v>
                </c:pt>
                <c:pt idx="185">
                  <c:v>0.000638592</c:v>
                </c:pt>
                <c:pt idx="186">
                  <c:v>0.000954688</c:v>
                </c:pt>
                <c:pt idx="187">
                  <c:v>0.000633536</c:v>
                </c:pt>
                <c:pt idx="188">
                  <c:v>0.00063984</c:v>
                </c:pt>
                <c:pt idx="189">
                  <c:v>0.000639168</c:v>
                </c:pt>
                <c:pt idx="190">
                  <c:v>0.000632288</c:v>
                </c:pt>
                <c:pt idx="191">
                  <c:v>0.000636832</c:v>
                </c:pt>
                <c:pt idx="192">
                  <c:v>0.000635264</c:v>
                </c:pt>
                <c:pt idx="193">
                  <c:v>0.00064016</c:v>
                </c:pt>
                <c:pt idx="194">
                  <c:v>0.00063712</c:v>
                </c:pt>
                <c:pt idx="195">
                  <c:v>0.000637152</c:v>
                </c:pt>
                <c:pt idx="196">
                  <c:v>0.0006376</c:v>
                </c:pt>
                <c:pt idx="197">
                  <c:v>0.000634272</c:v>
                </c:pt>
                <c:pt idx="198">
                  <c:v>0.000634272</c:v>
                </c:pt>
                <c:pt idx="199">
                  <c:v>0.000639648</c:v>
                </c:pt>
                <c:pt idx="200">
                  <c:v>0.00063472</c:v>
                </c:pt>
                <c:pt idx="201">
                  <c:v>0.000638144</c:v>
                </c:pt>
                <c:pt idx="202">
                  <c:v>0.00104112</c:v>
                </c:pt>
                <c:pt idx="203">
                  <c:v>0.00063264</c:v>
                </c:pt>
                <c:pt idx="204">
                  <c:v>0.0014138239</c:v>
                </c:pt>
                <c:pt idx="205">
                  <c:v>0.000651168</c:v>
                </c:pt>
                <c:pt idx="206">
                  <c:v>0.000636768</c:v>
                </c:pt>
                <c:pt idx="207">
                  <c:v>0.000632768</c:v>
                </c:pt>
                <c:pt idx="208">
                  <c:v>0.000638912</c:v>
                </c:pt>
                <c:pt idx="209">
                  <c:v>0.00063408</c:v>
                </c:pt>
                <c:pt idx="210">
                  <c:v>0.000639232</c:v>
                </c:pt>
                <c:pt idx="211">
                  <c:v>0.000641184</c:v>
                </c:pt>
                <c:pt idx="212">
                  <c:v>0.000645664</c:v>
                </c:pt>
                <c:pt idx="213">
                  <c:v>0.000636736</c:v>
                </c:pt>
                <c:pt idx="214">
                  <c:v>0.00063904</c:v>
                </c:pt>
                <c:pt idx="215">
                  <c:v>0.000636672</c:v>
                </c:pt>
                <c:pt idx="216">
                  <c:v>0.000748352</c:v>
                </c:pt>
                <c:pt idx="217">
                  <c:v>0.000635232</c:v>
                </c:pt>
                <c:pt idx="218">
                  <c:v>0.000649344</c:v>
                </c:pt>
                <c:pt idx="219">
                  <c:v>0.00093968</c:v>
                </c:pt>
                <c:pt idx="220">
                  <c:v>0.000652512</c:v>
                </c:pt>
                <c:pt idx="221">
                  <c:v>0.000650208</c:v>
                </c:pt>
                <c:pt idx="222">
                  <c:v>0.00063744</c:v>
                </c:pt>
                <c:pt idx="223">
                  <c:v>0.000635552</c:v>
                </c:pt>
                <c:pt idx="224">
                  <c:v>0.000634048</c:v>
                </c:pt>
                <c:pt idx="225">
                  <c:v>0.00063472</c:v>
                </c:pt>
                <c:pt idx="226">
                  <c:v>0.000632512</c:v>
                </c:pt>
                <c:pt idx="227">
                  <c:v>0.001326464</c:v>
                </c:pt>
                <c:pt idx="228">
                  <c:v>0.000725632</c:v>
                </c:pt>
                <c:pt idx="229">
                  <c:v>0.000634688</c:v>
                </c:pt>
                <c:pt idx="230">
                  <c:v>0.0028654078</c:v>
                </c:pt>
                <c:pt idx="231">
                  <c:v>0.000821696</c:v>
                </c:pt>
                <c:pt idx="232">
                  <c:v>0.000637056</c:v>
                </c:pt>
                <c:pt idx="233">
                  <c:v>0.000636864</c:v>
                </c:pt>
                <c:pt idx="234">
                  <c:v>0.000637536</c:v>
                </c:pt>
                <c:pt idx="235">
                  <c:v>0.000677408</c:v>
                </c:pt>
                <c:pt idx="236">
                  <c:v>0.000964864</c:v>
                </c:pt>
                <c:pt idx="237">
                  <c:v>0.00064176</c:v>
                </c:pt>
                <c:pt idx="238">
                  <c:v>0.000631872</c:v>
                </c:pt>
                <c:pt idx="239">
                  <c:v>0.000634272</c:v>
                </c:pt>
                <c:pt idx="240">
                  <c:v>0.000635392</c:v>
                </c:pt>
                <c:pt idx="241">
                  <c:v>0.000634656</c:v>
                </c:pt>
                <c:pt idx="242">
                  <c:v>0.000633248</c:v>
                </c:pt>
                <c:pt idx="243">
                  <c:v>0.000637536</c:v>
                </c:pt>
                <c:pt idx="244">
                  <c:v>0.00063184</c:v>
                </c:pt>
                <c:pt idx="245">
                  <c:v>0.0006384</c:v>
                </c:pt>
                <c:pt idx="246">
                  <c:v>0.00063552</c:v>
                </c:pt>
                <c:pt idx="247">
                  <c:v>0.0013279039</c:v>
                </c:pt>
                <c:pt idx="248">
                  <c:v>0.000722656</c:v>
                </c:pt>
                <c:pt idx="249">
                  <c:v>0.000639904</c:v>
                </c:pt>
                <c:pt idx="250">
                  <c:v>0.000741472</c:v>
                </c:pt>
                <c:pt idx="251">
                  <c:v>0.000651904</c:v>
                </c:pt>
                <c:pt idx="252">
                  <c:v>0.000979168</c:v>
                </c:pt>
                <c:pt idx="253">
                  <c:v>0.000636672</c:v>
                </c:pt>
                <c:pt idx="254">
                  <c:v>0.000637824</c:v>
                </c:pt>
                <c:pt idx="255">
                  <c:v>0.000634752</c:v>
                </c:pt>
                <c:pt idx="256">
                  <c:v>0.000634624</c:v>
                </c:pt>
                <c:pt idx="257">
                  <c:v>0.000647072</c:v>
                </c:pt>
                <c:pt idx="258">
                  <c:v>0.00064096</c:v>
                </c:pt>
                <c:pt idx="259">
                  <c:v>0.000636864</c:v>
                </c:pt>
                <c:pt idx="260">
                  <c:v>0.0006352</c:v>
                </c:pt>
                <c:pt idx="261">
                  <c:v>0.00063728</c:v>
                </c:pt>
                <c:pt idx="262">
                  <c:v>0.0006408</c:v>
                </c:pt>
                <c:pt idx="263">
                  <c:v>0.00063504</c:v>
                </c:pt>
                <c:pt idx="264">
                  <c:v>0.000635136</c:v>
                </c:pt>
                <c:pt idx="265">
                  <c:v>0.000638496</c:v>
                </c:pt>
                <c:pt idx="266">
                  <c:v>0.000635264</c:v>
                </c:pt>
                <c:pt idx="267">
                  <c:v>0.00063872</c:v>
                </c:pt>
                <c:pt idx="268">
                  <c:v>0.0015602241</c:v>
                </c:pt>
                <c:pt idx="269">
                  <c:v>0.00071856</c:v>
                </c:pt>
                <c:pt idx="270">
                  <c:v>0.000638304</c:v>
                </c:pt>
                <c:pt idx="271">
                  <c:v>0.000636512</c:v>
                </c:pt>
                <c:pt idx="272">
                  <c:v>0.000640544</c:v>
                </c:pt>
                <c:pt idx="273">
                  <c:v>0.000637056</c:v>
                </c:pt>
                <c:pt idx="274">
                  <c:v>0.000638496</c:v>
                </c:pt>
                <c:pt idx="275">
                  <c:v>0.000637056</c:v>
                </c:pt>
                <c:pt idx="276">
                  <c:v>0.00063488</c:v>
                </c:pt>
                <c:pt idx="277">
                  <c:v>0.0006336</c:v>
                </c:pt>
                <c:pt idx="278">
                  <c:v>0.000635072</c:v>
                </c:pt>
                <c:pt idx="279">
                  <c:v>0.000637408</c:v>
                </c:pt>
                <c:pt idx="280">
                  <c:v>0.000638112</c:v>
                </c:pt>
                <c:pt idx="281">
                  <c:v>0.000638624</c:v>
                </c:pt>
                <c:pt idx="282">
                  <c:v>0.00064096</c:v>
                </c:pt>
                <c:pt idx="283">
                  <c:v>0.000743488</c:v>
                </c:pt>
                <c:pt idx="284">
                  <c:v>0.000642688</c:v>
                </c:pt>
                <c:pt idx="285">
                  <c:v>0.000958656</c:v>
                </c:pt>
                <c:pt idx="286">
                  <c:v>0.000636</c:v>
                </c:pt>
                <c:pt idx="287">
                  <c:v>0.0006352</c:v>
                </c:pt>
                <c:pt idx="288">
                  <c:v>0.000634688</c:v>
                </c:pt>
                <c:pt idx="289">
                  <c:v>0.0006359681</c:v>
                </c:pt>
                <c:pt idx="290">
                  <c:v>0.000633152</c:v>
                </c:pt>
                <c:pt idx="291">
                  <c:v>0.000636896</c:v>
                </c:pt>
                <c:pt idx="292">
                  <c:v>0.001412416</c:v>
                </c:pt>
                <c:pt idx="293">
                  <c:v>0.000646016</c:v>
                </c:pt>
                <c:pt idx="294">
                  <c:v>0.000638944</c:v>
                </c:pt>
                <c:pt idx="295">
                  <c:v>0.00063488</c:v>
                </c:pt>
                <c:pt idx="296">
                  <c:v>0.000632</c:v>
                </c:pt>
                <c:pt idx="297">
                  <c:v>0.00063792</c:v>
                </c:pt>
                <c:pt idx="298">
                  <c:v>0.000637664</c:v>
                </c:pt>
                <c:pt idx="299">
                  <c:v>0.000637344</c:v>
                </c:pt>
                <c:pt idx="300">
                  <c:v>0.000770656</c:v>
                </c:pt>
                <c:pt idx="301">
                  <c:v>0.00094848</c:v>
                </c:pt>
                <c:pt idx="302">
                  <c:v>0.000636928</c:v>
                </c:pt>
                <c:pt idx="303">
                  <c:v>0.000642912</c:v>
                </c:pt>
                <c:pt idx="304">
                  <c:v>0.000637344</c:v>
                </c:pt>
                <c:pt idx="305">
                  <c:v>0.000633248</c:v>
                </c:pt>
                <c:pt idx="306">
                  <c:v>0.000658176</c:v>
                </c:pt>
                <c:pt idx="307">
                  <c:v>0.000637888</c:v>
                </c:pt>
                <c:pt idx="308">
                  <c:v>0.000636448</c:v>
                </c:pt>
                <c:pt idx="309">
                  <c:v>0.000639744</c:v>
                </c:pt>
                <c:pt idx="310">
                  <c:v>0.000635296</c:v>
                </c:pt>
                <c:pt idx="311">
                  <c:v>0.000629632</c:v>
                </c:pt>
                <c:pt idx="312">
                  <c:v>0.00064048</c:v>
                </c:pt>
                <c:pt idx="313">
                  <c:v>0.0006382079</c:v>
                </c:pt>
                <c:pt idx="314">
                  <c:v>0.00063264</c:v>
                </c:pt>
                <c:pt idx="315">
                  <c:v>0.001325984</c:v>
                </c:pt>
                <c:pt idx="316">
                  <c:v>0.000815712</c:v>
                </c:pt>
                <c:pt idx="317">
                  <c:v>0.000640192</c:v>
                </c:pt>
                <c:pt idx="318">
                  <c:v>0.001024032</c:v>
                </c:pt>
                <c:pt idx="319">
                  <c:v>0.000640352</c:v>
                </c:pt>
                <c:pt idx="320">
                  <c:v>0.000639776</c:v>
                </c:pt>
                <c:pt idx="321">
                  <c:v>0.002948544</c:v>
                </c:pt>
                <c:pt idx="322">
                  <c:v>0.000638688</c:v>
                </c:pt>
                <c:pt idx="323">
                  <c:v>0.000636928</c:v>
                </c:pt>
                <c:pt idx="324">
                  <c:v>0.000637152</c:v>
                </c:pt>
                <c:pt idx="325">
                  <c:v>0.000637216</c:v>
                </c:pt>
                <c:pt idx="326">
                  <c:v>0.000637792</c:v>
                </c:pt>
                <c:pt idx="327">
                  <c:v>0.000636608</c:v>
                </c:pt>
                <c:pt idx="328">
                  <c:v>0.000636896</c:v>
                </c:pt>
                <c:pt idx="329">
                  <c:v>0.0006359681</c:v>
                </c:pt>
                <c:pt idx="330">
                  <c:v>0.000778464</c:v>
                </c:pt>
                <c:pt idx="331">
                  <c:v>0.000637056</c:v>
                </c:pt>
                <c:pt idx="332">
                  <c:v>0.000637312</c:v>
                </c:pt>
                <c:pt idx="333">
                  <c:v>0.001287072</c:v>
                </c:pt>
                <c:pt idx="334">
                  <c:v>0.000802368</c:v>
                </c:pt>
                <c:pt idx="335">
                  <c:v>0.000969792</c:v>
                </c:pt>
                <c:pt idx="336">
                  <c:v>0.000640224</c:v>
                </c:pt>
                <c:pt idx="337">
                  <c:v>0.000638624</c:v>
                </c:pt>
                <c:pt idx="338">
                  <c:v>0.000637184</c:v>
                </c:pt>
                <c:pt idx="339">
                  <c:v>0.00063296</c:v>
                </c:pt>
                <c:pt idx="340">
                  <c:v>0.0022040319</c:v>
                </c:pt>
                <c:pt idx="341">
                  <c:v>0.000607552</c:v>
                </c:pt>
                <c:pt idx="342">
                  <c:v>0.000605728</c:v>
                </c:pt>
                <c:pt idx="343">
                  <c:v>0.000609024</c:v>
                </c:pt>
                <c:pt idx="344">
                  <c:v>0.00060816</c:v>
                </c:pt>
                <c:pt idx="345">
                  <c:v>0.000601632</c:v>
                </c:pt>
                <c:pt idx="346">
                  <c:v>0.000606112</c:v>
                </c:pt>
                <c:pt idx="347">
                  <c:v>0.000603808</c:v>
                </c:pt>
                <c:pt idx="348">
                  <c:v>0.000704992</c:v>
                </c:pt>
                <c:pt idx="349">
                  <c:v>0.000606368</c:v>
                </c:pt>
                <c:pt idx="350">
                  <c:v>0.000616416</c:v>
                </c:pt>
                <c:pt idx="351">
                  <c:v>0.000912192</c:v>
                </c:pt>
                <c:pt idx="352">
                  <c:v>0.000607296</c:v>
                </c:pt>
                <c:pt idx="353">
                  <c:v>0.000603456</c:v>
                </c:pt>
                <c:pt idx="354">
                  <c:v>0.00060576</c:v>
                </c:pt>
                <c:pt idx="355">
                  <c:v>0.001406624</c:v>
                </c:pt>
                <c:pt idx="356">
                  <c:v>0.000616768</c:v>
                </c:pt>
                <c:pt idx="357">
                  <c:v>0.000604544</c:v>
                </c:pt>
                <c:pt idx="358">
                  <c:v>0.0006072</c:v>
                </c:pt>
                <c:pt idx="359">
                  <c:v>0.000607712</c:v>
                </c:pt>
                <c:pt idx="360">
                  <c:v>0.000604192</c:v>
                </c:pt>
                <c:pt idx="361">
                  <c:v>0.000607584</c:v>
                </c:pt>
                <c:pt idx="362">
                  <c:v>0.000607936</c:v>
                </c:pt>
                <c:pt idx="363">
                  <c:v>0.000606336</c:v>
                </c:pt>
                <c:pt idx="364">
                  <c:v>0.000605024</c:v>
                </c:pt>
                <c:pt idx="365">
                  <c:v>0.000617024</c:v>
                </c:pt>
                <c:pt idx="366">
                  <c:v>0.000794208</c:v>
                </c:pt>
                <c:pt idx="367">
                  <c:v>0.000608864</c:v>
                </c:pt>
                <c:pt idx="368">
                  <c:v>0.000607072</c:v>
                </c:pt>
                <c:pt idx="369">
                  <c:v>0.00060816</c:v>
                </c:pt>
                <c:pt idx="370">
                  <c:v>0.0007410561</c:v>
                </c:pt>
                <c:pt idx="371">
                  <c:v>0.0006272</c:v>
                </c:pt>
                <c:pt idx="372">
                  <c:v>0.00140768</c:v>
                </c:pt>
                <c:pt idx="373">
                  <c:v>0.000625856</c:v>
                </c:pt>
                <c:pt idx="374">
                  <c:v>0.000906464</c:v>
                </c:pt>
                <c:pt idx="375">
                  <c:v>0.000610272</c:v>
                </c:pt>
                <c:pt idx="376">
                  <c:v>0.000605888</c:v>
                </c:pt>
                <c:pt idx="377">
                  <c:v>0.001305984</c:v>
                </c:pt>
                <c:pt idx="378">
                  <c:v>0.000705632</c:v>
                </c:pt>
                <c:pt idx="379">
                  <c:v>0.000607552</c:v>
                </c:pt>
                <c:pt idx="380">
                  <c:v>0.000606272</c:v>
                </c:pt>
                <c:pt idx="381">
                  <c:v>0.000605344</c:v>
                </c:pt>
                <c:pt idx="382">
                  <c:v>0.0006059521</c:v>
                </c:pt>
                <c:pt idx="383">
                  <c:v>0.000614496</c:v>
                </c:pt>
                <c:pt idx="384">
                  <c:v>0.00090384</c:v>
                </c:pt>
                <c:pt idx="385">
                  <c:v>0.000608896</c:v>
                </c:pt>
                <c:pt idx="386">
                  <c:v>0.00062528</c:v>
                </c:pt>
                <c:pt idx="387">
                  <c:v>0.00060368</c:v>
                </c:pt>
                <c:pt idx="388">
                  <c:v>0.000788288</c:v>
                </c:pt>
                <c:pt idx="389">
                  <c:v>0.000606016</c:v>
                </c:pt>
                <c:pt idx="390">
                  <c:v>0.00269856</c:v>
                </c:pt>
                <c:pt idx="391">
                  <c:v>0.000609568</c:v>
                </c:pt>
                <c:pt idx="392">
                  <c:v>0.000602592</c:v>
                </c:pt>
                <c:pt idx="393">
                  <c:v>0.000605024</c:v>
                </c:pt>
                <c:pt idx="394">
                  <c:v>0.000604512</c:v>
                </c:pt>
                <c:pt idx="395">
                  <c:v>0.000605568</c:v>
                </c:pt>
                <c:pt idx="396">
                  <c:v>0.000602592</c:v>
                </c:pt>
                <c:pt idx="397">
                  <c:v>0.00060048</c:v>
                </c:pt>
                <c:pt idx="398">
                  <c:v>0.0014005441</c:v>
                </c:pt>
                <c:pt idx="399">
                  <c:v>0.000621632</c:v>
                </c:pt>
                <c:pt idx="400">
                  <c:v>0.00062976</c:v>
                </c:pt>
                <c:pt idx="401">
                  <c:v>0.000996672</c:v>
                </c:pt>
                <c:pt idx="402">
                  <c:v>0.000612512</c:v>
                </c:pt>
                <c:pt idx="403">
                  <c:v>0.000607616</c:v>
                </c:pt>
                <c:pt idx="404">
                  <c:v>0.000769888</c:v>
                </c:pt>
                <c:pt idx="405">
                  <c:v>0.000604384</c:v>
                </c:pt>
                <c:pt idx="406">
                  <c:v>0.000603616</c:v>
                </c:pt>
                <c:pt idx="407">
                  <c:v>0.000608256</c:v>
                </c:pt>
                <c:pt idx="408">
                  <c:v>0.000599456</c:v>
                </c:pt>
                <c:pt idx="409">
                  <c:v>0.000609984</c:v>
                </c:pt>
                <c:pt idx="410">
                  <c:v>0.000605696</c:v>
                </c:pt>
                <c:pt idx="411">
                  <c:v>0.000602304</c:v>
                </c:pt>
                <c:pt idx="412">
                  <c:v>0.000604288</c:v>
                </c:pt>
                <c:pt idx="413">
                  <c:v>0.000605856</c:v>
                </c:pt>
                <c:pt idx="414">
                  <c:v>0.000606432</c:v>
                </c:pt>
                <c:pt idx="415">
                  <c:v>0.000605056</c:v>
                </c:pt>
                <c:pt idx="416">
                  <c:v>0.000620128</c:v>
                </c:pt>
                <c:pt idx="417">
                  <c:v>0.000913088</c:v>
                </c:pt>
                <c:pt idx="418">
                  <c:v>0.00060512</c:v>
                </c:pt>
                <c:pt idx="419">
                  <c:v>0.000605536</c:v>
                </c:pt>
                <c:pt idx="420">
                  <c:v>0.000605888</c:v>
                </c:pt>
                <c:pt idx="421">
                  <c:v>0.0014090559</c:v>
                </c:pt>
                <c:pt idx="422">
                  <c:v>0.000614336</c:v>
                </c:pt>
                <c:pt idx="423">
                  <c:v>0.0006056</c:v>
                </c:pt>
                <c:pt idx="424">
                  <c:v>0.000608096</c:v>
                </c:pt>
                <c:pt idx="425">
                  <c:v>0.000607072</c:v>
                </c:pt>
                <c:pt idx="426">
                  <c:v>0.000606624</c:v>
                </c:pt>
                <c:pt idx="427">
                  <c:v>0.000609024</c:v>
                </c:pt>
                <c:pt idx="428">
                  <c:v>0.000605472</c:v>
                </c:pt>
                <c:pt idx="429">
                  <c:v>0.000608896</c:v>
                </c:pt>
                <c:pt idx="430">
                  <c:v>0.00060384</c:v>
                </c:pt>
                <c:pt idx="431">
                  <c:v>0.00060288</c:v>
                </c:pt>
                <c:pt idx="432">
                  <c:v>0.000690528</c:v>
                </c:pt>
                <c:pt idx="433">
                  <c:v>0.000904416</c:v>
                </c:pt>
                <c:pt idx="434">
                  <c:v>0.00060368</c:v>
                </c:pt>
                <c:pt idx="435">
                  <c:v>0.000604864</c:v>
                </c:pt>
                <c:pt idx="436">
                  <c:v>0.00060544</c:v>
                </c:pt>
                <c:pt idx="437">
                  <c:v>0.000603328</c:v>
                </c:pt>
                <c:pt idx="438">
                  <c:v>0.000606048</c:v>
                </c:pt>
                <c:pt idx="439">
                  <c:v>0.000610112</c:v>
                </c:pt>
                <c:pt idx="440">
                  <c:v>0.000604128</c:v>
                </c:pt>
                <c:pt idx="441">
                  <c:v>0.000606656</c:v>
                </c:pt>
                <c:pt idx="442">
                  <c:v>0.000606272</c:v>
                </c:pt>
                <c:pt idx="443">
                  <c:v>0.000607104</c:v>
                </c:pt>
                <c:pt idx="444">
                  <c:v>0.000607168</c:v>
                </c:pt>
                <c:pt idx="445">
                  <c:v>0.001401344</c:v>
                </c:pt>
                <c:pt idx="446">
                  <c:v>0.00061376</c:v>
                </c:pt>
                <c:pt idx="447">
                  <c:v>0.0006016</c:v>
                </c:pt>
                <c:pt idx="448">
                  <c:v>0.000772416</c:v>
                </c:pt>
                <c:pt idx="449">
                  <c:v>0.000617504</c:v>
                </c:pt>
                <c:pt idx="450">
                  <c:v>0.00098336</c:v>
                </c:pt>
                <c:pt idx="451">
                  <c:v>0.000601216</c:v>
                </c:pt>
                <c:pt idx="452">
                  <c:v>0.000608896</c:v>
                </c:pt>
                <c:pt idx="453">
                  <c:v>0.000607584</c:v>
                </c:pt>
                <c:pt idx="454">
                  <c:v>0.000606752</c:v>
                </c:pt>
                <c:pt idx="455">
                  <c:v>0.000606688</c:v>
                </c:pt>
                <c:pt idx="456">
                  <c:v>0.000606176</c:v>
                </c:pt>
                <c:pt idx="457">
                  <c:v>0.000608288</c:v>
                </c:pt>
                <c:pt idx="458">
                  <c:v>0.000606528</c:v>
                </c:pt>
                <c:pt idx="459">
                  <c:v>0.000604416</c:v>
                </c:pt>
                <c:pt idx="460">
                  <c:v>0.000604512</c:v>
                </c:pt>
                <c:pt idx="461">
                  <c:v>0.000606976</c:v>
                </c:pt>
                <c:pt idx="462">
                  <c:v>0.00060416</c:v>
                </c:pt>
                <c:pt idx="463">
                  <c:v>0.000609408</c:v>
                </c:pt>
                <c:pt idx="464">
                  <c:v>0.000605408</c:v>
                </c:pt>
                <c:pt idx="465">
                  <c:v>0.000613376</c:v>
                </c:pt>
                <c:pt idx="466">
                  <c:v>0.000989056</c:v>
                </c:pt>
                <c:pt idx="467">
                  <c:v>0.000608928</c:v>
                </c:pt>
                <c:pt idx="468">
                  <c:v>0.0013503999</c:v>
                </c:pt>
                <c:pt idx="469">
                  <c:v>0.000647072</c:v>
                </c:pt>
                <c:pt idx="470">
                  <c:v>0.000607136</c:v>
                </c:pt>
                <c:pt idx="471">
                  <c:v>0.000601312</c:v>
                </c:pt>
                <c:pt idx="472">
                  <c:v>0.000610304</c:v>
                </c:pt>
                <c:pt idx="473">
                  <c:v>0.000606176</c:v>
                </c:pt>
                <c:pt idx="474">
                  <c:v>0.0006344</c:v>
                </c:pt>
                <c:pt idx="475">
                  <c:v>0.000615168</c:v>
                </c:pt>
                <c:pt idx="476">
                  <c:v>0.00060928</c:v>
                </c:pt>
                <c:pt idx="477">
                  <c:v>0.00062576</c:v>
                </c:pt>
                <c:pt idx="478">
                  <c:v>0.000609152</c:v>
                </c:pt>
                <c:pt idx="479">
                  <c:v>0.002720352</c:v>
                </c:pt>
                <c:pt idx="480">
                  <c:v>0.000601056</c:v>
                </c:pt>
                <c:pt idx="481">
                  <c:v>0.000605984</c:v>
                </c:pt>
                <c:pt idx="482">
                  <c:v>0.000613984</c:v>
                </c:pt>
                <c:pt idx="483">
                  <c:v>0.000641312</c:v>
                </c:pt>
                <c:pt idx="484">
                  <c:v>0.000909888</c:v>
                </c:pt>
                <c:pt idx="485">
                  <c:v>0.000613568</c:v>
                </c:pt>
                <c:pt idx="486">
                  <c:v>0.000617664</c:v>
                </c:pt>
                <c:pt idx="487">
                  <c:v>0.000602208</c:v>
                </c:pt>
                <c:pt idx="488">
                  <c:v>0.000607744</c:v>
                </c:pt>
                <c:pt idx="489">
                  <c:v>0.0013106239</c:v>
                </c:pt>
                <c:pt idx="490">
                  <c:v>0.000770144</c:v>
                </c:pt>
                <c:pt idx="491">
                  <c:v>0.000607744</c:v>
                </c:pt>
                <c:pt idx="492">
                  <c:v>0.00084064</c:v>
                </c:pt>
                <c:pt idx="493">
                  <c:v>0.000605984</c:v>
                </c:pt>
                <c:pt idx="494">
                  <c:v>0.0006153921</c:v>
                </c:pt>
                <c:pt idx="495">
                  <c:v>0.000605248</c:v>
                </c:pt>
                <c:pt idx="496">
                  <c:v>0.000600384</c:v>
                </c:pt>
                <c:pt idx="497">
                  <c:v>0.000604064</c:v>
                </c:pt>
                <c:pt idx="498">
                  <c:v>0.000609888</c:v>
                </c:pt>
                <c:pt idx="499">
                  <c:v>0.000907488</c:v>
                </c:pt>
                <c:pt idx="500">
                  <c:v>0.00062112</c:v>
                </c:pt>
                <c:pt idx="501">
                  <c:v>0.0006088</c:v>
                </c:pt>
                <c:pt idx="502">
                  <c:v>0.000607296</c:v>
                </c:pt>
                <c:pt idx="503">
                  <c:v>0.00060512</c:v>
                </c:pt>
                <c:pt idx="504">
                  <c:v>0.000605344</c:v>
                </c:pt>
                <c:pt idx="505">
                  <c:v>0.000609984</c:v>
                </c:pt>
                <c:pt idx="506">
                  <c:v>0.000608672</c:v>
                </c:pt>
                <c:pt idx="507">
                  <c:v>0.000605856</c:v>
                </c:pt>
                <c:pt idx="508">
                  <c:v>0.000604736</c:v>
                </c:pt>
                <c:pt idx="509">
                  <c:v>0.00060448</c:v>
                </c:pt>
                <c:pt idx="510">
                  <c:v>0.000603648</c:v>
                </c:pt>
                <c:pt idx="511">
                  <c:v>0.0006017601</c:v>
                </c:pt>
                <c:pt idx="512">
                  <c:v>0.001250528</c:v>
                </c:pt>
                <c:pt idx="513">
                  <c:v>0.000811104</c:v>
                </c:pt>
                <c:pt idx="514">
                  <c:v>0.000699616</c:v>
                </c:pt>
                <c:pt idx="515">
                  <c:v>0.000619712</c:v>
                </c:pt>
                <c:pt idx="516">
                  <c:v>0.000960256</c:v>
                </c:pt>
                <c:pt idx="517">
                  <c:v>0.000611392</c:v>
                </c:pt>
                <c:pt idx="518">
                  <c:v>0.000620192</c:v>
                </c:pt>
                <c:pt idx="519">
                  <c:v>0.000606688</c:v>
                </c:pt>
                <c:pt idx="520">
                  <c:v>0.00060464</c:v>
                </c:pt>
                <c:pt idx="521">
                  <c:v>0.000607424</c:v>
                </c:pt>
                <c:pt idx="522">
                  <c:v>0.000604256</c:v>
                </c:pt>
                <c:pt idx="523">
                  <c:v>0.00061024</c:v>
                </c:pt>
                <c:pt idx="524">
                  <c:v>0.00063936</c:v>
                </c:pt>
                <c:pt idx="525">
                  <c:v>0.000621856</c:v>
                </c:pt>
                <c:pt idx="526">
                  <c:v>0.000637376</c:v>
                </c:pt>
                <c:pt idx="527">
                  <c:v>0.000604096</c:v>
                </c:pt>
                <c:pt idx="528">
                  <c:v>0.00060912</c:v>
                </c:pt>
                <c:pt idx="529">
                  <c:v>0.000606496</c:v>
                </c:pt>
                <c:pt idx="530">
                  <c:v>0.000607328</c:v>
                </c:pt>
                <c:pt idx="531">
                  <c:v>0.000614048</c:v>
                </c:pt>
                <c:pt idx="532">
                  <c:v>0.000894208</c:v>
                </c:pt>
                <c:pt idx="533">
                  <c:v>0.000607424</c:v>
                </c:pt>
                <c:pt idx="534">
                  <c:v>0.000604896</c:v>
                </c:pt>
                <c:pt idx="535">
                  <c:v>0.000604096</c:v>
                </c:pt>
                <c:pt idx="536">
                  <c:v>0.001411008</c:v>
                </c:pt>
                <c:pt idx="537">
                  <c:v>0.000626752</c:v>
                </c:pt>
                <c:pt idx="538">
                  <c:v>0.000603392</c:v>
                </c:pt>
                <c:pt idx="539">
                  <c:v>0.000607136</c:v>
                </c:pt>
                <c:pt idx="540">
                  <c:v>0.000616352</c:v>
                </c:pt>
                <c:pt idx="541">
                  <c:v>0.000608064</c:v>
                </c:pt>
                <c:pt idx="542">
                  <c:v>0.00060832</c:v>
                </c:pt>
                <c:pt idx="543">
                  <c:v>0.000607424</c:v>
                </c:pt>
                <c:pt idx="544">
                  <c:v>0.000605376</c:v>
                </c:pt>
                <c:pt idx="545">
                  <c:v>0.000608192</c:v>
                </c:pt>
                <c:pt idx="546">
                  <c:v>0.000605408</c:v>
                </c:pt>
                <c:pt idx="547">
                  <c:v>0.000700608</c:v>
                </c:pt>
                <c:pt idx="548">
                  <c:v>0.000618848</c:v>
                </c:pt>
                <c:pt idx="549">
                  <c:v>0.000885568</c:v>
                </c:pt>
                <c:pt idx="550">
                  <c:v>0.000609088</c:v>
                </c:pt>
                <c:pt idx="551">
                  <c:v>0.0006088</c:v>
                </c:pt>
                <c:pt idx="552">
                  <c:v>0.00060832</c:v>
                </c:pt>
                <c:pt idx="553">
                  <c:v>0.0006064</c:v>
                </c:pt>
                <c:pt idx="554">
                  <c:v>0.00062144</c:v>
                </c:pt>
                <c:pt idx="555">
                  <c:v>0.00060576</c:v>
                </c:pt>
                <c:pt idx="556">
                  <c:v>0.00060672</c:v>
                </c:pt>
                <c:pt idx="557">
                  <c:v>0.000608544</c:v>
                </c:pt>
                <c:pt idx="558">
                  <c:v>0.0006220801</c:v>
                </c:pt>
                <c:pt idx="559">
                  <c:v>0.0013095359</c:v>
                </c:pt>
                <c:pt idx="560">
                  <c:v>0.0007096</c:v>
                </c:pt>
                <c:pt idx="561">
                  <c:v>0.00060416</c:v>
                </c:pt>
                <c:pt idx="562">
                  <c:v>0.000608928</c:v>
                </c:pt>
                <c:pt idx="563">
                  <c:v>0.000606112</c:v>
                </c:pt>
                <c:pt idx="564">
                  <c:v>0.000771648</c:v>
                </c:pt>
                <c:pt idx="565">
                  <c:v>0.000887456</c:v>
                </c:pt>
                <c:pt idx="566">
                  <c:v>0.000608928</c:v>
                </c:pt>
                <c:pt idx="567">
                  <c:v>0.00060896</c:v>
                </c:pt>
                <c:pt idx="568">
                  <c:v>0.0026884479</c:v>
                </c:pt>
                <c:pt idx="569">
                  <c:v>0.000609344</c:v>
                </c:pt>
                <c:pt idx="570">
                  <c:v>0.000607584</c:v>
                </c:pt>
                <c:pt idx="571">
                  <c:v>0.000606848</c:v>
                </c:pt>
                <c:pt idx="572">
                  <c:v>0.000605568</c:v>
                </c:pt>
                <c:pt idx="573">
                  <c:v>0.000605088</c:v>
                </c:pt>
                <c:pt idx="574">
                  <c:v>0.000607264</c:v>
                </c:pt>
                <c:pt idx="575">
                  <c:v>0.00061632</c:v>
                </c:pt>
                <c:pt idx="576">
                  <c:v>0.000605312</c:v>
                </c:pt>
                <c:pt idx="577">
                  <c:v>0.0006064</c:v>
                </c:pt>
                <c:pt idx="578">
                  <c:v>0.000604512</c:v>
                </c:pt>
                <c:pt idx="579">
                  <c:v>0.000778496</c:v>
                </c:pt>
                <c:pt idx="580">
                  <c:v>0.001285344</c:v>
                </c:pt>
                <c:pt idx="581">
                  <c:v>0.000775104</c:v>
                </c:pt>
                <c:pt idx="582">
                  <c:v>0.00060896</c:v>
                </c:pt>
                <c:pt idx="583">
                  <c:v>0.000911648</c:v>
                </c:pt>
                <c:pt idx="584">
                  <c:v>0.000605088</c:v>
                </c:pt>
                <c:pt idx="585">
                  <c:v>0.0006056</c:v>
                </c:pt>
                <c:pt idx="586">
                  <c:v>0.00060704</c:v>
                </c:pt>
                <c:pt idx="587">
                  <c:v>0.00061072</c:v>
                </c:pt>
                <c:pt idx="588">
                  <c:v>0.000611136</c:v>
                </c:pt>
                <c:pt idx="589">
                  <c:v>0.000609984</c:v>
                </c:pt>
                <c:pt idx="590">
                  <c:v>0.00060944</c:v>
                </c:pt>
                <c:pt idx="591">
                  <c:v>0.000605984</c:v>
                </c:pt>
                <c:pt idx="592">
                  <c:v>0.000614816</c:v>
                </c:pt>
                <c:pt idx="593">
                  <c:v>0.000610304</c:v>
                </c:pt>
                <c:pt idx="594">
                  <c:v>0.000849728</c:v>
                </c:pt>
                <c:pt idx="595">
                  <c:v>0.000608128</c:v>
                </c:pt>
                <c:pt idx="596">
                  <c:v>0.000605824</c:v>
                </c:pt>
                <c:pt idx="597">
                  <c:v>0.000611968</c:v>
                </c:pt>
                <c:pt idx="598">
                  <c:v>0.0010621119</c:v>
                </c:pt>
                <c:pt idx="599">
                  <c:v>0.000606176</c:v>
                </c:pt>
                <c:pt idx="600">
                  <c:v>0.000604704</c:v>
                </c:pt>
                <c:pt idx="601">
                  <c:v>0.000604192</c:v>
                </c:pt>
                <c:pt idx="602">
                  <c:v>0.000609312</c:v>
                </c:pt>
                <c:pt idx="603">
                  <c:v>0.001302624</c:v>
                </c:pt>
                <c:pt idx="604">
                  <c:v>0.000779168</c:v>
                </c:pt>
                <c:pt idx="605">
                  <c:v>0.000606912</c:v>
                </c:pt>
                <c:pt idx="606">
                  <c:v>0.00060528</c:v>
                </c:pt>
                <c:pt idx="607">
                  <c:v>0.000606176</c:v>
                </c:pt>
                <c:pt idx="608">
                  <c:v>0.000612064</c:v>
                </c:pt>
                <c:pt idx="609">
                  <c:v>0.000607168</c:v>
                </c:pt>
                <c:pt idx="610">
                  <c:v>0.000607072</c:v>
                </c:pt>
                <c:pt idx="611">
                  <c:v>0.00060608</c:v>
                </c:pt>
                <c:pt idx="612">
                  <c:v>0.000606336</c:v>
                </c:pt>
                <c:pt idx="613">
                  <c:v>0.000695552</c:v>
                </c:pt>
                <c:pt idx="614">
                  <c:v>0.000611424</c:v>
                </c:pt>
                <c:pt idx="615">
                  <c:v>0.00089168</c:v>
                </c:pt>
                <c:pt idx="616">
                  <c:v>0.000616512</c:v>
                </c:pt>
                <c:pt idx="617">
                  <c:v>0.000603904</c:v>
                </c:pt>
                <c:pt idx="618">
                  <c:v>0.000607808</c:v>
                </c:pt>
                <c:pt idx="619">
                  <c:v>0.000607616</c:v>
                </c:pt>
                <c:pt idx="620">
                  <c:v>0.000608544</c:v>
                </c:pt>
                <c:pt idx="621">
                  <c:v>0.000602464</c:v>
                </c:pt>
                <c:pt idx="622">
                  <c:v>0.000607648</c:v>
                </c:pt>
                <c:pt idx="623">
                  <c:v>0.000606592</c:v>
                </c:pt>
                <c:pt idx="624">
                  <c:v>0.000602624</c:v>
                </c:pt>
                <c:pt idx="625">
                  <c:v>0.000605376</c:v>
                </c:pt>
                <c:pt idx="626">
                  <c:v>0.00060208</c:v>
                </c:pt>
                <c:pt idx="627">
                  <c:v>0.001302048</c:v>
                </c:pt>
                <c:pt idx="628">
                  <c:v>0.000744896</c:v>
                </c:pt>
                <c:pt idx="629">
                  <c:v>0.000604576</c:v>
                </c:pt>
                <c:pt idx="630">
                  <c:v>0.000612096</c:v>
                </c:pt>
                <c:pt idx="631">
                  <c:v>0.00102352</c:v>
                </c:pt>
                <c:pt idx="632">
                  <c:v>0.000608064</c:v>
                </c:pt>
                <c:pt idx="633">
                  <c:v>0.000605088</c:v>
                </c:pt>
                <c:pt idx="634">
                  <c:v>0.000603712</c:v>
                </c:pt>
                <c:pt idx="635">
                  <c:v>0.000605088</c:v>
                </c:pt>
                <c:pt idx="636">
                  <c:v>0.000606944</c:v>
                </c:pt>
                <c:pt idx="637">
                  <c:v>0.000606976</c:v>
                </c:pt>
                <c:pt idx="638">
                  <c:v>0.000626432</c:v>
                </c:pt>
                <c:pt idx="639">
                  <c:v>0.000616128</c:v>
                </c:pt>
                <c:pt idx="640">
                  <c:v>0.000609088</c:v>
                </c:pt>
                <c:pt idx="641">
                  <c:v>0.000606144</c:v>
                </c:pt>
                <c:pt idx="642">
                  <c:v>0.0026861441</c:v>
                </c:pt>
                <c:pt idx="643">
                  <c:v>0.000608512</c:v>
                </c:pt>
                <c:pt idx="644">
                  <c:v>0.000603232</c:v>
                </c:pt>
                <c:pt idx="645">
                  <c:v>0.000605888</c:v>
                </c:pt>
                <c:pt idx="646">
                  <c:v>0.0007776</c:v>
                </c:pt>
                <c:pt idx="647">
                  <c:v>0.001309504</c:v>
                </c:pt>
                <c:pt idx="648">
                  <c:v>0.000823008</c:v>
                </c:pt>
                <c:pt idx="649">
                  <c:v>0.0009900799</c:v>
                </c:pt>
                <c:pt idx="650">
                  <c:v>0.000607424</c:v>
                </c:pt>
                <c:pt idx="651">
                  <c:v>0.00060432</c:v>
                </c:pt>
                <c:pt idx="652">
                  <c:v>0.000604704</c:v>
                </c:pt>
                <c:pt idx="653">
                  <c:v>0.000605312</c:v>
                </c:pt>
                <c:pt idx="654">
                  <c:v>0.000604832</c:v>
                </c:pt>
                <c:pt idx="655">
                  <c:v>0.0006088</c:v>
                </c:pt>
                <c:pt idx="656">
                  <c:v>0.000599584</c:v>
                </c:pt>
                <c:pt idx="657">
                  <c:v>0.000603296</c:v>
                </c:pt>
                <c:pt idx="658">
                  <c:v>0.0006059521</c:v>
                </c:pt>
                <c:pt idx="659">
                  <c:v>0.00060608</c:v>
                </c:pt>
                <c:pt idx="660">
                  <c:v>0.000609312</c:v>
                </c:pt>
                <c:pt idx="661">
                  <c:v>0.000609984</c:v>
                </c:pt>
                <c:pt idx="662">
                  <c:v>0.00060784</c:v>
                </c:pt>
                <c:pt idx="663">
                  <c:v>0.000617152</c:v>
                </c:pt>
                <c:pt idx="664">
                  <c:v>0.0009976</c:v>
                </c:pt>
                <c:pt idx="665">
                  <c:v>0.000611424</c:v>
                </c:pt>
                <c:pt idx="666">
                  <c:v>0.000611936</c:v>
                </c:pt>
                <c:pt idx="667">
                  <c:v>0.000605152</c:v>
                </c:pt>
                <c:pt idx="668">
                  <c:v>0.000606016</c:v>
                </c:pt>
                <c:pt idx="669">
                  <c:v>0.000603872</c:v>
                </c:pt>
                <c:pt idx="670">
                  <c:v>0.000605504</c:v>
                </c:pt>
                <c:pt idx="671">
                  <c:v>0.0013575041</c:v>
                </c:pt>
                <c:pt idx="672">
                  <c:v>0.0006407039</c:v>
                </c:pt>
                <c:pt idx="673">
                  <c:v>0.000608256</c:v>
                </c:pt>
                <c:pt idx="674">
                  <c:v>0.0006106879</c:v>
                </c:pt>
                <c:pt idx="675">
                  <c:v>0.000609568</c:v>
                </c:pt>
                <c:pt idx="676">
                  <c:v>0.000609408</c:v>
                </c:pt>
                <c:pt idx="677">
                  <c:v>0.000610016</c:v>
                </c:pt>
                <c:pt idx="678">
                  <c:v>0.0006064</c:v>
                </c:pt>
                <c:pt idx="679">
                  <c:v>0.0006064</c:v>
                </c:pt>
                <c:pt idx="680">
                  <c:v>0.000609344</c:v>
                </c:pt>
                <c:pt idx="681">
                  <c:v>0.0009803199</c:v>
                </c:pt>
                <c:pt idx="682">
                  <c:v>0.000603968</c:v>
                </c:pt>
                <c:pt idx="683">
                  <c:v>0.000608736</c:v>
                </c:pt>
                <c:pt idx="684">
                  <c:v>0.000604928</c:v>
                </c:pt>
                <c:pt idx="685">
                  <c:v>0.000607744</c:v>
                </c:pt>
                <c:pt idx="686">
                  <c:v>0.000604832</c:v>
                </c:pt>
                <c:pt idx="687">
                  <c:v>0.000602304</c:v>
                </c:pt>
                <c:pt idx="688">
                  <c:v>0.000605504</c:v>
                </c:pt>
                <c:pt idx="689">
                  <c:v>0.000607552</c:v>
                </c:pt>
                <c:pt idx="690">
                  <c:v>0.000606816</c:v>
                </c:pt>
                <c:pt idx="691">
                  <c:v>0.000606592</c:v>
                </c:pt>
                <c:pt idx="692">
                  <c:v>0.000604704</c:v>
                </c:pt>
                <c:pt idx="693">
                  <c:v>0.000608032</c:v>
                </c:pt>
                <c:pt idx="694">
                  <c:v>0.000603552</c:v>
                </c:pt>
                <c:pt idx="695">
                  <c:v>0.000603808</c:v>
                </c:pt>
                <c:pt idx="696">
                  <c:v>0.000602976</c:v>
                </c:pt>
                <c:pt idx="697">
                  <c:v>0.000615328</c:v>
                </c:pt>
                <c:pt idx="698">
                  <c:v>0.000927584</c:v>
                </c:pt>
                <c:pt idx="699">
                  <c:v>0.000610144</c:v>
                </c:pt>
                <c:pt idx="700">
                  <c:v>0.000607808</c:v>
                </c:pt>
                <c:pt idx="701">
                  <c:v>0.000605888</c:v>
                </c:pt>
                <c:pt idx="702">
                  <c:v>0.000617056</c:v>
                </c:pt>
                <c:pt idx="703">
                  <c:v>0.00060912</c:v>
                </c:pt>
                <c:pt idx="704">
                  <c:v>0.000606272</c:v>
                </c:pt>
                <c:pt idx="705">
                  <c:v>0.000599872</c:v>
                </c:pt>
                <c:pt idx="706">
                  <c:v>0.000610848</c:v>
                </c:pt>
                <c:pt idx="707">
                  <c:v>0.0006024</c:v>
                </c:pt>
                <c:pt idx="708">
                  <c:v>0.000606592</c:v>
                </c:pt>
                <c:pt idx="709">
                  <c:v>0.000603168</c:v>
                </c:pt>
                <c:pt idx="710">
                  <c:v>0.000603584</c:v>
                </c:pt>
                <c:pt idx="711">
                  <c:v>0.000601376</c:v>
                </c:pt>
                <c:pt idx="712">
                  <c:v>0.000606496</c:v>
                </c:pt>
                <c:pt idx="713">
                  <c:v>0.00061296</c:v>
                </c:pt>
                <c:pt idx="714">
                  <c:v>0.0010036799</c:v>
                </c:pt>
                <c:pt idx="715">
                  <c:v>0.000605344</c:v>
                </c:pt>
                <c:pt idx="716">
                  <c:v>0.00060736</c:v>
                </c:pt>
                <c:pt idx="717">
                  <c:v>0.00060528</c:v>
                </c:pt>
                <c:pt idx="718">
                  <c:v>0.000605376</c:v>
                </c:pt>
                <c:pt idx="719">
                  <c:v>0.00060816</c:v>
                </c:pt>
                <c:pt idx="720">
                  <c:v>0.000605728</c:v>
                </c:pt>
                <c:pt idx="721">
                  <c:v>0.001358624</c:v>
                </c:pt>
                <c:pt idx="722">
                  <c:v>0.000640576</c:v>
                </c:pt>
                <c:pt idx="723">
                  <c:v>0.0006064</c:v>
                </c:pt>
                <c:pt idx="724">
                  <c:v>0.000607008</c:v>
                </c:pt>
                <c:pt idx="725">
                  <c:v>0.000614144</c:v>
                </c:pt>
                <c:pt idx="726">
                  <c:v>0.000605152</c:v>
                </c:pt>
                <c:pt idx="727">
                  <c:v>0.000605984</c:v>
                </c:pt>
                <c:pt idx="728">
                  <c:v>0.000606592</c:v>
                </c:pt>
                <c:pt idx="729">
                  <c:v>0.000716288</c:v>
                </c:pt>
                <c:pt idx="730">
                  <c:v>0.000616352</c:v>
                </c:pt>
                <c:pt idx="731">
                  <c:v>0.000885888</c:v>
                </c:pt>
                <c:pt idx="732">
                  <c:v>0.000611328</c:v>
                </c:pt>
                <c:pt idx="733">
                  <c:v>0.000609376</c:v>
                </c:pt>
                <c:pt idx="734">
                  <c:v>0.002652192</c:v>
                </c:pt>
                <c:pt idx="735">
                  <c:v>0.000608</c:v>
                </c:pt>
                <c:pt idx="736">
                  <c:v>0.000604928</c:v>
                </c:pt>
                <c:pt idx="737">
                  <c:v>0.000604736</c:v>
                </c:pt>
                <c:pt idx="738">
                  <c:v>0.000606656</c:v>
                </c:pt>
                <c:pt idx="739">
                  <c:v>0.000611072</c:v>
                </c:pt>
                <c:pt idx="740">
                  <c:v>0.000604416</c:v>
                </c:pt>
                <c:pt idx="741">
                  <c:v>0.000606688</c:v>
                </c:pt>
                <c:pt idx="742">
                  <c:v>0.000612032</c:v>
                </c:pt>
                <c:pt idx="743">
                  <c:v>0.0012456321</c:v>
                </c:pt>
                <c:pt idx="744">
                  <c:v>0.000789088</c:v>
                </c:pt>
                <c:pt idx="745">
                  <c:v>0.000767072</c:v>
                </c:pt>
                <c:pt idx="746">
                  <c:v>0.00061056</c:v>
                </c:pt>
                <c:pt idx="747">
                  <c:v>0.000653344</c:v>
                </c:pt>
                <c:pt idx="748">
                  <c:v>0.00093872</c:v>
                </c:pt>
                <c:pt idx="749">
                  <c:v>0.000629088</c:v>
                </c:pt>
                <c:pt idx="750">
                  <c:v>0.000638368</c:v>
                </c:pt>
                <c:pt idx="751">
                  <c:v>0.000606144</c:v>
                </c:pt>
                <c:pt idx="752">
                  <c:v>0.000616192</c:v>
                </c:pt>
                <c:pt idx="753">
                  <c:v>0.000640576</c:v>
                </c:pt>
                <c:pt idx="754">
                  <c:v>0.000618336</c:v>
                </c:pt>
                <c:pt idx="755">
                  <c:v>0.000619744</c:v>
                </c:pt>
                <c:pt idx="756">
                  <c:v>0.000624512</c:v>
                </c:pt>
                <c:pt idx="757">
                  <c:v>0.000604896</c:v>
                </c:pt>
                <c:pt idx="758">
                  <c:v>0.000628832</c:v>
                </c:pt>
                <c:pt idx="759">
                  <c:v>0.000632288</c:v>
                </c:pt>
                <c:pt idx="760">
                  <c:v>0.000606176</c:v>
                </c:pt>
                <c:pt idx="761">
                  <c:v>0.000605696</c:v>
                </c:pt>
                <c:pt idx="762">
                  <c:v>0.000607136</c:v>
                </c:pt>
                <c:pt idx="763">
                  <c:v>0.000618816</c:v>
                </c:pt>
                <c:pt idx="764">
                  <c:v>0.000704448</c:v>
                </c:pt>
                <c:pt idx="765">
                  <c:v>0.000604576</c:v>
                </c:pt>
                <c:pt idx="766">
                  <c:v>0.00061664</c:v>
                </c:pt>
                <c:pt idx="767">
                  <c:v>0.001305856</c:v>
                </c:pt>
                <c:pt idx="768">
                  <c:v>0.000780064</c:v>
                </c:pt>
                <c:pt idx="769">
                  <c:v>0.0006064</c:v>
                </c:pt>
                <c:pt idx="770">
                  <c:v>0.000614528</c:v>
                </c:pt>
                <c:pt idx="771">
                  <c:v>0.000606144</c:v>
                </c:pt>
                <c:pt idx="772">
                  <c:v>0.000607456</c:v>
                </c:pt>
                <c:pt idx="773">
                  <c:v>0.000605216</c:v>
                </c:pt>
                <c:pt idx="774">
                  <c:v>0.000607744</c:v>
                </c:pt>
                <c:pt idx="775">
                  <c:v>0.000603488</c:v>
                </c:pt>
                <c:pt idx="776">
                  <c:v>0.000607424</c:v>
                </c:pt>
                <c:pt idx="777">
                  <c:v>0.000606688</c:v>
                </c:pt>
                <c:pt idx="778">
                  <c:v>0.000609152</c:v>
                </c:pt>
                <c:pt idx="779">
                  <c:v>0.00061632</c:v>
                </c:pt>
                <c:pt idx="780">
                  <c:v>0.00060944</c:v>
                </c:pt>
                <c:pt idx="781">
                  <c:v>0.000608608</c:v>
                </c:pt>
                <c:pt idx="782">
                  <c:v>0.00060816</c:v>
                </c:pt>
                <c:pt idx="783">
                  <c:v>0.000616704</c:v>
                </c:pt>
                <c:pt idx="784">
                  <c:v>0.00061792</c:v>
                </c:pt>
                <c:pt idx="785">
                  <c:v>0.00060784</c:v>
                </c:pt>
                <c:pt idx="786">
                  <c:v>0.000604768</c:v>
                </c:pt>
                <c:pt idx="787">
                  <c:v>0.000775424</c:v>
                </c:pt>
                <c:pt idx="788">
                  <c:v>0.000604608</c:v>
                </c:pt>
                <c:pt idx="789">
                  <c:v>0.00061408</c:v>
                </c:pt>
                <c:pt idx="790">
                  <c:v>0.0010702079</c:v>
                </c:pt>
                <c:pt idx="791">
                  <c:v>0.000620416</c:v>
                </c:pt>
                <c:pt idx="792">
                  <c:v>0.001031552</c:v>
                </c:pt>
                <c:pt idx="793">
                  <c:v>0.000611136</c:v>
                </c:pt>
                <c:pt idx="794">
                  <c:v>0.00060928</c:v>
                </c:pt>
                <c:pt idx="795">
                  <c:v>0.001149472</c:v>
                </c:pt>
                <c:pt idx="796">
                  <c:v>0.000609408</c:v>
                </c:pt>
                <c:pt idx="797">
                  <c:v>0.000609312</c:v>
                </c:pt>
                <c:pt idx="798">
                  <c:v>0.0011001281</c:v>
                </c:pt>
                <c:pt idx="799">
                  <c:v>0.000624736</c:v>
                </c:pt>
                <c:pt idx="800">
                  <c:v>0.000603328</c:v>
                </c:pt>
                <c:pt idx="801">
                  <c:v>0.00107792</c:v>
                </c:pt>
                <c:pt idx="802">
                  <c:v>0.000783008</c:v>
                </c:pt>
                <c:pt idx="803">
                  <c:v>0.000937376</c:v>
                </c:pt>
                <c:pt idx="804">
                  <c:v>0.000623328</c:v>
                </c:pt>
                <c:pt idx="805">
                  <c:v>0.000609824</c:v>
                </c:pt>
                <c:pt idx="806">
                  <c:v>0.00060848</c:v>
                </c:pt>
                <c:pt idx="807">
                  <c:v>0.00061488</c:v>
                </c:pt>
                <c:pt idx="808">
                  <c:v>0.000605728</c:v>
                </c:pt>
                <c:pt idx="809">
                  <c:v>0.000604512</c:v>
                </c:pt>
                <c:pt idx="810">
                  <c:v>0.0006037439</c:v>
                </c:pt>
                <c:pt idx="811">
                  <c:v>0.000605024</c:v>
                </c:pt>
                <c:pt idx="812">
                  <c:v>0.000617376</c:v>
                </c:pt>
                <c:pt idx="813">
                  <c:v>0.000894752</c:v>
                </c:pt>
                <c:pt idx="814">
                  <c:v>0.000607968</c:v>
                </c:pt>
                <c:pt idx="815">
                  <c:v>0.000607808</c:v>
                </c:pt>
                <c:pt idx="816">
                  <c:v>0.002812352</c:v>
                </c:pt>
                <c:pt idx="817">
                  <c:v>0.000606432</c:v>
                </c:pt>
                <c:pt idx="818">
                  <c:v>0.000610912</c:v>
                </c:pt>
                <c:pt idx="819">
                  <c:v>0.000605344</c:v>
                </c:pt>
                <c:pt idx="820">
                  <c:v>0.000605312</c:v>
                </c:pt>
                <c:pt idx="821">
                  <c:v>0.000604128</c:v>
                </c:pt>
                <c:pt idx="822">
                  <c:v>0.00060368</c:v>
                </c:pt>
                <c:pt idx="823">
                  <c:v>0.00060144</c:v>
                </c:pt>
                <c:pt idx="824">
                  <c:v>0.000607488</c:v>
                </c:pt>
                <c:pt idx="825">
                  <c:v>0.000607744</c:v>
                </c:pt>
                <c:pt idx="826">
                  <c:v>0.00061072</c:v>
                </c:pt>
                <c:pt idx="827">
                  <c:v>0.000612256</c:v>
                </c:pt>
                <c:pt idx="828">
                  <c:v>0.00060736</c:v>
                </c:pt>
                <c:pt idx="829">
                  <c:v>0.00060944</c:v>
                </c:pt>
                <c:pt idx="830">
                  <c:v>0.000632384</c:v>
                </c:pt>
                <c:pt idx="831">
                  <c:v>0.001058784</c:v>
                </c:pt>
                <c:pt idx="832">
                  <c:v>0.000608096</c:v>
                </c:pt>
                <c:pt idx="833">
                  <c:v>0.000607328</c:v>
                </c:pt>
                <c:pt idx="834">
                  <c:v>0.0012927681</c:v>
                </c:pt>
                <c:pt idx="835">
                  <c:v>0.000714912</c:v>
                </c:pt>
                <c:pt idx="836">
                  <c:v>0.000606816</c:v>
                </c:pt>
                <c:pt idx="837">
                  <c:v>0.0006084481</c:v>
                </c:pt>
                <c:pt idx="838">
                  <c:v>0.000619744</c:v>
                </c:pt>
                <c:pt idx="839">
                  <c:v>0.000636096</c:v>
                </c:pt>
                <c:pt idx="840">
                  <c:v>0.000606816</c:v>
                </c:pt>
                <c:pt idx="841">
                  <c:v>0.000605504</c:v>
                </c:pt>
                <c:pt idx="842">
                  <c:v>0.000608512</c:v>
                </c:pt>
                <c:pt idx="843">
                  <c:v>0.00060528</c:v>
                </c:pt>
                <c:pt idx="844">
                  <c:v>0.000609024</c:v>
                </c:pt>
                <c:pt idx="845">
                  <c:v>0.000613824</c:v>
                </c:pt>
                <c:pt idx="846">
                  <c:v>0.001017504</c:v>
                </c:pt>
                <c:pt idx="847">
                  <c:v>0.00060512</c:v>
                </c:pt>
                <c:pt idx="848">
                  <c:v>0.000606144</c:v>
                </c:pt>
                <c:pt idx="849">
                  <c:v>0.000609632</c:v>
                </c:pt>
                <c:pt idx="850">
                  <c:v>0.000607456</c:v>
                </c:pt>
                <c:pt idx="851">
                  <c:v>0.000604032</c:v>
                </c:pt>
                <c:pt idx="852">
                  <c:v>0.000607488</c:v>
                </c:pt>
                <c:pt idx="853">
                  <c:v>0.000603648</c:v>
                </c:pt>
                <c:pt idx="854">
                  <c:v>0.0006037439</c:v>
                </c:pt>
                <c:pt idx="855">
                  <c:v>0.000604704</c:v>
                </c:pt>
                <c:pt idx="856">
                  <c:v>0.000609056</c:v>
                </c:pt>
                <c:pt idx="857">
                  <c:v>0.000606272</c:v>
                </c:pt>
                <c:pt idx="858">
                  <c:v>0.001410816</c:v>
                </c:pt>
                <c:pt idx="859">
                  <c:v>0.000615488</c:v>
                </c:pt>
                <c:pt idx="860">
                  <c:v>0.000610976</c:v>
                </c:pt>
                <c:pt idx="861">
                  <c:v>0.000703328</c:v>
                </c:pt>
                <c:pt idx="862">
                  <c:v>0.000620416</c:v>
                </c:pt>
                <c:pt idx="863">
                  <c:v>0.000891392</c:v>
                </c:pt>
                <c:pt idx="864">
                  <c:v>0.00060144</c:v>
                </c:pt>
                <c:pt idx="865">
                  <c:v>0.000605632</c:v>
                </c:pt>
                <c:pt idx="866">
                  <c:v>0.00060928</c:v>
                </c:pt>
                <c:pt idx="867">
                  <c:v>0.00062416</c:v>
                </c:pt>
                <c:pt idx="868">
                  <c:v>0.000621088</c:v>
                </c:pt>
                <c:pt idx="869">
                  <c:v>0.000607168</c:v>
                </c:pt>
                <c:pt idx="870">
                  <c:v>0.000612544</c:v>
                </c:pt>
                <c:pt idx="871">
                  <c:v>0.000615296</c:v>
                </c:pt>
                <c:pt idx="872">
                  <c:v>0.000605248</c:v>
                </c:pt>
                <c:pt idx="873">
                  <c:v>0.00061888</c:v>
                </c:pt>
                <c:pt idx="874">
                  <c:v>0.000621152</c:v>
                </c:pt>
                <c:pt idx="875">
                  <c:v>0.000607648</c:v>
                </c:pt>
                <c:pt idx="876">
                  <c:v>0.00061232</c:v>
                </c:pt>
                <c:pt idx="877">
                  <c:v>0.00060704</c:v>
                </c:pt>
                <c:pt idx="878">
                  <c:v>0.000614432</c:v>
                </c:pt>
                <c:pt idx="879">
                  <c:v>0.000913472</c:v>
                </c:pt>
                <c:pt idx="880">
                  <c:v>0.000608576</c:v>
                </c:pt>
                <c:pt idx="881">
                  <c:v>0.000619104</c:v>
                </c:pt>
                <c:pt idx="882">
                  <c:v>0.0006062399</c:v>
                </c:pt>
                <c:pt idx="883">
                  <c:v>0.001437568</c:v>
                </c:pt>
                <c:pt idx="884">
                  <c:v>0.000605792</c:v>
                </c:pt>
                <c:pt idx="885">
                  <c:v>0.000608864</c:v>
                </c:pt>
                <c:pt idx="886">
                  <c:v>0.0006062399</c:v>
                </c:pt>
                <c:pt idx="887">
                  <c:v>0.000619296</c:v>
                </c:pt>
                <c:pt idx="888">
                  <c:v>0.0006072</c:v>
                </c:pt>
                <c:pt idx="889">
                  <c:v>0.000608512</c:v>
                </c:pt>
                <c:pt idx="890">
                  <c:v>0.00060896</c:v>
                </c:pt>
                <c:pt idx="891">
                  <c:v>0.000605824</c:v>
                </c:pt>
                <c:pt idx="892">
                  <c:v>0.000603936</c:v>
                </c:pt>
                <c:pt idx="893">
                  <c:v>0.000609504</c:v>
                </c:pt>
                <c:pt idx="894">
                  <c:v>0.000616064</c:v>
                </c:pt>
                <c:pt idx="895">
                  <c:v>0.000611552</c:v>
                </c:pt>
                <c:pt idx="896">
                  <c:v>0.000893888</c:v>
                </c:pt>
                <c:pt idx="897">
                  <c:v>0.000609024</c:v>
                </c:pt>
                <c:pt idx="898">
                  <c:v>0.000612608</c:v>
                </c:pt>
                <c:pt idx="899">
                  <c:v>0.0026024</c:v>
                </c:pt>
                <c:pt idx="900">
                  <c:v>0.00060528</c:v>
                </c:pt>
                <c:pt idx="901">
                  <c:v>0.000607712</c:v>
                </c:pt>
                <c:pt idx="902">
                  <c:v>0.000606496</c:v>
                </c:pt>
                <c:pt idx="903">
                  <c:v>0.000614784</c:v>
                </c:pt>
                <c:pt idx="904">
                  <c:v>0.000606464</c:v>
                </c:pt>
                <c:pt idx="905">
                  <c:v>0.000603936</c:v>
                </c:pt>
                <c:pt idx="906">
                  <c:v>0.000602784</c:v>
                </c:pt>
                <c:pt idx="907">
                  <c:v>0.000603456</c:v>
                </c:pt>
                <c:pt idx="908">
                  <c:v>0.000607168</c:v>
                </c:pt>
                <c:pt idx="909">
                  <c:v>0.000605312</c:v>
                </c:pt>
                <c:pt idx="910">
                  <c:v>0.00060368</c:v>
                </c:pt>
                <c:pt idx="911">
                  <c:v>0.000774368</c:v>
                </c:pt>
                <c:pt idx="912">
                  <c:v>0.000643296</c:v>
                </c:pt>
                <c:pt idx="913">
                  <c:v>0.000921088</c:v>
                </c:pt>
                <c:pt idx="914">
                  <c:v>0.000603424</c:v>
                </c:pt>
                <c:pt idx="915">
                  <c:v>0.000605088</c:v>
                </c:pt>
                <c:pt idx="916">
                  <c:v>0.000601824</c:v>
                </c:pt>
                <c:pt idx="917">
                  <c:v>0.000612064</c:v>
                </c:pt>
                <c:pt idx="918">
                  <c:v>0.000603584</c:v>
                </c:pt>
                <c:pt idx="919">
                  <c:v>0.000604192</c:v>
                </c:pt>
                <c:pt idx="920">
                  <c:v>0.000603808</c:v>
                </c:pt>
                <c:pt idx="921">
                  <c:v>0.000606176</c:v>
                </c:pt>
                <c:pt idx="922">
                  <c:v>0.00060368</c:v>
                </c:pt>
                <c:pt idx="923">
                  <c:v>0.000609632</c:v>
                </c:pt>
                <c:pt idx="924">
                  <c:v>0.000609088</c:v>
                </c:pt>
                <c:pt idx="925">
                  <c:v>0.000604</c:v>
                </c:pt>
                <c:pt idx="926">
                  <c:v>0.00061728</c:v>
                </c:pt>
                <c:pt idx="927">
                  <c:v>0.0006129279</c:v>
                </c:pt>
                <c:pt idx="928">
                  <c:v>0.0014723521</c:v>
                </c:pt>
                <c:pt idx="929">
                  <c:v>0.000942752</c:v>
                </c:pt>
                <c:pt idx="930">
                  <c:v>0.000609312</c:v>
                </c:pt>
                <c:pt idx="931">
                  <c:v>0.00060832</c:v>
                </c:pt>
                <c:pt idx="932">
                  <c:v>0.000604704</c:v>
                </c:pt>
                <c:pt idx="933">
                  <c:v>0.000602336</c:v>
                </c:pt>
                <c:pt idx="934">
                  <c:v>0.000609696</c:v>
                </c:pt>
                <c:pt idx="935">
                  <c:v>0.000606752</c:v>
                </c:pt>
                <c:pt idx="936">
                  <c:v>0.000605216</c:v>
                </c:pt>
                <c:pt idx="937">
                  <c:v>0.000604288</c:v>
                </c:pt>
                <c:pt idx="938">
                  <c:v>0.000606592</c:v>
                </c:pt>
                <c:pt idx="939">
                  <c:v>0.000603872</c:v>
                </c:pt>
                <c:pt idx="940">
                  <c:v>0.000601568</c:v>
                </c:pt>
                <c:pt idx="941">
                  <c:v>0.000604</c:v>
                </c:pt>
                <c:pt idx="942">
                  <c:v>0.000605664</c:v>
                </c:pt>
                <c:pt idx="943">
                  <c:v>0.000605408</c:v>
                </c:pt>
                <c:pt idx="944">
                  <c:v>0.000617248</c:v>
                </c:pt>
                <c:pt idx="945">
                  <c:v>0.001064576</c:v>
                </c:pt>
                <c:pt idx="946">
                  <c:v>0.000608</c:v>
                </c:pt>
                <c:pt idx="947">
                  <c:v>0.000603904</c:v>
                </c:pt>
                <c:pt idx="948">
                  <c:v>0.000604608</c:v>
                </c:pt>
                <c:pt idx="949">
                  <c:v>0.000615552</c:v>
                </c:pt>
                <c:pt idx="950">
                  <c:v>0.000606272</c:v>
                </c:pt>
                <c:pt idx="951">
                  <c:v>0.000608032</c:v>
                </c:pt>
                <c:pt idx="952">
                  <c:v>0.001399904</c:v>
                </c:pt>
                <c:pt idx="953">
                  <c:v>0.000622368</c:v>
                </c:pt>
                <c:pt idx="954">
                  <c:v>0.000627904</c:v>
                </c:pt>
                <c:pt idx="955">
                  <c:v>0.000627296</c:v>
                </c:pt>
                <c:pt idx="956">
                  <c:v>0.000618496</c:v>
                </c:pt>
                <c:pt idx="957">
                  <c:v>0.000624576</c:v>
                </c:pt>
                <c:pt idx="958">
                  <c:v>0.00060608</c:v>
                </c:pt>
                <c:pt idx="959">
                  <c:v>0.000608032</c:v>
                </c:pt>
                <c:pt idx="960">
                  <c:v>0.000709568</c:v>
                </c:pt>
                <c:pt idx="961">
                  <c:v>0.000618112</c:v>
                </c:pt>
                <c:pt idx="962">
                  <c:v>0.0006088</c:v>
                </c:pt>
                <c:pt idx="963">
                  <c:v>0.000796</c:v>
                </c:pt>
                <c:pt idx="964">
                  <c:v>0.0006062081</c:v>
                </c:pt>
                <c:pt idx="965">
                  <c:v>0.000605024</c:v>
                </c:pt>
                <c:pt idx="966">
                  <c:v>0.000622272</c:v>
                </c:pt>
                <c:pt idx="967">
                  <c:v>0.000609568</c:v>
                </c:pt>
                <c:pt idx="968">
                  <c:v>0.000605696</c:v>
                </c:pt>
                <c:pt idx="969">
                  <c:v>0.000611008</c:v>
                </c:pt>
                <c:pt idx="970">
                  <c:v>0.000608832</c:v>
                </c:pt>
                <c:pt idx="971">
                  <c:v>0.000616736</c:v>
                </c:pt>
                <c:pt idx="972">
                  <c:v>0.000607616</c:v>
                </c:pt>
                <c:pt idx="973">
                  <c:v>0.000612064</c:v>
                </c:pt>
                <c:pt idx="974">
                  <c:v>0.00135904</c:v>
                </c:pt>
                <c:pt idx="975">
                  <c:v>0.000829216</c:v>
                </c:pt>
                <c:pt idx="976">
                  <c:v>0.000608</c:v>
                </c:pt>
                <c:pt idx="977">
                  <c:v>0.000616224</c:v>
                </c:pt>
                <c:pt idx="978">
                  <c:v>0.000962432</c:v>
                </c:pt>
                <c:pt idx="979">
                  <c:v>0.000608352</c:v>
                </c:pt>
                <c:pt idx="980">
                  <c:v>0.00060672</c:v>
                </c:pt>
                <c:pt idx="981">
                  <c:v>0.002738368</c:v>
                </c:pt>
                <c:pt idx="982">
                  <c:v>0.000605856</c:v>
                </c:pt>
                <c:pt idx="983">
                  <c:v>0.0006084481</c:v>
                </c:pt>
                <c:pt idx="984">
                  <c:v>0.00060736</c:v>
                </c:pt>
                <c:pt idx="985">
                  <c:v>0.00060768</c:v>
                </c:pt>
                <c:pt idx="986">
                  <c:v>0.000605184</c:v>
                </c:pt>
                <c:pt idx="987">
                  <c:v>0.000624704</c:v>
                </c:pt>
                <c:pt idx="988">
                  <c:v>0.000606752</c:v>
                </c:pt>
                <c:pt idx="989">
                  <c:v>0.00060576</c:v>
                </c:pt>
                <c:pt idx="990">
                  <c:v>0.000606048</c:v>
                </c:pt>
                <c:pt idx="991">
                  <c:v>0.000608352</c:v>
                </c:pt>
                <c:pt idx="992">
                  <c:v>0.000771264</c:v>
                </c:pt>
                <c:pt idx="993">
                  <c:v>0.000608352</c:v>
                </c:pt>
                <c:pt idx="994">
                  <c:v>0.000619136</c:v>
                </c:pt>
                <c:pt idx="995">
                  <c:v>0.001720608</c:v>
                </c:pt>
                <c:pt idx="996">
                  <c:v>0.000609088</c:v>
                </c:pt>
                <c:pt idx="997">
                  <c:v>0.000606752</c:v>
                </c:pt>
                <c:pt idx="998">
                  <c:v>0.00060896</c:v>
                </c:pt>
                <c:pt idx="999">
                  <c:v>0.000611264</c:v>
                </c:pt>
              </c:numCache>
            </c:numRef>
          </c:val>
        </c:ser>
        <c:gapWidth val="100"/>
        <c:overlap val="0"/>
        <c:axId val="51431623"/>
        <c:axId val="49629490"/>
      </c:barChart>
      <c:catAx>
        <c:axId val="51431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629490"/>
        <c:crosses val="autoZero"/>
        <c:auto val="1"/>
        <c:lblAlgn val="ctr"/>
        <c:lblOffset val="100"/>
      </c:catAx>
      <c:valAx>
        <c:axId val="496294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4316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'Delta performance'!$N$53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'Delta performance'!$O$52:$P$52</c:f>
              <c:strCache>
                <c:ptCount val="2"/>
                <c:pt idx="0">
                  <c:v>Serial</c:v>
                </c:pt>
                <c:pt idx="1">
                  <c:v>Parallel</c:v>
                </c:pt>
              </c:strCache>
            </c:strRef>
          </c:cat>
          <c:val>
            <c:numRef>
              <c:f>'Delta performance'!$O$53:$P$53</c:f>
              <c:numCache>
                <c:formatCode>General</c:formatCode>
                <c:ptCount val="2"/>
                <c:pt idx="0">
                  <c:v>6976.77002</c:v>
                </c:pt>
                <c:pt idx="1">
                  <c:v>39.560001</c:v>
                </c:pt>
              </c:numCache>
            </c:numRef>
          </c:val>
        </c:ser>
        <c:gapWidth val="100"/>
        <c:overlap val="0"/>
        <c:axId val="84093400"/>
        <c:axId val="19920453"/>
      </c:barChart>
      <c:catAx>
        <c:axId val="84093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Overall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920453"/>
        <c:crosses val="autoZero"/>
        <c:auto val="1"/>
        <c:lblAlgn val="ctr"/>
        <c:lblOffset val="100"/>
      </c:catAx>
      <c:valAx>
        <c:axId val="199204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093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0770335226918"/>
          <c:y val="0.0387691624083537"/>
          <c:w val="0.744927898120981"/>
          <c:h val="0.7569429015774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Charts!$B$6</c:f>
              <c:strCache>
                <c:ptCount val="1"/>
                <c:pt idx="0">
                  <c:v>v1.0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Charts!$C$6:$E$6</c:f>
              <c:numCache>
                <c:formatCode>General</c:formatCode>
                <c:ptCount val="3"/>
                <c:pt idx="0">
                  <c:v>17.99</c:v>
                </c:pt>
                <c:pt idx="1">
                  <c:v>10.24</c:v>
                </c:pt>
                <c:pt idx="2">
                  <c:v>20.38836</c:v>
                </c:pt>
              </c:numCache>
            </c:numRef>
          </c:val>
        </c:ser>
        <c:ser>
          <c:idx val="1"/>
          <c:order val="1"/>
          <c:tx>
            <c:strRef>
              <c:f>Charts!$B$7</c:f>
              <c:strCache>
                <c:ptCount val="1"/>
                <c:pt idx="0">
                  <c:v>v1.0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Charts!$C$7:$E$7</c:f>
              <c:numCache>
                <c:formatCode>General</c:formatCode>
                <c:ptCount val="3"/>
                <c:pt idx="0">
                  <c:v>17.860001</c:v>
                </c:pt>
                <c:pt idx="1">
                  <c:v/>
                </c:pt>
                <c:pt idx="2">
                  <c:v>12.156735</c:v>
                </c:pt>
              </c:numCache>
            </c:numRef>
          </c:val>
        </c:ser>
        <c:gapWidth val="100"/>
        <c:overlap val="0"/>
        <c:axId val="23844202"/>
        <c:axId val="35123293"/>
      </c:barChart>
      <c:catAx>
        <c:axId val="238442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123293"/>
        <c:crosses val="autoZero"/>
        <c:auto val="1"/>
        <c:lblAlgn val="ctr"/>
        <c:lblOffset val="100"/>
      </c:catAx>
      <c:valAx>
        <c:axId val="351232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8442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Charts!$B$6</c:f>
              <c:strCache>
                <c:ptCount val="1"/>
                <c:pt idx="0">
                  <c:v>v1.0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Charts!$C$6:$E$6</c:f>
              <c:numCache>
                <c:formatCode>General</c:formatCode>
                <c:ptCount val="3"/>
                <c:pt idx="0">
                  <c:v>17.99</c:v>
                </c:pt>
                <c:pt idx="1">
                  <c:v>10.24</c:v>
                </c:pt>
                <c:pt idx="2">
                  <c:v>20.38836</c:v>
                </c:pt>
              </c:numCache>
            </c:numRef>
          </c:val>
        </c:ser>
        <c:ser>
          <c:idx val="1"/>
          <c:order val="1"/>
          <c:tx>
            <c:strRef>
              <c:f>Charts!$B$7</c:f>
              <c:strCache>
                <c:ptCount val="1"/>
                <c:pt idx="0">
                  <c:v>v1.0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Charts!$C$7:$E$7</c:f>
              <c:numCache>
                <c:formatCode>General</c:formatCode>
                <c:ptCount val="3"/>
                <c:pt idx="0">
                  <c:v>17.860001</c:v>
                </c:pt>
                <c:pt idx="1">
                  <c:v/>
                </c:pt>
                <c:pt idx="2">
                  <c:v>12.156735</c:v>
                </c:pt>
              </c:numCache>
            </c:numRef>
          </c:val>
        </c:ser>
        <c:ser>
          <c:idx val="2"/>
          <c:order val="2"/>
          <c:tx>
            <c:strRef>
              <c:f>Charts!$B$10</c:f>
              <c:strCache>
                <c:ptCount val="1"/>
                <c:pt idx="0">
                  <c:v>v2.0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Charts!$C$10:$E$10</c:f>
              <c:numCache>
                <c:formatCode>General</c:formatCode>
                <c:ptCount val="3"/>
                <c:pt idx="0">
                  <c:v>18.67</c:v>
                </c:pt>
                <c:pt idx="1">
                  <c:v>11.07</c:v>
                </c:pt>
                <c:pt idx="2">
                  <c:v>21.001033</c:v>
                </c:pt>
              </c:numCache>
            </c:numRef>
          </c:val>
        </c:ser>
        <c:ser>
          <c:idx val="3"/>
          <c:order val="3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Charts!$C$11:$E$11</c:f>
              <c:numCache>
                <c:formatCode>General</c:formatCode>
                <c:ptCount val="3"/>
                <c:pt idx="0">
                  <c:v>18.08</c:v>
                </c:pt>
                <c:pt idx="1">
                  <c:v>9.96</c:v>
                </c:pt>
                <c:pt idx="2">
                  <c:v>11.087945</c:v>
                </c:pt>
              </c:numCache>
            </c:numRef>
          </c:val>
        </c:ser>
        <c:gapWidth val="100"/>
        <c:overlap val="0"/>
        <c:axId val="55713409"/>
        <c:axId val="34134749"/>
      </c:barChart>
      <c:catAx>
        <c:axId val="557134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134749"/>
        <c:crosses val="autoZero"/>
        <c:auto val="1"/>
        <c:lblAlgn val="ctr"/>
        <c:lblOffset val="100"/>
      </c:catAx>
      <c:valAx>
        <c:axId val="341347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7134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Charts!$B$14</c:f>
              <c:strCache>
                <c:ptCount val="1"/>
                <c:pt idx="0">
                  <c:v>v2.1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Charts!$C$14:$E$14</c:f>
              <c:numCache>
                <c:formatCode>General</c:formatCode>
                <c:ptCount val="3"/>
                <c:pt idx="0">
                  <c:v>20.01</c:v>
                </c:pt>
                <c:pt idx="1">
                  <c:v>10.85</c:v>
                </c:pt>
                <c:pt idx="2">
                  <c:v>19.937009</c:v>
                </c:pt>
              </c:numCache>
            </c:numRef>
          </c:val>
        </c:ser>
        <c:ser>
          <c:idx val="1"/>
          <c:order val="1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Charts!$C$15:$E$15</c:f>
              <c:numCache>
                <c:formatCode>General</c:formatCode>
                <c:ptCount val="3"/>
                <c:pt idx="0">
                  <c:v>17.33</c:v>
                </c:pt>
                <c:pt idx="1">
                  <c:v>9.74</c:v>
                </c:pt>
                <c:pt idx="2">
                  <c:v>10.30279</c:v>
                </c:pt>
              </c:numCache>
            </c:numRef>
          </c:val>
        </c:ser>
        <c:ser>
          <c:idx val="2"/>
          <c:order val="2"/>
          <c:tx>
            <c:strRef>
              <c:f>Charts!$B$18</c:f>
              <c:strCache>
                <c:ptCount val="1"/>
                <c:pt idx="0">
                  <c:v>v2.2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Charts!$C$18:$E$18</c:f>
              <c:numCache>
                <c:formatCode>General</c:formatCode>
                <c:ptCount val="3"/>
                <c:pt idx="0">
                  <c:v>18.13</c:v>
                </c:pt>
                <c:pt idx="1">
                  <c:v>10.64</c:v>
                </c:pt>
                <c:pt idx="2">
                  <c:v>21.364202</c:v>
                </c:pt>
              </c:numCache>
            </c:numRef>
          </c:val>
        </c:ser>
        <c:ser>
          <c:idx val="3"/>
          <c:order val="3"/>
          <c:tx>
            <c:strRef>
              <c:f>Charts!$B$19</c:f>
              <c:strCache>
                <c:ptCount val="1"/>
                <c:pt idx="0">
                  <c:v>v2.2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Charts!$C$19:$E$19</c:f>
              <c:numCache>
                <c:formatCode>General</c:formatCode>
                <c:ptCount val="3"/>
                <c:pt idx="0">
                  <c:v>18.67</c:v>
                </c:pt>
                <c:pt idx="1">
                  <c:v>9.7</c:v>
                </c:pt>
                <c:pt idx="2">
                  <c:v>11.187888</c:v>
                </c:pt>
              </c:numCache>
            </c:numRef>
          </c:val>
        </c:ser>
        <c:gapWidth val="100"/>
        <c:overlap val="0"/>
        <c:axId val="76466812"/>
        <c:axId val="93503996"/>
      </c:barChart>
      <c:catAx>
        <c:axId val="764668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503996"/>
        <c:crosses val="autoZero"/>
        <c:auto val="1"/>
        <c:lblAlgn val="ctr"/>
        <c:lblOffset val="100"/>
      </c:catAx>
      <c:valAx>
        <c:axId val="935039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4668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Charts!$B$14</c:f>
              <c:strCache>
                <c:ptCount val="1"/>
                <c:pt idx="0">
                  <c:v>v2.1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Charts!$C$14:$E$14</c:f>
              <c:numCache>
                <c:formatCode>General</c:formatCode>
                <c:ptCount val="3"/>
                <c:pt idx="0">
                  <c:v>20.01</c:v>
                </c:pt>
                <c:pt idx="1">
                  <c:v>10.85</c:v>
                </c:pt>
                <c:pt idx="2">
                  <c:v>19.937009</c:v>
                </c:pt>
              </c:numCache>
            </c:numRef>
          </c:val>
        </c:ser>
        <c:ser>
          <c:idx val="1"/>
          <c:order val="1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Charts!$C$15:$E$15</c:f>
              <c:numCache>
                <c:formatCode>General</c:formatCode>
                <c:ptCount val="3"/>
                <c:pt idx="0">
                  <c:v>17.33</c:v>
                </c:pt>
                <c:pt idx="1">
                  <c:v>9.74</c:v>
                </c:pt>
                <c:pt idx="2">
                  <c:v>10.30279</c:v>
                </c:pt>
              </c:numCache>
            </c:numRef>
          </c:val>
        </c:ser>
        <c:ser>
          <c:idx val="2"/>
          <c:order val="2"/>
          <c:tx>
            <c:strRef>
              <c:f>Charts!$B$22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Charts!$C$22:$E$22</c:f>
              <c:numCache>
                <c:formatCode>General</c:formatCode>
                <c:ptCount val="3"/>
                <c:pt idx="0">
                  <c:v>21.05</c:v>
                </c:pt>
                <c:pt idx="1">
                  <c:v>10.62</c:v>
                </c:pt>
                <c:pt idx="2">
                  <c:v>18.081086</c:v>
                </c:pt>
              </c:numCache>
            </c:numRef>
          </c:val>
        </c:ser>
        <c:ser>
          <c:idx val="3"/>
          <c:order val="3"/>
          <c:tx>
            <c:strRef>
              <c:f>Charts!$B$23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Charts!$C$23:$E$23</c:f>
              <c:numCache>
                <c:formatCode>General</c:formatCode>
                <c:ptCount val="3"/>
                <c:pt idx="0">
                  <c:v>17.059999</c:v>
                </c:pt>
                <c:pt idx="1">
                  <c:v>9.91</c:v>
                </c:pt>
                <c:pt idx="2">
                  <c:v>9.936819</c:v>
                </c:pt>
              </c:numCache>
            </c:numRef>
          </c:val>
        </c:ser>
        <c:gapWidth val="100"/>
        <c:overlap val="0"/>
        <c:axId val="57546438"/>
        <c:axId val="23905302"/>
      </c:barChart>
      <c:catAx>
        <c:axId val="575464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905302"/>
        <c:crosses val="autoZero"/>
        <c:auto val="1"/>
        <c:lblAlgn val="ctr"/>
        <c:lblOffset val="100"/>
      </c:catAx>
      <c:valAx>
        <c:axId val="239053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5464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Charts!$B$14</c:f>
              <c:strCache>
                <c:ptCount val="1"/>
                <c:pt idx="0">
                  <c:v>v2.1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Charts!$C$14:$E$14</c:f>
              <c:numCache>
                <c:formatCode>General</c:formatCode>
                <c:ptCount val="3"/>
                <c:pt idx="0">
                  <c:v>20.01</c:v>
                </c:pt>
                <c:pt idx="1">
                  <c:v>10.85</c:v>
                </c:pt>
                <c:pt idx="2">
                  <c:v>19.937009</c:v>
                </c:pt>
              </c:numCache>
            </c:numRef>
          </c:val>
        </c:ser>
        <c:ser>
          <c:idx val="1"/>
          <c:order val="1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Charts!$C$15:$E$15</c:f>
              <c:numCache>
                <c:formatCode>General</c:formatCode>
                <c:ptCount val="3"/>
                <c:pt idx="0">
                  <c:v>17.33</c:v>
                </c:pt>
                <c:pt idx="1">
                  <c:v>9.74</c:v>
                </c:pt>
                <c:pt idx="2">
                  <c:v>10.30279</c:v>
                </c:pt>
              </c:numCache>
            </c:numRef>
          </c:val>
        </c:ser>
        <c:ser>
          <c:idx val="2"/>
          <c:order val="2"/>
          <c:tx>
            <c:strRef>
              <c:f>Charts!$B$22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Charts!$C$22:$E$22</c:f>
              <c:numCache>
                <c:formatCode>General</c:formatCode>
                <c:ptCount val="3"/>
                <c:pt idx="0">
                  <c:v>21.05</c:v>
                </c:pt>
                <c:pt idx="1">
                  <c:v>10.62</c:v>
                </c:pt>
                <c:pt idx="2">
                  <c:v>18.081086</c:v>
                </c:pt>
              </c:numCache>
            </c:numRef>
          </c:val>
        </c:ser>
        <c:ser>
          <c:idx val="3"/>
          <c:order val="3"/>
          <c:tx>
            <c:strRef>
              <c:f>Charts!$B$23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Charts!$C$23:$E$23</c:f>
              <c:numCache>
                <c:formatCode>General</c:formatCode>
                <c:ptCount val="3"/>
                <c:pt idx="0">
                  <c:v>17.059999</c:v>
                </c:pt>
                <c:pt idx="1">
                  <c:v>9.91</c:v>
                </c:pt>
                <c:pt idx="2">
                  <c:v>9.936819</c:v>
                </c:pt>
              </c:numCache>
            </c:numRef>
          </c:val>
        </c:ser>
        <c:gapWidth val="100"/>
        <c:overlap val="0"/>
        <c:axId val="4093087"/>
        <c:axId val="21471362"/>
      </c:barChart>
      <c:catAx>
        <c:axId val="4093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471362"/>
        <c:crosses val="autoZero"/>
        <c:auto val="1"/>
        <c:lblAlgn val="ctr"/>
        <c:lblOffset val="100"/>
      </c:catAx>
      <c:valAx>
        <c:axId val="214713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93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Charts!$D$26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Charts!$A$27:$C$34</c:f>
              <c:strCache>
                <c:ptCount val="24"/>
                <c:pt idx="0">
                  <c:v>Low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High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Double</c:v>
                </c:pt>
                <c:pt idx="9">
                  <c:v/>
                </c:pt>
                <c:pt idx="10">
                  <c:v>Single</c:v>
                </c:pt>
                <c:pt idx="11">
                  <c:v/>
                </c:pt>
                <c:pt idx="12">
                  <c:v>Double</c:v>
                </c:pt>
                <c:pt idx="13">
                  <c:v/>
                </c:pt>
                <c:pt idx="14">
                  <c:v>Single</c:v>
                </c:pt>
                <c:pt idx="15">
                  <c:v/>
                </c:pt>
                <c:pt idx="16">
                  <c:v>Iteration</c:v>
                </c:pt>
                <c:pt idx="17">
                  <c:v>Collision</c:v>
                </c:pt>
                <c:pt idx="18">
                  <c:v>Iteration</c:v>
                </c:pt>
                <c:pt idx="19">
                  <c:v>Collision</c:v>
                </c:pt>
                <c:pt idx="20">
                  <c:v>Iteration</c:v>
                </c:pt>
                <c:pt idx="21">
                  <c:v>Collision</c:v>
                </c:pt>
                <c:pt idx="22">
                  <c:v>Iteration</c:v>
                </c:pt>
                <c:pt idx="23">
                  <c:v>Collision</c:v>
                </c:pt>
              </c:strCache>
            </c:strRef>
          </c:cat>
          <c:val>
            <c:numRef>
              <c:f>Charts!$D$27:$D$34</c:f>
              <c:numCache>
                <c:formatCode>General</c:formatCode>
                <c:ptCount val="8"/>
                <c:pt idx="0">
                  <c:v>20.73</c:v>
                </c:pt>
                <c:pt idx="1">
                  <c:v>1.798748</c:v>
                </c:pt>
                <c:pt idx="2">
                  <c:v>16.74</c:v>
                </c:pt>
                <c:pt idx="3">
                  <c:v>1.412984</c:v>
                </c:pt>
                <c:pt idx="4">
                  <c:v>22.94</c:v>
                </c:pt>
                <c:pt idx="5">
                  <c:v>2.794355</c:v>
                </c:pt>
                <c:pt idx="6">
                  <c:v>18.190001</c:v>
                </c:pt>
                <c:pt idx="7">
                  <c:v>2.46027</c:v>
                </c:pt>
              </c:numCache>
            </c:numRef>
          </c:val>
        </c:ser>
        <c:ser>
          <c:idx val="1"/>
          <c:order val="1"/>
          <c:tx>
            <c:strRef>
              <c:f>Charts!$E$26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Charts!$A$27:$C$34</c:f>
              <c:strCache>
                <c:ptCount val="24"/>
                <c:pt idx="0">
                  <c:v>Low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High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Double</c:v>
                </c:pt>
                <c:pt idx="9">
                  <c:v/>
                </c:pt>
                <c:pt idx="10">
                  <c:v>Single</c:v>
                </c:pt>
                <c:pt idx="11">
                  <c:v/>
                </c:pt>
                <c:pt idx="12">
                  <c:v>Double</c:v>
                </c:pt>
                <c:pt idx="13">
                  <c:v/>
                </c:pt>
                <c:pt idx="14">
                  <c:v>Single</c:v>
                </c:pt>
                <c:pt idx="15">
                  <c:v/>
                </c:pt>
                <c:pt idx="16">
                  <c:v>Iteration</c:v>
                </c:pt>
                <c:pt idx="17">
                  <c:v>Collision</c:v>
                </c:pt>
                <c:pt idx="18">
                  <c:v>Iteration</c:v>
                </c:pt>
                <c:pt idx="19">
                  <c:v>Collision</c:v>
                </c:pt>
                <c:pt idx="20">
                  <c:v>Iteration</c:v>
                </c:pt>
                <c:pt idx="21">
                  <c:v>Collision</c:v>
                </c:pt>
                <c:pt idx="22">
                  <c:v>Iteration</c:v>
                </c:pt>
                <c:pt idx="23">
                  <c:v>Collision</c:v>
                </c:pt>
              </c:strCache>
            </c:strRef>
          </c:cat>
          <c:val>
            <c:numRef>
              <c:f>Charts!$E$27:$E$34</c:f>
              <c:numCache>
                <c:formatCode>General</c:formatCode>
                <c:ptCount val="8"/>
                <c:pt idx="0">
                  <c:v>9.47</c:v>
                </c:pt>
                <c:pt idx="1">
                  <c:v>1.51301</c:v>
                </c:pt>
                <c:pt idx="2">
                  <c:v>8.81</c:v>
                </c:pt>
                <c:pt idx="3">
                  <c:v>1.193948</c:v>
                </c:pt>
                <c:pt idx="4">
                  <c:v>10.74</c:v>
                </c:pt>
                <c:pt idx="5">
                  <c:v>2.838665</c:v>
                </c:pt>
                <c:pt idx="6">
                  <c:v>9.75</c:v>
                </c:pt>
                <c:pt idx="7">
                  <c:v>2.259328</c:v>
                </c:pt>
              </c:numCache>
            </c:numRef>
          </c:val>
        </c:ser>
        <c:ser>
          <c:idx val="2"/>
          <c:order val="2"/>
          <c:tx>
            <c:strRef>
              <c:f>Charts!$F$26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Charts!$A$27:$C$34</c:f>
              <c:strCache>
                <c:ptCount val="24"/>
                <c:pt idx="0">
                  <c:v>Low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High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Double</c:v>
                </c:pt>
                <c:pt idx="9">
                  <c:v/>
                </c:pt>
                <c:pt idx="10">
                  <c:v>Single</c:v>
                </c:pt>
                <c:pt idx="11">
                  <c:v/>
                </c:pt>
                <c:pt idx="12">
                  <c:v>Double</c:v>
                </c:pt>
                <c:pt idx="13">
                  <c:v/>
                </c:pt>
                <c:pt idx="14">
                  <c:v>Single</c:v>
                </c:pt>
                <c:pt idx="15">
                  <c:v/>
                </c:pt>
                <c:pt idx="16">
                  <c:v>Iteration</c:v>
                </c:pt>
                <c:pt idx="17">
                  <c:v>Collision</c:v>
                </c:pt>
                <c:pt idx="18">
                  <c:v>Iteration</c:v>
                </c:pt>
                <c:pt idx="19">
                  <c:v>Collision</c:v>
                </c:pt>
                <c:pt idx="20">
                  <c:v>Iteration</c:v>
                </c:pt>
                <c:pt idx="21">
                  <c:v>Collision</c:v>
                </c:pt>
                <c:pt idx="22">
                  <c:v>Iteration</c:v>
                </c:pt>
                <c:pt idx="23">
                  <c:v>Collision</c:v>
                </c:pt>
              </c:strCache>
            </c:strRef>
          </c:cat>
          <c:val>
            <c:numRef>
              <c:f>Charts!$F$27:$F$34</c:f>
              <c:numCache>
                <c:formatCode>General</c:formatCode>
                <c:ptCount val="8"/>
                <c:pt idx="0">
                  <c:v>17.926045</c:v>
                </c:pt>
                <c:pt idx="1">
                  <c:v>6.429288</c:v>
                </c:pt>
                <c:pt idx="2">
                  <c:v>9.936819</c:v>
                </c:pt>
                <c:pt idx="3">
                  <c:v>1.882581</c:v>
                </c:pt>
                <c:pt idx="4">
                  <c:v>24.130116</c:v>
                </c:pt>
                <c:pt idx="5">
                  <c:v>13.207736</c:v>
                </c:pt>
                <c:pt idx="6">
                  <c:v>10.373061</c:v>
                </c:pt>
                <c:pt idx="7">
                  <c:v>2.45075</c:v>
                </c:pt>
              </c:numCache>
            </c:numRef>
          </c:val>
        </c:ser>
        <c:gapWidth val="100"/>
        <c:overlap val="0"/>
        <c:axId val="82317000"/>
        <c:axId val="37929408"/>
      </c:barChart>
      <c:catAx>
        <c:axId val="8231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929408"/>
        <c:crosses val="autoZero"/>
        <c:auto val="1"/>
        <c:lblAlgn val="ctr"/>
        <c:lblOffset val="100"/>
      </c:catAx>
      <c:valAx>
        <c:axId val="379294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3170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Charts!$F$26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Charts!$A$27:$C$34</c:f>
              <c:strCache>
                <c:ptCount val="24"/>
                <c:pt idx="0">
                  <c:v>Low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High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Double</c:v>
                </c:pt>
                <c:pt idx="9">
                  <c:v/>
                </c:pt>
                <c:pt idx="10">
                  <c:v>Single</c:v>
                </c:pt>
                <c:pt idx="11">
                  <c:v/>
                </c:pt>
                <c:pt idx="12">
                  <c:v>Double</c:v>
                </c:pt>
                <c:pt idx="13">
                  <c:v/>
                </c:pt>
                <c:pt idx="14">
                  <c:v>Single</c:v>
                </c:pt>
                <c:pt idx="15">
                  <c:v/>
                </c:pt>
                <c:pt idx="16">
                  <c:v>Iteration</c:v>
                </c:pt>
                <c:pt idx="17">
                  <c:v>Collision</c:v>
                </c:pt>
                <c:pt idx="18">
                  <c:v>Iteration</c:v>
                </c:pt>
                <c:pt idx="19">
                  <c:v>Collision</c:v>
                </c:pt>
                <c:pt idx="20">
                  <c:v>Iteration</c:v>
                </c:pt>
                <c:pt idx="21">
                  <c:v>Collision</c:v>
                </c:pt>
                <c:pt idx="22">
                  <c:v>Iteration</c:v>
                </c:pt>
                <c:pt idx="23">
                  <c:v>Collision</c:v>
                </c:pt>
              </c:strCache>
            </c:strRef>
          </c:cat>
          <c:val>
            <c:numRef>
              <c:f>Charts!$F$27:$F$34</c:f>
              <c:numCache>
                <c:formatCode>General</c:formatCode>
                <c:ptCount val="8"/>
                <c:pt idx="0">
                  <c:v>17.926045</c:v>
                </c:pt>
                <c:pt idx="1">
                  <c:v>6.429288</c:v>
                </c:pt>
                <c:pt idx="2">
                  <c:v>9.936819</c:v>
                </c:pt>
                <c:pt idx="3">
                  <c:v>1.882581</c:v>
                </c:pt>
                <c:pt idx="4">
                  <c:v>24.130116</c:v>
                </c:pt>
                <c:pt idx="5">
                  <c:v>13.207736</c:v>
                </c:pt>
                <c:pt idx="6">
                  <c:v>10.373061</c:v>
                </c:pt>
                <c:pt idx="7">
                  <c:v>2.45075</c:v>
                </c:pt>
              </c:numCache>
            </c:numRef>
          </c:val>
        </c:ser>
        <c:gapWidth val="100"/>
        <c:overlap val="0"/>
        <c:axId val="29315527"/>
        <c:axId val="56749977"/>
      </c:barChart>
      <c:catAx>
        <c:axId val="29315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749977"/>
        <c:crosses val="autoZero"/>
        <c:auto val="1"/>
        <c:lblAlgn val="ctr"/>
        <c:lblOffset val="100"/>
      </c:catAx>
      <c:valAx>
        <c:axId val="567499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3155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Charts!$B$22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Charts!$C$22:$E$22</c:f>
              <c:numCache>
                <c:formatCode>General</c:formatCode>
                <c:ptCount val="3"/>
                <c:pt idx="0">
                  <c:v>21.05</c:v>
                </c:pt>
                <c:pt idx="1">
                  <c:v>10.62</c:v>
                </c:pt>
                <c:pt idx="2">
                  <c:v>18.081086</c:v>
                </c:pt>
              </c:numCache>
            </c:numRef>
          </c:val>
        </c:ser>
        <c:ser>
          <c:idx val="1"/>
          <c:order val="1"/>
          <c:tx>
            <c:strRef>
              <c:f>Charts!$B$23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Charts!$C$23:$E$23</c:f>
              <c:numCache>
                <c:formatCode>General</c:formatCode>
                <c:ptCount val="3"/>
                <c:pt idx="0">
                  <c:v>17.059999</c:v>
                </c:pt>
                <c:pt idx="1">
                  <c:v>9.91</c:v>
                </c:pt>
                <c:pt idx="2">
                  <c:v>9.936819</c:v>
                </c:pt>
              </c:numCache>
            </c:numRef>
          </c:val>
        </c:ser>
        <c:ser>
          <c:idx val="2"/>
          <c:order val="2"/>
          <c:tx>
            <c:strRef>
              <c:f>Charts!$B$38</c:f>
              <c:strCache>
                <c:ptCount val="1"/>
                <c:pt idx="0">
                  <c:v>C.C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Charts!$C$38:$E$38</c:f>
              <c:numCache>
                <c:formatCode>General</c:formatCode>
                <c:ptCount val="3"/>
                <c:pt idx="0">
                  <c:v>21.44</c:v>
                </c:pt>
                <c:pt idx="1">
                  <c:v>10.26</c:v>
                </c:pt>
                <c:pt idx="2">
                  <c:v>18.386505</c:v>
                </c:pt>
              </c:numCache>
            </c:numRef>
          </c:val>
        </c:ser>
        <c:ser>
          <c:idx val="3"/>
          <c:order val="3"/>
          <c:tx>
            <c:strRef>
              <c:f>Charts!$B$39</c:f>
              <c:strCache>
                <c:ptCount val="1"/>
                <c:pt idx="0">
                  <c:v>C.C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Charts!$C$39:$E$39</c:f>
              <c:numCache>
                <c:formatCode>General</c:formatCode>
                <c:ptCount val="3"/>
                <c:pt idx="0">
                  <c:v>21.15</c:v>
                </c:pt>
                <c:pt idx="1">
                  <c:v>9.87</c:v>
                </c:pt>
                <c:pt idx="2">
                  <c:v>10.115005</c:v>
                </c:pt>
              </c:numCache>
            </c:numRef>
          </c:val>
        </c:ser>
        <c:gapWidth val="100"/>
        <c:overlap val="0"/>
        <c:axId val="76708294"/>
        <c:axId val="59953960"/>
      </c:barChart>
      <c:catAx>
        <c:axId val="767082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953960"/>
        <c:crosses val="autoZero"/>
        <c:auto val="1"/>
        <c:lblAlgn val="ctr"/>
        <c:lblOffset val="100"/>
      </c:catAx>
      <c:valAx>
        <c:axId val="599539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7082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Charts!$E$46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Charts!$C$47:$D$48</c:f>
              <c:strCache>
                <c:ptCount val="4"/>
                <c:pt idx="0">
                  <c:v>v1.0 Double</c:v>
                </c:pt>
                <c:pt idx="1">
                  <c:v>v1.0 Single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Charts!$E$47:$E$48</c:f>
              <c:numCache>
                <c:formatCode>General</c:formatCode>
                <c:ptCount val="2"/>
                <c:pt idx="0">
                  <c:v>570.03</c:v>
                </c:pt>
                <c:pt idx="1">
                  <c:v>323.73999</c:v>
                </c:pt>
              </c:numCache>
            </c:numRef>
          </c:val>
        </c:ser>
        <c:gapWidth val="100"/>
        <c:overlap val="0"/>
        <c:axId val="34405369"/>
        <c:axId val="7986471"/>
      </c:barChart>
      <c:catAx>
        <c:axId val="344053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86471"/>
        <c:crosses val="autoZero"/>
        <c:auto val="1"/>
        <c:lblAlgn val="ctr"/>
        <c:lblOffset val="100"/>
      </c:catAx>
      <c:valAx>
        <c:axId val="79864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4053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Relationship Id="rId8" Type="http://schemas.openxmlformats.org/officeDocument/2006/relationships/chart" Target="../charts/chart29.xml"/><Relationship Id="rId9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527760</xdr:colOff>
      <xdr:row>0</xdr:row>
      <xdr:rowOff>124560</xdr:rowOff>
    </xdr:from>
    <xdr:to>
      <xdr:col>14</xdr:col>
      <xdr:colOff>437040</xdr:colOff>
      <xdr:row>20</xdr:row>
      <xdr:rowOff>93600</xdr:rowOff>
    </xdr:to>
    <xdr:graphicFrame>
      <xdr:nvGraphicFramePr>
        <xdr:cNvPr id="0" name=""/>
        <xdr:cNvGraphicFramePr/>
      </xdr:nvGraphicFramePr>
      <xdr:xfrm>
        <a:off x="6801840" y="124560"/>
        <a:ext cx="5138640" cy="322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443160</xdr:colOff>
      <xdr:row>30</xdr:row>
      <xdr:rowOff>6120</xdr:rowOff>
    </xdr:from>
    <xdr:to>
      <xdr:col>11</xdr:col>
      <xdr:colOff>1227240</xdr:colOff>
      <xdr:row>49</xdr:row>
      <xdr:rowOff>149040</xdr:rowOff>
    </xdr:to>
    <xdr:graphicFrame>
      <xdr:nvGraphicFramePr>
        <xdr:cNvPr id="1" name=""/>
        <xdr:cNvGraphicFramePr/>
      </xdr:nvGraphicFramePr>
      <xdr:xfrm>
        <a:off x="5574240" y="4882680"/>
        <a:ext cx="397512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515520</xdr:colOff>
      <xdr:row>51</xdr:row>
      <xdr:rowOff>86400</xdr:rowOff>
    </xdr:from>
    <xdr:to>
      <xdr:col>14</xdr:col>
      <xdr:colOff>336960</xdr:colOff>
      <xdr:row>71</xdr:row>
      <xdr:rowOff>73080</xdr:rowOff>
    </xdr:to>
    <xdr:graphicFrame>
      <xdr:nvGraphicFramePr>
        <xdr:cNvPr id="2" name=""/>
        <xdr:cNvGraphicFramePr/>
      </xdr:nvGraphicFramePr>
      <xdr:xfrm>
        <a:off x="7742160" y="8376840"/>
        <a:ext cx="40982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134280</xdr:colOff>
      <xdr:row>1</xdr:row>
      <xdr:rowOff>120960</xdr:rowOff>
    </xdr:from>
    <xdr:to>
      <xdr:col>22</xdr:col>
      <xdr:colOff>198000</xdr:colOff>
      <xdr:row>21</xdr:row>
      <xdr:rowOff>105480</xdr:rowOff>
    </xdr:to>
    <xdr:graphicFrame>
      <xdr:nvGraphicFramePr>
        <xdr:cNvPr id="3" name=""/>
        <xdr:cNvGraphicFramePr/>
      </xdr:nvGraphicFramePr>
      <xdr:xfrm>
        <a:off x="12209400" y="283320"/>
        <a:ext cx="406404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76320</xdr:colOff>
      <xdr:row>51</xdr:row>
      <xdr:rowOff>28800</xdr:rowOff>
    </xdr:from>
    <xdr:to>
      <xdr:col>9</xdr:col>
      <xdr:colOff>690840</xdr:colOff>
      <xdr:row>71</xdr:row>
      <xdr:rowOff>15480</xdr:rowOff>
    </xdr:to>
    <xdr:graphicFrame>
      <xdr:nvGraphicFramePr>
        <xdr:cNvPr id="4" name=""/>
        <xdr:cNvGraphicFramePr/>
      </xdr:nvGraphicFramePr>
      <xdr:xfrm>
        <a:off x="3493080" y="8319240"/>
        <a:ext cx="34718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1214640</xdr:colOff>
      <xdr:row>959</xdr:row>
      <xdr:rowOff>35280</xdr:rowOff>
    </xdr:from>
    <xdr:to>
      <xdr:col>22</xdr:col>
      <xdr:colOff>535320</xdr:colOff>
      <xdr:row>979</xdr:row>
      <xdr:rowOff>23760</xdr:rowOff>
    </xdr:to>
    <xdr:graphicFrame>
      <xdr:nvGraphicFramePr>
        <xdr:cNvPr id="5" name=""/>
        <xdr:cNvGraphicFramePr/>
      </xdr:nvGraphicFramePr>
      <xdr:xfrm>
        <a:off x="10851120" y="155930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494280</xdr:colOff>
      <xdr:row>54</xdr:row>
      <xdr:rowOff>19080</xdr:rowOff>
    </xdr:from>
    <xdr:to>
      <xdr:col>21</xdr:col>
      <xdr:colOff>443160</xdr:colOff>
      <xdr:row>74</xdr:row>
      <xdr:rowOff>9720</xdr:rowOff>
    </xdr:to>
    <xdr:graphicFrame>
      <xdr:nvGraphicFramePr>
        <xdr:cNvPr id="6" name=""/>
        <xdr:cNvGraphicFramePr/>
      </xdr:nvGraphicFramePr>
      <xdr:xfrm>
        <a:off x="12305160" y="879732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648360</xdr:colOff>
      <xdr:row>0</xdr:row>
      <xdr:rowOff>10800</xdr:rowOff>
    </xdr:from>
    <xdr:to>
      <xdr:col>13</xdr:col>
      <xdr:colOff>725040</xdr:colOff>
      <xdr:row>19</xdr:row>
      <xdr:rowOff>162720</xdr:rowOff>
    </xdr:to>
    <xdr:graphicFrame>
      <xdr:nvGraphicFramePr>
        <xdr:cNvPr id="7" name=""/>
        <xdr:cNvGraphicFramePr/>
      </xdr:nvGraphicFramePr>
      <xdr:xfrm>
        <a:off x="5524920" y="10800"/>
        <a:ext cx="57664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574200</xdr:colOff>
      <xdr:row>1</xdr:row>
      <xdr:rowOff>57600</xdr:rowOff>
    </xdr:from>
    <xdr:to>
      <xdr:col>21</xdr:col>
      <xdr:colOff>417600</xdr:colOff>
      <xdr:row>24</xdr:row>
      <xdr:rowOff>108720</xdr:rowOff>
    </xdr:to>
    <xdr:graphicFrame>
      <xdr:nvGraphicFramePr>
        <xdr:cNvPr id="8" name=""/>
        <xdr:cNvGraphicFramePr/>
      </xdr:nvGraphicFramePr>
      <xdr:xfrm>
        <a:off x="10327680" y="219960"/>
        <a:ext cx="7158600" cy="37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780120</xdr:colOff>
      <xdr:row>25</xdr:row>
      <xdr:rowOff>97920</xdr:rowOff>
    </xdr:from>
    <xdr:to>
      <xdr:col>21</xdr:col>
      <xdr:colOff>417600</xdr:colOff>
      <xdr:row>50</xdr:row>
      <xdr:rowOff>43920</xdr:rowOff>
    </xdr:to>
    <xdr:graphicFrame>
      <xdr:nvGraphicFramePr>
        <xdr:cNvPr id="9" name=""/>
        <xdr:cNvGraphicFramePr/>
      </xdr:nvGraphicFramePr>
      <xdr:xfrm>
        <a:off x="10533600" y="4161600"/>
        <a:ext cx="6952680" cy="401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54720</xdr:colOff>
      <xdr:row>20</xdr:row>
      <xdr:rowOff>141120</xdr:rowOff>
    </xdr:from>
    <xdr:to>
      <xdr:col>16</xdr:col>
      <xdr:colOff>131760</xdr:colOff>
      <xdr:row>40</xdr:row>
      <xdr:rowOff>130680</xdr:rowOff>
    </xdr:to>
    <xdr:graphicFrame>
      <xdr:nvGraphicFramePr>
        <xdr:cNvPr id="10" name=""/>
        <xdr:cNvGraphicFramePr/>
      </xdr:nvGraphicFramePr>
      <xdr:xfrm>
        <a:off x="7369920" y="3392280"/>
        <a:ext cx="576648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604440</xdr:colOff>
      <xdr:row>21</xdr:row>
      <xdr:rowOff>108720</xdr:rowOff>
    </xdr:from>
    <xdr:to>
      <xdr:col>15</xdr:col>
      <xdr:colOff>44280</xdr:colOff>
      <xdr:row>44</xdr:row>
      <xdr:rowOff>163080</xdr:rowOff>
    </xdr:to>
    <xdr:graphicFrame>
      <xdr:nvGraphicFramePr>
        <xdr:cNvPr id="11" name=""/>
        <xdr:cNvGraphicFramePr/>
      </xdr:nvGraphicFramePr>
      <xdr:xfrm>
        <a:off x="5481000" y="3522240"/>
        <a:ext cx="6755040" cy="379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395640</xdr:colOff>
      <xdr:row>13</xdr:row>
      <xdr:rowOff>75960</xdr:rowOff>
    </xdr:from>
    <xdr:to>
      <xdr:col>24</xdr:col>
      <xdr:colOff>11160</xdr:colOff>
      <xdr:row>42</xdr:row>
      <xdr:rowOff>151560</xdr:rowOff>
    </xdr:to>
    <xdr:graphicFrame>
      <xdr:nvGraphicFramePr>
        <xdr:cNvPr id="12" name=""/>
        <xdr:cNvGraphicFramePr/>
      </xdr:nvGraphicFramePr>
      <xdr:xfrm>
        <a:off x="11774520" y="2189160"/>
        <a:ext cx="7743600" cy="478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725040</xdr:colOff>
      <xdr:row>26</xdr:row>
      <xdr:rowOff>151920</xdr:rowOff>
    </xdr:from>
    <xdr:to>
      <xdr:col>17</xdr:col>
      <xdr:colOff>801720</xdr:colOff>
      <xdr:row>46</xdr:row>
      <xdr:rowOff>141480</xdr:rowOff>
    </xdr:to>
    <xdr:graphicFrame>
      <xdr:nvGraphicFramePr>
        <xdr:cNvPr id="13" name=""/>
        <xdr:cNvGraphicFramePr/>
      </xdr:nvGraphicFramePr>
      <xdr:xfrm>
        <a:off x="8852760" y="4378320"/>
        <a:ext cx="576648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483480</xdr:colOff>
      <xdr:row>0</xdr:row>
      <xdr:rowOff>0</xdr:rowOff>
    </xdr:from>
    <xdr:to>
      <xdr:col>23</xdr:col>
      <xdr:colOff>33480</xdr:colOff>
      <xdr:row>24</xdr:row>
      <xdr:rowOff>75960</xdr:rowOff>
    </xdr:to>
    <xdr:graphicFrame>
      <xdr:nvGraphicFramePr>
        <xdr:cNvPr id="14" name=""/>
        <xdr:cNvGraphicFramePr/>
      </xdr:nvGraphicFramePr>
      <xdr:xfrm>
        <a:off x="11862360" y="0"/>
        <a:ext cx="6865200" cy="397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14</xdr:col>
      <xdr:colOff>253080</xdr:colOff>
      <xdr:row>51</xdr:row>
      <xdr:rowOff>64800</xdr:rowOff>
    </xdr:from>
    <xdr:to>
      <xdr:col>21</xdr:col>
      <xdr:colOff>329760</xdr:colOff>
      <xdr:row>71</xdr:row>
      <xdr:rowOff>54000</xdr:rowOff>
    </xdr:to>
    <xdr:graphicFrame>
      <xdr:nvGraphicFramePr>
        <xdr:cNvPr id="15" name=""/>
        <xdr:cNvGraphicFramePr/>
      </xdr:nvGraphicFramePr>
      <xdr:xfrm>
        <a:off x="11631960" y="8355240"/>
        <a:ext cx="57664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3"/>
  <sheetViews>
    <sheetView windowProtection="false" showFormulas="false" showGridLines="true" showRowColHeaders="true" showZeros="true" rightToLeft="false" tabSelected="false" showOutlineSymbols="true" defaultGridColor="true" view="normal" topLeftCell="A960" colorId="64" zoomScale="90" zoomScaleNormal="90" zoomScalePageLayoutView="100" workbookViewId="0">
      <selection pane="topLeft" activeCell="Y960" activeCellId="0" sqref="Y960"/>
    </sheetView>
  </sheetViews>
  <sheetFormatPr defaultRowHeight="12.8"/>
  <cols>
    <col collapsed="false" hidden="false" max="1" min="1" style="0" width="10.4948979591837"/>
    <col collapsed="false" hidden="false" max="2" min="2" style="0" width="17.0102040816327"/>
    <col collapsed="false" hidden="false" max="4" min="4" style="0" width="12.8265306122449"/>
    <col collapsed="false" hidden="false" max="10" min="10" style="0" width="13.5"/>
    <col collapsed="false" hidden="false" max="11" min="11" style="0" width="15.5255102040816"/>
    <col collapsed="false" hidden="false" max="12" min="12" style="0" width="18.6275510204082"/>
    <col collapsed="false" hidden="false" max="13" min="13" style="0" width="18.3571428571429"/>
  </cols>
  <sheetData>
    <row r="1" customFormat="false" ht="12.8" hidden="false" customHeight="false" outlineLevel="0" collapsed="false">
      <c r="B1" s="0" t="s">
        <v>0</v>
      </c>
      <c r="X1" s="0" t="n">
        <v>0</v>
      </c>
      <c r="Y1" s="0" t="n">
        <v>0.0020479679</v>
      </c>
    </row>
    <row r="2" customFormat="false" ht="12.8" hidden="false" customHeight="false" outlineLevel="0" collapsed="false">
      <c r="C2" s="0" t="s">
        <v>1</v>
      </c>
      <c r="D2" s="0" t="n">
        <v>98.505066</v>
      </c>
      <c r="X2" s="0" t="n">
        <v>1</v>
      </c>
      <c r="Y2" s="0" t="n">
        <v>0.001892</v>
      </c>
    </row>
    <row r="3" customFormat="false" ht="12.8" hidden="false" customHeight="false" outlineLevel="0" collapsed="false">
      <c r="C3" s="0" t="s">
        <v>2</v>
      </c>
      <c r="D3" s="0" t="n">
        <v>89.437653</v>
      </c>
      <c r="X3" s="0" t="n">
        <v>2</v>
      </c>
      <c r="Y3" s="0" t="n">
        <v>0.0022814719</v>
      </c>
    </row>
    <row r="4" customFormat="false" ht="12.8" hidden="false" customHeight="false" outlineLevel="0" collapsed="false">
      <c r="C4" s="0" t="s">
        <v>3</v>
      </c>
      <c r="D4" s="0" t="n">
        <v>0.280904</v>
      </c>
      <c r="X4" s="0" t="n">
        <v>3</v>
      </c>
      <c r="Y4" s="0" t="n">
        <v>0.001714624</v>
      </c>
    </row>
    <row r="5" customFormat="false" ht="12.8" hidden="false" customHeight="false" outlineLevel="0" collapsed="false">
      <c r="C5" s="0" t="s">
        <v>4</v>
      </c>
      <c r="D5" s="0" t="n">
        <v>35.482719</v>
      </c>
      <c r="X5" s="0" t="n">
        <v>4</v>
      </c>
      <c r="Y5" s="0" t="n">
        <v>0.0021678719</v>
      </c>
    </row>
    <row r="6" customFormat="false" ht="12.8" hidden="false" customHeight="false" outlineLevel="0" collapsed="false">
      <c r="C6" s="0" t="s">
        <v>5</v>
      </c>
      <c r="D6" s="0" t="n">
        <v>25.965612</v>
      </c>
      <c r="X6" s="0" t="n">
        <v>5</v>
      </c>
      <c r="Y6" s="0" t="n">
        <v>0.0011184959</v>
      </c>
    </row>
    <row r="7" customFormat="false" ht="12.8" hidden="false" customHeight="false" outlineLevel="0" collapsed="false">
      <c r="C7" s="0" t="s">
        <v>6</v>
      </c>
      <c r="D7" s="0" t="n">
        <v>1.681413</v>
      </c>
      <c r="X7" s="0" t="n">
        <v>6</v>
      </c>
      <c r="Y7" s="0" t="n">
        <v>0.00069568</v>
      </c>
    </row>
    <row r="8" customFormat="false" ht="12.8" hidden="false" customHeight="false" outlineLevel="0" collapsed="false">
      <c r="C8" s="0" t="s">
        <v>7</v>
      </c>
      <c r="D8" s="0" t="n">
        <v>18.202219</v>
      </c>
      <c r="X8" s="0" t="n">
        <v>7</v>
      </c>
      <c r="Y8" s="0" t="n">
        <v>0.0019652802</v>
      </c>
    </row>
    <row r="9" customFormat="false" ht="12.8" hidden="false" customHeight="false" outlineLevel="0" collapsed="false">
      <c r="C9" s="0" t="s">
        <v>8</v>
      </c>
      <c r="D9" s="0" t="n">
        <v>8.062594</v>
      </c>
      <c r="X9" s="0" t="n">
        <v>8</v>
      </c>
      <c r="Y9" s="0" t="n">
        <v>0.00304608</v>
      </c>
    </row>
    <row r="10" customFormat="false" ht="12.8" hidden="false" customHeight="false" outlineLevel="0" collapsed="false">
      <c r="C10" s="0" t="s">
        <v>9</v>
      </c>
      <c r="D10" s="0" t="s">
        <v>10</v>
      </c>
      <c r="E10" s="0" t="n">
        <v>3.201839</v>
      </c>
      <c r="X10" s="0" t="n">
        <v>9</v>
      </c>
      <c r="Y10" s="0" t="n">
        <v>0.001545216</v>
      </c>
    </row>
    <row r="11" customFormat="false" ht="12.8" hidden="false" customHeight="false" outlineLevel="0" collapsed="false">
      <c r="B11" s="0" t="s">
        <v>11</v>
      </c>
      <c r="X11" s="0" t="n">
        <v>10</v>
      </c>
      <c r="Y11" s="0" t="n">
        <v>0.00090768</v>
      </c>
    </row>
    <row r="12" customFormat="false" ht="12.8" hidden="false" customHeight="false" outlineLevel="0" collapsed="false">
      <c r="C12" s="0" t="s">
        <v>12</v>
      </c>
      <c r="D12" s="0" t="n">
        <v>146.976196</v>
      </c>
      <c r="X12" s="0" t="n">
        <v>11</v>
      </c>
      <c r="Y12" s="0" t="n">
        <v>0.000695392</v>
      </c>
    </row>
    <row r="13" customFormat="false" ht="12.8" hidden="false" customHeight="false" outlineLevel="0" collapsed="false">
      <c r="C13" s="0" t="s">
        <v>2</v>
      </c>
      <c r="D13" s="0" t="n">
        <v>136.898926</v>
      </c>
      <c r="X13" s="0" t="n">
        <v>12</v>
      </c>
      <c r="Y13" s="0" t="n">
        <v>0.000692128</v>
      </c>
    </row>
    <row r="14" customFormat="false" ht="12.8" hidden="false" customHeight="false" outlineLevel="0" collapsed="false">
      <c r="C14" s="0" t="s">
        <v>3</v>
      </c>
      <c r="D14" s="0" t="n">
        <v>1.644653</v>
      </c>
      <c r="X14" s="0" t="n">
        <v>13</v>
      </c>
      <c r="Y14" s="0" t="n">
        <v>0.000821344</v>
      </c>
    </row>
    <row r="15" customFormat="false" ht="12.8" hidden="false" customHeight="false" outlineLevel="0" collapsed="false">
      <c r="C15" s="0" t="s">
        <v>4</v>
      </c>
      <c r="D15" s="0" t="n">
        <v>90.955391</v>
      </c>
      <c r="X15" s="0" t="n">
        <v>14</v>
      </c>
      <c r="Y15" s="0" t="n">
        <v>0.00084896</v>
      </c>
    </row>
    <row r="16" customFormat="false" ht="12.8" hidden="false" customHeight="false" outlineLevel="0" collapsed="false">
      <c r="C16" s="0" t="s">
        <v>5</v>
      </c>
      <c r="D16" s="0" t="n">
        <v>18.355522</v>
      </c>
      <c r="X16" s="0" t="n">
        <v>15</v>
      </c>
      <c r="Y16" s="0" t="n">
        <v>0.001019296</v>
      </c>
    </row>
    <row r="17" customFormat="false" ht="12.8" hidden="false" customHeight="false" outlineLevel="0" collapsed="false">
      <c r="C17" s="0" t="s">
        <v>6</v>
      </c>
      <c r="D17" s="0" t="n">
        <v>0.279764</v>
      </c>
      <c r="X17" s="0" t="n">
        <v>16</v>
      </c>
      <c r="Y17" s="0" t="n">
        <v>0.001720928</v>
      </c>
    </row>
    <row r="18" customFormat="false" ht="12.8" hidden="false" customHeight="false" outlineLevel="0" collapsed="false">
      <c r="C18" s="0" t="s">
        <v>7</v>
      </c>
      <c r="D18" s="0" t="n">
        <v>27.095482</v>
      </c>
      <c r="X18" s="0" t="n">
        <v>17</v>
      </c>
      <c r="Y18" s="0" t="n">
        <v>0.0017192001</v>
      </c>
    </row>
    <row r="19" customFormat="false" ht="12.8" hidden="false" customHeight="false" outlineLevel="0" collapsed="false">
      <c r="C19" s="0" t="s">
        <v>8</v>
      </c>
      <c r="D19" s="0" t="n">
        <v>0.269596</v>
      </c>
      <c r="X19" s="0" t="n">
        <v>18</v>
      </c>
      <c r="Y19" s="0" t="n">
        <v>0.00171648</v>
      </c>
    </row>
    <row r="20" customFormat="false" ht="12.8" hidden="false" customHeight="false" outlineLevel="0" collapsed="false">
      <c r="C20" s="0" t="s">
        <v>9</v>
      </c>
      <c r="D20" s="0" t="s">
        <v>10</v>
      </c>
      <c r="E20" s="0" t="n">
        <v>2.948912</v>
      </c>
      <c r="X20" s="0" t="n">
        <v>19</v>
      </c>
      <c r="Y20" s="0" t="n">
        <v>0.001714048</v>
      </c>
    </row>
    <row r="21" customFormat="false" ht="12.8" hidden="false" customHeight="false" outlineLevel="0" collapsed="false">
      <c r="X21" s="0" t="n">
        <v>20</v>
      </c>
      <c r="Y21" s="0" t="n">
        <v>0.001714944</v>
      </c>
    </row>
    <row r="22" customFormat="false" ht="12.8" hidden="false" customHeight="false" outlineLevel="0" collapsed="false">
      <c r="B22" s="0" t="s">
        <v>13</v>
      </c>
      <c r="G22" s="0" t="n">
        <f aca="false">128*128*128</f>
        <v>2097152</v>
      </c>
      <c r="X22" s="0" t="n">
        <v>21</v>
      </c>
      <c r="Y22" s="0" t="n">
        <v>0.0017165759</v>
      </c>
    </row>
    <row r="23" customFormat="false" ht="12.8" hidden="false" customHeight="false" outlineLevel="0" collapsed="false">
      <c r="C23" s="0" t="s">
        <v>14</v>
      </c>
      <c r="D23" s="0" t="n">
        <v>10.711446</v>
      </c>
      <c r="G23" s="0" t="n">
        <f aca="false">G22*20/D23/1000000</f>
        <v>3.91572155617458</v>
      </c>
      <c r="X23" s="0" t="n">
        <v>22</v>
      </c>
      <c r="Y23" s="0" t="n">
        <v>0.00171872</v>
      </c>
    </row>
    <row r="24" customFormat="false" ht="12.8" hidden="false" customHeight="false" outlineLevel="0" collapsed="false">
      <c r="C24" s="0" t="s">
        <v>2</v>
      </c>
      <c r="D24" s="0" t="n">
        <v>1.992905</v>
      </c>
      <c r="X24" s="0" t="n">
        <v>23</v>
      </c>
      <c r="Y24" s="0" t="n">
        <v>0.001714528</v>
      </c>
    </row>
    <row r="25" customFormat="false" ht="12.8" hidden="false" customHeight="false" outlineLevel="0" collapsed="false">
      <c r="C25" s="0" t="s">
        <v>3</v>
      </c>
      <c r="D25" s="0" t="n">
        <v>0.278938</v>
      </c>
      <c r="X25" s="0" t="n">
        <v>24</v>
      </c>
      <c r="Y25" s="0" t="n">
        <v>0.0017150721</v>
      </c>
    </row>
    <row r="26" customFormat="false" ht="12.8" hidden="false" customHeight="false" outlineLevel="0" collapsed="false">
      <c r="C26" s="0" t="s">
        <v>4</v>
      </c>
      <c r="D26" s="0" t="n">
        <v>0.785562</v>
      </c>
      <c r="X26" s="0" t="n">
        <v>25</v>
      </c>
      <c r="Y26" s="0" t="n">
        <v>0.001714144</v>
      </c>
    </row>
    <row r="27" customFormat="false" ht="12.8" hidden="false" customHeight="false" outlineLevel="0" collapsed="false">
      <c r="C27" s="0" t="s">
        <v>5</v>
      </c>
      <c r="D27" s="0" t="n">
        <v>0.564915</v>
      </c>
      <c r="X27" s="0" t="n">
        <v>26</v>
      </c>
      <c r="Y27" s="0" t="n">
        <v>0.001712704</v>
      </c>
    </row>
    <row r="28" customFormat="false" ht="12.8" hidden="false" customHeight="false" outlineLevel="0" collapsed="false">
      <c r="C28" s="0" t="s">
        <v>6</v>
      </c>
      <c r="D28" s="0" t="n">
        <v>0.035066</v>
      </c>
      <c r="X28" s="0" t="n">
        <v>27</v>
      </c>
      <c r="Y28" s="0" t="n">
        <v>0.0017052799</v>
      </c>
    </row>
    <row r="29" customFormat="false" ht="12.8" hidden="false" customHeight="false" outlineLevel="0" collapsed="false">
      <c r="C29" s="0" t="s">
        <v>7</v>
      </c>
      <c r="D29" s="0" t="n">
        <v>0.404155</v>
      </c>
      <c r="X29" s="0" t="n">
        <v>28</v>
      </c>
      <c r="Y29" s="0" t="n">
        <v>0.0017072001</v>
      </c>
    </row>
    <row r="30" customFormat="false" ht="12.8" hidden="false" customHeight="false" outlineLevel="0" collapsed="false">
      <c r="C30" s="0" t="s">
        <v>8</v>
      </c>
      <c r="D30" s="0" t="n">
        <v>0.193627</v>
      </c>
      <c r="X30" s="0" t="n">
        <v>29</v>
      </c>
      <c r="Y30" s="0" t="n">
        <v>0.001710176</v>
      </c>
    </row>
    <row r="31" customFormat="false" ht="12.8" hidden="false" customHeight="false" outlineLevel="0" collapsed="false">
      <c r="C31" s="0" t="s">
        <v>9</v>
      </c>
      <c r="D31" s="0" t="s">
        <v>10</v>
      </c>
      <c r="E31" s="0" t="n">
        <v>3.002908</v>
      </c>
      <c r="X31" s="0" t="n">
        <v>30</v>
      </c>
      <c r="Y31" s="0" t="n">
        <v>0.0017050881</v>
      </c>
    </row>
    <row r="32" customFormat="false" ht="12.8" hidden="false" customHeight="false" outlineLevel="0" collapsed="false">
      <c r="X32" s="0" t="n">
        <v>31</v>
      </c>
      <c r="Y32" s="0" t="n">
        <v>0.001707584</v>
      </c>
    </row>
    <row r="33" customFormat="false" ht="12.8" hidden="false" customHeight="false" outlineLevel="0" collapsed="false">
      <c r="A33" s="0" t="s">
        <v>15</v>
      </c>
      <c r="B33" s="0" t="s">
        <v>16</v>
      </c>
      <c r="C33" s="0" t="s">
        <v>1</v>
      </c>
      <c r="D33" s="0" t="n">
        <v>945.596741</v>
      </c>
      <c r="F33" s="0" t="s">
        <v>1</v>
      </c>
      <c r="G33" s="0" t="n">
        <v>537.776245</v>
      </c>
      <c r="X33" s="0" t="n">
        <v>32</v>
      </c>
      <c r="Y33" s="0" t="n">
        <v>0.0017059521</v>
      </c>
    </row>
    <row r="34" customFormat="false" ht="12.8" hidden="false" customHeight="false" outlineLevel="0" collapsed="false">
      <c r="A34" s="0" t="n">
        <f aca="false">128*128*128</f>
        <v>2097152</v>
      </c>
      <c r="C34" s="0" t="s">
        <v>2</v>
      </c>
      <c r="D34" s="0" t="n">
        <v>937.053223</v>
      </c>
      <c r="F34" s="0" t="s">
        <v>2</v>
      </c>
      <c r="G34" s="0" t="n">
        <v>530.088379</v>
      </c>
      <c r="X34" s="0" t="n">
        <v>33</v>
      </c>
      <c r="Y34" s="0" t="n">
        <v>0.001705408</v>
      </c>
    </row>
    <row r="35" customFormat="false" ht="12.8" hidden="false" customHeight="false" outlineLevel="0" collapsed="false">
      <c r="C35" s="0" t="s">
        <v>3</v>
      </c>
      <c r="D35" s="0" t="n">
        <v>0.266282</v>
      </c>
      <c r="F35" s="0" t="s">
        <v>3</v>
      </c>
      <c r="G35" s="0" t="n">
        <v>0.223528</v>
      </c>
      <c r="X35" s="0" t="n">
        <v>34</v>
      </c>
      <c r="Y35" s="0" t="n">
        <v>0.001709856</v>
      </c>
    </row>
    <row r="36" customFormat="false" ht="12.8" hidden="false" customHeight="false" outlineLevel="0" collapsed="false">
      <c r="C36" s="0" t="s">
        <v>4</v>
      </c>
      <c r="D36" s="0" t="n">
        <v>365.631073</v>
      </c>
      <c r="F36" s="0" t="s">
        <v>4</v>
      </c>
      <c r="G36" s="0" t="n">
        <v>229.273727</v>
      </c>
      <c r="X36" s="0" t="n">
        <v>35</v>
      </c>
      <c r="Y36" s="0" t="n">
        <v>0.001701344</v>
      </c>
    </row>
    <row r="37" customFormat="false" ht="12.8" hidden="false" customHeight="false" outlineLevel="0" collapsed="false">
      <c r="C37" s="0" t="s">
        <v>5</v>
      </c>
      <c r="D37" s="0" t="n">
        <v>273.361053</v>
      </c>
      <c r="F37" s="0" t="s">
        <v>5</v>
      </c>
      <c r="G37" s="0" t="n">
        <v>129.598892</v>
      </c>
      <c r="X37" s="0" t="n">
        <v>36</v>
      </c>
      <c r="Y37" s="0" t="n">
        <v>0.0019258241</v>
      </c>
    </row>
    <row r="38" customFormat="false" ht="12.8" hidden="false" customHeight="false" outlineLevel="0" collapsed="false">
      <c r="C38" s="0" t="s">
        <v>6</v>
      </c>
      <c r="D38" s="0" t="n">
        <v>18.02404</v>
      </c>
      <c r="F38" s="0" t="s">
        <v>6</v>
      </c>
      <c r="G38" s="0" t="n">
        <v>10.092113</v>
      </c>
      <c r="X38" s="0" t="n">
        <v>37</v>
      </c>
      <c r="Y38" s="0" t="n">
        <v>0.00095008</v>
      </c>
    </row>
    <row r="39" customFormat="false" ht="12.8" hidden="false" customHeight="false" outlineLevel="0" collapsed="false">
      <c r="C39" s="0" t="s">
        <v>7</v>
      </c>
      <c r="D39" s="0" t="n">
        <v>192.248322</v>
      </c>
      <c r="F39" s="0" t="s">
        <v>7</v>
      </c>
      <c r="G39" s="0" t="n">
        <v>73.178818</v>
      </c>
      <c r="X39" s="0" t="n">
        <v>38</v>
      </c>
      <c r="Y39" s="0" t="n">
        <v>0.000815488</v>
      </c>
    </row>
    <row r="40" customFormat="false" ht="12.8" hidden="false" customHeight="false" outlineLevel="0" collapsed="false">
      <c r="C40" s="0" t="s">
        <v>8</v>
      </c>
      <c r="D40" s="0" t="n">
        <v>86.274223</v>
      </c>
      <c r="F40" s="0" t="s">
        <v>8</v>
      </c>
      <c r="G40" s="0" t="n">
        <v>87.348068</v>
      </c>
      <c r="X40" s="0" t="n">
        <v>39</v>
      </c>
      <c r="Y40" s="0" t="n">
        <v>0.001932</v>
      </c>
    </row>
    <row r="41" customFormat="false" ht="12.8" hidden="false" customHeight="false" outlineLevel="0" collapsed="false">
      <c r="C41" s="0" t="s">
        <v>9</v>
      </c>
      <c r="D41" s="0" t="s">
        <v>10</v>
      </c>
      <c r="E41" s="0" t="n">
        <v>2.861563</v>
      </c>
      <c r="F41" s="0" t="s">
        <v>9</v>
      </c>
      <c r="G41" s="0" t="s">
        <v>10</v>
      </c>
      <c r="H41" s="0" t="n">
        <v>2.042235</v>
      </c>
      <c r="X41" s="0" t="n">
        <v>40</v>
      </c>
      <c r="Y41" s="0" t="n">
        <v>0.001705472</v>
      </c>
    </row>
    <row r="42" customFormat="false" ht="12.8" hidden="false" customHeight="false" outlineLevel="0" collapsed="false">
      <c r="B42" s="0" t="s">
        <v>17</v>
      </c>
      <c r="C42" s="0" t="s">
        <v>18</v>
      </c>
      <c r="D42" s="0" t="n">
        <f aca="false">$A$34*10000/D33/1000000</f>
        <v>22.1780798206029</v>
      </c>
      <c r="X42" s="0" t="n">
        <v>41</v>
      </c>
      <c r="Y42" s="0" t="n">
        <v>0.001696736</v>
      </c>
    </row>
    <row r="43" customFormat="false" ht="12.8" hidden="false" customHeight="false" outlineLevel="0" collapsed="false">
      <c r="X43" s="0" t="n">
        <v>42</v>
      </c>
      <c r="Y43" s="0" t="n">
        <v>0.001700032</v>
      </c>
    </row>
    <row r="44" customFormat="false" ht="12.8" hidden="false" customHeight="false" outlineLevel="0" collapsed="false">
      <c r="A44" s="0" t="s">
        <v>15</v>
      </c>
      <c r="X44" s="0" t="n">
        <v>43</v>
      </c>
      <c r="Y44" s="0" t="n">
        <v>0.001703072</v>
      </c>
    </row>
    <row r="45" customFormat="false" ht="12.8" hidden="false" customHeight="false" outlineLevel="0" collapsed="false">
      <c r="A45" s="0" t="n">
        <f aca="false">128*128</f>
        <v>16384</v>
      </c>
      <c r="B45" s="0" t="s">
        <v>19</v>
      </c>
      <c r="C45" s="0" t="s">
        <v>12</v>
      </c>
      <c r="D45" s="0" t="n">
        <v>200.273727</v>
      </c>
      <c r="X45" s="0" t="n">
        <v>44</v>
      </c>
      <c r="Y45" s="0" t="n">
        <v>0.00170032</v>
      </c>
    </row>
    <row r="46" customFormat="false" ht="12.8" hidden="false" customHeight="false" outlineLevel="0" collapsed="false">
      <c r="C46" s="0" t="s">
        <v>2</v>
      </c>
      <c r="D46" s="0" t="n">
        <v>200.085342</v>
      </c>
      <c r="X46" s="0" t="n">
        <v>45</v>
      </c>
      <c r="Y46" s="0" t="n">
        <v>0.001701856</v>
      </c>
    </row>
    <row r="47" customFormat="false" ht="12.8" hidden="false" customHeight="false" outlineLevel="0" collapsed="false">
      <c r="C47" s="0" t="s">
        <v>3</v>
      </c>
      <c r="D47" s="0" t="n">
        <v>0.009622</v>
      </c>
      <c r="X47" s="0" t="n">
        <v>46</v>
      </c>
      <c r="Y47" s="0" t="n">
        <v>0.00169776</v>
      </c>
    </row>
    <row r="48" customFormat="false" ht="12.8" hidden="false" customHeight="false" outlineLevel="0" collapsed="false">
      <c r="C48" s="0" t="s">
        <v>4</v>
      </c>
      <c r="D48" s="0" t="n">
        <v>160.742142</v>
      </c>
      <c r="X48" s="0" t="n">
        <v>47</v>
      </c>
      <c r="Y48" s="0" t="n">
        <v>0.0016972161</v>
      </c>
    </row>
    <row r="49" customFormat="false" ht="12.8" hidden="false" customHeight="false" outlineLevel="0" collapsed="false">
      <c r="C49" s="0" t="s">
        <v>5</v>
      </c>
      <c r="D49" s="0" t="n">
        <v>10.45682</v>
      </c>
      <c r="X49" s="0" t="n">
        <v>48</v>
      </c>
      <c r="Y49" s="0" t="n">
        <v>0.0016972161</v>
      </c>
    </row>
    <row r="50" customFormat="false" ht="12.8" hidden="false" customHeight="false" outlineLevel="0" collapsed="false">
      <c r="C50" s="0" t="s">
        <v>6</v>
      </c>
      <c r="D50" s="0" t="n">
        <v>0.125287</v>
      </c>
      <c r="X50" s="0" t="n">
        <v>49</v>
      </c>
      <c r="Y50" s="0" t="n">
        <v>0.001698592</v>
      </c>
    </row>
    <row r="51" customFormat="false" ht="12.8" hidden="false" customHeight="false" outlineLevel="0" collapsed="false">
      <c r="C51" s="0" t="s">
        <v>7</v>
      </c>
      <c r="D51" s="0" t="n">
        <v>22.867538</v>
      </c>
      <c r="X51" s="0" t="n">
        <v>50</v>
      </c>
      <c r="Y51" s="0" t="n">
        <v>0.001693696</v>
      </c>
    </row>
    <row r="52" customFormat="false" ht="12.8" hidden="false" customHeight="false" outlineLevel="0" collapsed="false">
      <c r="C52" s="0" t="s">
        <v>8</v>
      </c>
      <c r="D52" s="0" t="n">
        <v>5.457201</v>
      </c>
      <c r="X52" s="0" t="n">
        <v>51</v>
      </c>
      <c r="Y52" s="0" t="n">
        <v>0.0017064001</v>
      </c>
    </row>
    <row r="53" customFormat="false" ht="12.8" hidden="false" customHeight="false" outlineLevel="0" collapsed="false">
      <c r="C53" s="0" t="s">
        <v>9</v>
      </c>
      <c r="D53" s="0" t="s">
        <v>10</v>
      </c>
      <c r="E53" s="0" t="n">
        <v>0.047944</v>
      </c>
      <c r="X53" s="0" t="n">
        <v>52</v>
      </c>
      <c r="Y53" s="0" t="n">
        <v>0.001694816</v>
      </c>
    </row>
    <row r="54" customFormat="false" ht="12.8" hidden="false" customHeight="false" outlineLevel="0" collapsed="false">
      <c r="C54" s="0" t="s">
        <v>18</v>
      </c>
      <c r="D54" s="0" t="n">
        <f aca="false">$A$45*10000/D45/1000000</f>
        <v>0.818080346604824</v>
      </c>
      <c r="X54" s="0" t="n">
        <v>53</v>
      </c>
      <c r="Y54" s="0" t="n">
        <v>0.0016951041</v>
      </c>
    </row>
    <row r="55" customFormat="false" ht="12.8" hidden="false" customHeight="false" outlineLevel="0" collapsed="false">
      <c r="B55" s="0" t="s">
        <v>20</v>
      </c>
      <c r="X55" s="0" t="n">
        <v>54</v>
      </c>
      <c r="Y55" s="0" t="n">
        <v>0.001699488</v>
      </c>
    </row>
    <row r="56" customFormat="false" ht="12.8" hidden="false" customHeight="false" outlineLevel="0" collapsed="false">
      <c r="C56" s="0" t="s">
        <v>14</v>
      </c>
      <c r="D56" s="0" t="n">
        <v>8.409752</v>
      </c>
      <c r="X56" s="0" t="n">
        <v>55</v>
      </c>
      <c r="Y56" s="0" t="n">
        <v>0.0016960959</v>
      </c>
    </row>
    <row r="57" customFormat="false" ht="12.8" hidden="false" customHeight="false" outlineLevel="0" collapsed="false">
      <c r="C57" s="0" t="s">
        <v>2</v>
      </c>
      <c r="D57" s="0" t="n">
        <v>8.261872</v>
      </c>
      <c r="X57" s="0" t="n">
        <v>56</v>
      </c>
      <c r="Y57" s="0" t="n">
        <v>0.0016937919</v>
      </c>
    </row>
    <row r="58" customFormat="false" ht="12.8" hidden="false" customHeight="false" outlineLevel="0" collapsed="false">
      <c r="C58" s="0" t="s">
        <v>3</v>
      </c>
      <c r="D58" s="0" t="n">
        <v>0.00438</v>
      </c>
      <c r="X58" s="0" t="n">
        <v>57</v>
      </c>
      <c r="Y58" s="0" t="n">
        <v>0.001692832</v>
      </c>
    </row>
    <row r="59" customFormat="false" ht="12.8" hidden="false" customHeight="false" outlineLevel="0" collapsed="false">
      <c r="C59" s="0" t="s">
        <v>4</v>
      </c>
      <c r="D59" s="0" t="n">
        <v>3.360352</v>
      </c>
      <c r="X59" s="0" t="n">
        <v>58</v>
      </c>
      <c r="Y59" s="0" t="n">
        <v>0.001694624</v>
      </c>
    </row>
    <row r="60" customFormat="false" ht="12.8" hidden="false" customHeight="false" outlineLevel="0" collapsed="false">
      <c r="C60" s="0" t="s">
        <v>5</v>
      </c>
      <c r="D60" s="0" t="n">
        <v>1.101331</v>
      </c>
      <c r="X60" s="0" t="n">
        <v>59</v>
      </c>
      <c r="Y60" s="0" t="n">
        <v>0.003126784</v>
      </c>
    </row>
    <row r="61" customFormat="false" ht="12.8" hidden="false" customHeight="false" outlineLevel="0" collapsed="false">
      <c r="C61" s="0" t="s">
        <v>6</v>
      </c>
      <c r="D61" s="0" t="n">
        <v>0.253598</v>
      </c>
      <c r="X61" s="0" t="n">
        <v>60</v>
      </c>
      <c r="Y61" s="0" t="n">
        <v>0.000808704</v>
      </c>
    </row>
    <row r="62" customFormat="false" ht="12.8" hidden="false" customHeight="false" outlineLevel="0" collapsed="false">
      <c r="C62" s="0" t="s">
        <v>7</v>
      </c>
      <c r="D62" s="0" t="n">
        <v>1.706443</v>
      </c>
      <c r="X62" s="0" t="n">
        <v>61</v>
      </c>
      <c r="Y62" s="0" t="n">
        <v>0.00149968</v>
      </c>
    </row>
    <row r="63" customFormat="false" ht="12.8" hidden="false" customHeight="false" outlineLevel="0" collapsed="false">
      <c r="C63" s="0" t="s">
        <v>8</v>
      </c>
      <c r="D63" s="0" t="n">
        <v>1.151525</v>
      </c>
      <c r="X63" s="0" t="n">
        <v>62</v>
      </c>
      <c r="Y63" s="0" t="n">
        <v>0.001696448</v>
      </c>
    </row>
    <row r="64" customFormat="false" ht="12.8" hidden="false" customHeight="false" outlineLevel="0" collapsed="false">
      <c r="C64" s="0" t="s">
        <v>9</v>
      </c>
      <c r="D64" s="0" t="s">
        <v>10</v>
      </c>
      <c r="E64" s="0" t="n">
        <v>0.043648</v>
      </c>
      <c r="X64" s="0" t="n">
        <v>63</v>
      </c>
      <c r="Y64" s="0" t="n">
        <v>0.001691552</v>
      </c>
    </row>
    <row r="65" customFormat="false" ht="12.8" hidden="false" customHeight="false" outlineLevel="0" collapsed="false">
      <c r="B65" s="0" t="s">
        <v>21</v>
      </c>
      <c r="C65" s="0" t="s">
        <v>18</v>
      </c>
      <c r="D65" s="0" t="n">
        <f aca="false">$A$45*10000/D56/1000000</f>
        <v>19.4821440632257</v>
      </c>
      <c r="X65" s="0" t="n">
        <v>64</v>
      </c>
      <c r="Y65" s="0" t="n">
        <v>0.001688768</v>
      </c>
    </row>
    <row r="66" customFormat="false" ht="12.8" hidden="false" customHeight="false" outlineLevel="0" collapsed="false">
      <c r="X66" s="0" t="n">
        <v>65</v>
      </c>
      <c r="Y66" s="0" t="n">
        <v>0.00169664</v>
      </c>
    </row>
    <row r="67" customFormat="false" ht="12.8" hidden="false" customHeight="false" outlineLevel="0" collapsed="false">
      <c r="X67" s="0" t="n">
        <v>66</v>
      </c>
      <c r="Y67" s="0" t="n">
        <v>0.001697536</v>
      </c>
    </row>
    <row r="68" customFormat="false" ht="12.8" hidden="false" customHeight="false" outlineLevel="0" collapsed="false">
      <c r="X68" s="0" t="n">
        <v>67</v>
      </c>
      <c r="Y68" s="0" t="n">
        <v>0.001692864</v>
      </c>
    </row>
    <row r="69" customFormat="false" ht="12.8" hidden="false" customHeight="false" outlineLevel="0" collapsed="false">
      <c r="X69" s="0" t="n">
        <v>68</v>
      </c>
      <c r="Y69" s="0" t="n">
        <v>0.001693664</v>
      </c>
    </row>
    <row r="70" customFormat="false" ht="12.8" hidden="false" customHeight="false" outlineLevel="0" collapsed="false">
      <c r="X70" s="0" t="n">
        <v>69</v>
      </c>
      <c r="Y70" s="0" t="n">
        <v>0.001688672</v>
      </c>
    </row>
    <row r="71" customFormat="false" ht="12.8" hidden="false" customHeight="false" outlineLevel="0" collapsed="false">
      <c r="X71" s="0" t="n">
        <v>70</v>
      </c>
      <c r="Y71" s="0" t="n">
        <v>0.001689504</v>
      </c>
    </row>
    <row r="72" customFormat="false" ht="12.8" hidden="false" customHeight="false" outlineLevel="0" collapsed="false">
      <c r="X72" s="0" t="n">
        <v>71</v>
      </c>
      <c r="Y72" s="0" t="n">
        <v>0.001692064</v>
      </c>
    </row>
    <row r="73" customFormat="false" ht="12.8" hidden="false" customHeight="false" outlineLevel="0" collapsed="false">
      <c r="X73" s="0" t="n">
        <v>72</v>
      </c>
      <c r="Y73" s="0" t="n">
        <v>0.0016943039</v>
      </c>
    </row>
    <row r="74" customFormat="false" ht="12.8" hidden="false" customHeight="false" outlineLevel="0" collapsed="false">
      <c r="X74" s="0" t="n">
        <v>73</v>
      </c>
      <c r="Y74" s="0" t="n">
        <v>0.001700544</v>
      </c>
    </row>
    <row r="75" customFormat="false" ht="12.8" hidden="false" customHeight="false" outlineLevel="0" collapsed="false">
      <c r="C75" s="0" t="s">
        <v>22</v>
      </c>
      <c r="X75" s="0" t="n">
        <v>74</v>
      </c>
      <c r="Y75" s="0" t="n">
        <v>0.001695584</v>
      </c>
    </row>
    <row r="76" customFormat="false" ht="12.8" hidden="false" customHeight="false" outlineLevel="0" collapsed="false">
      <c r="B76" s="0" t="n">
        <v>128</v>
      </c>
      <c r="C76" s="0" t="s">
        <v>23</v>
      </c>
      <c r="D76" s="0" t="s">
        <v>24</v>
      </c>
      <c r="E76" s="0" t="s">
        <v>25</v>
      </c>
      <c r="F76" s="0" t="s">
        <v>26</v>
      </c>
      <c r="X76" s="0" t="n">
        <v>75</v>
      </c>
      <c r="Y76" s="0" t="n">
        <v>0.00169952</v>
      </c>
    </row>
    <row r="77" customFormat="false" ht="12.8" hidden="false" customHeight="false" outlineLevel="0" collapsed="false">
      <c r="B77" s="0" t="s">
        <v>27</v>
      </c>
      <c r="C77" s="0" t="n">
        <v>1725</v>
      </c>
      <c r="D77" s="0" t="n">
        <v>2785</v>
      </c>
      <c r="E77" s="0" t="n">
        <v>587</v>
      </c>
      <c r="F77" s="0" t="n">
        <v>581</v>
      </c>
      <c r="G77" s="0" t="n">
        <v>21.8</v>
      </c>
      <c r="H77" s="0" t="n">
        <v>33.6</v>
      </c>
      <c r="I77" s="0" t="s">
        <v>28</v>
      </c>
      <c r="J77" s="0" t="s">
        <v>29</v>
      </c>
      <c r="K77" s="0" t="s">
        <v>30</v>
      </c>
      <c r="L77" s="0" t="s">
        <v>31</v>
      </c>
      <c r="M77" s="0" t="s">
        <v>32</v>
      </c>
      <c r="X77" s="0" t="n">
        <v>76</v>
      </c>
      <c r="Y77" s="0" t="n">
        <v>0.0016906559</v>
      </c>
    </row>
    <row r="78" customFormat="false" ht="12.8" hidden="false" customHeight="false" outlineLevel="0" collapsed="false">
      <c r="B78" s="0" t="n">
        <v>256</v>
      </c>
      <c r="C78" s="0" t="s">
        <v>23</v>
      </c>
      <c r="D78" s="0" t="s">
        <v>24</v>
      </c>
      <c r="E78" s="0" t="s">
        <v>25</v>
      </c>
      <c r="F78" s="0" t="s">
        <v>26</v>
      </c>
      <c r="I78" s="0" t="s">
        <v>21</v>
      </c>
      <c r="J78" s="0" t="s">
        <v>33</v>
      </c>
      <c r="K78" s="0" t="n">
        <f aca="false">128*128</f>
        <v>16384</v>
      </c>
      <c r="L78" s="0" t="s">
        <v>34</v>
      </c>
      <c r="M78" s="0" t="s">
        <v>35</v>
      </c>
      <c r="X78" s="0" t="n">
        <v>77</v>
      </c>
      <c r="Y78" s="0" t="n">
        <v>0.0016935039</v>
      </c>
    </row>
    <row r="79" customFormat="false" ht="12.8" hidden="false" customHeight="false" outlineLevel="0" collapsed="false">
      <c r="B79" s="0" t="s">
        <v>27</v>
      </c>
      <c r="C79" s="0" t="n">
        <v>9637</v>
      </c>
      <c r="D79" s="0" t="n">
        <v>18091</v>
      </c>
      <c r="E79" s="0" t="n">
        <v>605</v>
      </c>
      <c r="F79" s="0" t="n">
        <v>637</v>
      </c>
      <c r="G79" s="0" t="n">
        <v>47.97</v>
      </c>
      <c r="H79" s="0" t="n">
        <v>83.95</v>
      </c>
      <c r="I79" s="0" t="s">
        <v>17</v>
      </c>
      <c r="J79" s="0" t="s">
        <v>36</v>
      </c>
      <c r="K79" s="0" t="n">
        <f aca="false">128*128*128</f>
        <v>2097152</v>
      </c>
      <c r="L79" s="0" t="n">
        <v>1725</v>
      </c>
      <c r="M79" s="0" t="n">
        <v>2785</v>
      </c>
      <c r="X79" s="0" t="n">
        <v>78</v>
      </c>
      <c r="Y79" s="0" t="n">
        <v>0.0024552001</v>
      </c>
    </row>
    <row r="80" customFormat="false" ht="12.8" hidden="false" customHeight="false" outlineLevel="0" collapsed="false">
      <c r="I80" s="0" t="s">
        <v>21</v>
      </c>
      <c r="J80" s="0" t="s">
        <v>37</v>
      </c>
      <c r="K80" s="0" t="n">
        <f aca="false">256*256</f>
        <v>65536</v>
      </c>
      <c r="L80" s="0" t="s">
        <v>38</v>
      </c>
      <c r="M80" s="0" t="s">
        <v>39</v>
      </c>
      <c r="X80" s="0" t="n">
        <v>79</v>
      </c>
      <c r="Y80" s="0" t="n">
        <v>0.00067344</v>
      </c>
    </row>
    <row r="81" customFormat="false" ht="12.8" hidden="false" customHeight="false" outlineLevel="0" collapsed="false">
      <c r="I81" s="0" t="s">
        <v>17</v>
      </c>
      <c r="J81" s="0" t="s">
        <v>40</v>
      </c>
      <c r="K81" s="0" t="n">
        <f aca="false">256*256*256</f>
        <v>16777216</v>
      </c>
      <c r="L81" s="0" t="n">
        <v>9637</v>
      </c>
      <c r="M81" s="0" t="n">
        <v>18091</v>
      </c>
      <c r="R81" s="1"/>
      <c r="X81" s="0" t="n">
        <v>80</v>
      </c>
      <c r="Y81" s="0" t="n">
        <v>0.00067248</v>
      </c>
    </row>
    <row r="82" customFormat="false" ht="12.8" hidden="false" customHeight="false" outlineLevel="0" collapsed="false">
      <c r="X82" s="0" t="n">
        <v>81</v>
      </c>
      <c r="Y82" s="0" t="n">
        <v>0.000670688</v>
      </c>
    </row>
    <row r="83" customFormat="false" ht="12.8" hidden="false" customHeight="false" outlineLevel="0" collapsed="false">
      <c r="X83" s="0" t="n">
        <v>82</v>
      </c>
      <c r="Y83" s="0" t="n">
        <v>0.000671712</v>
      </c>
    </row>
    <row r="84" customFormat="false" ht="12.8" hidden="false" customHeight="false" outlineLevel="0" collapsed="false">
      <c r="X84" s="0" t="n">
        <v>83</v>
      </c>
      <c r="Y84" s="0" t="n">
        <v>0.000673792</v>
      </c>
    </row>
    <row r="85" customFormat="false" ht="12.8" hidden="false" customHeight="false" outlineLevel="0" collapsed="false">
      <c r="X85" s="0" t="n">
        <v>84</v>
      </c>
      <c r="Y85" s="0" t="n">
        <v>0.000672352</v>
      </c>
    </row>
    <row r="86" customFormat="false" ht="12.8" hidden="false" customHeight="false" outlineLevel="0" collapsed="false">
      <c r="X86" s="0" t="n">
        <v>85</v>
      </c>
      <c r="Y86" s="0" t="n">
        <v>0.000680768</v>
      </c>
    </row>
    <row r="87" customFormat="false" ht="12.8" hidden="false" customHeight="false" outlineLevel="0" collapsed="false">
      <c r="X87" s="0" t="n">
        <v>86</v>
      </c>
      <c r="Y87" s="0" t="n">
        <v>0.000904704</v>
      </c>
    </row>
    <row r="88" customFormat="false" ht="12.8" hidden="false" customHeight="false" outlineLevel="0" collapsed="false">
      <c r="X88" s="0" t="n">
        <v>87</v>
      </c>
      <c r="Y88" s="0" t="n">
        <v>0.000674784</v>
      </c>
    </row>
    <row r="89" customFormat="false" ht="12.8" hidden="false" customHeight="false" outlineLevel="0" collapsed="false">
      <c r="X89" s="0" t="n">
        <v>88</v>
      </c>
      <c r="Y89" s="0" t="n">
        <v>0.000672</v>
      </c>
    </row>
    <row r="90" customFormat="false" ht="12.8" hidden="false" customHeight="false" outlineLevel="0" collapsed="false">
      <c r="X90" s="0" t="n">
        <v>89</v>
      </c>
      <c r="Y90" s="0" t="n">
        <v>0.000673088</v>
      </c>
    </row>
    <row r="91" customFormat="false" ht="12.8" hidden="false" customHeight="false" outlineLevel="0" collapsed="false">
      <c r="X91" s="0" t="n">
        <v>90</v>
      </c>
      <c r="Y91" s="0" t="n">
        <v>0.0006688</v>
      </c>
    </row>
    <row r="92" customFormat="false" ht="12.8" hidden="false" customHeight="false" outlineLevel="0" collapsed="false">
      <c r="X92" s="0" t="n">
        <v>91</v>
      </c>
      <c r="Y92" s="0" t="n">
        <v>0.000793568</v>
      </c>
    </row>
    <row r="93" customFormat="false" ht="12.8" hidden="false" customHeight="false" outlineLevel="0" collapsed="false">
      <c r="X93" s="0" t="n">
        <v>92</v>
      </c>
      <c r="Y93" s="0" t="n">
        <v>0.000671968</v>
      </c>
    </row>
    <row r="94" customFormat="false" ht="12.8" hidden="false" customHeight="false" outlineLevel="0" collapsed="false">
      <c r="X94" s="0" t="n">
        <v>93</v>
      </c>
      <c r="Y94" s="0" t="n">
        <v>0.000673504</v>
      </c>
    </row>
    <row r="95" customFormat="false" ht="12.8" hidden="false" customHeight="false" outlineLevel="0" collapsed="false">
      <c r="X95" s="0" t="n">
        <v>94</v>
      </c>
      <c r="Y95" s="0" t="n">
        <v>0.000676896</v>
      </c>
    </row>
    <row r="96" customFormat="false" ht="12.8" hidden="false" customHeight="false" outlineLevel="0" collapsed="false">
      <c r="X96" s="0" t="n">
        <v>95</v>
      </c>
      <c r="Y96" s="0" t="n">
        <v>0.000678048</v>
      </c>
    </row>
    <row r="97" customFormat="false" ht="12.8" hidden="false" customHeight="false" outlineLevel="0" collapsed="false">
      <c r="X97" s="0" t="n">
        <v>96</v>
      </c>
      <c r="Y97" s="0" t="n">
        <v>0.000674208</v>
      </c>
    </row>
    <row r="98" customFormat="false" ht="12.8" hidden="false" customHeight="false" outlineLevel="0" collapsed="false">
      <c r="X98" s="0" t="n">
        <v>97</v>
      </c>
      <c r="Y98" s="0" t="n">
        <v>0.000671488</v>
      </c>
    </row>
    <row r="99" customFormat="false" ht="12.8" hidden="false" customHeight="false" outlineLevel="0" collapsed="false">
      <c r="X99" s="0" t="n">
        <v>98</v>
      </c>
      <c r="Y99" s="0" t="n">
        <v>0.0013638721</v>
      </c>
    </row>
    <row r="100" customFormat="false" ht="12.8" hidden="false" customHeight="false" outlineLevel="0" collapsed="false">
      <c r="X100" s="0" t="n">
        <v>99</v>
      </c>
      <c r="Y100" s="0" t="n">
        <v>0.00075376</v>
      </c>
    </row>
    <row r="101" customFormat="false" ht="12.8" hidden="false" customHeight="false" outlineLevel="0" collapsed="false">
      <c r="X101" s="0" t="n">
        <v>100</v>
      </c>
      <c r="Y101" s="0" t="n">
        <v>0.000675008</v>
      </c>
    </row>
    <row r="102" customFormat="false" ht="12.8" hidden="false" customHeight="false" outlineLevel="0" collapsed="false">
      <c r="X102" s="0" t="n">
        <v>101</v>
      </c>
      <c r="Y102" s="0" t="n">
        <v>0.000674304</v>
      </c>
    </row>
    <row r="103" customFormat="false" ht="12.8" hidden="false" customHeight="false" outlineLevel="0" collapsed="false">
      <c r="X103" s="0" t="n">
        <v>102</v>
      </c>
      <c r="Y103" s="0" t="n">
        <v>0.000679776</v>
      </c>
    </row>
    <row r="104" customFormat="false" ht="12.8" hidden="false" customHeight="false" outlineLevel="0" collapsed="false">
      <c r="X104" s="0" t="n">
        <v>103</v>
      </c>
      <c r="Y104" s="0" t="n">
        <v>0.001021984</v>
      </c>
    </row>
    <row r="105" customFormat="false" ht="12.8" hidden="false" customHeight="false" outlineLevel="0" collapsed="false">
      <c r="X105" s="0" t="n">
        <v>104</v>
      </c>
      <c r="Y105" s="0" t="n">
        <v>0.000671648</v>
      </c>
    </row>
    <row r="106" customFormat="false" ht="12.8" hidden="false" customHeight="false" outlineLevel="0" collapsed="false">
      <c r="X106" s="0" t="n">
        <v>105</v>
      </c>
      <c r="Y106" s="0" t="n">
        <v>0.000672256</v>
      </c>
    </row>
    <row r="107" customFormat="false" ht="12.8" hidden="false" customHeight="false" outlineLevel="0" collapsed="false">
      <c r="X107" s="0" t="n">
        <v>106</v>
      </c>
      <c r="Y107" s="0" t="n">
        <v>0.00067232</v>
      </c>
    </row>
    <row r="108" customFormat="false" ht="12.8" hidden="false" customHeight="false" outlineLevel="0" collapsed="false">
      <c r="X108" s="0" t="n">
        <v>107</v>
      </c>
      <c r="Y108" s="0" t="n">
        <v>0.000672384</v>
      </c>
    </row>
    <row r="109" customFormat="false" ht="12.8" hidden="false" customHeight="false" outlineLevel="0" collapsed="false">
      <c r="X109" s="0" t="n">
        <v>108</v>
      </c>
      <c r="Y109" s="0" t="n">
        <v>0.000672576</v>
      </c>
    </row>
    <row r="110" customFormat="false" ht="12.8" hidden="false" customHeight="false" outlineLevel="0" collapsed="false">
      <c r="X110" s="0" t="n">
        <v>109</v>
      </c>
      <c r="Y110" s="0" t="n">
        <v>0.000673312</v>
      </c>
    </row>
    <row r="111" customFormat="false" ht="12.8" hidden="false" customHeight="false" outlineLevel="0" collapsed="false">
      <c r="X111" s="0" t="n">
        <v>110</v>
      </c>
      <c r="Y111" s="0" t="n">
        <v>0.000678656</v>
      </c>
    </row>
    <row r="112" customFormat="false" ht="12.8" hidden="false" customHeight="false" outlineLevel="0" collapsed="false">
      <c r="X112" s="0" t="n">
        <v>111</v>
      </c>
      <c r="Y112" s="0" t="n">
        <v>0.0006752</v>
      </c>
    </row>
    <row r="113" customFormat="false" ht="12.8" hidden="false" customHeight="false" outlineLevel="0" collapsed="false">
      <c r="X113" s="0" t="n">
        <v>112</v>
      </c>
      <c r="Y113" s="0" t="n">
        <v>0.000674144</v>
      </c>
    </row>
    <row r="114" customFormat="false" ht="12.8" hidden="false" customHeight="false" outlineLevel="0" collapsed="false">
      <c r="X114" s="0" t="n">
        <v>113</v>
      </c>
      <c r="Y114" s="0" t="n">
        <v>0.000677664</v>
      </c>
    </row>
    <row r="115" customFormat="false" ht="12.8" hidden="false" customHeight="false" outlineLevel="0" collapsed="false">
      <c r="X115" s="0" t="n">
        <v>114</v>
      </c>
      <c r="Y115" s="0" t="n">
        <v>0.000671168</v>
      </c>
    </row>
    <row r="116" customFormat="false" ht="12.8" hidden="false" customHeight="false" outlineLevel="0" collapsed="false">
      <c r="X116" s="0" t="n">
        <v>115</v>
      </c>
      <c r="Y116" s="0" t="n">
        <v>0.000672032</v>
      </c>
    </row>
    <row r="117" customFormat="false" ht="12.8" hidden="false" customHeight="false" outlineLevel="0" collapsed="false">
      <c r="X117" s="0" t="n">
        <v>116</v>
      </c>
      <c r="Y117" s="0" t="n">
        <v>0.00067152</v>
      </c>
    </row>
    <row r="118" customFormat="false" ht="12.8" hidden="false" customHeight="false" outlineLevel="0" collapsed="false">
      <c r="X118" s="0" t="n">
        <v>117</v>
      </c>
      <c r="Y118" s="0" t="n">
        <v>0.0023147198</v>
      </c>
    </row>
    <row r="119" customFormat="false" ht="12.8" hidden="false" customHeight="false" outlineLevel="0" collapsed="false">
      <c r="X119" s="0" t="n">
        <v>118</v>
      </c>
      <c r="Y119" s="0" t="n">
        <v>0.001417248</v>
      </c>
    </row>
    <row r="120" customFormat="false" ht="12.8" hidden="false" customHeight="false" outlineLevel="0" collapsed="false">
      <c r="X120" s="0" t="n">
        <v>119</v>
      </c>
      <c r="Y120" s="0" t="n">
        <v>0.000956704</v>
      </c>
    </row>
    <row r="121" customFormat="false" ht="12.8" hidden="false" customHeight="false" outlineLevel="0" collapsed="false">
      <c r="X121" s="0" t="n">
        <v>120</v>
      </c>
      <c r="Y121" s="0" t="n">
        <v>0.000635104</v>
      </c>
    </row>
    <row r="122" customFormat="false" ht="12.8" hidden="false" customHeight="false" outlineLevel="0" collapsed="false">
      <c r="X122" s="0" t="n">
        <v>121</v>
      </c>
      <c r="Y122" s="0" t="n">
        <v>0.000630816</v>
      </c>
    </row>
    <row r="123" customFormat="false" ht="12.8" hidden="false" customHeight="false" outlineLevel="0" collapsed="false">
      <c r="X123" s="0" t="n">
        <v>122</v>
      </c>
      <c r="Y123" s="0" t="n">
        <v>0.000635136</v>
      </c>
    </row>
    <row r="124" customFormat="false" ht="12.8" hidden="false" customHeight="false" outlineLevel="0" collapsed="false">
      <c r="X124" s="0" t="n">
        <v>123</v>
      </c>
      <c r="Y124" s="0" t="n">
        <v>0.000640928</v>
      </c>
    </row>
    <row r="125" customFormat="false" ht="12.8" hidden="false" customHeight="false" outlineLevel="0" collapsed="false">
      <c r="X125" s="0" t="n">
        <v>124</v>
      </c>
      <c r="Y125" s="0" t="n">
        <v>0.000634528</v>
      </c>
    </row>
    <row r="126" customFormat="false" ht="12.8" hidden="false" customHeight="false" outlineLevel="0" collapsed="false">
      <c r="X126" s="0" t="n">
        <v>125</v>
      </c>
      <c r="Y126" s="0" t="n">
        <v>0.00063568</v>
      </c>
    </row>
    <row r="127" customFormat="false" ht="12.8" hidden="false" customHeight="false" outlineLevel="0" collapsed="false">
      <c r="X127" s="0" t="n">
        <v>126</v>
      </c>
      <c r="Y127" s="0" t="n">
        <v>0.0006337599</v>
      </c>
    </row>
    <row r="128" customFormat="false" ht="12.8" hidden="false" customHeight="false" outlineLevel="0" collapsed="false">
      <c r="X128" s="0" t="n">
        <v>127</v>
      </c>
      <c r="Y128" s="0" t="n">
        <v>0.000636768</v>
      </c>
    </row>
    <row r="129" customFormat="false" ht="12.8" hidden="false" customHeight="false" outlineLevel="0" collapsed="false">
      <c r="X129" s="0" t="n">
        <v>128</v>
      </c>
      <c r="Y129" s="0" t="n">
        <v>0.000635616</v>
      </c>
    </row>
    <row r="130" customFormat="false" ht="12.8" hidden="false" customHeight="false" outlineLevel="0" collapsed="false">
      <c r="X130" s="0" t="n">
        <v>129</v>
      </c>
      <c r="Y130" s="0" t="n">
        <v>0.000638528</v>
      </c>
    </row>
    <row r="131" customFormat="false" ht="12.8" hidden="false" customHeight="false" outlineLevel="0" collapsed="false">
      <c r="X131" s="0" t="n">
        <v>130</v>
      </c>
      <c r="Y131" s="0" t="n">
        <v>0.000638336</v>
      </c>
    </row>
    <row r="132" customFormat="false" ht="12.8" hidden="false" customHeight="false" outlineLevel="0" collapsed="false">
      <c r="X132" s="0" t="n">
        <v>131</v>
      </c>
      <c r="Y132" s="0" t="n">
        <v>0.00063472</v>
      </c>
    </row>
    <row r="133" customFormat="false" ht="12.8" hidden="false" customHeight="false" outlineLevel="0" collapsed="false">
      <c r="X133" s="0" t="n">
        <v>132</v>
      </c>
      <c r="Y133" s="0" t="n">
        <v>0.000638944</v>
      </c>
    </row>
    <row r="134" customFormat="false" ht="12.8" hidden="false" customHeight="false" outlineLevel="0" collapsed="false">
      <c r="X134" s="0" t="n">
        <v>133</v>
      </c>
      <c r="Y134" s="0" t="n">
        <v>0.000636736</v>
      </c>
    </row>
    <row r="135" customFormat="false" ht="12.8" hidden="false" customHeight="false" outlineLevel="0" collapsed="false">
      <c r="X135" s="0" t="n">
        <v>134</v>
      </c>
      <c r="Y135" s="0" t="n">
        <v>0.000631776</v>
      </c>
    </row>
    <row r="136" customFormat="false" ht="12.8" hidden="false" customHeight="false" outlineLevel="0" collapsed="false">
      <c r="X136" s="0" t="n">
        <v>135</v>
      </c>
      <c r="Y136" s="0" t="n">
        <v>0.000739936</v>
      </c>
    </row>
    <row r="137" customFormat="false" ht="12.8" hidden="false" customHeight="false" outlineLevel="0" collapsed="false">
      <c r="X137" s="0" t="n">
        <v>136</v>
      </c>
      <c r="Y137" s="0" t="n">
        <v>0.000939328</v>
      </c>
    </row>
    <row r="138" customFormat="false" ht="12.8" hidden="false" customHeight="false" outlineLevel="0" collapsed="false">
      <c r="X138" s="0" t="n">
        <v>137</v>
      </c>
      <c r="Y138" s="0" t="n">
        <v>0.000634496</v>
      </c>
    </row>
    <row r="139" customFormat="false" ht="12.8" hidden="false" customHeight="false" outlineLevel="0" collapsed="false">
      <c r="X139" s="0" t="n">
        <v>138</v>
      </c>
      <c r="Y139" s="0" t="n">
        <v>0.000638848</v>
      </c>
    </row>
    <row r="140" customFormat="false" ht="12.8" hidden="false" customHeight="false" outlineLevel="0" collapsed="false">
      <c r="X140" s="0" t="n">
        <v>139</v>
      </c>
      <c r="Y140" s="0" t="n">
        <v>0.001285792</v>
      </c>
    </row>
    <row r="141" customFormat="false" ht="12.8" hidden="false" customHeight="false" outlineLevel="0" collapsed="false">
      <c r="X141" s="0" t="n">
        <v>140</v>
      </c>
      <c r="Y141" s="0" t="n">
        <v>0.000809664</v>
      </c>
    </row>
    <row r="142" customFormat="false" ht="12.8" hidden="false" customHeight="false" outlineLevel="0" collapsed="false">
      <c r="X142" s="0" t="n">
        <v>141</v>
      </c>
      <c r="Y142" s="0" t="n">
        <v>0.000630624</v>
      </c>
    </row>
    <row r="143" customFormat="false" ht="12.8" hidden="false" customHeight="false" outlineLevel="0" collapsed="false">
      <c r="X143" s="0" t="n">
        <v>142</v>
      </c>
      <c r="Y143" s="0" t="n">
        <v>0.000647712</v>
      </c>
    </row>
    <row r="144" customFormat="false" ht="12.8" hidden="false" customHeight="false" outlineLevel="0" collapsed="false">
      <c r="X144" s="0" t="n">
        <v>143</v>
      </c>
      <c r="Y144" s="0" t="n">
        <v>0.000648576</v>
      </c>
    </row>
    <row r="145" customFormat="false" ht="12.8" hidden="false" customHeight="false" outlineLevel="0" collapsed="false">
      <c r="X145" s="0" t="n">
        <v>144</v>
      </c>
      <c r="Y145" s="0" t="n">
        <v>0.000639168</v>
      </c>
    </row>
    <row r="146" customFormat="false" ht="12.8" hidden="false" customHeight="false" outlineLevel="0" collapsed="false">
      <c r="X146" s="0" t="n">
        <v>145</v>
      </c>
      <c r="Y146" s="0" t="n">
        <v>0.000643168</v>
      </c>
    </row>
    <row r="147" customFormat="false" ht="12.8" hidden="false" customHeight="false" outlineLevel="0" collapsed="false">
      <c r="X147" s="0" t="n">
        <v>146</v>
      </c>
      <c r="Y147" s="0" t="n">
        <v>0.000637376</v>
      </c>
    </row>
    <row r="148" customFormat="false" ht="12.8" hidden="false" customHeight="false" outlineLevel="0" collapsed="false">
      <c r="X148" s="0" t="n">
        <v>147</v>
      </c>
      <c r="Y148" s="0" t="n">
        <v>0.0031657601</v>
      </c>
    </row>
    <row r="149" customFormat="false" ht="12.8" hidden="false" customHeight="false" outlineLevel="0" collapsed="false">
      <c r="X149" s="0" t="n">
        <v>148</v>
      </c>
      <c r="Y149" s="0" t="n">
        <v>0.000635936</v>
      </c>
    </row>
    <row r="150" customFormat="false" ht="12.8" hidden="false" customHeight="false" outlineLevel="0" collapsed="false">
      <c r="X150" s="0" t="n">
        <v>149</v>
      </c>
      <c r="Y150" s="0" t="n">
        <v>0.00063968</v>
      </c>
    </row>
    <row r="151" customFormat="false" ht="12.8" hidden="false" customHeight="false" outlineLevel="0" collapsed="false">
      <c r="X151" s="0" t="n">
        <v>150</v>
      </c>
      <c r="Y151" s="0" t="n">
        <v>0.000635744</v>
      </c>
    </row>
    <row r="152" customFormat="false" ht="12.8" hidden="false" customHeight="false" outlineLevel="0" collapsed="false">
      <c r="X152" s="0" t="n">
        <v>151</v>
      </c>
      <c r="Y152" s="0" t="n">
        <v>0.000637152</v>
      </c>
    </row>
    <row r="153" customFormat="false" ht="12.8" hidden="false" customHeight="false" outlineLevel="0" collapsed="false">
      <c r="X153" s="0" t="n">
        <v>152</v>
      </c>
      <c r="Y153" s="0" t="n">
        <v>0.00067632</v>
      </c>
    </row>
    <row r="154" customFormat="false" ht="12.8" hidden="false" customHeight="false" outlineLevel="0" collapsed="false">
      <c r="X154" s="0" t="n">
        <v>153</v>
      </c>
      <c r="Y154" s="0" t="n">
        <v>0.000966176</v>
      </c>
    </row>
    <row r="155" customFormat="false" ht="12.8" hidden="false" customHeight="false" outlineLevel="0" collapsed="false">
      <c r="X155" s="0" t="n">
        <v>154</v>
      </c>
      <c r="Y155" s="0" t="n">
        <v>0.000638752</v>
      </c>
    </row>
    <row r="156" customFormat="false" ht="12.8" hidden="false" customHeight="false" outlineLevel="0" collapsed="false">
      <c r="X156" s="0" t="n">
        <v>155</v>
      </c>
      <c r="Y156" s="0" t="n">
        <v>0.000638976</v>
      </c>
    </row>
    <row r="157" customFormat="false" ht="12.8" hidden="false" customHeight="false" outlineLevel="0" collapsed="false">
      <c r="X157" s="0" t="n">
        <v>156</v>
      </c>
      <c r="Y157" s="0" t="n">
        <v>0.00063616</v>
      </c>
    </row>
    <row r="158" customFormat="false" ht="12.8" hidden="false" customHeight="false" outlineLevel="0" collapsed="false">
      <c r="X158" s="0" t="n">
        <v>157</v>
      </c>
      <c r="Y158" s="0" t="n">
        <v>0.000637408</v>
      </c>
    </row>
    <row r="159" customFormat="false" ht="12.8" hidden="false" customHeight="false" outlineLevel="0" collapsed="false">
      <c r="X159" s="0" t="n">
        <v>158</v>
      </c>
      <c r="Y159" s="0" t="n">
        <v>0.000635936</v>
      </c>
    </row>
    <row r="160" customFormat="false" ht="12.8" hidden="false" customHeight="false" outlineLevel="0" collapsed="false">
      <c r="X160" s="0" t="n">
        <v>159</v>
      </c>
      <c r="Y160" s="0" t="n">
        <v>0.0012896319</v>
      </c>
    </row>
    <row r="161" customFormat="false" ht="12.8" hidden="false" customHeight="false" outlineLevel="0" collapsed="false">
      <c r="X161" s="0" t="n">
        <v>160</v>
      </c>
      <c r="Y161" s="0" t="n">
        <v>0.000816032</v>
      </c>
    </row>
    <row r="162" customFormat="false" ht="12.8" hidden="false" customHeight="false" outlineLevel="0" collapsed="false">
      <c r="X162" s="0" t="n">
        <v>161</v>
      </c>
      <c r="Y162" s="0" t="n">
        <v>0.000638176</v>
      </c>
    </row>
    <row r="163" customFormat="false" ht="12.8" hidden="false" customHeight="false" outlineLevel="0" collapsed="false">
      <c r="X163" s="0" t="n">
        <v>162</v>
      </c>
      <c r="Y163" s="0" t="n">
        <v>0.000633536</v>
      </c>
    </row>
    <row r="164" customFormat="false" ht="12.8" hidden="false" customHeight="false" outlineLevel="0" collapsed="false">
      <c r="X164" s="0" t="n">
        <v>163</v>
      </c>
      <c r="Y164" s="0" t="n">
        <v>0.000636608</v>
      </c>
    </row>
    <row r="165" customFormat="false" ht="12.8" hidden="false" customHeight="false" outlineLevel="0" collapsed="false">
      <c r="X165" s="0" t="n">
        <v>164</v>
      </c>
      <c r="Y165" s="0" t="n">
        <v>0.000637568</v>
      </c>
    </row>
    <row r="166" customFormat="false" ht="12.8" hidden="false" customHeight="false" outlineLevel="0" collapsed="false">
      <c r="X166" s="0" t="n">
        <v>165</v>
      </c>
      <c r="Y166" s="0" t="n">
        <v>0.000635232</v>
      </c>
    </row>
    <row r="167" customFormat="false" ht="12.8" hidden="false" customHeight="false" outlineLevel="0" collapsed="false">
      <c r="X167" s="0" t="n">
        <v>166</v>
      </c>
      <c r="Y167" s="0" t="n">
        <v>0.000635328</v>
      </c>
    </row>
    <row r="168" customFormat="false" ht="12.8" hidden="false" customHeight="false" outlineLevel="0" collapsed="false">
      <c r="X168" s="0" t="n">
        <v>167</v>
      </c>
      <c r="Y168" s="0" t="n">
        <v>0.000750144</v>
      </c>
    </row>
    <row r="169" customFormat="false" ht="12.8" hidden="false" customHeight="false" outlineLevel="0" collapsed="false">
      <c r="X169" s="0" t="n">
        <v>168</v>
      </c>
      <c r="Y169" s="0" t="n">
        <v>0.000644032</v>
      </c>
    </row>
    <row r="170" customFormat="false" ht="12.8" hidden="false" customHeight="false" outlineLevel="0" collapsed="false">
      <c r="X170" s="0" t="n">
        <v>169</v>
      </c>
      <c r="Y170" s="0" t="n">
        <v>0.000945376</v>
      </c>
    </row>
    <row r="171" customFormat="false" ht="12.8" hidden="false" customHeight="false" outlineLevel="0" collapsed="false">
      <c r="X171" s="0" t="n">
        <v>170</v>
      </c>
      <c r="Y171" s="0" t="n">
        <v>0.000636928</v>
      </c>
    </row>
    <row r="172" customFormat="false" ht="12.8" hidden="false" customHeight="false" outlineLevel="0" collapsed="false">
      <c r="X172" s="0" t="n">
        <v>171</v>
      </c>
      <c r="Y172" s="0" t="n">
        <v>0.000635168</v>
      </c>
    </row>
    <row r="173" customFormat="false" ht="12.8" hidden="false" customHeight="false" outlineLevel="0" collapsed="false">
      <c r="X173" s="0" t="n">
        <v>172</v>
      </c>
      <c r="Y173" s="0" t="n">
        <v>0.000638496</v>
      </c>
    </row>
    <row r="174" customFormat="false" ht="12.8" hidden="false" customHeight="false" outlineLevel="0" collapsed="false">
      <c r="X174" s="0" t="n">
        <v>173</v>
      </c>
      <c r="Y174" s="0" t="n">
        <v>0.000633952</v>
      </c>
    </row>
    <row r="175" customFormat="false" ht="12.8" hidden="false" customHeight="false" outlineLevel="0" collapsed="false">
      <c r="X175" s="0" t="n">
        <v>174</v>
      </c>
      <c r="Y175" s="0" t="n">
        <v>0.00063792</v>
      </c>
    </row>
    <row r="176" customFormat="false" ht="12.8" hidden="false" customHeight="false" outlineLevel="0" collapsed="false">
      <c r="X176" s="0" t="n">
        <v>175</v>
      </c>
      <c r="Y176" s="0" t="n">
        <v>0.000636992</v>
      </c>
    </row>
    <row r="177" customFormat="false" ht="12.8" hidden="false" customHeight="false" outlineLevel="0" collapsed="false">
      <c r="X177" s="0" t="n">
        <v>176</v>
      </c>
      <c r="Y177" s="0" t="n">
        <v>0.000636256</v>
      </c>
    </row>
    <row r="178" customFormat="false" ht="12.8" hidden="false" customHeight="false" outlineLevel="0" collapsed="false">
      <c r="X178" s="0" t="n">
        <v>177</v>
      </c>
      <c r="Y178" s="0" t="n">
        <v>0.000638656</v>
      </c>
    </row>
    <row r="179" customFormat="false" ht="12.8" hidden="false" customHeight="false" outlineLevel="0" collapsed="false">
      <c r="X179" s="0" t="n">
        <v>178</v>
      </c>
      <c r="Y179" s="0" t="n">
        <v>0.000637216</v>
      </c>
    </row>
    <row r="180" customFormat="false" ht="12.8" hidden="false" customHeight="false" outlineLevel="0" collapsed="false">
      <c r="X180" s="0" t="n">
        <v>179</v>
      </c>
      <c r="Y180" s="0" t="n">
        <v>0.000633856</v>
      </c>
    </row>
    <row r="181" customFormat="false" ht="12.8" hidden="false" customHeight="false" outlineLevel="0" collapsed="false">
      <c r="X181" s="0" t="n">
        <v>180</v>
      </c>
      <c r="Y181" s="0" t="n">
        <v>0.000633792</v>
      </c>
    </row>
    <row r="182" customFormat="false" ht="12.8" hidden="false" customHeight="false" outlineLevel="0" collapsed="false">
      <c r="X182" s="0" t="n">
        <v>181</v>
      </c>
      <c r="Y182" s="0" t="n">
        <v>0.000634464</v>
      </c>
    </row>
    <row r="183" customFormat="false" ht="12.8" hidden="false" customHeight="false" outlineLevel="0" collapsed="false">
      <c r="X183" s="0" t="n">
        <v>182</v>
      </c>
      <c r="Y183" s="0" t="n">
        <v>0.001371296</v>
      </c>
    </row>
    <row r="184" customFormat="false" ht="12.8" hidden="false" customHeight="false" outlineLevel="0" collapsed="false">
      <c r="X184" s="0" t="n">
        <v>183</v>
      </c>
      <c r="Y184" s="0" t="n">
        <v>0.00065968</v>
      </c>
    </row>
    <row r="185" customFormat="false" ht="12.8" hidden="false" customHeight="false" outlineLevel="0" collapsed="false">
      <c r="X185" s="0" t="n">
        <v>184</v>
      </c>
      <c r="Y185" s="0" t="n">
        <v>0.00084016</v>
      </c>
    </row>
    <row r="186" customFormat="false" ht="12.8" hidden="false" customHeight="false" outlineLevel="0" collapsed="false">
      <c r="X186" s="0" t="n">
        <v>185</v>
      </c>
      <c r="Y186" s="0" t="n">
        <v>0.000638592</v>
      </c>
    </row>
    <row r="187" customFormat="false" ht="12.8" hidden="false" customHeight="false" outlineLevel="0" collapsed="false">
      <c r="X187" s="0" t="n">
        <v>186</v>
      </c>
      <c r="Y187" s="0" t="n">
        <v>0.000954688</v>
      </c>
    </row>
    <row r="188" customFormat="false" ht="12.8" hidden="false" customHeight="false" outlineLevel="0" collapsed="false">
      <c r="X188" s="0" t="n">
        <v>187</v>
      </c>
      <c r="Y188" s="0" t="n">
        <v>0.000633536</v>
      </c>
    </row>
    <row r="189" customFormat="false" ht="12.8" hidden="false" customHeight="false" outlineLevel="0" collapsed="false">
      <c r="X189" s="0" t="n">
        <v>188</v>
      </c>
      <c r="Y189" s="0" t="n">
        <v>0.00063984</v>
      </c>
    </row>
    <row r="190" customFormat="false" ht="12.8" hidden="false" customHeight="false" outlineLevel="0" collapsed="false">
      <c r="X190" s="0" t="n">
        <v>189</v>
      </c>
      <c r="Y190" s="0" t="n">
        <v>0.000639168</v>
      </c>
    </row>
    <row r="191" customFormat="false" ht="12.8" hidden="false" customHeight="false" outlineLevel="0" collapsed="false">
      <c r="X191" s="0" t="n">
        <v>190</v>
      </c>
      <c r="Y191" s="0" t="n">
        <v>0.000632288</v>
      </c>
    </row>
    <row r="192" customFormat="false" ht="12.8" hidden="false" customHeight="false" outlineLevel="0" collapsed="false">
      <c r="X192" s="0" t="n">
        <v>191</v>
      </c>
      <c r="Y192" s="0" t="n">
        <v>0.000636832</v>
      </c>
    </row>
    <row r="193" customFormat="false" ht="12.8" hidden="false" customHeight="false" outlineLevel="0" collapsed="false">
      <c r="X193" s="0" t="n">
        <v>192</v>
      </c>
      <c r="Y193" s="0" t="n">
        <v>0.000635264</v>
      </c>
    </row>
    <row r="194" customFormat="false" ht="12.8" hidden="false" customHeight="false" outlineLevel="0" collapsed="false">
      <c r="X194" s="0" t="n">
        <v>193</v>
      </c>
      <c r="Y194" s="0" t="n">
        <v>0.00064016</v>
      </c>
    </row>
    <row r="195" customFormat="false" ht="12.8" hidden="false" customHeight="false" outlineLevel="0" collapsed="false">
      <c r="X195" s="0" t="n">
        <v>194</v>
      </c>
      <c r="Y195" s="0" t="n">
        <v>0.00063712</v>
      </c>
    </row>
    <row r="196" customFormat="false" ht="12.8" hidden="false" customHeight="false" outlineLevel="0" collapsed="false">
      <c r="X196" s="0" t="n">
        <v>195</v>
      </c>
      <c r="Y196" s="0" t="n">
        <v>0.000637152</v>
      </c>
    </row>
    <row r="197" customFormat="false" ht="12.8" hidden="false" customHeight="false" outlineLevel="0" collapsed="false">
      <c r="X197" s="0" t="n">
        <v>196</v>
      </c>
      <c r="Y197" s="0" t="n">
        <v>0.0006376</v>
      </c>
    </row>
    <row r="198" customFormat="false" ht="12.8" hidden="false" customHeight="false" outlineLevel="0" collapsed="false">
      <c r="X198" s="0" t="n">
        <v>197</v>
      </c>
      <c r="Y198" s="0" t="n">
        <v>0.000634272</v>
      </c>
    </row>
    <row r="199" customFormat="false" ht="12.8" hidden="false" customHeight="false" outlineLevel="0" collapsed="false">
      <c r="X199" s="0" t="n">
        <v>198</v>
      </c>
      <c r="Y199" s="0" t="n">
        <v>0.000634272</v>
      </c>
    </row>
    <row r="200" customFormat="false" ht="12.8" hidden="false" customHeight="false" outlineLevel="0" collapsed="false">
      <c r="X200" s="0" t="n">
        <v>199</v>
      </c>
      <c r="Y200" s="0" t="n">
        <v>0.000639648</v>
      </c>
    </row>
    <row r="201" customFormat="false" ht="12.8" hidden="false" customHeight="false" outlineLevel="0" collapsed="false">
      <c r="X201" s="0" t="n">
        <v>200</v>
      </c>
      <c r="Y201" s="0" t="n">
        <v>0.00063472</v>
      </c>
    </row>
    <row r="202" customFormat="false" ht="12.8" hidden="false" customHeight="false" outlineLevel="0" collapsed="false">
      <c r="X202" s="0" t="n">
        <v>201</v>
      </c>
      <c r="Y202" s="0" t="n">
        <v>0.000638144</v>
      </c>
    </row>
    <row r="203" customFormat="false" ht="12.8" hidden="false" customHeight="false" outlineLevel="0" collapsed="false">
      <c r="X203" s="0" t="n">
        <v>202</v>
      </c>
      <c r="Y203" s="0" t="n">
        <v>0.00104112</v>
      </c>
    </row>
    <row r="204" customFormat="false" ht="12.8" hidden="false" customHeight="false" outlineLevel="0" collapsed="false">
      <c r="X204" s="0" t="n">
        <v>203</v>
      </c>
      <c r="Y204" s="0" t="n">
        <v>0.00063264</v>
      </c>
    </row>
    <row r="205" customFormat="false" ht="12.8" hidden="false" customHeight="false" outlineLevel="0" collapsed="false">
      <c r="X205" s="0" t="n">
        <v>204</v>
      </c>
      <c r="Y205" s="0" t="n">
        <v>0.0014138239</v>
      </c>
    </row>
    <row r="206" customFormat="false" ht="12.8" hidden="false" customHeight="false" outlineLevel="0" collapsed="false">
      <c r="X206" s="0" t="n">
        <v>205</v>
      </c>
      <c r="Y206" s="0" t="n">
        <v>0.000651168</v>
      </c>
    </row>
    <row r="207" customFormat="false" ht="12.8" hidden="false" customHeight="false" outlineLevel="0" collapsed="false">
      <c r="X207" s="0" t="n">
        <v>206</v>
      </c>
      <c r="Y207" s="0" t="n">
        <v>0.000636768</v>
      </c>
    </row>
    <row r="208" customFormat="false" ht="12.8" hidden="false" customHeight="false" outlineLevel="0" collapsed="false">
      <c r="X208" s="0" t="n">
        <v>207</v>
      </c>
      <c r="Y208" s="0" t="n">
        <v>0.000632768</v>
      </c>
    </row>
    <row r="209" customFormat="false" ht="12.8" hidden="false" customHeight="false" outlineLevel="0" collapsed="false">
      <c r="X209" s="0" t="n">
        <v>208</v>
      </c>
      <c r="Y209" s="0" t="n">
        <v>0.000638912</v>
      </c>
    </row>
    <row r="210" customFormat="false" ht="12.8" hidden="false" customHeight="false" outlineLevel="0" collapsed="false">
      <c r="X210" s="0" t="n">
        <v>209</v>
      </c>
      <c r="Y210" s="0" t="n">
        <v>0.00063408</v>
      </c>
    </row>
    <row r="211" customFormat="false" ht="12.8" hidden="false" customHeight="false" outlineLevel="0" collapsed="false">
      <c r="X211" s="0" t="n">
        <v>210</v>
      </c>
      <c r="Y211" s="0" t="n">
        <v>0.000639232</v>
      </c>
    </row>
    <row r="212" customFormat="false" ht="12.8" hidden="false" customHeight="false" outlineLevel="0" collapsed="false">
      <c r="X212" s="0" t="n">
        <v>211</v>
      </c>
      <c r="Y212" s="0" t="n">
        <v>0.000641184</v>
      </c>
    </row>
    <row r="213" customFormat="false" ht="12.8" hidden="false" customHeight="false" outlineLevel="0" collapsed="false">
      <c r="X213" s="0" t="n">
        <v>212</v>
      </c>
      <c r="Y213" s="0" t="n">
        <v>0.000645664</v>
      </c>
    </row>
    <row r="214" customFormat="false" ht="12.8" hidden="false" customHeight="false" outlineLevel="0" collapsed="false">
      <c r="X214" s="0" t="n">
        <v>213</v>
      </c>
      <c r="Y214" s="0" t="n">
        <v>0.000636736</v>
      </c>
    </row>
    <row r="215" customFormat="false" ht="12.8" hidden="false" customHeight="false" outlineLevel="0" collapsed="false">
      <c r="X215" s="0" t="n">
        <v>214</v>
      </c>
      <c r="Y215" s="0" t="n">
        <v>0.00063904</v>
      </c>
    </row>
    <row r="216" customFormat="false" ht="12.8" hidden="false" customHeight="false" outlineLevel="0" collapsed="false">
      <c r="X216" s="0" t="n">
        <v>215</v>
      </c>
      <c r="Y216" s="0" t="n">
        <v>0.000636672</v>
      </c>
    </row>
    <row r="217" customFormat="false" ht="12.8" hidden="false" customHeight="false" outlineLevel="0" collapsed="false">
      <c r="X217" s="0" t="n">
        <v>216</v>
      </c>
      <c r="Y217" s="0" t="n">
        <v>0.000748352</v>
      </c>
    </row>
    <row r="218" customFormat="false" ht="12.8" hidden="false" customHeight="false" outlineLevel="0" collapsed="false">
      <c r="X218" s="0" t="n">
        <v>217</v>
      </c>
      <c r="Y218" s="0" t="n">
        <v>0.000635232</v>
      </c>
    </row>
    <row r="219" customFormat="false" ht="12.8" hidden="false" customHeight="false" outlineLevel="0" collapsed="false">
      <c r="X219" s="0" t="n">
        <v>218</v>
      </c>
      <c r="Y219" s="0" t="n">
        <v>0.000649344</v>
      </c>
    </row>
    <row r="220" customFormat="false" ht="12.8" hidden="false" customHeight="false" outlineLevel="0" collapsed="false">
      <c r="X220" s="0" t="n">
        <v>219</v>
      </c>
      <c r="Y220" s="0" t="n">
        <v>0.00093968</v>
      </c>
    </row>
    <row r="221" customFormat="false" ht="12.8" hidden="false" customHeight="false" outlineLevel="0" collapsed="false">
      <c r="X221" s="0" t="n">
        <v>220</v>
      </c>
      <c r="Y221" s="0" t="n">
        <v>0.000652512</v>
      </c>
    </row>
    <row r="222" customFormat="false" ht="12.8" hidden="false" customHeight="false" outlineLevel="0" collapsed="false">
      <c r="X222" s="0" t="n">
        <v>221</v>
      </c>
      <c r="Y222" s="0" t="n">
        <v>0.000650208</v>
      </c>
    </row>
    <row r="223" customFormat="false" ht="12.8" hidden="false" customHeight="false" outlineLevel="0" collapsed="false">
      <c r="X223" s="0" t="n">
        <v>222</v>
      </c>
      <c r="Y223" s="0" t="n">
        <v>0.00063744</v>
      </c>
    </row>
    <row r="224" customFormat="false" ht="12.8" hidden="false" customHeight="false" outlineLevel="0" collapsed="false">
      <c r="X224" s="0" t="n">
        <v>223</v>
      </c>
      <c r="Y224" s="0" t="n">
        <v>0.000635552</v>
      </c>
    </row>
    <row r="225" customFormat="false" ht="12.8" hidden="false" customHeight="false" outlineLevel="0" collapsed="false">
      <c r="X225" s="0" t="n">
        <v>224</v>
      </c>
      <c r="Y225" s="0" t="n">
        <v>0.000634048</v>
      </c>
    </row>
    <row r="226" customFormat="false" ht="12.8" hidden="false" customHeight="false" outlineLevel="0" collapsed="false">
      <c r="X226" s="0" t="n">
        <v>225</v>
      </c>
      <c r="Y226" s="0" t="n">
        <v>0.00063472</v>
      </c>
    </row>
    <row r="227" customFormat="false" ht="12.8" hidden="false" customHeight="false" outlineLevel="0" collapsed="false">
      <c r="X227" s="0" t="n">
        <v>226</v>
      </c>
      <c r="Y227" s="0" t="n">
        <v>0.000632512</v>
      </c>
    </row>
    <row r="228" customFormat="false" ht="12.8" hidden="false" customHeight="false" outlineLevel="0" collapsed="false">
      <c r="X228" s="0" t="n">
        <v>227</v>
      </c>
      <c r="Y228" s="0" t="n">
        <v>0.001326464</v>
      </c>
    </row>
    <row r="229" customFormat="false" ht="12.8" hidden="false" customHeight="false" outlineLevel="0" collapsed="false">
      <c r="X229" s="0" t="n">
        <v>228</v>
      </c>
      <c r="Y229" s="0" t="n">
        <v>0.000725632</v>
      </c>
    </row>
    <row r="230" customFormat="false" ht="12.8" hidden="false" customHeight="false" outlineLevel="0" collapsed="false">
      <c r="X230" s="0" t="n">
        <v>229</v>
      </c>
      <c r="Y230" s="0" t="n">
        <v>0.000634688</v>
      </c>
    </row>
    <row r="231" customFormat="false" ht="12.8" hidden="false" customHeight="false" outlineLevel="0" collapsed="false">
      <c r="X231" s="0" t="n">
        <v>230</v>
      </c>
      <c r="Y231" s="0" t="n">
        <v>0.0028654078</v>
      </c>
    </row>
    <row r="232" customFormat="false" ht="12.8" hidden="false" customHeight="false" outlineLevel="0" collapsed="false">
      <c r="X232" s="0" t="n">
        <v>231</v>
      </c>
      <c r="Y232" s="0" t="n">
        <v>0.000821696</v>
      </c>
    </row>
    <row r="233" customFormat="false" ht="12.8" hidden="false" customHeight="false" outlineLevel="0" collapsed="false">
      <c r="X233" s="0" t="n">
        <v>232</v>
      </c>
      <c r="Y233" s="0" t="n">
        <v>0.000637056</v>
      </c>
    </row>
    <row r="234" customFormat="false" ht="12.8" hidden="false" customHeight="false" outlineLevel="0" collapsed="false">
      <c r="X234" s="0" t="n">
        <v>233</v>
      </c>
      <c r="Y234" s="0" t="n">
        <v>0.000636864</v>
      </c>
    </row>
    <row r="235" customFormat="false" ht="12.8" hidden="false" customHeight="false" outlineLevel="0" collapsed="false">
      <c r="X235" s="0" t="n">
        <v>234</v>
      </c>
      <c r="Y235" s="0" t="n">
        <v>0.000637536</v>
      </c>
    </row>
    <row r="236" customFormat="false" ht="12.8" hidden="false" customHeight="false" outlineLevel="0" collapsed="false">
      <c r="X236" s="0" t="n">
        <v>235</v>
      </c>
      <c r="Y236" s="0" t="n">
        <v>0.000677408</v>
      </c>
    </row>
    <row r="237" customFormat="false" ht="12.8" hidden="false" customHeight="false" outlineLevel="0" collapsed="false">
      <c r="X237" s="0" t="n">
        <v>236</v>
      </c>
      <c r="Y237" s="0" t="n">
        <v>0.000964864</v>
      </c>
    </row>
    <row r="238" customFormat="false" ht="12.8" hidden="false" customHeight="false" outlineLevel="0" collapsed="false">
      <c r="X238" s="0" t="n">
        <v>237</v>
      </c>
      <c r="Y238" s="0" t="n">
        <v>0.00064176</v>
      </c>
    </row>
    <row r="239" customFormat="false" ht="12.8" hidden="false" customHeight="false" outlineLevel="0" collapsed="false">
      <c r="X239" s="0" t="n">
        <v>238</v>
      </c>
      <c r="Y239" s="0" t="n">
        <v>0.000631872</v>
      </c>
    </row>
    <row r="240" customFormat="false" ht="12.8" hidden="false" customHeight="false" outlineLevel="0" collapsed="false">
      <c r="X240" s="0" t="n">
        <v>239</v>
      </c>
      <c r="Y240" s="0" t="n">
        <v>0.000634272</v>
      </c>
    </row>
    <row r="241" customFormat="false" ht="12.8" hidden="false" customHeight="false" outlineLevel="0" collapsed="false">
      <c r="X241" s="0" t="n">
        <v>240</v>
      </c>
      <c r="Y241" s="0" t="n">
        <v>0.000635392</v>
      </c>
    </row>
    <row r="242" customFormat="false" ht="12.8" hidden="false" customHeight="false" outlineLevel="0" collapsed="false">
      <c r="X242" s="0" t="n">
        <v>241</v>
      </c>
      <c r="Y242" s="0" t="n">
        <v>0.000634656</v>
      </c>
    </row>
    <row r="243" customFormat="false" ht="12.8" hidden="false" customHeight="false" outlineLevel="0" collapsed="false">
      <c r="X243" s="0" t="n">
        <v>242</v>
      </c>
      <c r="Y243" s="0" t="n">
        <v>0.000633248</v>
      </c>
    </row>
    <row r="244" customFormat="false" ht="12.8" hidden="false" customHeight="false" outlineLevel="0" collapsed="false">
      <c r="X244" s="0" t="n">
        <v>243</v>
      </c>
      <c r="Y244" s="0" t="n">
        <v>0.000637536</v>
      </c>
    </row>
    <row r="245" customFormat="false" ht="12.8" hidden="false" customHeight="false" outlineLevel="0" collapsed="false">
      <c r="X245" s="0" t="n">
        <v>244</v>
      </c>
      <c r="Y245" s="0" t="n">
        <v>0.00063184</v>
      </c>
    </row>
    <row r="246" customFormat="false" ht="12.8" hidden="false" customHeight="false" outlineLevel="0" collapsed="false">
      <c r="X246" s="0" t="n">
        <v>245</v>
      </c>
      <c r="Y246" s="0" t="n">
        <v>0.0006384</v>
      </c>
    </row>
    <row r="247" customFormat="false" ht="12.8" hidden="false" customHeight="false" outlineLevel="0" collapsed="false">
      <c r="X247" s="0" t="n">
        <v>246</v>
      </c>
      <c r="Y247" s="0" t="n">
        <v>0.00063552</v>
      </c>
    </row>
    <row r="248" customFormat="false" ht="12.8" hidden="false" customHeight="false" outlineLevel="0" collapsed="false">
      <c r="X248" s="0" t="n">
        <v>247</v>
      </c>
      <c r="Y248" s="0" t="n">
        <v>0.0013279039</v>
      </c>
    </row>
    <row r="249" customFormat="false" ht="12.8" hidden="false" customHeight="false" outlineLevel="0" collapsed="false">
      <c r="X249" s="0" t="n">
        <v>248</v>
      </c>
      <c r="Y249" s="0" t="n">
        <v>0.000722656</v>
      </c>
    </row>
    <row r="250" customFormat="false" ht="12.8" hidden="false" customHeight="false" outlineLevel="0" collapsed="false">
      <c r="X250" s="0" t="n">
        <v>249</v>
      </c>
      <c r="Y250" s="0" t="n">
        <v>0.000639904</v>
      </c>
    </row>
    <row r="251" customFormat="false" ht="12.8" hidden="false" customHeight="false" outlineLevel="0" collapsed="false">
      <c r="X251" s="0" t="n">
        <v>250</v>
      </c>
      <c r="Y251" s="0" t="n">
        <v>0.000741472</v>
      </c>
    </row>
    <row r="252" customFormat="false" ht="12.8" hidden="false" customHeight="false" outlineLevel="0" collapsed="false">
      <c r="X252" s="0" t="n">
        <v>251</v>
      </c>
      <c r="Y252" s="0" t="n">
        <v>0.000651904</v>
      </c>
    </row>
    <row r="253" customFormat="false" ht="12.8" hidden="false" customHeight="false" outlineLevel="0" collapsed="false">
      <c r="X253" s="0" t="n">
        <v>252</v>
      </c>
      <c r="Y253" s="0" t="n">
        <v>0.000979168</v>
      </c>
    </row>
    <row r="254" customFormat="false" ht="12.8" hidden="false" customHeight="false" outlineLevel="0" collapsed="false">
      <c r="X254" s="0" t="n">
        <v>253</v>
      </c>
      <c r="Y254" s="0" t="n">
        <v>0.000636672</v>
      </c>
    </row>
    <row r="255" customFormat="false" ht="12.8" hidden="false" customHeight="false" outlineLevel="0" collapsed="false">
      <c r="X255" s="0" t="n">
        <v>254</v>
      </c>
      <c r="Y255" s="0" t="n">
        <v>0.000637824</v>
      </c>
    </row>
    <row r="256" customFormat="false" ht="12.8" hidden="false" customHeight="false" outlineLevel="0" collapsed="false">
      <c r="X256" s="0" t="n">
        <v>255</v>
      </c>
      <c r="Y256" s="0" t="n">
        <v>0.000634752</v>
      </c>
    </row>
    <row r="257" customFormat="false" ht="12.8" hidden="false" customHeight="false" outlineLevel="0" collapsed="false">
      <c r="X257" s="0" t="n">
        <v>256</v>
      </c>
      <c r="Y257" s="0" t="n">
        <v>0.000634624</v>
      </c>
    </row>
    <row r="258" customFormat="false" ht="12.8" hidden="false" customHeight="false" outlineLevel="0" collapsed="false">
      <c r="X258" s="0" t="n">
        <v>257</v>
      </c>
      <c r="Y258" s="0" t="n">
        <v>0.000647072</v>
      </c>
    </row>
    <row r="259" customFormat="false" ht="12.8" hidden="false" customHeight="false" outlineLevel="0" collapsed="false">
      <c r="X259" s="0" t="n">
        <v>258</v>
      </c>
      <c r="Y259" s="0" t="n">
        <v>0.00064096</v>
      </c>
    </row>
    <row r="260" customFormat="false" ht="12.8" hidden="false" customHeight="false" outlineLevel="0" collapsed="false">
      <c r="X260" s="0" t="n">
        <v>259</v>
      </c>
      <c r="Y260" s="0" t="n">
        <v>0.000636864</v>
      </c>
    </row>
    <row r="261" customFormat="false" ht="12.8" hidden="false" customHeight="false" outlineLevel="0" collapsed="false">
      <c r="X261" s="0" t="n">
        <v>260</v>
      </c>
      <c r="Y261" s="0" t="n">
        <v>0.0006352</v>
      </c>
    </row>
    <row r="262" customFormat="false" ht="12.8" hidden="false" customHeight="false" outlineLevel="0" collapsed="false">
      <c r="X262" s="0" t="n">
        <v>261</v>
      </c>
      <c r="Y262" s="0" t="n">
        <v>0.00063728</v>
      </c>
    </row>
    <row r="263" customFormat="false" ht="12.8" hidden="false" customHeight="false" outlineLevel="0" collapsed="false">
      <c r="X263" s="0" t="n">
        <v>262</v>
      </c>
      <c r="Y263" s="0" t="n">
        <v>0.0006408</v>
      </c>
    </row>
    <row r="264" customFormat="false" ht="12.8" hidden="false" customHeight="false" outlineLevel="0" collapsed="false">
      <c r="X264" s="0" t="n">
        <v>263</v>
      </c>
      <c r="Y264" s="0" t="n">
        <v>0.00063504</v>
      </c>
    </row>
    <row r="265" customFormat="false" ht="12.8" hidden="false" customHeight="false" outlineLevel="0" collapsed="false">
      <c r="X265" s="0" t="n">
        <v>264</v>
      </c>
      <c r="Y265" s="0" t="n">
        <v>0.000635136</v>
      </c>
    </row>
    <row r="266" customFormat="false" ht="12.8" hidden="false" customHeight="false" outlineLevel="0" collapsed="false">
      <c r="X266" s="0" t="n">
        <v>265</v>
      </c>
      <c r="Y266" s="0" t="n">
        <v>0.000638496</v>
      </c>
    </row>
    <row r="267" customFormat="false" ht="12.8" hidden="false" customHeight="false" outlineLevel="0" collapsed="false">
      <c r="X267" s="0" t="n">
        <v>266</v>
      </c>
      <c r="Y267" s="0" t="n">
        <v>0.000635264</v>
      </c>
    </row>
    <row r="268" customFormat="false" ht="12.8" hidden="false" customHeight="false" outlineLevel="0" collapsed="false">
      <c r="X268" s="0" t="n">
        <v>267</v>
      </c>
      <c r="Y268" s="0" t="n">
        <v>0.00063872</v>
      </c>
    </row>
    <row r="269" customFormat="false" ht="12.8" hidden="false" customHeight="false" outlineLevel="0" collapsed="false">
      <c r="X269" s="0" t="n">
        <v>268</v>
      </c>
      <c r="Y269" s="0" t="n">
        <v>0.0015602241</v>
      </c>
    </row>
    <row r="270" customFormat="false" ht="12.8" hidden="false" customHeight="false" outlineLevel="0" collapsed="false">
      <c r="X270" s="0" t="n">
        <v>269</v>
      </c>
      <c r="Y270" s="0" t="n">
        <v>0.00071856</v>
      </c>
    </row>
    <row r="271" customFormat="false" ht="12.8" hidden="false" customHeight="false" outlineLevel="0" collapsed="false">
      <c r="X271" s="0" t="n">
        <v>270</v>
      </c>
      <c r="Y271" s="0" t="n">
        <v>0.000638304</v>
      </c>
    </row>
    <row r="272" customFormat="false" ht="12.8" hidden="false" customHeight="false" outlineLevel="0" collapsed="false">
      <c r="X272" s="0" t="n">
        <v>271</v>
      </c>
      <c r="Y272" s="0" t="n">
        <v>0.000636512</v>
      </c>
    </row>
    <row r="273" customFormat="false" ht="12.8" hidden="false" customHeight="false" outlineLevel="0" collapsed="false">
      <c r="X273" s="0" t="n">
        <v>272</v>
      </c>
      <c r="Y273" s="0" t="n">
        <v>0.000640544</v>
      </c>
    </row>
    <row r="274" customFormat="false" ht="12.8" hidden="false" customHeight="false" outlineLevel="0" collapsed="false">
      <c r="X274" s="0" t="n">
        <v>273</v>
      </c>
      <c r="Y274" s="0" t="n">
        <v>0.000637056</v>
      </c>
    </row>
    <row r="275" customFormat="false" ht="12.8" hidden="false" customHeight="false" outlineLevel="0" collapsed="false">
      <c r="X275" s="0" t="n">
        <v>274</v>
      </c>
      <c r="Y275" s="0" t="n">
        <v>0.000638496</v>
      </c>
    </row>
    <row r="276" customFormat="false" ht="12.8" hidden="false" customHeight="false" outlineLevel="0" collapsed="false">
      <c r="X276" s="0" t="n">
        <v>275</v>
      </c>
      <c r="Y276" s="0" t="n">
        <v>0.000637056</v>
      </c>
    </row>
    <row r="277" customFormat="false" ht="12.8" hidden="false" customHeight="false" outlineLevel="0" collapsed="false">
      <c r="X277" s="0" t="n">
        <v>276</v>
      </c>
      <c r="Y277" s="0" t="n">
        <v>0.00063488</v>
      </c>
    </row>
    <row r="278" customFormat="false" ht="12.8" hidden="false" customHeight="false" outlineLevel="0" collapsed="false">
      <c r="X278" s="0" t="n">
        <v>277</v>
      </c>
      <c r="Y278" s="0" t="n">
        <v>0.0006336</v>
      </c>
    </row>
    <row r="279" customFormat="false" ht="12.8" hidden="false" customHeight="false" outlineLevel="0" collapsed="false">
      <c r="X279" s="0" t="n">
        <v>278</v>
      </c>
      <c r="Y279" s="0" t="n">
        <v>0.000635072</v>
      </c>
    </row>
    <row r="280" customFormat="false" ht="12.8" hidden="false" customHeight="false" outlineLevel="0" collapsed="false">
      <c r="X280" s="0" t="n">
        <v>279</v>
      </c>
      <c r="Y280" s="0" t="n">
        <v>0.000637408</v>
      </c>
    </row>
    <row r="281" customFormat="false" ht="12.8" hidden="false" customHeight="false" outlineLevel="0" collapsed="false">
      <c r="X281" s="0" t="n">
        <v>280</v>
      </c>
      <c r="Y281" s="0" t="n">
        <v>0.000638112</v>
      </c>
    </row>
    <row r="282" customFormat="false" ht="12.8" hidden="false" customHeight="false" outlineLevel="0" collapsed="false">
      <c r="X282" s="0" t="n">
        <v>281</v>
      </c>
      <c r="Y282" s="0" t="n">
        <v>0.000638624</v>
      </c>
    </row>
    <row r="283" customFormat="false" ht="12.8" hidden="false" customHeight="false" outlineLevel="0" collapsed="false">
      <c r="X283" s="0" t="n">
        <v>282</v>
      </c>
      <c r="Y283" s="0" t="n">
        <v>0.00064096</v>
      </c>
    </row>
    <row r="284" customFormat="false" ht="12.8" hidden="false" customHeight="false" outlineLevel="0" collapsed="false">
      <c r="X284" s="0" t="n">
        <v>283</v>
      </c>
      <c r="Y284" s="0" t="n">
        <v>0.000743488</v>
      </c>
    </row>
    <row r="285" customFormat="false" ht="12.8" hidden="false" customHeight="false" outlineLevel="0" collapsed="false">
      <c r="X285" s="0" t="n">
        <v>284</v>
      </c>
      <c r="Y285" s="0" t="n">
        <v>0.000642688</v>
      </c>
    </row>
    <row r="286" customFormat="false" ht="12.8" hidden="false" customHeight="false" outlineLevel="0" collapsed="false">
      <c r="X286" s="0" t="n">
        <v>285</v>
      </c>
      <c r="Y286" s="0" t="n">
        <v>0.000958656</v>
      </c>
    </row>
    <row r="287" customFormat="false" ht="12.8" hidden="false" customHeight="false" outlineLevel="0" collapsed="false">
      <c r="X287" s="0" t="n">
        <v>286</v>
      </c>
      <c r="Y287" s="0" t="n">
        <v>0.000636</v>
      </c>
    </row>
    <row r="288" customFormat="false" ht="12.8" hidden="false" customHeight="false" outlineLevel="0" collapsed="false">
      <c r="X288" s="0" t="n">
        <v>287</v>
      </c>
      <c r="Y288" s="0" t="n">
        <v>0.0006352</v>
      </c>
    </row>
    <row r="289" customFormat="false" ht="12.8" hidden="false" customHeight="false" outlineLevel="0" collapsed="false">
      <c r="X289" s="0" t="n">
        <v>288</v>
      </c>
      <c r="Y289" s="0" t="n">
        <v>0.000634688</v>
      </c>
    </row>
    <row r="290" customFormat="false" ht="12.8" hidden="false" customHeight="false" outlineLevel="0" collapsed="false">
      <c r="X290" s="0" t="n">
        <v>289</v>
      </c>
      <c r="Y290" s="0" t="n">
        <v>0.0006359681</v>
      </c>
    </row>
    <row r="291" customFormat="false" ht="12.8" hidden="false" customHeight="false" outlineLevel="0" collapsed="false">
      <c r="X291" s="0" t="n">
        <v>290</v>
      </c>
      <c r="Y291" s="0" t="n">
        <v>0.000633152</v>
      </c>
    </row>
    <row r="292" customFormat="false" ht="12.8" hidden="false" customHeight="false" outlineLevel="0" collapsed="false">
      <c r="X292" s="0" t="n">
        <v>291</v>
      </c>
      <c r="Y292" s="0" t="n">
        <v>0.000636896</v>
      </c>
    </row>
    <row r="293" customFormat="false" ht="12.8" hidden="false" customHeight="false" outlineLevel="0" collapsed="false">
      <c r="X293" s="0" t="n">
        <v>292</v>
      </c>
      <c r="Y293" s="0" t="n">
        <v>0.001412416</v>
      </c>
    </row>
    <row r="294" customFormat="false" ht="12.8" hidden="false" customHeight="false" outlineLevel="0" collapsed="false">
      <c r="X294" s="0" t="n">
        <v>293</v>
      </c>
      <c r="Y294" s="0" t="n">
        <v>0.000646016</v>
      </c>
    </row>
    <row r="295" customFormat="false" ht="12.8" hidden="false" customHeight="false" outlineLevel="0" collapsed="false">
      <c r="X295" s="0" t="n">
        <v>294</v>
      </c>
      <c r="Y295" s="0" t="n">
        <v>0.000638944</v>
      </c>
    </row>
    <row r="296" customFormat="false" ht="12.8" hidden="false" customHeight="false" outlineLevel="0" collapsed="false">
      <c r="X296" s="0" t="n">
        <v>295</v>
      </c>
      <c r="Y296" s="0" t="n">
        <v>0.00063488</v>
      </c>
    </row>
    <row r="297" customFormat="false" ht="12.8" hidden="false" customHeight="false" outlineLevel="0" collapsed="false">
      <c r="X297" s="0" t="n">
        <v>296</v>
      </c>
      <c r="Y297" s="0" t="n">
        <v>0.000632</v>
      </c>
    </row>
    <row r="298" customFormat="false" ht="12.8" hidden="false" customHeight="false" outlineLevel="0" collapsed="false">
      <c r="X298" s="0" t="n">
        <v>297</v>
      </c>
      <c r="Y298" s="0" t="n">
        <v>0.00063792</v>
      </c>
    </row>
    <row r="299" customFormat="false" ht="12.8" hidden="false" customHeight="false" outlineLevel="0" collapsed="false">
      <c r="X299" s="0" t="n">
        <v>298</v>
      </c>
      <c r="Y299" s="0" t="n">
        <v>0.000637664</v>
      </c>
    </row>
    <row r="300" customFormat="false" ht="12.8" hidden="false" customHeight="false" outlineLevel="0" collapsed="false">
      <c r="X300" s="0" t="n">
        <v>299</v>
      </c>
      <c r="Y300" s="0" t="n">
        <v>0.000637344</v>
      </c>
    </row>
    <row r="301" customFormat="false" ht="12.8" hidden="false" customHeight="false" outlineLevel="0" collapsed="false">
      <c r="X301" s="0" t="n">
        <v>300</v>
      </c>
      <c r="Y301" s="0" t="n">
        <v>0.000770656</v>
      </c>
    </row>
    <row r="302" customFormat="false" ht="12.8" hidden="false" customHeight="false" outlineLevel="0" collapsed="false">
      <c r="X302" s="0" t="n">
        <v>301</v>
      </c>
      <c r="Y302" s="0" t="n">
        <v>0.00094848</v>
      </c>
    </row>
    <row r="303" customFormat="false" ht="12.8" hidden="false" customHeight="false" outlineLevel="0" collapsed="false">
      <c r="X303" s="0" t="n">
        <v>302</v>
      </c>
      <c r="Y303" s="0" t="n">
        <v>0.000636928</v>
      </c>
    </row>
    <row r="304" customFormat="false" ht="12.8" hidden="false" customHeight="false" outlineLevel="0" collapsed="false">
      <c r="X304" s="0" t="n">
        <v>303</v>
      </c>
      <c r="Y304" s="0" t="n">
        <v>0.000642912</v>
      </c>
    </row>
    <row r="305" customFormat="false" ht="12.8" hidden="false" customHeight="false" outlineLevel="0" collapsed="false">
      <c r="X305" s="0" t="n">
        <v>304</v>
      </c>
      <c r="Y305" s="0" t="n">
        <v>0.000637344</v>
      </c>
    </row>
    <row r="306" customFormat="false" ht="12.8" hidden="false" customHeight="false" outlineLevel="0" collapsed="false">
      <c r="X306" s="0" t="n">
        <v>305</v>
      </c>
      <c r="Y306" s="0" t="n">
        <v>0.000633248</v>
      </c>
    </row>
    <row r="307" customFormat="false" ht="12.8" hidden="false" customHeight="false" outlineLevel="0" collapsed="false">
      <c r="X307" s="0" t="n">
        <v>306</v>
      </c>
      <c r="Y307" s="0" t="n">
        <v>0.000658176</v>
      </c>
    </row>
    <row r="308" customFormat="false" ht="12.8" hidden="false" customHeight="false" outlineLevel="0" collapsed="false">
      <c r="X308" s="0" t="n">
        <v>307</v>
      </c>
      <c r="Y308" s="0" t="n">
        <v>0.000637888</v>
      </c>
    </row>
    <row r="309" customFormat="false" ht="12.8" hidden="false" customHeight="false" outlineLevel="0" collapsed="false">
      <c r="X309" s="0" t="n">
        <v>308</v>
      </c>
      <c r="Y309" s="0" t="n">
        <v>0.000636448</v>
      </c>
    </row>
    <row r="310" customFormat="false" ht="12.8" hidden="false" customHeight="false" outlineLevel="0" collapsed="false">
      <c r="X310" s="0" t="n">
        <v>309</v>
      </c>
      <c r="Y310" s="0" t="n">
        <v>0.000639744</v>
      </c>
    </row>
    <row r="311" customFormat="false" ht="12.8" hidden="false" customHeight="false" outlineLevel="0" collapsed="false">
      <c r="X311" s="0" t="n">
        <v>310</v>
      </c>
      <c r="Y311" s="0" t="n">
        <v>0.000635296</v>
      </c>
    </row>
    <row r="312" customFormat="false" ht="12.8" hidden="false" customHeight="false" outlineLevel="0" collapsed="false">
      <c r="X312" s="0" t="n">
        <v>311</v>
      </c>
      <c r="Y312" s="0" t="n">
        <v>0.000629632</v>
      </c>
    </row>
    <row r="313" customFormat="false" ht="12.8" hidden="false" customHeight="false" outlineLevel="0" collapsed="false">
      <c r="X313" s="0" t="n">
        <v>312</v>
      </c>
      <c r="Y313" s="0" t="n">
        <v>0.00064048</v>
      </c>
    </row>
    <row r="314" customFormat="false" ht="12.8" hidden="false" customHeight="false" outlineLevel="0" collapsed="false">
      <c r="X314" s="0" t="n">
        <v>313</v>
      </c>
      <c r="Y314" s="0" t="n">
        <v>0.0006382079</v>
      </c>
    </row>
    <row r="315" customFormat="false" ht="12.8" hidden="false" customHeight="false" outlineLevel="0" collapsed="false">
      <c r="X315" s="0" t="n">
        <v>314</v>
      </c>
      <c r="Y315" s="0" t="n">
        <v>0.00063264</v>
      </c>
    </row>
    <row r="316" customFormat="false" ht="12.8" hidden="false" customHeight="false" outlineLevel="0" collapsed="false">
      <c r="X316" s="0" t="n">
        <v>315</v>
      </c>
      <c r="Y316" s="0" t="n">
        <v>0.001325984</v>
      </c>
    </row>
    <row r="317" customFormat="false" ht="12.8" hidden="false" customHeight="false" outlineLevel="0" collapsed="false">
      <c r="X317" s="0" t="n">
        <v>316</v>
      </c>
      <c r="Y317" s="0" t="n">
        <v>0.000815712</v>
      </c>
    </row>
    <row r="318" customFormat="false" ht="12.8" hidden="false" customHeight="false" outlineLevel="0" collapsed="false">
      <c r="X318" s="0" t="n">
        <v>317</v>
      </c>
      <c r="Y318" s="0" t="n">
        <v>0.000640192</v>
      </c>
    </row>
    <row r="319" customFormat="false" ht="12.8" hidden="false" customHeight="false" outlineLevel="0" collapsed="false">
      <c r="X319" s="0" t="n">
        <v>318</v>
      </c>
      <c r="Y319" s="0" t="n">
        <v>0.001024032</v>
      </c>
    </row>
    <row r="320" customFormat="false" ht="12.8" hidden="false" customHeight="false" outlineLevel="0" collapsed="false">
      <c r="X320" s="0" t="n">
        <v>319</v>
      </c>
      <c r="Y320" s="0" t="n">
        <v>0.000640352</v>
      </c>
    </row>
    <row r="321" customFormat="false" ht="12.8" hidden="false" customHeight="false" outlineLevel="0" collapsed="false">
      <c r="X321" s="0" t="n">
        <v>320</v>
      </c>
      <c r="Y321" s="0" t="n">
        <v>0.000639776</v>
      </c>
    </row>
    <row r="322" customFormat="false" ht="12.8" hidden="false" customHeight="false" outlineLevel="0" collapsed="false">
      <c r="X322" s="0" t="n">
        <v>321</v>
      </c>
      <c r="Y322" s="0" t="n">
        <v>0.002948544</v>
      </c>
    </row>
    <row r="323" customFormat="false" ht="12.8" hidden="false" customHeight="false" outlineLevel="0" collapsed="false">
      <c r="X323" s="0" t="n">
        <v>322</v>
      </c>
      <c r="Y323" s="0" t="n">
        <v>0.000638688</v>
      </c>
    </row>
    <row r="324" customFormat="false" ht="12.8" hidden="false" customHeight="false" outlineLevel="0" collapsed="false">
      <c r="X324" s="0" t="n">
        <v>323</v>
      </c>
      <c r="Y324" s="0" t="n">
        <v>0.000636928</v>
      </c>
    </row>
    <row r="325" customFormat="false" ht="12.8" hidden="false" customHeight="false" outlineLevel="0" collapsed="false">
      <c r="X325" s="0" t="n">
        <v>324</v>
      </c>
      <c r="Y325" s="0" t="n">
        <v>0.000637152</v>
      </c>
    </row>
    <row r="326" customFormat="false" ht="12.8" hidden="false" customHeight="false" outlineLevel="0" collapsed="false">
      <c r="X326" s="0" t="n">
        <v>325</v>
      </c>
      <c r="Y326" s="0" t="n">
        <v>0.000637216</v>
      </c>
    </row>
    <row r="327" customFormat="false" ht="12.8" hidden="false" customHeight="false" outlineLevel="0" collapsed="false">
      <c r="X327" s="0" t="n">
        <v>326</v>
      </c>
      <c r="Y327" s="0" t="n">
        <v>0.000637792</v>
      </c>
    </row>
    <row r="328" customFormat="false" ht="12.8" hidden="false" customHeight="false" outlineLevel="0" collapsed="false">
      <c r="X328" s="0" t="n">
        <v>327</v>
      </c>
      <c r="Y328" s="0" t="n">
        <v>0.000636608</v>
      </c>
    </row>
    <row r="329" customFormat="false" ht="12.8" hidden="false" customHeight="false" outlineLevel="0" collapsed="false">
      <c r="X329" s="0" t="n">
        <v>328</v>
      </c>
      <c r="Y329" s="0" t="n">
        <v>0.000636896</v>
      </c>
    </row>
    <row r="330" customFormat="false" ht="12.8" hidden="false" customHeight="false" outlineLevel="0" collapsed="false">
      <c r="X330" s="0" t="n">
        <v>329</v>
      </c>
      <c r="Y330" s="0" t="n">
        <v>0.0006359681</v>
      </c>
    </row>
    <row r="331" customFormat="false" ht="12.8" hidden="false" customHeight="false" outlineLevel="0" collapsed="false">
      <c r="X331" s="0" t="n">
        <v>330</v>
      </c>
      <c r="Y331" s="0" t="n">
        <v>0.000778464</v>
      </c>
    </row>
    <row r="332" customFormat="false" ht="12.8" hidden="false" customHeight="false" outlineLevel="0" collapsed="false">
      <c r="X332" s="0" t="n">
        <v>331</v>
      </c>
      <c r="Y332" s="0" t="n">
        <v>0.000637056</v>
      </c>
    </row>
    <row r="333" customFormat="false" ht="12.8" hidden="false" customHeight="false" outlineLevel="0" collapsed="false">
      <c r="X333" s="0" t="n">
        <v>332</v>
      </c>
      <c r="Y333" s="0" t="n">
        <v>0.000637312</v>
      </c>
    </row>
    <row r="334" customFormat="false" ht="12.8" hidden="false" customHeight="false" outlineLevel="0" collapsed="false">
      <c r="X334" s="0" t="n">
        <v>333</v>
      </c>
      <c r="Y334" s="0" t="n">
        <v>0.001287072</v>
      </c>
    </row>
    <row r="335" customFormat="false" ht="12.8" hidden="false" customHeight="false" outlineLevel="0" collapsed="false">
      <c r="X335" s="0" t="n">
        <v>334</v>
      </c>
      <c r="Y335" s="0" t="n">
        <v>0.000802368</v>
      </c>
    </row>
    <row r="336" customFormat="false" ht="12.8" hidden="false" customHeight="false" outlineLevel="0" collapsed="false">
      <c r="X336" s="0" t="n">
        <v>335</v>
      </c>
      <c r="Y336" s="0" t="n">
        <v>0.000969792</v>
      </c>
    </row>
    <row r="337" customFormat="false" ht="12.8" hidden="false" customHeight="false" outlineLevel="0" collapsed="false">
      <c r="X337" s="0" t="n">
        <v>336</v>
      </c>
      <c r="Y337" s="0" t="n">
        <v>0.000640224</v>
      </c>
    </row>
    <row r="338" customFormat="false" ht="12.8" hidden="false" customHeight="false" outlineLevel="0" collapsed="false">
      <c r="X338" s="0" t="n">
        <v>337</v>
      </c>
      <c r="Y338" s="0" t="n">
        <v>0.000638624</v>
      </c>
    </row>
    <row r="339" customFormat="false" ht="12.8" hidden="false" customHeight="false" outlineLevel="0" collapsed="false">
      <c r="X339" s="0" t="n">
        <v>338</v>
      </c>
      <c r="Y339" s="0" t="n">
        <v>0.000637184</v>
      </c>
    </row>
    <row r="340" customFormat="false" ht="12.8" hidden="false" customHeight="false" outlineLevel="0" collapsed="false">
      <c r="X340" s="0" t="n">
        <v>339</v>
      </c>
      <c r="Y340" s="0" t="n">
        <v>0.00063296</v>
      </c>
    </row>
    <row r="341" customFormat="false" ht="12.8" hidden="false" customHeight="false" outlineLevel="0" collapsed="false">
      <c r="X341" s="0" t="n">
        <v>340</v>
      </c>
      <c r="Y341" s="0" t="n">
        <v>0.0022040319</v>
      </c>
    </row>
    <row r="342" customFormat="false" ht="12.8" hidden="false" customHeight="false" outlineLevel="0" collapsed="false">
      <c r="X342" s="0" t="n">
        <v>341</v>
      </c>
      <c r="Y342" s="0" t="n">
        <v>0.000607552</v>
      </c>
    </row>
    <row r="343" customFormat="false" ht="12.8" hidden="false" customHeight="false" outlineLevel="0" collapsed="false">
      <c r="X343" s="0" t="n">
        <v>342</v>
      </c>
      <c r="Y343" s="0" t="n">
        <v>0.000605728</v>
      </c>
    </row>
    <row r="344" customFormat="false" ht="12.8" hidden="false" customHeight="false" outlineLevel="0" collapsed="false">
      <c r="X344" s="0" t="n">
        <v>343</v>
      </c>
      <c r="Y344" s="0" t="n">
        <v>0.000609024</v>
      </c>
    </row>
    <row r="345" customFormat="false" ht="12.8" hidden="false" customHeight="false" outlineLevel="0" collapsed="false">
      <c r="X345" s="0" t="n">
        <v>344</v>
      </c>
      <c r="Y345" s="0" t="n">
        <v>0.00060816</v>
      </c>
    </row>
    <row r="346" customFormat="false" ht="12.8" hidden="false" customHeight="false" outlineLevel="0" collapsed="false">
      <c r="X346" s="0" t="n">
        <v>345</v>
      </c>
      <c r="Y346" s="0" t="n">
        <v>0.000601632</v>
      </c>
    </row>
    <row r="347" customFormat="false" ht="12.8" hidden="false" customHeight="false" outlineLevel="0" collapsed="false">
      <c r="X347" s="0" t="n">
        <v>346</v>
      </c>
      <c r="Y347" s="0" t="n">
        <v>0.000606112</v>
      </c>
    </row>
    <row r="348" customFormat="false" ht="12.8" hidden="false" customHeight="false" outlineLevel="0" collapsed="false">
      <c r="X348" s="0" t="n">
        <v>347</v>
      </c>
      <c r="Y348" s="0" t="n">
        <v>0.000603808</v>
      </c>
    </row>
    <row r="349" customFormat="false" ht="12.8" hidden="false" customHeight="false" outlineLevel="0" collapsed="false">
      <c r="X349" s="0" t="n">
        <v>348</v>
      </c>
      <c r="Y349" s="0" t="n">
        <v>0.000704992</v>
      </c>
    </row>
    <row r="350" customFormat="false" ht="12.8" hidden="false" customHeight="false" outlineLevel="0" collapsed="false">
      <c r="X350" s="0" t="n">
        <v>349</v>
      </c>
      <c r="Y350" s="0" t="n">
        <v>0.000606368</v>
      </c>
    </row>
    <row r="351" customFormat="false" ht="12.8" hidden="false" customHeight="false" outlineLevel="0" collapsed="false">
      <c r="X351" s="0" t="n">
        <v>350</v>
      </c>
      <c r="Y351" s="0" t="n">
        <v>0.000616416</v>
      </c>
    </row>
    <row r="352" customFormat="false" ht="12.8" hidden="false" customHeight="false" outlineLevel="0" collapsed="false">
      <c r="X352" s="0" t="n">
        <v>351</v>
      </c>
      <c r="Y352" s="0" t="n">
        <v>0.000912192</v>
      </c>
    </row>
    <row r="353" customFormat="false" ht="12.8" hidden="false" customHeight="false" outlineLevel="0" collapsed="false">
      <c r="X353" s="0" t="n">
        <v>352</v>
      </c>
      <c r="Y353" s="0" t="n">
        <v>0.000607296</v>
      </c>
    </row>
    <row r="354" customFormat="false" ht="12.8" hidden="false" customHeight="false" outlineLevel="0" collapsed="false">
      <c r="X354" s="0" t="n">
        <v>353</v>
      </c>
      <c r="Y354" s="0" t="n">
        <v>0.000603456</v>
      </c>
    </row>
    <row r="355" customFormat="false" ht="12.8" hidden="false" customHeight="false" outlineLevel="0" collapsed="false">
      <c r="X355" s="0" t="n">
        <v>354</v>
      </c>
      <c r="Y355" s="0" t="n">
        <v>0.00060576</v>
      </c>
    </row>
    <row r="356" customFormat="false" ht="12.8" hidden="false" customHeight="false" outlineLevel="0" collapsed="false">
      <c r="X356" s="0" t="n">
        <v>355</v>
      </c>
      <c r="Y356" s="0" t="n">
        <v>0.001406624</v>
      </c>
    </row>
    <row r="357" customFormat="false" ht="12.8" hidden="false" customHeight="false" outlineLevel="0" collapsed="false">
      <c r="X357" s="0" t="n">
        <v>356</v>
      </c>
      <c r="Y357" s="0" t="n">
        <v>0.000616768</v>
      </c>
    </row>
    <row r="358" customFormat="false" ht="12.8" hidden="false" customHeight="false" outlineLevel="0" collapsed="false">
      <c r="X358" s="0" t="n">
        <v>357</v>
      </c>
      <c r="Y358" s="0" t="n">
        <v>0.000604544</v>
      </c>
    </row>
    <row r="359" customFormat="false" ht="12.8" hidden="false" customHeight="false" outlineLevel="0" collapsed="false">
      <c r="X359" s="0" t="n">
        <v>358</v>
      </c>
      <c r="Y359" s="0" t="n">
        <v>0.0006072</v>
      </c>
    </row>
    <row r="360" customFormat="false" ht="12.8" hidden="false" customHeight="false" outlineLevel="0" collapsed="false">
      <c r="X360" s="0" t="n">
        <v>359</v>
      </c>
      <c r="Y360" s="0" t="n">
        <v>0.000607712</v>
      </c>
    </row>
    <row r="361" customFormat="false" ht="12.8" hidden="false" customHeight="false" outlineLevel="0" collapsed="false">
      <c r="X361" s="0" t="n">
        <v>360</v>
      </c>
      <c r="Y361" s="0" t="n">
        <v>0.000604192</v>
      </c>
    </row>
    <row r="362" customFormat="false" ht="12.8" hidden="false" customHeight="false" outlineLevel="0" collapsed="false">
      <c r="X362" s="0" t="n">
        <v>361</v>
      </c>
      <c r="Y362" s="0" t="n">
        <v>0.000607584</v>
      </c>
    </row>
    <row r="363" customFormat="false" ht="12.8" hidden="false" customHeight="false" outlineLevel="0" collapsed="false">
      <c r="X363" s="0" t="n">
        <v>362</v>
      </c>
      <c r="Y363" s="0" t="n">
        <v>0.000607936</v>
      </c>
    </row>
    <row r="364" customFormat="false" ht="12.8" hidden="false" customHeight="false" outlineLevel="0" collapsed="false">
      <c r="X364" s="0" t="n">
        <v>363</v>
      </c>
      <c r="Y364" s="0" t="n">
        <v>0.000606336</v>
      </c>
    </row>
    <row r="365" customFormat="false" ht="12.8" hidden="false" customHeight="false" outlineLevel="0" collapsed="false">
      <c r="X365" s="0" t="n">
        <v>364</v>
      </c>
      <c r="Y365" s="0" t="n">
        <v>0.000605024</v>
      </c>
    </row>
    <row r="366" customFormat="false" ht="12.8" hidden="false" customHeight="false" outlineLevel="0" collapsed="false">
      <c r="X366" s="0" t="n">
        <v>365</v>
      </c>
      <c r="Y366" s="0" t="n">
        <v>0.000617024</v>
      </c>
    </row>
    <row r="367" customFormat="false" ht="12.8" hidden="false" customHeight="false" outlineLevel="0" collapsed="false">
      <c r="X367" s="0" t="n">
        <v>366</v>
      </c>
      <c r="Y367" s="0" t="n">
        <v>0.000794208</v>
      </c>
    </row>
    <row r="368" customFormat="false" ht="12.8" hidden="false" customHeight="false" outlineLevel="0" collapsed="false">
      <c r="X368" s="0" t="n">
        <v>367</v>
      </c>
      <c r="Y368" s="0" t="n">
        <v>0.000608864</v>
      </c>
    </row>
    <row r="369" customFormat="false" ht="12.8" hidden="false" customHeight="false" outlineLevel="0" collapsed="false">
      <c r="X369" s="0" t="n">
        <v>368</v>
      </c>
      <c r="Y369" s="0" t="n">
        <v>0.000607072</v>
      </c>
    </row>
    <row r="370" customFormat="false" ht="12.8" hidden="false" customHeight="false" outlineLevel="0" collapsed="false">
      <c r="X370" s="0" t="n">
        <v>369</v>
      </c>
      <c r="Y370" s="0" t="n">
        <v>0.00060816</v>
      </c>
    </row>
    <row r="371" customFormat="false" ht="12.8" hidden="false" customHeight="false" outlineLevel="0" collapsed="false">
      <c r="X371" s="0" t="n">
        <v>370</v>
      </c>
      <c r="Y371" s="0" t="n">
        <v>0.0007410561</v>
      </c>
    </row>
    <row r="372" customFormat="false" ht="12.8" hidden="false" customHeight="false" outlineLevel="0" collapsed="false">
      <c r="X372" s="0" t="n">
        <v>371</v>
      </c>
      <c r="Y372" s="0" t="n">
        <v>0.0006272</v>
      </c>
    </row>
    <row r="373" customFormat="false" ht="12.8" hidden="false" customHeight="false" outlineLevel="0" collapsed="false">
      <c r="X373" s="0" t="n">
        <v>372</v>
      </c>
      <c r="Y373" s="0" t="n">
        <v>0.00140768</v>
      </c>
    </row>
    <row r="374" customFormat="false" ht="12.8" hidden="false" customHeight="false" outlineLevel="0" collapsed="false">
      <c r="X374" s="0" t="n">
        <v>373</v>
      </c>
      <c r="Y374" s="0" t="n">
        <v>0.000625856</v>
      </c>
    </row>
    <row r="375" customFormat="false" ht="12.8" hidden="false" customHeight="false" outlineLevel="0" collapsed="false">
      <c r="X375" s="0" t="n">
        <v>374</v>
      </c>
      <c r="Y375" s="0" t="n">
        <v>0.000906464</v>
      </c>
    </row>
    <row r="376" customFormat="false" ht="12.8" hidden="false" customHeight="false" outlineLevel="0" collapsed="false">
      <c r="X376" s="0" t="n">
        <v>375</v>
      </c>
      <c r="Y376" s="0" t="n">
        <v>0.000610272</v>
      </c>
    </row>
    <row r="377" customFormat="false" ht="12.8" hidden="false" customHeight="false" outlineLevel="0" collapsed="false">
      <c r="X377" s="0" t="n">
        <v>376</v>
      </c>
      <c r="Y377" s="0" t="n">
        <v>0.000605888</v>
      </c>
    </row>
    <row r="378" customFormat="false" ht="12.8" hidden="false" customHeight="false" outlineLevel="0" collapsed="false">
      <c r="X378" s="0" t="n">
        <v>377</v>
      </c>
      <c r="Y378" s="0" t="n">
        <v>0.001305984</v>
      </c>
    </row>
    <row r="379" customFormat="false" ht="12.8" hidden="false" customHeight="false" outlineLevel="0" collapsed="false">
      <c r="X379" s="0" t="n">
        <v>378</v>
      </c>
      <c r="Y379" s="0" t="n">
        <v>0.000705632</v>
      </c>
    </row>
    <row r="380" customFormat="false" ht="12.8" hidden="false" customHeight="false" outlineLevel="0" collapsed="false">
      <c r="X380" s="0" t="n">
        <v>379</v>
      </c>
      <c r="Y380" s="0" t="n">
        <v>0.000607552</v>
      </c>
    </row>
    <row r="381" customFormat="false" ht="12.8" hidden="false" customHeight="false" outlineLevel="0" collapsed="false">
      <c r="X381" s="0" t="n">
        <v>380</v>
      </c>
      <c r="Y381" s="0" t="n">
        <v>0.000606272</v>
      </c>
    </row>
    <row r="382" customFormat="false" ht="12.8" hidden="false" customHeight="false" outlineLevel="0" collapsed="false">
      <c r="X382" s="0" t="n">
        <v>381</v>
      </c>
      <c r="Y382" s="0" t="n">
        <v>0.000605344</v>
      </c>
    </row>
    <row r="383" customFormat="false" ht="12.8" hidden="false" customHeight="false" outlineLevel="0" collapsed="false">
      <c r="X383" s="0" t="n">
        <v>382</v>
      </c>
      <c r="Y383" s="0" t="n">
        <v>0.0006059521</v>
      </c>
    </row>
    <row r="384" customFormat="false" ht="12.8" hidden="false" customHeight="false" outlineLevel="0" collapsed="false">
      <c r="X384" s="0" t="n">
        <v>383</v>
      </c>
      <c r="Y384" s="0" t="n">
        <v>0.000614496</v>
      </c>
    </row>
    <row r="385" customFormat="false" ht="12.8" hidden="false" customHeight="false" outlineLevel="0" collapsed="false">
      <c r="X385" s="0" t="n">
        <v>384</v>
      </c>
      <c r="Y385" s="0" t="n">
        <v>0.00090384</v>
      </c>
    </row>
    <row r="386" customFormat="false" ht="12.8" hidden="false" customHeight="false" outlineLevel="0" collapsed="false">
      <c r="X386" s="0" t="n">
        <v>385</v>
      </c>
      <c r="Y386" s="0" t="n">
        <v>0.000608896</v>
      </c>
    </row>
    <row r="387" customFormat="false" ht="12.8" hidden="false" customHeight="false" outlineLevel="0" collapsed="false">
      <c r="X387" s="0" t="n">
        <v>386</v>
      </c>
      <c r="Y387" s="0" t="n">
        <v>0.00062528</v>
      </c>
    </row>
    <row r="388" customFormat="false" ht="12.8" hidden="false" customHeight="false" outlineLevel="0" collapsed="false">
      <c r="X388" s="0" t="n">
        <v>387</v>
      </c>
      <c r="Y388" s="0" t="n">
        <v>0.00060368</v>
      </c>
    </row>
    <row r="389" customFormat="false" ht="12.8" hidden="false" customHeight="false" outlineLevel="0" collapsed="false">
      <c r="X389" s="0" t="n">
        <v>388</v>
      </c>
      <c r="Y389" s="0" t="n">
        <v>0.000788288</v>
      </c>
    </row>
    <row r="390" customFormat="false" ht="12.8" hidden="false" customHeight="false" outlineLevel="0" collapsed="false">
      <c r="X390" s="0" t="n">
        <v>389</v>
      </c>
      <c r="Y390" s="0" t="n">
        <v>0.000606016</v>
      </c>
    </row>
    <row r="391" customFormat="false" ht="12.8" hidden="false" customHeight="false" outlineLevel="0" collapsed="false">
      <c r="X391" s="0" t="n">
        <v>390</v>
      </c>
      <c r="Y391" s="0" t="n">
        <v>0.00269856</v>
      </c>
    </row>
    <row r="392" customFormat="false" ht="12.8" hidden="false" customHeight="false" outlineLevel="0" collapsed="false">
      <c r="X392" s="0" t="n">
        <v>391</v>
      </c>
      <c r="Y392" s="0" t="n">
        <v>0.000609568</v>
      </c>
    </row>
    <row r="393" customFormat="false" ht="12.8" hidden="false" customHeight="false" outlineLevel="0" collapsed="false">
      <c r="X393" s="0" t="n">
        <v>392</v>
      </c>
      <c r="Y393" s="0" t="n">
        <v>0.000602592</v>
      </c>
    </row>
    <row r="394" customFormat="false" ht="12.8" hidden="false" customHeight="false" outlineLevel="0" collapsed="false">
      <c r="X394" s="0" t="n">
        <v>393</v>
      </c>
      <c r="Y394" s="0" t="n">
        <v>0.000605024</v>
      </c>
    </row>
    <row r="395" customFormat="false" ht="12.8" hidden="false" customHeight="false" outlineLevel="0" collapsed="false">
      <c r="X395" s="0" t="n">
        <v>394</v>
      </c>
      <c r="Y395" s="0" t="n">
        <v>0.000604512</v>
      </c>
    </row>
    <row r="396" customFormat="false" ht="12.8" hidden="false" customHeight="false" outlineLevel="0" collapsed="false">
      <c r="X396" s="0" t="n">
        <v>395</v>
      </c>
      <c r="Y396" s="0" t="n">
        <v>0.000605568</v>
      </c>
    </row>
    <row r="397" customFormat="false" ht="12.8" hidden="false" customHeight="false" outlineLevel="0" collapsed="false">
      <c r="X397" s="0" t="n">
        <v>396</v>
      </c>
      <c r="Y397" s="0" t="n">
        <v>0.000602592</v>
      </c>
    </row>
    <row r="398" customFormat="false" ht="12.8" hidden="false" customHeight="false" outlineLevel="0" collapsed="false">
      <c r="X398" s="0" t="n">
        <v>397</v>
      </c>
      <c r="Y398" s="0" t="n">
        <v>0.00060048</v>
      </c>
    </row>
    <row r="399" customFormat="false" ht="12.8" hidden="false" customHeight="false" outlineLevel="0" collapsed="false">
      <c r="X399" s="0" t="n">
        <v>398</v>
      </c>
      <c r="Y399" s="0" t="n">
        <v>0.0014005441</v>
      </c>
    </row>
    <row r="400" customFormat="false" ht="12.8" hidden="false" customHeight="false" outlineLevel="0" collapsed="false">
      <c r="X400" s="0" t="n">
        <v>399</v>
      </c>
      <c r="Y400" s="0" t="n">
        <v>0.000621632</v>
      </c>
    </row>
    <row r="401" customFormat="false" ht="12.8" hidden="false" customHeight="false" outlineLevel="0" collapsed="false">
      <c r="X401" s="0" t="n">
        <v>400</v>
      </c>
      <c r="Y401" s="0" t="n">
        <v>0.00062976</v>
      </c>
    </row>
    <row r="402" customFormat="false" ht="12.8" hidden="false" customHeight="false" outlineLevel="0" collapsed="false">
      <c r="X402" s="0" t="n">
        <v>401</v>
      </c>
      <c r="Y402" s="0" t="n">
        <v>0.000996672</v>
      </c>
    </row>
    <row r="403" customFormat="false" ht="12.8" hidden="false" customHeight="false" outlineLevel="0" collapsed="false">
      <c r="X403" s="0" t="n">
        <v>402</v>
      </c>
      <c r="Y403" s="0" t="n">
        <v>0.000612512</v>
      </c>
    </row>
    <row r="404" customFormat="false" ht="12.8" hidden="false" customHeight="false" outlineLevel="0" collapsed="false">
      <c r="X404" s="0" t="n">
        <v>403</v>
      </c>
      <c r="Y404" s="0" t="n">
        <v>0.000607616</v>
      </c>
    </row>
    <row r="405" customFormat="false" ht="12.8" hidden="false" customHeight="false" outlineLevel="0" collapsed="false">
      <c r="X405" s="0" t="n">
        <v>404</v>
      </c>
      <c r="Y405" s="0" t="n">
        <v>0.000769888</v>
      </c>
    </row>
    <row r="406" customFormat="false" ht="12.8" hidden="false" customHeight="false" outlineLevel="0" collapsed="false">
      <c r="X406" s="0" t="n">
        <v>405</v>
      </c>
      <c r="Y406" s="0" t="n">
        <v>0.000604384</v>
      </c>
    </row>
    <row r="407" customFormat="false" ht="12.8" hidden="false" customHeight="false" outlineLevel="0" collapsed="false">
      <c r="X407" s="0" t="n">
        <v>406</v>
      </c>
      <c r="Y407" s="0" t="n">
        <v>0.000603616</v>
      </c>
    </row>
    <row r="408" customFormat="false" ht="12.8" hidden="false" customHeight="false" outlineLevel="0" collapsed="false">
      <c r="X408" s="0" t="n">
        <v>407</v>
      </c>
      <c r="Y408" s="0" t="n">
        <v>0.000608256</v>
      </c>
    </row>
    <row r="409" customFormat="false" ht="12.8" hidden="false" customHeight="false" outlineLevel="0" collapsed="false">
      <c r="X409" s="0" t="n">
        <v>408</v>
      </c>
      <c r="Y409" s="0" t="n">
        <v>0.000599456</v>
      </c>
    </row>
    <row r="410" customFormat="false" ht="12.8" hidden="false" customHeight="false" outlineLevel="0" collapsed="false">
      <c r="X410" s="0" t="n">
        <v>409</v>
      </c>
      <c r="Y410" s="0" t="n">
        <v>0.000609984</v>
      </c>
    </row>
    <row r="411" customFormat="false" ht="12.8" hidden="false" customHeight="false" outlineLevel="0" collapsed="false">
      <c r="X411" s="0" t="n">
        <v>410</v>
      </c>
      <c r="Y411" s="0" t="n">
        <v>0.000605696</v>
      </c>
    </row>
    <row r="412" customFormat="false" ht="12.8" hidden="false" customHeight="false" outlineLevel="0" collapsed="false">
      <c r="X412" s="0" t="n">
        <v>411</v>
      </c>
      <c r="Y412" s="0" t="n">
        <v>0.000602304</v>
      </c>
    </row>
    <row r="413" customFormat="false" ht="12.8" hidden="false" customHeight="false" outlineLevel="0" collapsed="false">
      <c r="X413" s="0" t="n">
        <v>412</v>
      </c>
      <c r="Y413" s="0" t="n">
        <v>0.000604288</v>
      </c>
    </row>
    <row r="414" customFormat="false" ht="12.8" hidden="false" customHeight="false" outlineLevel="0" collapsed="false">
      <c r="X414" s="0" t="n">
        <v>413</v>
      </c>
      <c r="Y414" s="0" t="n">
        <v>0.000605856</v>
      </c>
    </row>
    <row r="415" customFormat="false" ht="12.8" hidden="false" customHeight="false" outlineLevel="0" collapsed="false">
      <c r="X415" s="0" t="n">
        <v>414</v>
      </c>
      <c r="Y415" s="0" t="n">
        <v>0.000606432</v>
      </c>
    </row>
    <row r="416" customFormat="false" ht="12.8" hidden="false" customHeight="false" outlineLevel="0" collapsed="false">
      <c r="X416" s="0" t="n">
        <v>415</v>
      </c>
      <c r="Y416" s="0" t="n">
        <v>0.000605056</v>
      </c>
    </row>
    <row r="417" customFormat="false" ht="12.8" hidden="false" customHeight="false" outlineLevel="0" collapsed="false">
      <c r="X417" s="0" t="n">
        <v>416</v>
      </c>
      <c r="Y417" s="0" t="n">
        <v>0.000620128</v>
      </c>
    </row>
    <row r="418" customFormat="false" ht="12.8" hidden="false" customHeight="false" outlineLevel="0" collapsed="false">
      <c r="X418" s="0" t="n">
        <v>417</v>
      </c>
      <c r="Y418" s="0" t="n">
        <v>0.000913088</v>
      </c>
    </row>
    <row r="419" customFormat="false" ht="12.8" hidden="false" customHeight="false" outlineLevel="0" collapsed="false">
      <c r="X419" s="0" t="n">
        <v>418</v>
      </c>
      <c r="Y419" s="0" t="n">
        <v>0.00060512</v>
      </c>
    </row>
    <row r="420" customFormat="false" ht="12.8" hidden="false" customHeight="false" outlineLevel="0" collapsed="false">
      <c r="X420" s="0" t="n">
        <v>419</v>
      </c>
      <c r="Y420" s="0" t="n">
        <v>0.000605536</v>
      </c>
    </row>
    <row r="421" customFormat="false" ht="12.8" hidden="false" customHeight="false" outlineLevel="0" collapsed="false">
      <c r="X421" s="0" t="n">
        <v>420</v>
      </c>
      <c r="Y421" s="0" t="n">
        <v>0.000605888</v>
      </c>
    </row>
    <row r="422" customFormat="false" ht="12.8" hidden="false" customHeight="false" outlineLevel="0" collapsed="false">
      <c r="X422" s="0" t="n">
        <v>421</v>
      </c>
      <c r="Y422" s="0" t="n">
        <v>0.0014090559</v>
      </c>
    </row>
    <row r="423" customFormat="false" ht="12.8" hidden="false" customHeight="false" outlineLevel="0" collapsed="false">
      <c r="X423" s="0" t="n">
        <v>422</v>
      </c>
      <c r="Y423" s="0" t="n">
        <v>0.000614336</v>
      </c>
    </row>
    <row r="424" customFormat="false" ht="12.8" hidden="false" customHeight="false" outlineLevel="0" collapsed="false">
      <c r="X424" s="0" t="n">
        <v>423</v>
      </c>
      <c r="Y424" s="0" t="n">
        <v>0.0006056</v>
      </c>
    </row>
    <row r="425" customFormat="false" ht="12.8" hidden="false" customHeight="false" outlineLevel="0" collapsed="false">
      <c r="X425" s="0" t="n">
        <v>424</v>
      </c>
      <c r="Y425" s="0" t="n">
        <v>0.000608096</v>
      </c>
    </row>
    <row r="426" customFormat="false" ht="12.8" hidden="false" customHeight="false" outlineLevel="0" collapsed="false">
      <c r="X426" s="0" t="n">
        <v>425</v>
      </c>
      <c r="Y426" s="0" t="n">
        <v>0.000607072</v>
      </c>
    </row>
    <row r="427" customFormat="false" ht="12.8" hidden="false" customHeight="false" outlineLevel="0" collapsed="false">
      <c r="X427" s="0" t="n">
        <v>426</v>
      </c>
      <c r="Y427" s="0" t="n">
        <v>0.000606624</v>
      </c>
    </row>
    <row r="428" customFormat="false" ht="12.8" hidden="false" customHeight="false" outlineLevel="0" collapsed="false">
      <c r="X428" s="0" t="n">
        <v>427</v>
      </c>
      <c r="Y428" s="0" t="n">
        <v>0.000609024</v>
      </c>
    </row>
    <row r="429" customFormat="false" ht="12.8" hidden="false" customHeight="false" outlineLevel="0" collapsed="false">
      <c r="X429" s="0" t="n">
        <v>428</v>
      </c>
      <c r="Y429" s="0" t="n">
        <v>0.000605472</v>
      </c>
    </row>
    <row r="430" customFormat="false" ht="12.8" hidden="false" customHeight="false" outlineLevel="0" collapsed="false">
      <c r="X430" s="0" t="n">
        <v>429</v>
      </c>
      <c r="Y430" s="0" t="n">
        <v>0.000608896</v>
      </c>
    </row>
    <row r="431" customFormat="false" ht="12.8" hidden="false" customHeight="false" outlineLevel="0" collapsed="false">
      <c r="X431" s="0" t="n">
        <v>430</v>
      </c>
      <c r="Y431" s="0" t="n">
        <v>0.00060384</v>
      </c>
    </row>
    <row r="432" customFormat="false" ht="12.8" hidden="false" customHeight="false" outlineLevel="0" collapsed="false">
      <c r="X432" s="0" t="n">
        <v>431</v>
      </c>
      <c r="Y432" s="0" t="n">
        <v>0.00060288</v>
      </c>
    </row>
    <row r="433" customFormat="false" ht="12.8" hidden="false" customHeight="false" outlineLevel="0" collapsed="false">
      <c r="X433" s="0" t="n">
        <v>432</v>
      </c>
      <c r="Y433" s="0" t="n">
        <v>0.000690528</v>
      </c>
    </row>
    <row r="434" customFormat="false" ht="12.8" hidden="false" customHeight="false" outlineLevel="0" collapsed="false">
      <c r="X434" s="0" t="n">
        <v>433</v>
      </c>
      <c r="Y434" s="0" t="n">
        <v>0.000904416</v>
      </c>
    </row>
    <row r="435" customFormat="false" ht="12.8" hidden="false" customHeight="false" outlineLevel="0" collapsed="false">
      <c r="X435" s="0" t="n">
        <v>434</v>
      </c>
      <c r="Y435" s="0" t="n">
        <v>0.00060368</v>
      </c>
    </row>
    <row r="436" customFormat="false" ht="12.8" hidden="false" customHeight="false" outlineLevel="0" collapsed="false">
      <c r="X436" s="0" t="n">
        <v>435</v>
      </c>
      <c r="Y436" s="0" t="n">
        <v>0.000604864</v>
      </c>
    </row>
    <row r="437" customFormat="false" ht="12.8" hidden="false" customHeight="false" outlineLevel="0" collapsed="false">
      <c r="X437" s="0" t="n">
        <v>436</v>
      </c>
      <c r="Y437" s="0" t="n">
        <v>0.00060544</v>
      </c>
    </row>
    <row r="438" customFormat="false" ht="12.8" hidden="false" customHeight="false" outlineLevel="0" collapsed="false">
      <c r="X438" s="0" t="n">
        <v>437</v>
      </c>
      <c r="Y438" s="0" t="n">
        <v>0.000603328</v>
      </c>
    </row>
    <row r="439" customFormat="false" ht="12.8" hidden="false" customHeight="false" outlineLevel="0" collapsed="false">
      <c r="X439" s="0" t="n">
        <v>438</v>
      </c>
      <c r="Y439" s="0" t="n">
        <v>0.000606048</v>
      </c>
    </row>
    <row r="440" customFormat="false" ht="12.8" hidden="false" customHeight="false" outlineLevel="0" collapsed="false">
      <c r="X440" s="0" t="n">
        <v>439</v>
      </c>
      <c r="Y440" s="0" t="n">
        <v>0.000610112</v>
      </c>
    </row>
    <row r="441" customFormat="false" ht="12.8" hidden="false" customHeight="false" outlineLevel="0" collapsed="false">
      <c r="X441" s="0" t="n">
        <v>440</v>
      </c>
      <c r="Y441" s="0" t="n">
        <v>0.000604128</v>
      </c>
    </row>
    <row r="442" customFormat="false" ht="12.8" hidden="false" customHeight="false" outlineLevel="0" collapsed="false">
      <c r="X442" s="0" t="n">
        <v>441</v>
      </c>
      <c r="Y442" s="0" t="n">
        <v>0.000606656</v>
      </c>
    </row>
    <row r="443" customFormat="false" ht="12.8" hidden="false" customHeight="false" outlineLevel="0" collapsed="false">
      <c r="X443" s="0" t="n">
        <v>442</v>
      </c>
      <c r="Y443" s="0" t="n">
        <v>0.000606272</v>
      </c>
    </row>
    <row r="444" customFormat="false" ht="12.8" hidden="false" customHeight="false" outlineLevel="0" collapsed="false">
      <c r="X444" s="0" t="n">
        <v>443</v>
      </c>
      <c r="Y444" s="0" t="n">
        <v>0.000607104</v>
      </c>
    </row>
    <row r="445" customFormat="false" ht="12.8" hidden="false" customHeight="false" outlineLevel="0" collapsed="false">
      <c r="X445" s="0" t="n">
        <v>444</v>
      </c>
      <c r="Y445" s="0" t="n">
        <v>0.000607168</v>
      </c>
    </row>
    <row r="446" customFormat="false" ht="12.8" hidden="false" customHeight="false" outlineLevel="0" collapsed="false">
      <c r="X446" s="0" t="n">
        <v>445</v>
      </c>
      <c r="Y446" s="0" t="n">
        <v>0.001401344</v>
      </c>
    </row>
    <row r="447" customFormat="false" ht="12.8" hidden="false" customHeight="false" outlineLevel="0" collapsed="false">
      <c r="X447" s="0" t="n">
        <v>446</v>
      </c>
      <c r="Y447" s="0" t="n">
        <v>0.00061376</v>
      </c>
    </row>
    <row r="448" customFormat="false" ht="12.8" hidden="false" customHeight="false" outlineLevel="0" collapsed="false">
      <c r="X448" s="0" t="n">
        <v>447</v>
      </c>
      <c r="Y448" s="0" t="n">
        <v>0.0006016</v>
      </c>
    </row>
    <row r="449" customFormat="false" ht="12.8" hidden="false" customHeight="false" outlineLevel="0" collapsed="false">
      <c r="X449" s="0" t="n">
        <v>448</v>
      </c>
      <c r="Y449" s="0" t="n">
        <v>0.000772416</v>
      </c>
    </row>
    <row r="450" customFormat="false" ht="12.8" hidden="false" customHeight="false" outlineLevel="0" collapsed="false">
      <c r="X450" s="0" t="n">
        <v>449</v>
      </c>
      <c r="Y450" s="0" t="n">
        <v>0.000617504</v>
      </c>
    </row>
    <row r="451" customFormat="false" ht="12.8" hidden="false" customHeight="false" outlineLevel="0" collapsed="false">
      <c r="X451" s="0" t="n">
        <v>450</v>
      </c>
      <c r="Y451" s="0" t="n">
        <v>0.00098336</v>
      </c>
    </row>
    <row r="452" customFormat="false" ht="12.8" hidden="false" customHeight="false" outlineLevel="0" collapsed="false">
      <c r="X452" s="0" t="n">
        <v>451</v>
      </c>
      <c r="Y452" s="0" t="n">
        <v>0.000601216</v>
      </c>
    </row>
    <row r="453" customFormat="false" ht="12.8" hidden="false" customHeight="false" outlineLevel="0" collapsed="false">
      <c r="X453" s="0" t="n">
        <v>452</v>
      </c>
      <c r="Y453" s="0" t="n">
        <v>0.000608896</v>
      </c>
    </row>
    <row r="454" customFormat="false" ht="12.8" hidden="false" customHeight="false" outlineLevel="0" collapsed="false">
      <c r="X454" s="0" t="n">
        <v>453</v>
      </c>
      <c r="Y454" s="0" t="n">
        <v>0.000607584</v>
      </c>
    </row>
    <row r="455" customFormat="false" ht="12.8" hidden="false" customHeight="false" outlineLevel="0" collapsed="false">
      <c r="X455" s="0" t="n">
        <v>454</v>
      </c>
      <c r="Y455" s="0" t="n">
        <v>0.000606752</v>
      </c>
    </row>
    <row r="456" customFormat="false" ht="12.8" hidden="false" customHeight="false" outlineLevel="0" collapsed="false">
      <c r="X456" s="0" t="n">
        <v>455</v>
      </c>
      <c r="Y456" s="0" t="n">
        <v>0.000606688</v>
      </c>
    </row>
    <row r="457" customFormat="false" ht="12.8" hidden="false" customHeight="false" outlineLevel="0" collapsed="false">
      <c r="X457" s="0" t="n">
        <v>456</v>
      </c>
      <c r="Y457" s="0" t="n">
        <v>0.000606176</v>
      </c>
    </row>
    <row r="458" customFormat="false" ht="12.8" hidden="false" customHeight="false" outlineLevel="0" collapsed="false">
      <c r="X458" s="0" t="n">
        <v>457</v>
      </c>
      <c r="Y458" s="0" t="n">
        <v>0.000608288</v>
      </c>
    </row>
    <row r="459" customFormat="false" ht="12.8" hidden="false" customHeight="false" outlineLevel="0" collapsed="false">
      <c r="X459" s="0" t="n">
        <v>458</v>
      </c>
      <c r="Y459" s="0" t="n">
        <v>0.000606528</v>
      </c>
    </row>
    <row r="460" customFormat="false" ht="12.8" hidden="false" customHeight="false" outlineLevel="0" collapsed="false">
      <c r="X460" s="0" t="n">
        <v>459</v>
      </c>
      <c r="Y460" s="0" t="n">
        <v>0.000604416</v>
      </c>
    </row>
    <row r="461" customFormat="false" ht="12.8" hidden="false" customHeight="false" outlineLevel="0" collapsed="false">
      <c r="X461" s="0" t="n">
        <v>460</v>
      </c>
      <c r="Y461" s="0" t="n">
        <v>0.000604512</v>
      </c>
    </row>
    <row r="462" customFormat="false" ht="12.8" hidden="false" customHeight="false" outlineLevel="0" collapsed="false">
      <c r="X462" s="0" t="n">
        <v>461</v>
      </c>
      <c r="Y462" s="0" t="n">
        <v>0.000606976</v>
      </c>
    </row>
    <row r="463" customFormat="false" ht="12.8" hidden="false" customHeight="false" outlineLevel="0" collapsed="false">
      <c r="X463" s="0" t="n">
        <v>462</v>
      </c>
      <c r="Y463" s="0" t="n">
        <v>0.00060416</v>
      </c>
    </row>
    <row r="464" customFormat="false" ht="12.8" hidden="false" customHeight="false" outlineLevel="0" collapsed="false">
      <c r="X464" s="0" t="n">
        <v>463</v>
      </c>
      <c r="Y464" s="0" t="n">
        <v>0.000609408</v>
      </c>
    </row>
    <row r="465" customFormat="false" ht="12.8" hidden="false" customHeight="false" outlineLevel="0" collapsed="false">
      <c r="X465" s="0" t="n">
        <v>464</v>
      </c>
      <c r="Y465" s="0" t="n">
        <v>0.000605408</v>
      </c>
    </row>
    <row r="466" customFormat="false" ht="12.8" hidden="false" customHeight="false" outlineLevel="0" collapsed="false">
      <c r="X466" s="0" t="n">
        <v>465</v>
      </c>
      <c r="Y466" s="0" t="n">
        <v>0.000613376</v>
      </c>
    </row>
    <row r="467" customFormat="false" ht="12.8" hidden="false" customHeight="false" outlineLevel="0" collapsed="false">
      <c r="X467" s="0" t="n">
        <v>466</v>
      </c>
      <c r="Y467" s="0" t="n">
        <v>0.000989056</v>
      </c>
    </row>
    <row r="468" customFormat="false" ht="12.8" hidden="false" customHeight="false" outlineLevel="0" collapsed="false">
      <c r="X468" s="0" t="n">
        <v>467</v>
      </c>
      <c r="Y468" s="0" t="n">
        <v>0.000608928</v>
      </c>
    </row>
    <row r="469" customFormat="false" ht="12.8" hidden="false" customHeight="false" outlineLevel="0" collapsed="false">
      <c r="X469" s="0" t="n">
        <v>468</v>
      </c>
      <c r="Y469" s="0" t="n">
        <v>0.0013503999</v>
      </c>
    </row>
    <row r="470" customFormat="false" ht="12.8" hidden="false" customHeight="false" outlineLevel="0" collapsed="false">
      <c r="X470" s="0" t="n">
        <v>469</v>
      </c>
      <c r="Y470" s="0" t="n">
        <v>0.000647072</v>
      </c>
    </row>
    <row r="471" customFormat="false" ht="12.8" hidden="false" customHeight="false" outlineLevel="0" collapsed="false">
      <c r="X471" s="0" t="n">
        <v>470</v>
      </c>
      <c r="Y471" s="0" t="n">
        <v>0.000607136</v>
      </c>
    </row>
    <row r="472" customFormat="false" ht="12.8" hidden="false" customHeight="false" outlineLevel="0" collapsed="false">
      <c r="X472" s="0" t="n">
        <v>471</v>
      </c>
      <c r="Y472" s="0" t="n">
        <v>0.000601312</v>
      </c>
    </row>
    <row r="473" customFormat="false" ht="12.8" hidden="false" customHeight="false" outlineLevel="0" collapsed="false">
      <c r="X473" s="0" t="n">
        <v>472</v>
      </c>
      <c r="Y473" s="0" t="n">
        <v>0.000610304</v>
      </c>
    </row>
    <row r="474" customFormat="false" ht="12.8" hidden="false" customHeight="false" outlineLevel="0" collapsed="false">
      <c r="X474" s="0" t="n">
        <v>473</v>
      </c>
      <c r="Y474" s="0" t="n">
        <v>0.000606176</v>
      </c>
    </row>
    <row r="475" customFormat="false" ht="12.8" hidden="false" customHeight="false" outlineLevel="0" collapsed="false">
      <c r="X475" s="0" t="n">
        <v>474</v>
      </c>
      <c r="Y475" s="0" t="n">
        <v>0.0006344</v>
      </c>
    </row>
    <row r="476" customFormat="false" ht="12.8" hidden="false" customHeight="false" outlineLevel="0" collapsed="false">
      <c r="X476" s="0" t="n">
        <v>475</v>
      </c>
      <c r="Y476" s="0" t="n">
        <v>0.000615168</v>
      </c>
    </row>
    <row r="477" customFormat="false" ht="12.8" hidden="false" customHeight="false" outlineLevel="0" collapsed="false">
      <c r="X477" s="0" t="n">
        <v>476</v>
      </c>
      <c r="Y477" s="0" t="n">
        <v>0.00060928</v>
      </c>
    </row>
    <row r="478" customFormat="false" ht="12.8" hidden="false" customHeight="false" outlineLevel="0" collapsed="false">
      <c r="X478" s="0" t="n">
        <v>477</v>
      </c>
      <c r="Y478" s="0" t="n">
        <v>0.00062576</v>
      </c>
    </row>
    <row r="479" customFormat="false" ht="12.8" hidden="false" customHeight="false" outlineLevel="0" collapsed="false">
      <c r="X479" s="0" t="n">
        <v>478</v>
      </c>
      <c r="Y479" s="0" t="n">
        <v>0.000609152</v>
      </c>
    </row>
    <row r="480" customFormat="false" ht="12.8" hidden="false" customHeight="false" outlineLevel="0" collapsed="false">
      <c r="X480" s="0" t="n">
        <v>479</v>
      </c>
      <c r="Y480" s="0" t="n">
        <v>0.002720352</v>
      </c>
    </row>
    <row r="481" customFormat="false" ht="12.8" hidden="false" customHeight="false" outlineLevel="0" collapsed="false">
      <c r="X481" s="0" t="n">
        <v>480</v>
      </c>
      <c r="Y481" s="0" t="n">
        <v>0.000601056</v>
      </c>
    </row>
    <row r="482" customFormat="false" ht="12.8" hidden="false" customHeight="false" outlineLevel="0" collapsed="false">
      <c r="X482" s="0" t="n">
        <v>481</v>
      </c>
      <c r="Y482" s="0" t="n">
        <v>0.000605984</v>
      </c>
    </row>
    <row r="483" customFormat="false" ht="12.8" hidden="false" customHeight="false" outlineLevel="0" collapsed="false">
      <c r="X483" s="0" t="n">
        <v>482</v>
      </c>
      <c r="Y483" s="0" t="n">
        <v>0.000613984</v>
      </c>
    </row>
    <row r="484" customFormat="false" ht="12.8" hidden="false" customHeight="false" outlineLevel="0" collapsed="false">
      <c r="X484" s="0" t="n">
        <v>483</v>
      </c>
      <c r="Y484" s="0" t="n">
        <v>0.000641312</v>
      </c>
    </row>
    <row r="485" customFormat="false" ht="12.8" hidden="false" customHeight="false" outlineLevel="0" collapsed="false">
      <c r="X485" s="0" t="n">
        <v>484</v>
      </c>
      <c r="Y485" s="0" t="n">
        <v>0.000909888</v>
      </c>
    </row>
    <row r="486" customFormat="false" ht="12.8" hidden="false" customHeight="false" outlineLevel="0" collapsed="false">
      <c r="X486" s="0" t="n">
        <v>485</v>
      </c>
      <c r="Y486" s="0" t="n">
        <v>0.000613568</v>
      </c>
    </row>
    <row r="487" customFormat="false" ht="12.8" hidden="false" customHeight="false" outlineLevel="0" collapsed="false">
      <c r="X487" s="0" t="n">
        <v>486</v>
      </c>
      <c r="Y487" s="0" t="n">
        <v>0.000617664</v>
      </c>
    </row>
    <row r="488" customFormat="false" ht="12.8" hidden="false" customHeight="false" outlineLevel="0" collapsed="false">
      <c r="X488" s="0" t="n">
        <v>487</v>
      </c>
      <c r="Y488" s="0" t="n">
        <v>0.000602208</v>
      </c>
    </row>
    <row r="489" customFormat="false" ht="12.8" hidden="false" customHeight="false" outlineLevel="0" collapsed="false">
      <c r="X489" s="0" t="n">
        <v>488</v>
      </c>
      <c r="Y489" s="0" t="n">
        <v>0.000607744</v>
      </c>
    </row>
    <row r="490" customFormat="false" ht="12.8" hidden="false" customHeight="false" outlineLevel="0" collapsed="false">
      <c r="X490" s="0" t="n">
        <v>489</v>
      </c>
      <c r="Y490" s="0" t="n">
        <v>0.0013106239</v>
      </c>
    </row>
    <row r="491" customFormat="false" ht="12.8" hidden="false" customHeight="false" outlineLevel="0" collapsed="false">
      <c r="X491" s="0" t="n">
        <v>490</v>
      </c>
      <c r="Y491" s="0" t="n">
        <v>0.000770144</v>
      </c>
    </row>
    <row r="492" customFormat="false" ht="12.8" hidden="false" customHeight="false" outlineLevel="0" collapsed="false">
      <c r="X492" s="0" t="n">
        <v>491</v>
      </c>
      <c r="Y492" s="0" t="n">
        <v>0.000607744</v>
      </c>
    </row>
    <row r="493" customFormat="false" ht="12.8" hidden="false" customHeight="false" outlineLevel="0" collapsed="false">
      <c r="X493" s="0" t="n">
        <v>492</v>
      </c>
      <c r="Y493" s="0" t="n">
        <v>0.00084064</v>
      </c>
    </row>
    <row r="494" customFormat="false" ht="12.8" hidden="false" customHeight="false" outlineLevel="0" collapsed="false">
      <c r="X494" s="0" t="n">
        <v>493</v>
      </c>
      <c r="Y494" s="0" t="n">
        <v>0.000605984</v>
      </c>
    </row>
    <row r="495" customFormat="false" ht="12.8" hidden="false" customHeight="false" outlineLevel="0" collapsed="false">
      <c r="X495" s="0" t="n">
        <v>494</v>
      </c>
      <c r="Y495" s="0" t="n">
        <v>0.0006153921</v>
      </c>
    </row>
    <row r="496" customFormat="false" ht="12.8" hidden="false" customHeight="false" outlineLevel="0" collapsed="false">
      <c r="X496" s="0" t="n">
        <v>495</v>
      </c>
      <c r="Y496" s="0" t="n">
        <v>0.000605248</v>
      </c>
    </row>
    <row r="497" customFormat="false" ht="12.8" hidden="false" customHeight="false" outlineLevel="0" collapsed="false">
      <c r="X497" s="0" t="n">
        <v>496</v>
      </c>
      <c r="Y497" s="0" t="n">
        <v>0.000600384</v>
      </c>
    </row>
    <row r="498" customFormat="false" ht="12.8" hidden="false" customHeight="false" outlineLevel="0" collapsed="false">
      <c r="X498" s="0" t="n">
        <v>497</v>
      </c>
      <c r="Y498" s="0" t="n">
        <v>0.000604064</v>
      </c>
    </row>
    <row r="499" customFormat="false" ht="12.8" hidden="false" customHeight="false" outlineLevel="0" collapsed="false">
      <c r="X499" s="0" t="n">
        <v>498</v>
      </c>
      <c r="Y499" s="0" t="n">
        <v>0.000609888</v>
      </c>
    </row>
    <row r="500" customFormat="false" ht="12.8" hidden="false" customHeight="false" outlineLevel="0" collapsed="false">
      <c r="X500" s="0" t="n">
        <v>499</v>
      </c>
      <c r="Y500" s="0" t="n">
        <v>0.000907488</v>
      </c>
    </row>
    <row r="501" customFormat="false" ht="12.8" hidden="false" customHeight="false" outlineLevel="0" collapsed="false">
      <c r="X501" s="0" t="n">
        <v>500</v>
      </c>
      <c r="Y501" s="0" t="n">
        <v>0.00062112</v>
      </c>
    </row>
    <row r="502" customFormat="false" ht="12.8" hidden="false" customHeight="false" outlineLevel="0" collapsed="false">
      <c r="X502" s="0" t="n">
        <v>501</v>
      </c>
      <c r="Y502" s="0" t="n">
        <v>0.0006088</v>
      </c>
    </row>
    <row r="503" customFormat="false" ht="12.8" hidden="false" customHeight="false" outlineLevel="0" collapsed="false">
      <c r="X503" s="0" t="n">
        <v>502</v>
      </c>
      <c r="Y503" s="0" t="n">
        <v>0.000607296</v>
      </c>
    </row>
    <row r="504" customFormat="false" ht="12.8" hidden="false" customHeight="false" outlineLevel="0" collapsed="false">
      <c r="X504" s="0" t="n">
        <v>503</v>
      </c>
      <c r="Y504" s="0" t="n">
        <v>0.00060512</v>
      </c>
    </row>
    <row r="505" customFormat="false" ht="12.8" hidden="false" customHeight="false" outlineLevel="0" collapsed="false">
      <c r="X505" s="0" t="n">
        <v>504</v>
      </c>
      <c r="Y505" s="0" t="n">
        <v>0.000605344</v>
      </c>
    </row>
    <row r="506" customFormat="false" ht="12.8" hidden="false" customHeight="false" outlineLevel="0" collapsed="false">
      <c r="X506" s="0" t="n">
        <v>505</v>
      </c>
      <c r="Y506" s="0" t="n">
        <v>0.000609984</v>
      </c>
    </row>
    <row r="507" customFormat="false" ht="12.8" hidden="false" customHeight="false" outlineLevel="0" collapsed="false">
      <c r="X507" s="0" t="n">
        <v>506</v>
      </c>
      <c r="Y507" s="0" t="n">
        <v>0.000608672</v>
      </c>
    </row>
    <row r="508" customFormat="false" ht="12.8" hidden="false" customHeight="false" outlineLevel="0" collapsed="false">
      <c r="X508" s="0" t="n">
        <v>507</v>
      </c>
      <c r="Y508" s="0" t="n">
        <v>0.000605856</v>
      </c>
    </row>
    <row r="509" customFormat="false" ht="12.8" hidden="false" customHeight="false" outlineLevel="0" collapsed="false">
      <c r="X509" s="0" t="n">
        <v>508</v>
      </c>
      <c r="Y509" s="0" t="n">
        <v>0.000604736</v>
      </c>
    </row>
    <row r="510" customFormat="false" ht="12.8" hidden="false" customHeight="false" outlineLevel="0" collapsed="false">
      <c r="X510" s="0" t="n">
        <v>509</v>
      </c>
      <c r="Y510" s="0" t="n">
        <v>0.00060448</v>
      </c>
    </row>
    <row r="511" customFormat="false" ht="12.8" hidden="false" customHeight="false" outlineLevel="0" collapsed="false">
      <c r="X511" s="0" t="n">
        <v>510</v>
      </c>
      <c r="Y511" s="0" t="n">
        <v>0.000603648</v>
      </c>
    </row>
    <row r="512" customFormat="false" ht="12.8" hidden="false" customHeight="false" outlineLevel="0" collapsed="false">
      <c r="X512" s="0" t="n">
        <v>511</v>
      </c>
      <c r="Y512" s="0" t="n">
        <v>0.0006017601</v>
      </c>
    </row>
    <row r="513" customFormat="false" ht="12.8" hidden="false" customHeight="false" outlineLevel="0" collapsed="false">
      <c r="X513" s="0" t="n">
        <v>512</v>
      </c>
      <c r="Y513" s="0" t="n">
        <v>0.001250528</v>
      </c>
    </row>
    <row r="514" customFormat="false" ht="12.8" hidden="false" customHeight="false" outlineLevel="0" collapsed="false">
      <c r="X514" s="0" t="n">
        <v>513</v>
      </c>
      <c r="Y514" s="0" t="n">
        <v>0.000811104</v>
      </c>
    </row>
    <row r="515" customFormat="false" ht="12.8" hidden="false" customHeight="false" outlineLevel="0" collapsed="false">
      <c r="X515" s="0" t="n">
        <v>514</v>
      </c>
      <c r="Y515" s="0" t="n">
        <v>0.000699616</v>
      </c>
    </row>
    <row r="516" customFormat="false" ht="12.8" hidden="false" customHeight="false" outlineLevel="0" collapsed="false">
      <c r="X516" s="0" t="n">
        <v>515</v>
      </c>
      <c r="Y516" s="0" t="n">
        <v>0.000619712</v>
      </c>
    </row>
    <row r="517" customFormat="false" ht="12.8" hidden="false" customHeight="false" outlineLevel="0" collapsed="false">
      <c r="X517" s="0" t="n">
        <v>516</v>
      </c>
      <c r="Y517" s="0" t="n">
        <v>0.000960256</v>
      </c>
    </row>
    <row r="518" customFormat="false" ht="12.8" hidden="false" customHeight="false" outlineLevel="0" collapsed="false">
      <c r="X518" s="0" t="n">
        <v>517</v>
      </c>
      <c r="Y518" s="0" t="n">
        <v>0.000611392</v>
      </c>
    </row>
    <row r="519" customFormat="false" ht="12.8" hidden="false" customHeight="false" outlineLevel="0" collapsed="false">
      <c r="X519" s="0" t="n">
        <v>518</v>
      </c>
      <c r="Y519" s="0" t="n">
        <v>0.000620192</v>
      </c>
    </row>
    <row r="520" customFormat="false" ht="12.8" hidden="false" customHeight="false" outlineLevel="0" collapsed="false">
      <c r="X520" s="0" t="n">
        <v>519</v>
      </c>
      <c r="Y520" s="0" t="n">
        <v>0.000606688</v>
      </c>
    </row>
    <row r="521" customFormat="false" ht="12.8" hidden="false" customHeight="false" outlineLevel="0" collapsed="false">
      <c r="X521" s="0" t="n">
        <v>520</v>
      </c>
      <c r="Y521" s="0" t="n">
        <v>0.00060464</v>
      </c>
    </row>
    <row r="522" customFormat="false" ht="12.8" hidden="false" customHeight="false" outlineLevel="0" collapsed="false">
      <c r="X522" s="0" t="n">
        <v>521</v>
      </c>
      <c r="Y522" s="0" t="n">
        <v>0.000607424</v>
      </c>
    </row>
    <row r="523" customFormat="false" ht="12.8" hidden="false" customHeight="false" outlineLevel="0" collapsed="false">
      <c r="X523" s="0" t="n">
        <v>522</v>
      </c>
      <c r="Y523" s="0" t="n">
        <v>0.000604256</v>
      </c>
    </row>
    <row r="524" customFormat="false" ht="12.8" hidden="false" customHeight="false" outlineLevel="0" collapsed="false">
      <c r="X524" s="0" t="n">
        <v>523</v>
      </c>
      <c r="Y524" s="0" t="n">
        <v>0.00061024</v>
      </c>
    </row>
    <row r="525" customFormat="false" ht="12.8" hidden="false" customHeight="false" outlineLevel="0" collapsed="false">
      <c r="X525" s="0" t="n">
        <v>524</v>
      </c>
      <c r="Y525" s="0" t="n">
        <v>0.00063936</v>
      </c>
    </row>
    <row r="526" customFormat="false" ht="12.8" hidden="false" customHeight="false" outlineLevel="0" collapsed="false">
      <c r="X526" s="0" t="n">
        <v>525</v>
      </c>
      <c r="Y526" s="0" t="n">
        <v>0.000621856</v>
      </c>
    </row>
    <row r="527" customFormat="false" ht="12.8" hidden="false" customHeight="false" outlineLevel="0" collapsed="false">
      <c r="X527" s="0" t="n">
        <v>526</v>
      </c>
      <c r="Y527" s="0" t="n">
        <v>0.000637376</v>
      </c>
    </row>
    <row r="528" customFormat="false" ht="12.8" hidden="false" customHeight="false" outlineLevel="0" collapsed="false">
      <c r="X528" s="0" t="n">
        <v>527</v>
      </c>
      <c r="Y528" s="0" t="n">
        <v>0.000604096</v>
      </c>
    </row>
    <row r="529" customFormat="false" ht="12.8" hidden="false" customHeight="false" outlineLevel="0" collapsed="false">
      <c r="X529" s="0" t="n">
        <v>528</v>
      </c>
      <c r="Y529" s="0" t="n">
        <v>0.00060912</v>
      </c>
    </row>
    <row r="530" customFormat="false" ht="12.8" hidden="false" customHeight="false" outlineLevel="0" collapsed="false">
      <c r="X530" s="0" t="n">
        <v>529</v>
      </c>
      <c r="Y530" s="0" t="n">
        <v>0.000606496</v>
      </c>
    </row>
    <row r="531" customFormat="false" ht="12.8" hidden="false" customHeight="false" outlineLevel="0" collapsed="false">
      <c r="X531" s="0" t="n">
        <v>530</v>
      </c>
      <c r="Y531" s="0" t="n">
        <v>0.000607328</v>
      </c>
    </row>
    <row r="532" customFormat="false" ht="12.8" hidden="false" customHeight="false" outlineLevel="0" collapsed="false">
      <c r="X532" s="0" t="n">
        <v>531</v>
      </c>
      <c r="Y532" s="0" t="n">
        <v>0.000614048</v>
      </c>
    </row>
    <row r="533" customFormat="false" ht="12.8" hidden="false" customHeight="false" outlineLevel="0" collapsed="false">
      <c r="X533" s="0" t="n">
        <v>532</v>
      </c>
      <c r="Y533" s="0" t="n">
        <v>0.000894208</v>
      </c>
    </row>
    <row r="534" customFormat="false" ht="12.8" hidden="false" customHeight="false" outlineLevel="0" collapsed="false">
      <c r="X534" s="0" t="n">
        <v>533</v>
      </c>
      <c r="Y534" s="0" t="n">
        <v>0.000607424</v>
      </c>
    </row>
    <row r="535" customFormat="false" ht="12.8" hidden="false" customHeight="false" outlineLevel="0" collapsed="false">
      <c r="X535" s="0" t="n">
        <v>534</v>
      </c>
      <c r="Y535" s="0" t="n">
        <v>0.000604896</v>
      </c>
    </row>
    <row r="536" customFormat="false" ht="12.8" hidden="false" customHeight="false" outlineLevel="0" collapsed="false">
      <c r="X536" s="0" t="n">
        <v>535</v>
      </c>
      <c r="Y536" s="0" t="n">
        <v>0.000604096</v>
      </c>
    </row>
    <row r="537" customFormat="false" ht="12.8" hidden="false" customHeight="false" outlineLevel="0" collapsed="false">
      <c r="X537" s="0" t="n">
        <v>536</v>
      </c>
      <c r="Y537" s="0" t="n">
        <v>0.001411008</v>
      </c>
    </row>
    <row r="538" customFormat="false" ht="12.8" hidden="false" customHeight="false" outlineLevel="0" collapsed="false">
      <c r="X538" s="0" t="n">
        <v>537</v>
      </c>
      <c r="Y538" s="0" t="n">
        <v>0.000626752</v>
      </c>
    </row>
    <row r="539" customFormat="false" ht="12.8" hidden="false" customHeight="false" outlineLevel="0" collapsed="false">
      <c r="X539" s="0" t="n">
        <v>538</v>
      </c>
      <c r="Y539" s="0" t="n">
        <v>0.000603392</v>
      </c>
    </row>
    <row r="540" customFormat="false" ht="12.8" hidden="false" customHeight="false" outlineLevel="0" collapsed="false">
      <c r="X540" s="0" t="n">
        <v>539</v>
      </c>
      <c r="Y540" s="0" t="n">
        <v>0.000607136</v>
      </c>
    </row>
    <row r="541" customFormat="false" ht="12.8" hidden="false" customHeight="false" outlineLevel="0" collapsed="false">
      <c r="X541" s="0" t="n">
        <v>540</v>
      </c>
      <c r="Y541" s="0" t="n">
        <v>0.000616352</v>
      </c>
    </row>
    <row r="542" customFormat="false" ht="12.8" hidden="false" customHeight="false" outlineLevel="0" collapsed="false">
      <c r="X542" s="0" t="n">
        <v>541</v>
      </c>
      <c r="Y542" s="0" t="n">
        <v>0.000608064</v>
      </c>
    </row>
    <row r="543" customFormat="false" ht="12.8" hidden="false" customHeight="false" outlineLevel="0" collapsed="false">
      <c r="X543" s="0" t="n">
        <v>542</v>
      </c>
      <c r="Y543" s="0" t="n">
        <v>0.00060832</v>
      </c>
    </row>
    <row r="544" customFormat="false" ht="12.8" hidden="false" customHeight="false" outlineLevel="0" collapsed="false">
      <c r="X544" s="0" t="n">
        <v>543</v>
      </c>
      <c r="Y544" s="0" t="n">
        <v>0.000607424</v>
      </c>
    </row>
    <row r="545" customFormat="false" ht="12.8" hidden="false" customHeight="false" outlineLevel="0" collapsed="false">
      <c r="X545" s="0" t="n">
        <v>544</v>
      </c>
      <c r="Y545" s="0" t="n">
        <v>0.000605376</v>
      </c>
    </row>
    <row r="546" customFormat="false" ht="12.8" hidden="false" customHeight="false" outlineLevel="0" collapsed="false">
      <c r="X546" s="0" t="n">
        <v>545</v>
      </c>
      <c r="Y546" s="0" t="n">
        <v>0.000608192</v>
      </c>
    </row>
    <row r="547" customFormat="false" ht="12.8" hidden="false" customHeight="false" outlineLevel="0" collapsed="false">
      <c r="X547" s="0" t="n">
        <v>546</v>
      </c>
      <c r="Y547" s="0" t="n">
        <v>0.000605408</v>
      </c>
    </row>
    <row r="548" customFormat="false" ht="12.8" hidden="false" customHeight="false" outlineLevel="0" collapsed="false">
      <c r="X548" s="0" t="n">
        <v>547</v>
      </c>
      <c r="Y548" s="0" t="n">
        <v>0.000700608</v>
      </c>
    </row>
    <row r="549" customFormat="false" ht="12.8" hidden="false" customHeight="false" outlineLevel="0" collapsed="false">
      <c r="X549" s="0" t="n">
        <v>548</v>
      </c>
      <c r="Y549" s="0" t="n">
        <v>0.000618848</v>
      </c>
    </row>
    <row r="550" customFormat="false" ht="12.8" hidden="false" customHeight="false" outlineLevel="0" collapsed="false">
      <c r="X550" s="0" t="n">
        <v>549</v>
      </c>
      <c r="Y550" s="0" t="n">
        <v>0.000885568</v>
      </c>
    </row>
    <row r="551" customFormat="false" ht="12.8" hidden="false" customHeight="false" outlineLevel="0" collapsed="false">
      <c r="X551" s="0" t="n">
        <v>550</v>
      </c>
      <c r="Y551" s="0" t="n">
        <v>0.000609088</v>
      </c>
    </row>
    <row r="552" customFormat="false" ht="12.8" hidden="false" customHeight="false" outlineLevel="0" collapsed="false">
      <c r="X552" s="0" t="n">
        <v>551</v>
      </c>
      <c r="Y552" s="0" t="n">
        <v>0.0006088</v>
      </c>
    </row>
    <row r="553" customFormat="false" ht="12.8" hidden="false" customHeight="false" outlineLevel="0" collapsed="false">
      <c r="X553" s="0" t="n">
        <v>552</v>
      </c>
      <c r="Y553" s="0" t="n">
        <v>0.00060832</v>
      </c>
    </row>
    <row r="554" customFormat="false" ht="12.8" hidden="false" customHeight="false" outlineLevel="0" collapsed="false">
      <c r="X554" s="0" t="n">
        <v>553</v>
      </c>
      <c r="Y554" s="0" t="n">
        <v>0.0006064</v>
      </c>
    </row>
    <row r="555" customFormat="false" ht="12.8" hidden="false" customHeight="false" outlineLevel="0" collapsed="false">
      <c r="X555" s="0" t="n">
        <v>554</v>
      </c>
      <c r="Y555" s="0" t="n">
        <v>0.00062144</v>
      </c>
    </row>
    <row r="556" customFormat="false" ht="12.8" hidden="false" customHeight="false" outlineLevel="0" collapsed="false">
      <c r="X556" s="0" t="n">
        <v>555</v>
      </c>
      <c r="Y556" s="0" t="n">
        <v>0.00060576</v>
      </c>
    </row>
    <row r="557" customFormat="false" ht="12.8" hidden="false" customHeight="false" outlineLevel="0" collapsed="false">
      <c r="X557" s="0" t="n">
        <v>556</v>
      </c>
      <c r="Y557" s="0" t="n">
        <v>0.00060672</v>
      </c>
    </row>
    <row r="558" customFormat="false" ht="12.8" hidden="false" customHeight="false" outlineLevel="0" collapsed="false">
      <c r="X558" s="0" t="n">
        <v>557</v>
      </c>
      <c r="Y558" s="0" t="n">
        <v>0.000608544</v>
      </c>
    </row>
    <row r="559" customFormat="false" ht="12.8" hidden="false" customHeight="false" outlineLevel="0" collapsed="false">
      <c r="X559" s="0" t="n">
        <v>558</v>
      </c>
      <c r="Y559" s="0" t="n">
        <v>0.0006220801</v>
      </c>
    </row>
    <row r="560" customFormat="false" ht="12.8" hidden="false" customHeight="false" outlineLevel="0" collapsed="false">
      <c r="X560" s="0" t="n">
        <v>559</v>
      </c>
      <c r="Y560" s="0" t="n">
        <v>0.0013095359</v>
      </c>
    </row>
    <row r="561" customFormat="false" ht="12.8" hidden="false" customHeight="false" outlineLevel="0" collapsed="false">
      <c r="X561" s="0" t="n">
        <v>560</v>
      </c>
      <c r="Y561" s="0" t="n">
        <v>0.0007096</v>
      </c>
    </row>
    <row r="562" customFormat="false" ht="12.8" hidden="false" customHeight="false" outlineLevel="0" collapsed="false">
      <c r="X562" s="0" t="n">
        <v>561</v>
      </c>
      <c r="Y562" s="0" t="n">
        <v>0.00060416</v>
      </c>
    </row>
    <row r="563" customFormat="false" ht="12.8" hidden="false" customHeight="false" outlineLevel="0" collapsed="false">
      <c r="X563" s="0" t="n">
        <v>562</v>
      </c>
      <c r="Y563" s="0" t="n">
        <v>0.000608928</v>
      </c>
    </row>
    <row r="564" customFormat="false" ht="12.8" hidden="false" customHeight="false" outlineLevel="0" collapsed="false">
      <c r="X564" s="0" t="n">
        <v>563</v>
      </c>
      <c r="Y564" s="0" t="n">
        <v>0.000606112</v>
      </c>
    </row>
    <row r="565" customFormat="false" ht="12.8" hidden="false" customHeight="false" outlineLevel="0" collapsed="false">
      <c r="X565" s="0" t="n">
        <v>564</v>
      </c>
      <c r="Y565" s="0" t="n">
        <v>0.000771648</v>
      </c>
    </row>
    <row r="566" customFormat="false" ht="12.8" hidden="false" customHeight="false" outlineLevel="0" collapsed="false">
      <c r="X566" s="0" t="n">
        <v>565</v>
      </c>
      <c r="Y566" s="0" t="n">
        <v>0.000887456</v>
      </c>
    </row>
    <row r="567" customFormat="false" ht="12.8" hidden="false" customHeight="false" outlineLevel="0" collapsed="false">
      <c r="X567" s="0" t="n">
        <v>566</v>
      </c>
      <c r="Y567" s="0" t="n">
        <v>0.000608928</v>
      </c>
    </row>
    <row r="568" customFormat="false" ht="12.8" hidden="false" customHeight="false" outlineLevel="0" collapsed="false">
      <c r="X568" s="0" t="n">
        <v>567</v>
      </c>
      <c r="Y568" s="0" t="n">
        <v>0.00060896</v>
      </c>
    </row>
    <row r="569" customFormat="false" ht="12.8" hidden="false" customHeight="false" outlineLevel="0" collapsed="false">
      <c r="X569" s="0" t="n">
        <v>568</v>
      </c>
      <c r="Y569" s="0" t="n">
        <v>0.0026884479</v>
      </c>
    </row>
    <row r="570" customFormat="false" ht="12.8" hidden="false" customHeight="false" outlineLevel="0" collapsed="false">
      <c r="X570" s="0" t="n">
        <v>569</v>
      </c>
      <c r="Y570" s="0" t="n">
        <v>0.000609344</v>
      </c>
    </row>
    <row r="571" customFormat="false" ht="12.8" hidden="false" customHeight="false" outlineLevel="0" collapsed="false">
      <c r="X571" s="0" t="n">
        <v>570</v>
      </c>
      <c r="Y571" s="0" t="n">
        <v>0.000607584</v>
      </c>
    </row>
    <row r="572" customFormat="false" ht="12.8" hidden="false" customHeight="false" outlineLevel="0" collapsed="false">
      <c r="X572" s="0" t="n">
        <v>571</v>
      </c>
      <c r="Y572" s="0" t="n">
        <v>0.000606848</v>
      </c>
    </row>
    <row r="573" customFormat="false" ht="12.8" hidden="false" customHeight="false" outlineLevel="0" collapsed="false">
      <c r="X573" s="0" t="n">
        <v>572</v>
      </c>
      <c r="Y573" s="0" t="n">
        <v>0.000605568</v>
      </c>
    </row>
    <row r="574" customFormat="false" ht="12.8" hidden="false" customHeight="false" outlineLevel="0" collapsed="false">
      <c r="X574" s="0" t="n">
        <v>573</v>
      </c>
      <c r="Y574" s="0" t="n">
        <v>0.000605088</v>
      </c>
    </row>
    <row r="575" customFormat="false" ht="12.8" hidden="false" customHeight="false" outlineLevel="0" collapsed="false">
      <c r="X575" s="0" t="n">
        <v>574</v>
      </c>
      <c r="Y575" s="0" t="n">
        <v>0.000607264</v>
      </c>
    </row>
    <row r="576" customFormat="false" ht="12.8" hidden="false" customHeight="false" outlineLevel="0" collapsed="false">
      <c r="X576" s="0" t="n">
        <v>575</v>
      </c>
      <c r="Y576" s="0" t="n">
        <v>0.00061632</v>
      </c>
    </row>
    <row r="577" customFormat="false" ht="12.8" hidden="false" customHeight="false" outlineLevel="0" collapsed="false">
      <c r="X577" s="0" t="n">
        <v>576</v>
      </c>
      <c r="Y577" s="0" t="n">
        <v>0.000605312</v>
      </c>
    </row>
    <row r="578" customFormat="false" ht="12.8" hidden="false" customHeight="false" outlineLevel="0" collapsed="false">
      <c r="X578" s="0" t="n">
        <v>577</v>
      </c>
      <c r="Y578" s="0" t="n">
        <v>0.0006064</v>
      </c>
    </row>
    <row r="579" customFormat="false" ht="12.8" hidden="false" customHeight="false" outlineLevel="0" collapsed="false">
      <c r="X579" s="0" t="n">
        <v>578</v>
      </c>
      <c r="Y579" s="0" t="n">
        <v>0.000604512</v>
      </c>
    </row>
    <row r="580" customFormat="false" ht="12.8" hidden="false" customHeight="false" outlineLevel="0" collapsed="false">
      <c r="X580" s="0" t="n">
        <v>579</v>
      </c>
      <c r="Y580" s="0" t="n">
        <v>0.000778496</v>
      </c>
    </row>
    <row r="581" customFormat="false" ht="12.8" hidden="false" customHeight="false" outlineLevel="0" collapsed="false">
      <c r="X581" s="0" t="n">
        <v>580</v>
      </c>
      <c r="Y581" s="0" t="n">
        <v>0.001285344</v>
      </c>
    </row>
    <row r="582" customFormat="false" ht="12.8" hidden="false" customHeight="false" outlineLevel="0" collapsed="false">
      <c r="X582" s="0" t="n">
        <v>581</v>
      </c>
      <c r="Y582" s="0" t="n">
        <v>0.000775104</v>
      </c>
    </row>
    <row r="583" customFormat="false" ht="12.8" hidden="false" customHeight="false" outlineLevel="0" collapsed="false">
      <c r="X583" s="0" t="n">
        <v>582</v>
      </c>
      <c r="Y583" s="0" t="n">
        <v>0.00060896</v>
      </c>
    </row>
    <row r="584" customFormat="false" ht="12.8" hidden="false" customHeight="false" outlineLevel="0" collapsed="false">
      <c r="X584" s="0" t="n">
        <v>583</v>
      </c>
      <c r="Y584" s="0" t="n">
        <v>0.000911648</v>
      </c>
    </row>
    <row r="585" customFormat="false" ht="12.8" hidden="false" customHeight="false" outlineLevel="0" collapsed="false">
      <c r="X585" s="0" t="n">
        <v>584</v>
      </c>
      <c r="Y585" s="0" t="n">
        <v>0.000605088</v>
      </c>
    </row>
    <row r="586" customFormat="false" ht="12.8" hidden="false" customHeight="false" outlineLevel="0" collapsed="false">
      <c r="X586" s="0" t="n">
        <v>585</v>
      </c>
      <c r="Y586" s="0" t="n">
        <v>0.0006056</v>
      </c>
    </row>
    <row r="587" customFormat="false" ht="12.8" hidden="false" customHeight="false" outlineLevel="0" collapsed="false">
      <c r="X587" s="0" t="n">
        <v>586</v>
      </c>
      <c r="Y587" s="0" t="n">
        <v>0.00060704</v>
      </c>
    </row>
    <row r="588" customFormat="false" ht="12.8" hidden="false" customHeight="false" outlineLevel="0" collapsed="false">
      <c r="X588" s="0" t="n">
        <v>587</v>
      </c>
      <c r="Y588" s="0" t="n">
        <v>0.00061072</v>
      </c>
    </row>
    <row r="589" customFormat="false" ht="12.8" hidden="false" customHeight="false" outlineLevel="0" collapsed="false">
      <c r="X589" s="0" t="n">
        <v>588</v>
      </c>
      <c r="Y589" s="0" t="n">
        <v>0.000611136</v>
      </c>
    </row>
    <row r="590" customFormat="false" ht="12.8" hidden="false" customHeight="false" outlineLevel="0" collapsed="false">
      <c r="X590" s="0" t="n">
        <v>589</v>
      </c>
      <c r="Y590" s="0" t="n">
        <v>0.000609984</v>
      </c>
    </row>
    <row r="591" customFormat="false" ht="12.8" hidden="false" customHeight="false" outlineLevel="0" collapsed="false">
      <c r="X591" s="0" t="n">
        <v>590</v>
      </c>
      <c r="Y591" s="0" t="n">
        <v>0.00060944</v>
      </c>
    </row>
    <row r="592" customFormat="false" ht="12.8" hidden="false" customHeight="false" outlineLevel="0" collapsed="false">
      <c r="X592" s="0" t="n">
        <v>591</v>
      </c>
      <c r="Y592" s="0" t="n">
        <v>0.000605984</v>
      </c>
    </row>
    <row r="593" customFormat="false" ht="12.8" hidden="false" customHeight="false" outlineLevel="0" collapsed="false">
      <c r="X593" s="0" t="n">
        <v>592</v>
      </c>
      <c r="Y593" s="0" t="n">
        <v>0.000614816</v>
      </c>
    </row>
    <row r="594" customFormat="false" ht="12.8" hidden="false" customHeight="false" outlineLevel="0" collapsed="false">
      <c r="X594" s="0" t="n">
        <v>593</v>
      </c>
      <c r="Y594" s="0" t="n">
        <v>0.000610304</v>
      </c>
    </row>
    <row r="595" customFormat="false" ht="12.8" hidden="false" customHeight="false" outlineLevel="0" collapsed="false">
      <c r="X595" s="0" t="n">
        <v>594</v>
      </c>
      <c r="Y595" s="0" t="n">
        <v>0.000849728</v>
      </c>
    </row>
    <row r="596" customFormat="false" ht="12.8" hidden="false" customHeight="false" outlineLevel="0" collapsed="false">
      <c r="X596" s="0" t="n">
        <v>595</v>
      </c>
      <c r="Y596" s="0" t="n">
        <v>0.000608128</v>
      </c>
    </row>
    <row r="597" customFormat="false" ht="12.8" hidden="false" customHeight="false" outlineLevel="0" collapsed="false">
      <c r="X597" s="0" t="n">
        <v>596</v>
      </c>
      <c r="Y597" s="0" t="n">
        <v>0.000605824</v>
      </c>
    </row>
    <row r="598" customFormat="false" ht="12.8" hidden="false" customHeight="false" outlineLevel="0" collapsed="false">
      <c r="X598" s="0" t="n">
        <v>597</v>
      </c>
      <c r="Y598" s="0" t="n">
        <v>0.000611968</v>
      </c>
    </row>
    <row r="599" customFormat="false" ht="12.8" hidden="false" customHeight="false" outlineLevel="0" collapsed="false">
      <c r="X599" s="0" t="n">
        <v>598</v>
      </c>
      <c r="Y599" s="0" t="n">
        <v>0.0010621119</v>
      </c>
    </row>
    <row r="600" customFormat="false" ht="12.8" hidden="false" customHeight="false" outlineLevel="0" collapsed="false">
      <c r="X600" s="0" t="n">
        <v>599</v>
      </c>
      <c r="Y600" s="0" t="n">
        <v>0.000606176</v>
      </c>
    </row>
    <row r="601" customFormat="false" ht="12.8" hidden="false" customHeight="false" outlineLevel="0" collapsed="false">
      <c r="X601" s="0" t="n">
        <v>600</v>
      </c>
      <c r="Y601" s="0" t="n">
        <v>0.000604704</v>
      </c>
    </row>
    <row r="602" customFormat="false" ht="12.8" hidden="false" customHeight="false" outlineLevel="0" collapsed="false">
      <c r="X602" s="0" t="n">
        <v>601</v>
      </c>
      <c r="Y602" s="0" t="n">
        <v>0.000604192</v>
      </c>
    </row>
    <row r="603" customFormat="false" ht="12.8" hidden="false" customHeight="false" outlineLevel="0" collapsed="false">
      <c r="X603" s="0" t="n">
        <v>602</v>
      </c>
      <c r="Y603" s="0" t="n">
        <v>0.000609312</v>
      </c>
    </row>
    <row r="604" customFormat="false" ht="12.8" hidden="false" customHeight="false" outlineLevel="0" collapsed="false">
      <c r="X604" s="0" t="n">
        <v>603</v>
      </c>
      <c r="Y604" s="0" t="n">
        <v>0.001302624</v>
      </c>
    </row>
    <row r="605" customFormat="false" ht="12.8" hidden="false" customHeight="false" outlineLevel="0" collapsed="false">
      <c r="X605" s="0" t="n">
        <v>604</v>
      </c>
      <c r="Y605" s="0" t="n">
        <v>0.000779168</v>
      </c>
    </row>
    <row r="606" customFormat="false" ht="12.8" hidden="false" customHeight="false" outlineLevel="0" collapsed="false">
      <c r="X606" s="0" t="n">
        <v>605</v>
      </c>
      <c r="Y606" s="0" t="n">
        <v>0.000606912</v>
      </c>
    </row>
    <row r="607" customFormat="false" ht="12.8" hidden="false" customHeight="false" outlineLevel="0" collapsed="false">
      <c r="X607" s="0" t="n">
        <v>606</v>
      </c>
      <c r="Y607" s="0" t="n">
        <v>0.00060528</v>
      </c>
    </row>
    <row r="608" customFormat="false" ht="12.8" hidden="false" customHeight="false" outlineLevel="0" collapsed="false">
      <c r="X608" s="0" t="n">
        <v>607</v>
      </c>
      <c r="Y608" s="0" t="n">
        <v>0.000606176</v>
      </c>
    </row>
    <row r="609" customFormat="false" ht="12.8" hidden="false" customHeight="false" outlineLevel="0" collapsed="false">
      <c r="X609" s="0" t="n">
        <v>608</v>
      </c>
      <c r="Y609" s="0" t="n">
        <v>0.000612064</v>
      </c>
    </row>
    <row r="610" customFormat="false" ht="12.8" hidden="false" customHeight="false" outlineLevel="0" collapsed="false">
      <c r="X610" s="0" t="n">
        <v>609</v>
      </c>
      <c r="Y610" s="0" t="n">
        <v>0.000607168</v>
      </c>
    </row>
    <row r="611" customFormat="false" ht="12.8" hidden="false" customHeight="false" outlineLevel="0" collapsed="false">
      <c r="X611" s="0" t="n">
        <v>610</v>
      </c>
      <c r="Y611" s="0" t="n">
        <v>0.000607072</v>
      </c>
    </row>
    <row r="612" customFormat="false" ht="12.8" hidden="false" customHeight="false" outlineLevel="0" collapsed="false">
      <c r="X612" s="0" t="n">
        <v>611</v>
      </c>
      <c r="Y612" s="0" t="n">
        <v>0.00060608</v>
      </c>
    </row>
    <row r="613" customFormat="false" ht="12.8" hidden="false" customHeight="false" outlineLevel="0" collapsed="false">
      <c r="X613" s="0" t="n">
        <v>612</v>
      </c>
      <c r="Y613" s="0" t="n">
        <v>0.000606336</v>
      </c>
    </row>
    <row r="614" customFormat="false" ht="12.8" hidden="false" customHeight="false" outlineLevel="0" collapsed="false">
      <c r="X614" s="0" t="n">
        <v>613</v>
      </c>
      <c r="Y614" s="0" t="n">
        <v>0.000695552</v>
      </c>
    </row>
    <row r="615" customFormat="false" ht="12.8" hidden="false" customHeight="false" outlineLevel="0" collapsed="false">
      <c r="X615" s="0" t="n">
        <v>614</v>
      </c>
      <c r="Y615" s="0" t="n">
        <v>0.000611424</v>
      </c>
    </row>
    <row r="616" customFormat="false" ht="12.8" hidden="false" customHeight="false" outlineLevel="0" collapsed="false">
      <c r="X616" s="0" t="n">
        <v>615</v>
      </c>
      <c r="Y616" s="0" t="n">
        <v>0.00089168</v>
      </c>
    </row>
    <row r="617" customFormat="false" ht="12.8" hidden="false" customHeight="false" outlineLevel="0" collapsed="false">
      <c r="X617" s="0" t="n">
        <v>616</v>
      </c>
      <c r="Y617" s="0" t="n">
        <v>0.000616512</v>
      </c>
    </row>
    <row r="618" customFormat="false" ht="12.8" hidden="false" customHeight="false" outlineLevel="0" collapsed="false">
      <c r="X618" s="0" t="n">
        <v>617</v>
      </c>
      <c r="Y618" s="0" t="n">
        <v>0.000603904</v>
      </c>
    </row>
    <row r="619" customFormat="false" ht="12.8" hidden="false" customHeight="false" outlineLevel="0" collapsed="false">
      <c r="X619" s="0" t="n">
        <v>618</v>
      </c>
      <c r="Y619" s="0" t="n">
        <v>0.000607808</v>
      </c>
    </row>
    <row r="620" customFormat="false" ht="12.8" hidden="false" customHeight="false" outlineLevel="0" collapsed="false">
      <c r="X620" s="0" t="n">
        <v>619</v>
      </c>
      <c r="Y620" s="0" t="n">
        <v>0.000607616</v>
      </c>
    </row>
    <row r="621" customFormat="false" ht="12.8" hidden="false" customHeight="false" outlineLevel="0" collapsed="false">
      <c r="X621" s="0" t="n">
        <v>620</v>
      </c>
      <c r="Y621" s="0" t="n">
        <v>0.000608544</v>
      </c>
    </row>
    <row r="622" customFormat="false" ht="12.8" hidden="false" customHeight="false" outlineLevel="0" collapsed="false">
      <c r="X622" s="0" t="n">
        <v>621</v>
      </c>
      <c r="Y622" s="0" t="n">
        <v>0.000602464</v>
      </c>
    </row>
    <row r="623" customFormat="false" ht="12.8" hidden="false" customHeight="false" outlineLevel="0" collapsed="false">
      <c r="X623" s="0" t="n">
        <v>622</v>
      </c>
      <c r="Y623" s="0" t="n">
        <v>0.000607648</v>
      </c>
    </row>
    <row r="624" customFormat="false" ht="12.8" hidden="false" customHeight="false" outlineLevel="0" collapsed="false">
      <c r="X624" s="0" t="n">
        <v>623</v>
      </c>
      <c r="Y624" s="0" t="n">
        <v>0.000606592</v>
      </c>
    </row>
    <row r="625" customFormat="false" ht="12.8" hidden="false" customHeight="false" outlineLevel="0" collapsed="false">
      <c r="X625" s="0" t="n">
        <v>624</v>
      </c>
      <c r="Y625" s="0" t="n">
        <v>0.000602624</v>
      </c>
    </row>
    <row r="626" customFormat="false" ht="12.8" hidden="false" customHeight="false" outlineLevel="0" collapsed="false">
      <c r="X626" s="0" t="n">
        <v>625</v>
      </c>
      <c r="Y626" s="0" t="n">
        <v>0.000605376</v>
      </c>
    </row>
    <row r="627" customFormat="false" ht="12.8" hidden="false" customHeight="false" outlineLevel="0" collapsed="false">
      <c r="X627" s="0" t="n">
        <v>626</v>
      </c>
      <c r="Y627" s="0" t="n">
        <v>0.00060208</v>
      </c>
    </row>
    <row r="628" customFormat="false" ht="12.8" hidden="false" customHeight="false" outlineLevel="0" collapsed="false">
      <c r="X628" s="0" t="n">
        <v>627</v>
      </c>
      <c r="Y628" s="0" t="n">
        <v>0.001302048</v>
      </c>
    </row>
    <row r="629" customFormat="false" ht="12.8" hidden="false" customHeight="false" outlineLevel="0" collapsed="false">
      <c r="X629" s="0" t="n">
        <v>628</v>
      </c>
      <c r="Y629" s="0" t="n">
        <v>0.000744896</v>
      </c>
    </row>
    <row r="630" customFormat="false" ht="12.8" hidden="false" customHeight="false" outlineLevel="0" collapsed="false">
      <c r="X630" s="0" t="n">
        <v>629</v>
      </c>
      <c r="Y630" s="0" t="n">
        <v>0.000604576</v>
      </c>
    </row>
    <row r="631" customFormat="false" ht="12.8" hidden="false" customHeight="false" outlineLevel="0" collapsed="false">
      <c r="X631" s="0" t="n">
        <v>630</v>
      </c>
      <c r="Y631" s="0" t="n">
        <v>0.000612096</v>
      </c>
    </row>
    <row r="632" customFormat="false" ht="12.8" hidden="false" customHeight="false" outlineLevel="0" collapsed="false">
      <c r="X632" s="0" t="n">
        <v>631</v>
      </c>
      <c r="Y632" s="0" t="n">
        <v>0.00102352</v>
      </c>
    </row>
    <row r="633" customFormat="false" ht="12.8" hidden="false" customHeight="false" outlineLevel="0" collapsed="false">
      <c r="X633" s="0" t="n">
        <v>632</v>
      </c>
      <c r="Y633" s="0" t="n">
        <v>0.000608064</v>
      </c>
    </row>
    <row r="634" customFormat="false" ht="12.8" hidden="false" customHeight="false" outlineLevel="0" collapsed="false">
      <c r="X634" s="0" t="n">
        <v>633</v>
      </c>
      <c r="Y634" s="0" t="n">
        <v>0.000605088</v>
      </c>
    </row>
    <row r="635" customFormat="false" ht="12.8" hidden="false" customHeight="false" outlineLevel="0" collapsed="false">
      <c r="X635" s="0" t="n">
        <v>634</v>
      </c>
      <c r="Y635" s="0" t="n">
        <v>0.000603712</v>
      </c>
    </row>
    <row r="636" customFormat="false" ht="12.8" hidden="false" customHeight="false" outlineLevel="0" collapsed="false">
      <c r="X636" s="0" t="n">
        <v>635</v>
      </c>
      <c r="Y636" s="0" t="n">
        <v>0.000605088</v>
      </c>
    </row>
    <row r="637" customFormat="false" ht="12.8" hidden="false" customHeight="false" outlineLevel="0" collapsed="false">
      <c r="X637" s="0" t="n">
        <v>636</v>
      </c>
      <c r="Y637" s="0" t="n">
        <v>0.000606944</v>
      </c>
    </row>
    <row r="638" customFormat="false" ht="12.8" hidden="false" customHeight="false" outlineLevel="0" collapsed="false">
      <c r="X638" s="0" t="n">
        <v>637</v>
      </c>
      <c r="Y638" s="0" t="n">
        <v>0.000606976</v>
      </c>
    </row>
    <row r="639" customFormat="false" ht="12.8" hidden="false" customHeight="false" outlineLevel="0" collapsed="false">
      <c r="X639" s="0" t="n">
        <v>638</v>
      </c>
      <c r="Y639" s="0" t="n">
        <v>0.000626432</v>
      </c>
    </row>
    <row r="640" customFormat="false" ht="12.8" hidden="false" customHeight="false" outlineLevel="0" collapsed="false">
      <c r="X640" s="0" t="n">
        <v>639</v>
      </c>
      <c r="Y640" s="0" t="n">
        <v>0.000616128</v>
      </c>
    </row>
    <row r="641" customFormat="false" ht="12.8" hidden="false" customHeight="false" outlineLevel="0" collapsed="false">
      <c r="X641" s="0" t="n">
        <v>640</v>
      </c>
      <c r="Y641" s="0" t="n">
        <v>0.000609088</v>
      </c>
    </row>
    <row r="642" customFormat="false" ht="12.8" hidden="false" customHeight="false" outlineLevel="0" collapsed="false">
      <c r="X642" s="0" t="n">
        <v>641</v>
      </c>
      <c r="Y642" s="0" t="n">
        <v>0.000606144</v>
      </c>
    </row>
    <row r="643" customFormat="false" ht="12.8" hidden="false" customHeight="false" outlineLevel="0" collapsed="false">
      <c r="X643" s="0" t="n">
        <v>642</v>
      </c>
      <c r="Y643" s="0" t="n">
        <v>0.0026861441</v>
      </c>
    </row>
    <row r="644" customFormat="false" ht="12.8" hidden="false" customHeight="false" outlineLevel="0" collapsed="false">
      <c r="X644" s="0" t="n">
        <v>643</v>
      </c>
      <c r="Y644" s="0" t="n">
        <v>0.000608512</v>
      </c>
    </row>
    <row r="645" customFormat="false" ht="12.8" hidden="false" customHeight="false" outlineLevel="0" collapsed="false">
      <c r="X645" s="0" t="n">
        <v>644</v>
      </c>
      <c r="Y645" s="0" t="n">
        <v>0.000603232</v>
      </c>
    </row>
    <row r="646" customFormat="false" ht="12.8" hidden="false" customHeight="false" outlineLevel="0" collapsed="false">
      <c r="X646" s="0" t="n">
        <v>645</v>
      </c>
      <c r="Y646" s="0" t="n">
        <v>0.000605888</v>
      </c>
    </row>
    <row r="647" customFormat="false" ht="12.8" hidden="false" customHeight="false" outlineLevel="0" collapsed="false">
      <c r="X647" s="0" t="n">
        <v>646</v>
      </c>
      <c r="Y647" s="0" t="n">
        <v>0.0007776</v>
      </c>
    </row>
    <row r="648" customFormat="false" ht="12.8" hidden="false" customHeight="false" outlineLevel="0" collapsed="false">
      <c r="X648" s="0" t="n">
        <v>647</v>
      </c>
      <c r="Y648" s="0" t="n">
        <v>0.001309504</v>
      </c>
    </row>
    <row r="649" customFormat="false" ht="12.8" hidden="false" customHeight="false" outlineLevel="0" collapsed="false">
      <c r="X649" s="0" t="n">
        <v>648</v>
      </c>
      <c r="Y649" s="0" t="n">
        <v>0.000823008</v>
      </c>
    </row>
    <row r="650" customFormat="false" ht="12.8" hidden="false" customHeight="false" outlineLevel="0" collapsed="false">
      <c r="X650" s="0" t="n">
        <v>649</v>
      </c>
      <c r="Y650" s="0" t="n">
        <v>0.0009900799</v>
      </c>
    </row>
    <row r="651" customFormat="false" ht="12.8" hidden="false" customHeight="false" outlineLevel="0" collapsed="false">
      <c r="X651" s="0" t="n">
        <v>650</v>
      </c>
      <c r="Y651" s="0" t="n">
        <v>0.000607424</v>
      </c>
    </row>
    <row r="652" customFormat="false" ht="12.8" hidden="false" customHeight="false" outlineLevel="0" collapsed="false">
      <c r="X652" s="0" t="n">
        <v>651</v>
      </c>
      <c r="Y652" s="0" t="n">
        <v>0.00060432</v>
      </c>
    </row>
    <row r="653" customFormat="false" ht="12.8" hidden="false" customHeight="false" outlineLevel="0" collapsed="false">
      <c r="X653" s="0" t="n">
        <v>652</v>
      </c>
      <c r="Y653" s="0" t="n">
        <v>0.000604704</v>
      </c>
    </row>
    <row r="654" customFormat="false" ht="12.8" hidden="false" customHeight="false" outlineLevel="0" collapsed="false">
      <c r="X654" s="0" t="n">
        <v>653</v>
      </c>
      <c r="Y654" s="0" t="n">
        <v>0.000605312</v>
      </c>
    </row>
    <row r="655" customFormat="false" ht="12.8" hidden="false" customHeight="false" outlineLevel="0" collapsed="false">
      <c r="X655" s="0" t="n">
        <v>654</v>
      </c>
      <c r="Y655" s="0" t="n">
        <v>0.000604832</v>
      </c>
    </row>
    <row r="656" customFormat="false" ht="12.8" hidden="false" customHeight="false" outlineLevel="0" collapsed="false">
      <c r="X656" s="0" t="n">
        <v>655</v>
      </c>
      <c r="Y656" s="0" t="n">
        <v>0.0006088</v>
      </c>
    </row>
    <row r="657" customFormat="false" ht="12.8" hidden="false" customHeight="false" outlineLevel="0" collapsed="false">
      <c r="X657" s="0" t="n">
        <v>656</v>
      </c>
      <c r="Y657" s="0" t="n">
        <v>0.000599584</v>
      </c>
    </row>
    <row r="658" customFormat="false" ht="12.8" hidden="false" customHeight="false" outlineLevel="0" collapsed="false">
      <c r="X658" s="0" t="n">
        <v>657</v>
      </c>
      <c r="Y658" s="0" t="n">
        <v>0.000603296</v>
      </c>
    </row>
    <row r="659" customFormat="false" ht="12.8" hidden="false" customHeight="false" outlineLevel="0" collapsed="false">
      <c r="X659" s="0" t="n">
        <v>658</v>
      </c>
      <c r="Y659" s="0" t="n">
        <v>0.0006059521</v>
      </c>
    </row>
    <row r="660" customFormat="false" ht="12.8" hidden="false" customHeight="false" outlineLevel="0" collapsed="false">
      <c r="X660" s="0" t="n">
        <v>659</v>
      </c>
      <c r="Y660" s="0" t="n">
        <v>0.00060608</v>
      </c>
    </row>
    <row r="661" customFormat="false" ht="12.8" hidden="false" customHeight="false" outlineLevel="0" collapsed="false">
      <c r="X661" s="0" t="n">
        <v>660</v>
      </c>
      <c r="Y661" s="0" t="n">
        <v>0.000609312</v>
      </c>
    </row>
    <row r="662" customFormat="false" ht="12.8" hidden="false" customHeight="false" outlineLevel="0" collapsed="false">
      <c r="X662" s="0" t="n">
        <v>661</v>
      </c>
      <c r="Y662" s="0" t="n">
        <v>0.000609984</v>
      </c>
    </row>
    <row r="663" customFormat="false" ht="12.8" hidden="false" customHeight="false" outlineLevel="0" collapsed="false">
      <c r="X663" s="0" t="n">
        <v>662</v>
      </c>
      <c r="Y663" s="0" t="n">
        <v>0.00060784</v>
      </c>
    </row>
    <row r="664" customFormat="false" ht="12.8" hidden="false" customHeight="false" outlineLevel="0" collapsed="false">
      <c r="X664" s="0" t="n">
        <v>663</v>
      </c>
      <c r="Y664" s="0" t="n">
        <v>0.000617152</v>
      </c>
    </row>
    <row r="665" customFormat="false" ht="12.8" hidden="false" customHeight="false" outlineLevel="0" collapsed="false">
      <c r="X665" s="0" t="n">
        <v>664</v>
      </c>
      <c r="Y665" s="0" t="n">
        <v>0.0009976</v>
      </c>
    </row>
    <row r="666" customFormat="false" ht="12.8" hidden="false" customHeight="false" outlineLevel="0" collapsed="false">
      <c r="X666" s="0" t="n">
        <v>665</v>
      </c>
      <c r="Y666" s="0" t="n">
        <v>0.000611424</v>
      </c>
    </row>
    <row r="667" customFormat="false" ht="12.8" hidden="false" customHeight="false" outlineLevel="0" collapsed="false">
      <c r="X667" s="0" t="n">
        <v>666</v>
      </c>
      <c r="Y667" s="0" t="n">
        <v>0.000611936</v>
      </c>
    </row>
    <row r="668" customFormat="false" ht="12.8" hidden="false" customHeight="false" outlineLevel="0" collapsed="false">
      <c r="X668" s="0" t="n">
        <v>667</v>
      </c>
      <c r="Y668" s="0" t="n">
        <v>0.000605152</v>
      </c>
    </row>
    <row r="669" customFormat="false" ht="12.8" hidden="false" customHeight="false" outlineLevel="0" collapsed="false">
      <c r="X669" s="0" t="n">
        <v>668</v>
      </c>
      <c r="Y669" s="0" t="n">
        <v>0.000606016</v>
      </c>
    </row>
    <row r="670" customFormat="false" ht="12.8" hidden="false" customHeight="false" outlineLevel="0" collapsed="false">
      <c r="X670" s="0" t="n">
        <v>669</v>
      </c>
      <c r="Y670" s="0" t="n">
        <v>0.000603872</v>
      </c>
    </row>
    <row r="671" customFormat="false" ht="12.8" hidden="false" customHeight="false" outlineLevel="0" collapsed="false">
      <c r="X671" s="0" t="n">
        <v>670</v>
      </c>
      <c r="Y671" s="0" t="n">
        <v>0.000605504</v>
      </c>
    </row>
    <row r="672" customFormat="false" ht="12.8" hidden="false" customHeight="false" outlineLevel="0" collapsed="false">
      <c r="X672" s="0" t="n">
        <v>671</v>
      </c>
      <c r="Y672" s="0" t="n">
        <v>0.0013575041</v>
      </c>
    </row>
    <row r="673" customFormat="false" ht="12.8" hidden="false" customHeight="false" outlineLevel="0" collapsed="false">
      <c r="X673" s="0" t="n">
        <v>672</v>
      </c>
      <c r="Y673" s="0" t="n">
        <v>0.0006407039</v>
      </c>
    </row>
    <row r="674" customFormat="false" ht="12.8" hidden="false" customHeight="false" outlineLevel="0" collapsed="false">
      <c r="X674" s="0" t="n">
        <v>673</v>
      </c>
      <c r="Y674" s="0" t="n">
        <v>0.000608256</v>
      </c>
    </row>
    <row r="675" customFormat="false" ht="12.8" hidden="false" customHeight="false" outlineLevel="0" collapsed="false">
      <c r="X675" s="0" t="n">
        <v>674</v>
      </c>
      <c r="Y675" s="0" t="n">
        <v>0.0006106879</v>
      </c>
    </row>
    <row r="676" customFormat="false" ht="12.8" hidden="false" customHeight="false" outlineLevel="0" collapsed="false">
      <c r="X676" s="0" t="n">
        <v>675</v>
      </c>
      <c r="Y676" s="0" t="n">
        <v>0.000609568</v>
      </c>
    </row>
    <row r="677" customFormat="false" ht="12.8" hidden="false" customHeight="false" outlineLevel="0" collapsed="false">
      <c r="X677" s="0" t="n">
        <v>676</v>
      </c>
      <c r="Y677" s="0" t="n">
        <v>0.000609408</v>
      </c>
    </row>
    <row r="678" customFormat="false" ht="12.8" hidden="false" customHeight="false" outlineLevel="0" collapsed="false">
      <c r="X678" s="0" t="n">
        <v>677</v>
      </c>
      <c r="Y678" s="0" t="n">
        <v>0.000610016</v>
      </c>
    </row>
    <row r="679" customFormat="false" ht="12.8" hidden="false" customHeight="false" outlineLevel="0" collapsed="false">
      <c r="X679" s="0" t="n">
        <v>678</v>
      </c>
      <c r="Y679" s="0" t="n">
        <v>0.0006064</v>
      </c>
    </row>
    <row r="680" customFormat="false" ht="12.8" hidden="false" customHeight="false" outlineLevel="0" collapsed="false">
      <c r="X680" s="0" t="n">
        <v>679</v>
      </c>
      <c r="Y680" s="0" t="n">
        <v>0.0006064</v>
      </c>
    </row>
    <row r="681" customFormat="false" ht="12.8" hidden="false" customHeight="false" outlineLevel="0" collapsed="false">
      <c r="X681" s="0" t="n">
        <v>680</v>
      </c>
      <c r="Y681" s="0" t="n">
        <v>0.000609344</v>
      </c>
    </row>
    <row r="682" customFormat="false" ht="12.8" hidden="false" customHeight="false" outlineLevel="0" collapsed="false">
      <c r="X682" s="0" t="n">
        <v>681</v>
      </c>
      <c r="Y682" s="0" t="n">
        <v>0.0009803199</v>
      </c>
    </row>
    <row r="683" customFormat="false" ht="12.8" hidden="false" customHeight="false" outlineLevel="0" collapsed="false">
      <c r="X683" s="0" t="n">
        <v>682</v>
      </c>
      <c r="Y683" s="0" t="n">
        <v>0.000603968</v>
      </c>
    </row>
    <row r="684" customFormat="false" ht="12.8" hidden="false" customHeight="false" outlineLevel="0" collapsed="false">
      <c r="X684" s="0" t="n">
        <v>683</v>
      </c>
      <c r="Y684" s="0" t="n">
        <v>0.000608736</v>
      </c>
    </row>
    <row r="685" customFormat="false" ht="12.8" hidden="false" customHeight="false" outlineLevel="0" collapsed="false">
      <c r="X685" s="0" t="n">
        <v>684</v>
      </c>
      <c r="Y685" s="0" t="n">
        <v>0.000604928</v>
      </c>
    </row>
    <row r="686" customFormat="false" ht="12.8" hidden="false" customHeight="false" outlineLevel="0" collapsed="false">
      <c r="X686" s="0" t="n">
        <v>685</v>
      </c>
      <c r="Y686" s="0" t="n">
        <v>0.000607744</v>
      </c>
    </row>
    <row r="687" customFormat="false" ht="12.8" hidden="false" customHeight="false" outlineLevel="0" collapsed="false">
      <c r="X687" s="0" t="n">
        <v>686</v>
      </c>
      <c r="Y687" s="0" t="n">
        <v>0.000604832</v>
      </c>
    </row>
    <row r="688" customFormat="false" ht="12.8" hidden="false" customHeight="false" outlineLevel="0" collapsed="false">
      <c r="X688" s="0" t="n">
        <v>687</v>
      </c>
      <c r="Y688" s="0" t="n">
        <v>0.000602304</v>
      </c>
    </row>
    <row r="689" customFormat="false" ht="12.8" hidden="false" customHeight="false" outlineLevel="0" collapsed="false">
      <c r="X689" s="0" t="n">
        <v>688</v>
      </c>
      <c r="Y689" s="0" t="n">
        <v>0.000605504</v>
      </c>
    </row>
    <row r="690" customFormat="false" ht="12.8" hidden="false" customHeight="false" outlineLevel="0" collapsed="false">
      <c r="X690" s="0" t="n">
        <v>689</v>
      </c>
      <c r="Y690" s="0" t="n">
        <v>0.000607552</v>
      </c>
    </row>
    <row r="691" customFormat="false" ht="12.8" hidden="false" customHeight="false" outlineLevel="0" collapsed="false">
      <c r="X691" s="0" t="n">
        <v>690</v>
      </c>
      <c r="Y691" s="0" t="n">
        <v>0.000606816</v>
      </c>
    </row>
    <row r="692" customFormat="false" ht="12.8" hidden="false" customHeight="false" outlineLevel="0" collapsed="false">
      <c r="X692" s="0" t="n">
        <v>691</v>
      </c>
      <c r="Y692" s="0" t="n">
        <v>0.000606592</v>
      </c>
    </row>
    <row r="693" customFormat="false" ht="12.8" hidden="false" customHeight="false" outlineLevel="0" collapsed="false">
      <c r="X693" s="0" t="n">
        <v>692</v>
      </c>
      <c r="Y693" s="0" t="n">
        <v>0.000604704</v>
      </c>
    </row>
    <row r="694" customFormat="false" ht="12.8" hidden="false" customHeight="false" outlineLevel="0" collapsed="false">
      <c r="X694" s="0" t="n">
        <v>693</v>
      </c>
      <c r="Y694" s="0" t="n">
        <v>0.000608032</v>
      </c>
    </row>
    <row r="695" customFormat="false" ht="12.8" hidden="false" customHeight="false" outlineLevel="0" collapsed="false">
      <c r="X695" s="0" t="n">
        <v>694</v>
      </c>
      <c r="Y695" s="0" t="n">
        <v>0.000603552</v>
      </c>
    </row>
    <row r="696" customFormat="false" ht="12.8" hidden="false" customHeight="false" outlineLevel="0" collapsed="false">
      <c r="X696" s="0" t="n">
        <v>695</v>
      </c>
      <c r="Y696" s="0" t="n">
        <v>0.000603808</v>
      </c>
    </row>
    <row r="697" customFormat="false" ht="12.8" hidden="false" customHeight="false" outlineLevel="0" collapsed="false">
      <c r="X697" s="0" t="n">
        <v>696</v>
      </c>
      <c r="Y697" s="0" t="n">
        <v>0.000602976</v>
      </c>
    </row>
    <row r="698" customFormat="false" ht="12.8" hidden="false" customHeight="false" outlineLevel="0" collapsed="false">
      <c r="X698" s="0" t="n">
        <v>697</v>
      </c>
      <c r="Y698" s="0" t="n">
        <v>0.000615328</v>
      </c>
    </row>
    <row r="699" customFormat="false" ht="12.8" hidden="false" customHeight="false" outlineLevel="0" collapsed="false">
      <c r="X699" s="0" t="n">
        <v>698</v>
      </c>
      <c r="Y699" s="0" t="n">
        <v>0.000927584</v>
      </c>
    </row>
    <row r="700" customFormat="false" ht="12.8" hidden="false" customHeight="false" outlineLevel="0" collapsed="false">
      <c r="X700" s="0" t="n">
        <v>699</v>
      </c>
      <c r="Y700" s="0" t="n">
        <v>0.000610144</v>
      </c>
    </row>
    <row r="701" customFormat="false" ht="12.8" hidden="false" customHeight="false" outlineLevel="0" collapsed="false">
      <c r="X701" s="0" t="n">
        <v>700</v>
      </c>
      <c r="Y701" s="0" t="n">
        <v>0.000607808</v>
      </c>
    </row>
    <row r="702" customFormat="false" ht="12.8" hidden="false" customHeight="false" outlineLevel="0" collapsed="false">
      <c r="X702" s="0" t="n">
        <v>701</v>
      </c>
      <c r="Y702" s="0" t="n">
        <v>0.000605888</v>
      </c>
    </row>
    <row r="703" customFormat="false" ht="12.8" hidden="false" customHeight="false" outlineLevel="0" collapsed="false">
      <c r="X703" s="0" t="n">
        <v>702</v>
      </c>
      <c r="Y703" s="0" t="n">
        <v>0.000617056</v>
      </c>
    </row>
    <row r="704" customFormat="false" ht="12.8" hidden="false" customHeight="false" outlineLevel="0" collapsed="false">
      <c r="X704" s="0" t="n">
        <v>703</v>
      </c>
      <c r="Y704" s="0" t="n">
        <v>0.00060912</v>
      </c>
    </row>
    <row r="705" customFormat="false" ht="12.8" hidden="false" customHeight="false" outlineLevel="0" collapsed="false">
      <c r="X705" s="0" t="n">
        <v>704</v>
      </c>
      <c r="Y705" s="0" t="n">
        <v>0.000606272</v>
      </c>
    </row>
    <row r="706" customFormat="false" ht="12.8" hidden="false" customHeight="false" outlineLevel="0" collapsed="false">
      <c r="X706" s="0" t="n">
        <v>705</v>
      </c>
      <c r="Y706" s="0" t="n">
        <v>0.000599872</v>
      </c>
    </row>
    <row r="707" customFormat="false" ht="12.8" hidden="false" customHeight="false" outlineLevel="0" collapsed="false">
      <c r="X707" s="0" t="n">
        <v>706</v>
      </c>
      <c r="Y707" s="0" t="n">
        <v>0.000610848</v>
      </c>
    </row>
    <row r="708" customFormat="false" ht="12.8" hidden="false" customHeight="false" outlineLevel="0" collapsed="false">
      <c r="X708" s="0" t="n">
        <v>707</v>
      </c>
      <c r="Y708" s="0" t="n">
        <v>0.0006024</v>
      </c>
    </row>
    <row r="709" customFormat="false" ht="12.8" hidden="false" customHeight="false" outlineLevel="0" collapsed="false">
      <c r="X709" s="0" t="n">
        <v>708</v>
      </c>
      <c r="Y709" s="0" t="n">
        <v>0.000606592</v>
      </c>
    </row>
    <row r="710" customFormat="false" ht="12.8" hidden="false" customHeight="false" outlineLevel="0" collapsed="false">
      <c r="X710" s="0" t="n">
        <v>709</v>
      </c>
      <c r="Y710" s="0" t="n">
        <v>0.000603168</v>
      </c>
    </row>
    <row r="711" customFormat="false" ht="12.8" hidden="false" customHeight="false" outlineLevel="0" collapsed="false">
      <c r="X711" s="0" t="n">
        <v>710</v>
      </c>
      <c r="Y711" s="0" t="n">
        <v>0.000603584</v>
      </c>
    </row>
    <row r="712" customFormat="false" ht="12.8" hidden="false" customHeight="false" outlineLevel="0" collapsed="false">
      <c r="X712" s="0" t="n">
        <v>711</v>
      </c>
      <c r="Y712" s="0" t="n">
        <v>0.000601376</v>
      </c>
    </row>
    <row r="713" customFormat="false" ht="12.8" hidden="false" customHeight="false" outlineLevel="0" collapsed="false">
      <c r="X713" s="0" t="n">
        <v>712</v>
      </c>
      <c r="Y713" s="0" t="n">
        <v>0.000606496</v>
      </c>
    </row>
    <row r="714" customFormat="false" ht="12.8" hidden="false" customHeight="false" outlineLevel="0" collapsed="false">
      <c r="X714" s="0" t="n">
        <v>713</v>
      </c>
      <c r="Y714" s="0" t="n">
        <v>0.00061296</v>
      </c>
    </row>
    <row r="715" customFormat="false" ht="12.8" hidden="false" customHeight="false" outlineLevel="0" collapsed="false">
      <c r="X715" s="0" t="n">
        <v>714</v>
      </c>
      <c r="Y715" s="0" t="n">
        <v>0.0010036799</v>
      </c>
    </row>
    <row r="716" customFormat="false" ht="12.8" hidden="false" customHeight="false" outlineLevel="0" collapsed="false">
      <c r="X716" s="0" t="n">
        <v>715</v>
      </c>
      <c r="Y716" s="0" t="n">
        <v>0.000605344</v>
      </c>
    </row>
    <row r="717" customFormat="false" ht="12.8" hidden="false" customHeight="false" outlineLevel="0" collapsed="false">
      <c r="X717" s="0" t="n">
        <v>716</v>
      </c>
      <c r="Y717" s="0" t="n">
        <v>0.00060736</v>
      </c>
    </row>
    <row r="718" customFormat="false" ht="12.8" hidden="false" customHeight="false" outlineLevel="0" collapsed="false">
      <c r="X718" s="0" t="n">
        <v>717</v>
      </c>
      <c r="Y718" s="0" t="n">
        <v>0.00060528</v>
      </c>
    </row>
    <row r="719" customFormat="false" ht="12.8" hidden="false" customHeight="false" outlineLevel="0" collapsed="false">
      <c r="X719" s="0" t="n">
        <v>718</v>
      </c>
      <c r="Y719" s="0" t="n">
        <v>0.000605376</v>
      </c>
    </row>
    <row r="720" customFormat="false" ht="12.8" hidden="false" customHeight="false" outlineLevel="0" collapsed="false">
      <c r="X720" s="0" t="n">
        <v>719</v>
      </c>
      <c r="Y720" s="0" t="n">
        <v>0.00060816</v>
      </c>
    </row>
    <row r="721" customFormat="false" ht="12.8" hidden="false" customHeight="false" outlineLevel="0" collapsed="false">
      <c r="X721" s="0" t="n">
        <v>720</v>
      </c>
      <c r="Y721" s="0" t="n">
        <v>0.000605728</v>
      </c>
    </row>
    <row r="722" customFormat="false" ht="12.8" hidden="false" customHeight="false" outlineLevel="0" collapsed="false">
      <c r="X722" s="0" t="n">
        <v>721</v>
      </c>
      <c r="Y722" s="0" t="n">
        <v>0.001358624</v>
      </c>
    </row>
    <row r="723" customFormat="false" ht="12.8" hidden="false" customHeight="false" outlineLevel="0" collapsed="false">
      <c r="X723" s="0" t="n">
        <v>722</v>
      </c>
      <c r="Y723" s="0" t="n">
        <v>0.000640576</v>
      </c>
    </row>
    <row r="724" customFormat="false" ht="12.8" hidden="false" customHeight="false" outlineLevel="0" collapsed="false">
      <c r="X724" s="0" t="n">
        <v>723</v>
      </c>
      <c r="Y724" s="0" t="n">
        <v>0.0006064</v>
      </c>
    </row>
    <row r="725" customFormat="false" ht="12.8" hidden="false" customHeight="false" outlineLevel="0" collapsed="false">
      <c r="X725" s="0" t="n">
        <v>724</v>
      </c>
      <c r="Y725" s="0" t="n">
        <v>0.000607008</v>
      </c>
    </row>
    <row r="726" customFormat="false" ht="12.8" hidden="false" customHeight="false" outlineLevel="0" collapsed="false">
      <c r="X726" s="0" t="n">
        <v>725</v>
      </c>
      <c r="Y726" s="0" t="n">
        <v>0.000614144</v>
      </c>
    </row>
    <row r="727" customFormat="false" ht="12.8" hidden="false" customHeight="false" outlineLevel="0" collapsed="false">
      <c r="X727" s="0" t="n">
        <v>726</v>
      </c>
      <c r="Y727" s="0" t="n">
        <v>0.000605152</v>
      </c>
    </row>
    <row r="728" customFormat="false" ht="12.8" hidden="false" customHeight="false" outlineLevel="0" collapsed="false">
      <c r="X728" s="0" t="n">
        <v>727</v>
      </c>
      <c r="Y728" s="0" t="n">
        <v>0.000605984</v>
      </c>
    </row>
    <row r="729" customFormat="false" ht="12.8" hidden="false" customHeight="false" outlineLevel="0" collapsed="false">
      <c r="X729" s="0" t="n">
        <v>728</v>
      </c>
      <c r="Y729" s="0" t="n">
        <v>0.000606592</v>
      </c>
    </row>
    <row r="730" customFormat="false" ht="12.8" hidden="false" customHeight="false" outlineLevel="0" collapsed="false">
      <c r="X730" s="0" t="n">
        <v>729</v>
      </c>
      <c r="Y730" s="0" t="n">
        <v>0.000716288</v>
      </c>
    </row>
    <row r="731" customFormat="false" ht="12.8" hidden="false" customHeight="false" outlineLevel="0" collapsed="false">
      <c r="X731" s="0" t="n">
        <v>730</v>
      </c>
      <c r="Y731" s="0" t="n">
        <v>0.000616352</v>
      </c>
    </row>
    <row r="732" customFormat="false" ht="12.8" hidden="false" customHeight="false" outlineLevel="0" collapsed="false">
      <c r="X732" s="0" t="n">
        <v>731</v>
      </c>
      <c r="Y732" s="0" t="n">
        <v>0.000885888</v>
      </c>
    </row>
    <row r="733" customFormat="false" ht="12.8" hidden="false" customHeight="false" outlineLevel="0" collapsed="false">
      <c r="X733" s="0" t="n">
        <v>732</v>
      </c>
      <c r="Y733" s="0" t="n">
        <v>0.000611328</v>
      </c>
    </row>
    <row r="734" customFormat="false" ht="12.8" hidden="false" customHeight="false" outlineLevel="0" collapsed="false">
      <c r="X734" s="0" t="n">
        <v>733</v>
      </c>
      <c r="Y734" s="0" t="n">
        <v>0.000609376</v>
      </c>
    </row>
    <row r="735" customFormat="false" ht="12.8" hidden="false" customHeight="false" outlineLevel="0" collapsed="false">
      <c r="X735" s="0" t="n">
        <v>734</v>
      </c>
      <c r="Y735" s="0" t="n">
        <v>0.002652192</v>
      </c>
    </row>
    <row r="736" customFormat="false" ht="12.8" hidden="false" customHeight="false" outlineLevel="0" collapsed="false">
      <c r="X736" s="0" t="n">
        <v>735</v>
      </c>
      <c r="Y736" s="0" t="n">
        <v>0.000608</v>
      </c>
    </row>
    <row r="737" customFormat="false" ht="12.8" hidden="false" customHeight="false" outlineLevel="0" collapsed="false">
      <c r="X737" s="0" t="n">
        <v>736</v>
      </c>
      <c r="Y737" s="0" t="n">
        <v>0.000604928</v>
      </c>
    </row>
    <row r="738" customFormat="false" ht="12.8" hidden="false" customHeight="false" outlineLevel="0" collapsed="false">
      <c r="X738" s="0" t="n">
        <v>737</v>
      </c>
      <c r="Y738" s="0" t="n">
        <v>0.000604736</v>
      </c>
    </row>
    <row r="739" customFormat="false" ht="12.8" hidden="false" customHeight="false" outlineLevel="0" collapsed="false">
      <c r="X739" s="0" t="n">
        <v>738</v>
      </c>
      <c r="Y739" s="0" t="n">
        <v>0.000606656</v>
      </c>
    </row>
    <row r="740" customFormat="false" ht="12.8" hidden="false" customHeight="false" outlineLevel="0" collapsed="false">
      <c r="X740" s="0" t="n">
        <v>739</v>
      </c>
      <c r="Y740" s="0" t="n">
        <v>0.000611072</v>
      </c>
    </row>
    <row r="741" customFormat="false" ht="12.8" hidden="false" customHeight="false" outlineLevel="0" collapsed="false">
      <c r="X741" s="0" t="n">
        <v>740</v>
      </c>
      <c r="Y741" s="0" t="n">
        <v>0.000604416</v>
      </c>
    </row>
    <row r="742" customFormat="false" ht="12.8" hidden="false" customHeight="false" outlineLevel="0" collapsed="false">
      <c r="X742" s="0" t="n">
        <v>741</v>
      </c>
      <c r="Y742" s="0" t="n">
        <v>0.000606688</v>
      </c>
    </row>
    <row r="743" customFormat="false" ht="12.8" hidden="false" customHeight="false" outlineLevel="0" collapsed="false">
      <c r="X743" s="0" t="n">
        <v>742</v>
      </c>
      <c r="Y743" s="0" t="n">
        <v>0.000612032</v>
      </c>
    </row>
    <row r="744" customFormat="false" ht="12.8" hidden="false" customHeight="false" outlineLevel="0" collapsed="false">
      <c r="X744" s="0" t="n">
        <v>743</v>
      </c>
      <c r="Y744" s="0" t="n">
        <v>0.0012456321</v>
      </c>
    </row>
    <row r="745" customFormat="false" ht="12.8" hidden="false" customHeight="false" outlineLevel="0" collapsed="false">
      <c r="X745" s="0" t="n">
        <v>744</v>
      </c>
      <c r="Y745" s="0" t="n">
        <v>0.000789088</v>
      </c>
    </row>
    <row r="746" customFormat="false" ht="12.8" hidden="false" customHeight="false" outlineLevel="0" collapsed="false">
      <c r="X746" s="0" t="n">
        <v>745</v>
      </c>
      <c r="Y746" s="0" t="n">
        <v>0.000767072</v>
      </c>
    </row>
    <row r="747" customFormat="false" ht="12.8" hidden="false" customHeight="false" outlineLevel="0" collapsed="false">
      <c r="X747" s="0" t="n">
        <v>746</v>
      </c>
      <c r="Y747" s="0" t="n">
        <v>0.00061056</v>
      </c>
    </row>
    <row r="748" customFormat="false" ht="12.8" hidden="false" customHeight="false" outlineLevel="0" collapsed="false">
      <c r="X748" s="0" t="n">
        <v>747</v>
      </c>
      <c r="Y748" s="0" t="n">
        <v>0.000653344</v>
      </c>
    </row>
    <row r="749" customFormat="false" ht="12.8" hidden="false" customHeight="false" outlineLevel="0" collapsed="false">
      <c r="X749" s="0" t="n">
        <v>748</v>
      </c>
      <c r="Y749" s="0" t="n">
        <v>0.00093872</v>
      </c>
    </row>
    <row r="750" customFormat="false" ht="12.8" hidden="false" customHeight="false" outlineLevel="0" collapsed="false">
      <c r="X750" s="0" t="n">
        <v>749</v>
      </c>
      <c r="Y750" s="0" t="n">
        <v>0.000629088</v>
      </c>
    </row>
    <row r="751" customFormat="false" ht="12.8" hidden="false" customHeight="false" outlineLevel="0" collapsed="false">
      <c r="X751" s="0" t="n">
        <v>750</v>
      </c>
      <c r="Y751" s="0" t="n">
        <v>0.000638368</v>
      </c>
    </row>
    <row r="752" customFormat="false" ht="12.8" hidden="false" customHeight="false" outlineLevel="0" collapsed="false">
      <c r="X752" s="0" t="n">
        <v>751</v>
      </c>
      <c r="Y752" s="0" t="n">
        <v>0.000606144</v>
      </c>
    </row>
    <row r="753" customFormat="false" ht="12.8" hidden="false" customHeight="false" outlineLevel="0" collapsed="false">
      <c r="X753" s="0" t="n">
        <v>752</v>
      </c>
      <c r="Y753" s="0" t="n">
        <v>0.000616192</v>
      </c>
    </row>
    <row r="754" customFormat="false" ht="12.8" hidden="false" customHeight="false" outlineLevel="0" collapsed="false">
      <c r="X754" s="0" t="n">
        <v>753</v>
      </c>
      <c r="Y754" s="0" t="n">
        <v>0.000640576</v>
      </c>
    </row>
    <row r="755" customFormat="false" ht="12.8" hidden="false" customHeight="false" outlineLevel="0" collapsed="false">
      <c r="X755" s="0" t="n">
        <v>754</v>
      </c>
      <c r="Y755" s="0" t="n">
        <v>0.000618336</v>
      </c>
    </row>
    <row r="756" customFormat="false" ht="12.8" hidden="false" customHeight="false" outlineLevel="0" collapsed="false">
      <c r="X756" s="0" t="n">
        <v>755</v>
      </c>
      <c r="Y756" s="0" t="n">
        <v>0.000619744</v>
      </c>
    </row>
    <row r="757" customFormat="false" ht="12.8" hidden="false" customHeight="false" outlineLevel="0" collapsed="false">
      <c r="X757" s="0" t="n">
        <v>756</v>
      </c>
      <c r="Y757" s="0" t="n">
        <v>0.000624512</v>
      </c>
    </row>
    <row r="758" customFormat="false" ht="12.8" hidden="false" customHeight="false" outlineLevel="0" collapsed="false">
      <c r="X758" s="0" t="n">
        <v>757</v>
      </c>
      <c r="Y758" s="0" t="n">
        <v>0.000604896</v>
      </c>
    </row>
    <row r="759" customFormat="false" ht="12.8" hidden="false" customHeight="false" outlineLevel="0" collapsed="false">
      <c r="X759" s="0" t="n">
        <v>758</v>
      </c>
      <c r="Y759" s="0" t="n">
        <v>0.000628832</v>
      </c>
    </row>
    <row r="760" customFormat="false" ht="12.8" hidden="false" customHeight="false" outlineLevel="0" collapsed="false">
      <c r="X760" s="0" t="n">
        <v>759</v>
      </c>
      <c r="Y760" s="0" t="n">
        <v>0.000632288</v>
      </c>
    </row>
    <row r="761" customFormat="false" ht="12.8" hidden="false" customHeight="false" outlineLevel="0" collapsed="false">
      <c r="X761" s="0" t="n">
        <v>760</v>
      </c>
      <c r="Y761" s="0" t="n">
        <v>0.000606176</v>
      </c>
    </row>
    <row r="762" customFormat="false" ht="12.8" hidden="false" customHeight="false" outlineLevel="0" collapsed="false">
      <c r="X762" s="0" t="n">
        <v>761</v>
      </c>
      <c r="Y762" s="0" t="n">
        <v>0.000605696</v>
      </c>
    </row>
    <row r="763" customFormat="false" ht="12.8" hidden="false" customHeight="false" outlineLevel="0" collapsed="false">
      <c r="X763" s="0" t="n">
        <v>762</v>
      </c>
      <c r="Y763" s="0" t="n">
        <v>0.000607136</v>
      </c>
    </row>
    <row r="764" customFormat="false" ht="12.8" hidden="false" customHeight="false" outlineLevel="0" collapsed="false">
      <c r="X764" s="0" t="n">
        <v>763</v>
      </c>
      <c r="Y764" s="0" t="n">
        <v>0.000618816</v>
      </c>
    </row>
    <row r="765" customFormat="false" ht="12.8" hidden="false" customHeight="false" outlineLevel="0" collapsed="false">
      <c r="X765" s="0" t="n">
        <v>764</v>
      </c>
      <c r="Y765" s="0" t="n">
        <v>0.000704448</v>
      </c>
    </row>
    <row r="766" customFormat="false" ht="12.8" hidden="false" customHeight="false" outlineLevel="0" collapsed="false">
      <c r="X766" s="0" t="n">
        <v>765</v>
      </c>
      <c r="Y766" s="0" t="n">
        <v>0.000604576</v>
      </c>
    </row>
    <row r="767" customFormat="false" ht="12.8" hidden="false" customHeight="false" outlineLevel="0" collapsed="false">
      <c r="X767" s="0" t="n">
        <v>766</v>
      </c>
      <c r="Y767" s="0" t="n">
        <v>0.00061664</v>
      </c>
    </row>
    <row r="768" customFormat="false" ht="12.8" hidden="false" customHeight="false" outlineLevel="0" collapsed="false">
      <c r="X768" s="0" t="n">
        <v>767</v>
      </c>
      <c r="Y768" s="0" t="n">
        <v>0.001305856</v>
      </c>
    </row>
    <row r="769" customFormat="false" ht="12.8" hidden="false" customHeight="false" outlineLevel="0" collapsed="false">
      <c r="X769" s="0" t="n">
        <v>768</v>
      </c>
      <c r="Y769" s="0" t="n">
        <v>0.000780064</v>
      </c>
    </row>
    <row r="770" customFormat="false" ht="12.8" hidden="false" customHeight="false" outlineLevel="0" collapsed="false">
      <c r="X770" s="0" t="n">
        <v>769</v>
      </c>
      <c r="Y770" s="0" t="n">
        <v>0.0006064</v>
      </c>
    </row>
    <row r="771" customFormat="false" ht="12.8" hidden="false" customHeight="false" outlineLevel="0" collapsed="false">
      <c r="X771" s="0" t="n">
        <v>770</v>
      </c>
      <c r="Y771" s="0" t="n">
        <v>0.000614528</v>
      </c>
    </row>
    <row r="772" customFormat="false" ht="12.8" hidden="false" customHeight="false" outlineLevel="0" collapsed="false">
      <c r="X772" s="0" t="n">
        <v>771</v>
      </c>
      <c r="Y772" s="0" t="n">
        <v>0.000606144</v>
      </c>
    </row>
    <row r="773" customFormat="false" ht="12.8" hidden="false" customHeight="false" outlineLevel="0" collapsed="false">
      <c r="X773" s="0" t="n">
        <v>772</v>
      </c>
      <c r="Y773" s="0" t="n">
        <v>0.000607456</v>
      </c>
    </row>
    <row r="774" customFormat="false" ht="12.8" hidden="false" customHeight="false" outlineLevel="0" collapsed="false">
      <c r="X774" s="0" t="n">
        <v>773</v>
      </c>
      <c r="Y774" s="0" t="n">
        <v>0.000605216</v>
      </c>
    </row>
    <row r="775" customFormat="false" ht="12.8" hidden="false" customHeight="false" outlineLevel="0" collapsed="false">
      <c r="X775" s="0" t="n">
        <v>774</v>
      </c>
      <c r="Y775" s="0" t="n">
        <v>0.000607744</v>
      </c>
    </row>
    <row r="776" customFormat="false" ht="12.8" hidden="false" customHeight="false" outlineLevel="0" collapsed="false">
      <c r="X776" s="0" t="n">
        <v>775</v>
      </c>
      <c r="Y776" s="0" t="n">
        <v>0.000603488</v>
      </c>
    </row>
    <row r="777" customFormat="false" ht="12.8" hidden="false" customHeight="false" outlineLevel="0" collapsed="false">
      <c r="X777" s="0" t="n">
        <v>776</v>
      </c>
      <c r="Y777" s="0" t="n">
        <v>0.000607424</v>
      </c>
    </row>
    <row r="778" customFormat="false" ht="12.8" hidden="false" customHeight="false" outlineLevel="0" collapsed="false">
      <c r="X778" s="0" t="n">
        <v>777</v>
      </c>
      <c r="Y778" s="0" t="n">
        <v>0.000606688</v>
      </c>
    </row>
    <row r="779" customFormat="false" ht="12.8" hidden="false" customHeight="false" outlineLevel="0" collapsed="false">
      <c r="X779" s="0" t="n">
        <v>778</v>
      </c>
      <c r="Y779" s="0" t="n">
        <v>0.000609152</v>
      </c>
    </row>
    <row r="780" customFormat="false" ht="12.8" hidden="false" customHeight="false" outlineLevel="0" collapsed="false">
      <c r="X780" s="0" t="n">
        <v>779</v>
      </c>
      <c r="Y780" s="0" t="n">
        <v>0.00061632</v>
      </c>
    </row>
    <row r="781" customFormat="false" ht="12.8" hidden="false" customHeight="false" outlineLevel="0" collapsed="false">
      <c r="X781" s="0" t="n">
        <v>780</v>
      </c>
      <c r="Y781" s="0" t="n">
        <v>0.00060944</v>
      </c>
    </row>
    <row r="782" customFormat="false" ht="12.8" hidden="false" customHeight="false" outlineLevel="0" collapsed="false">
      <c r="X782" s="0" t="n">
        <v>781</v>
      </c>
      <c r="Y782" s="0" t="n">
        <v>0.000608608</v>
      </c>
    </row>
    <row r="783" customFormat="false" ht="12.8" hidden="false" customHeight="false" outlineLevel="0" collapsed="false">
      <c r="X783" s="0" t="n">
        <v>782</v>
      </c>
      <c r="Y783" s="0" t="n">
        <v>0.00060816</v>
      </c>
    </row>
    <row r="784" customFormat="false" ht="12.8" hidden="false" customHeight="false" outlineLevel="0" collapsed="false">
      <c r="X784" s="0" t="n">
        <v>783</v>
      </c>
      <c r="Y784" s="0" t="n">
        <v>0.000616704</v>
      </c>
    </row>
    <row r="785" customFormat="false" ht="12.8" hidden="false" customHeight="false" outlineLevel="0" collapsed="false">
      <c r="X785" s="0" t="n">
        <v>784</v>
      </c>
      <c r="Y785" s="0" t="n">
        <v>0.00061792</v>
      </c>
    </row>
    <row r="786" customFormat="false" ht="12.8" hidden="false" customHeight="false" outlineLevel="0" collapsed="false">
      <c r="X786" s="0" t="n">
        <v>785</v>
      </c>
      <c r="Y786" s="0" t="n">
        <v>0.00060784</v>
      </c>
    </row>
    <row r="787" customFormat="false" ht="12.8" hidden="false" customHeight="false" outlineLevel="0" collapsed="false">
      <c r="X787" s="0" t="n">
        <v>786</v>
      </c>
      <c r="Y787" s="0" t="n">
        <v>0.000604768</v>
      </c>
    </row>
    <row r="788" customFormat="false" ht="12.8" hidden="false" customHeight="false" outlineLevel="0" collapsed="false">
      <c r="X788" s="0" t="n">
        <v>787</v>
      </c>
      <c r="Y788" s="0" t="n">
        <v>0.000775424</v>
      </c>
    </row>
    <row r="789" customFormat="false" ht="12.8" hidden="false" customHeight="false" outlineLevel="0" collapsed="false">
      <c r="X789" s="0" t="n">
        <v>788</v>
      </c>
      <c r="Y789" s="0" t="n">
        <v>0.000604608</v>
      </c>
    </row>
    <row r="790" customFormat="false" ht="12.8" hidden="false" customHeight="false" outlineLevel="0" collapsed="false">
      <c r="X790" s="0" t="n">
        <v>789</v>
      </c>
      <c r="Y790" s="0" t="n">
        <v>0.00061408</v>
      </c>
    </row>
    <row r="791" customFormat="false" ht="12.8" hidden="false" customHeight="false" outlineLevel="0" collapsed="false">
      <c r="X791" s="0" t="n">
        <v>790</v>
      </c>
      <c r="Y791" s="0" t="n">
        <v>0.0010702079</v>
      </c>
    </row>
    <row r="792" customFormat="false" ht="12.8" hidden="false" customHeight="false" outlineLevel="0" collapsed="false">
      <c r="X792" s="0" t="n">
        <v>791</v>
      </c>
      <c r="Y792" s="0" t="n">
        <v>0.000620416</v>
      </c>
    </row>
    <row r="793" customFormat="false" ht="12.8" hidden="false" customHeight="false" outlineLevel="0" collapsed="false">
      <c r="X793" s="0" t="n">
        <v>792</v>
      </c>
      <c r="Y793" s="0" t="n">
        <v>0.001031552</v>
      </c>
    </row>
    <row r="794" customFormat="false" ht="12.8" hidden="false" customHeight="false" outlineLevel="0" collapsed="false">
      <c r="X794" s="0" t="n">
        <v>793</v>
      </c>
      <c r="Y794" s="0" t="n">
        <v>0.000611136</v>
      </c>
    </row>
    <row r="795" customFormat="false" ht="12.8" hidden="false" customHeight="false" outlineLevel="0" collapsed="false">
      <c r="X795" s="0" t="n">
        <v>794</v>
      </c>
      <c r="Y795" s="0" t="n">
        <v>0.00060928</v>
      </c>
    </row>
    <row r="796" customFormat="false" ht="12.8" hidden="false" customHeight="false" outlineLevel="0" collapsed="false">
      <c r="X796" s="0" t="n">
        <v>795</v>
      </c>
      <c r="Y796" s="0" t="n">
        <v>0.001149472</v>
      </c>
    </row>
    <row r="797" customFormat="false" ht="12.8" hidden="false" customHeight="false" outlineLevel="0" collapsed="false">
      <c r="X797" s="0" t="n">
        <v>796</v>
      </c>
      <c r="Y797" s="0" t="n">
        <v>0.000609408</v>
      </c>
    </row>
    <row r="798" customFormat="false" ht="12.8" hidden="false" customHeight="false" outlineLevel="0" collapsed="false">
      <c r="X798" s="0" t="n">
        <v>797</v>
      </c>
      <c r="Y798" s="0" t="n">
        <v>0.000609312</v>
      </c>
    </row>
    <row r="799" customFormat="false" ht="12.8" hidden="false" customHeight="false" outlineLevel="0" collapsed="false">
      <c r="X799" s="0" t="n">
        <v>798</v>
      </c>
      <c r="Y799" s="0" t="n">
        <v>0.0011001281</v>
      </c>
    </row>
    <row r="800" customFormat="false" ht="12.8" hidden="false" customHeight="false" outlineLevel="0" collapsed="false">
      <c r="X800" s="0" t="n">
        <v>799</v>
      </c>
      <c r="Y800" s="0" t="n">
        <v>0.000624736</v>
      </c>
    </row>
    <row r="801" customFormat="false" ht="12.8" hidden="false" customHeight="false" outlineLevel="0" collapsed="false">
      <c r="X801" s="0" t="n">
        <v>800</v>
      </c>
      <c r="Y801" s="0" t="n">
        <v>0.000603328</v>
      </c>
    </row>
    <row r="802" customFormat="false" ht="12.8" hidden="false" customHeight="false" outlineLevel="0" collapsed="false">
      <c r="X802" s="0" t="n">
        <v>801</v>
      </c>
      <c r="Y802" s="0" t="n">
        <v>0.00107792</v>
      </c>
    </row>
    <row r="803" customFormat="false" ht="12.8" hidden="false" customHeight="false" outlineLevel="0" collapsed="false">
      <c r="X803" s="0" t="n">
        <v>802</v>
      </c>
      <c r="Y803" s="0" t="n">
        <v>0.000783008</v>
      </c>
    </row>
    <row r="804" customFormat="false" ht="12.8" hidden="false" customHeight="false" outlineLevel="0" collapsed="false">
      <c r="X804" s="0" t="n">
        <v>803</v>
      </c>
      <c r="Y804" s="0" t="n">
        <v>0.000937376</v>
      </c>
    </row>
    <row r="805" customFormat="false" ht="12.8" hidden="false" customHeight="false" outlineLevel="0" collapsed="false">
      <c r="X805" s="0" t="n">
        <v>804</v>
      </c>
      <c r="Y805" s="0" t="n">
        <v>0.000623328</v>
      </c>
    </row>
    <row r="806" customFormat="false" ht="12.8" hidden="false" customHeight="false" outlineLevel="0" collapsed="false">
      <c r="X806" s="0" t="n">
        <v>805</v>
      </c>
      <c r="Y806" s="0" t="n">
        <v>0.000609824</v>
      </c>
    </row>
    <row r="807" customFormat="false" ht="12.8" hidden="false" customHeight="false" outlineLevel="0" collapsed="false">
      <c r="X807" s="0" t="n">
        <v>806</v>
      </c>
      <c r="Y807" s="0" t="n">
        <v>0.00060848</v>
      </c>
    </row>
    <row r="808" customFormat="false" ht="12.8" hidden="false" customHeight="false" outlineLevel="0" collapsed="false">
      <c r="X808" s="0" t="n">
        <v>807</v>
      </c>
      <c r="Y808" s="0" t="n">
        <v>0.00061488</v>
      </c>
    </row>
    <row r="809" customFormat="false" ht="12.8" hidden="false" customHeight="false" outlineLevel="0" collapsed="false">
      <c r="X809" s="0" t="n">
        <v>808</v>
      </c>
      <c r="Y809" s="0" t="n">
        <v>0.000605728</v>
      </c>
    </row>
    <row r="810" customFormat="false" ht="12.8" hidden="false" customHeight="false" outlineLevel="0" collapsed="false">
      <c r="X810" s="0" t="n">
        <v>809</v>
      </c>
      <c r="Y810" s="0" t="n">
        <v>0.000604512</v>
      </c>
    </row>
    <row r="811" customFormat="false" ht="12.8" hidden="false" customHeight="false" outlineLevel="0" collapsed="false">
      <c r="X811" s="0" t="n">
        <v>810</v>
      </c>
      <c r="Y811" s="0" t="n">
        <v>0.0006037439</v>
      </c>
    </row>
    <row r="812" customFormat="false" ht="12.8" hidden="false" customHeight="false" outlineLevel="0" collapsed="false">
      <c r="X812" s="0" t="n">
        <v>811</v>
      </c>
      <c r="Y812" s="0" t="n">
        <v>0.000605024</v>
      </c>
    </row>
    <row r="813" customFormat="false" ht="12.8" hidden="false" customHeight="false" outlineLevel="0" collapsed="false">
      <c r="X813" s="0" t="n">
        <v>812</v>
      </c>
      <c r="Y813" s="0" t="n">
        <v>0.000617376</v>
      </c>
    </row>
    <row r="814" customFormat="false" ht="12.8" hidden="false" customHeight="false" outlineLevel="0" collapsed="false">
      <c r="X814" s="0" t="n">
        <v>813</v>
      </c>
      <c r="Y814" s="0" t="n">
        <v>0.000894752</v>
      </c>
    </row>
    <row r="815" customFormat="false" ht="12.8" hidden="false" customHeight="false" outlineLevel="0" collapsed="false">
      <c r="X815" s="0" t="n">
        <v>814</v>
      </c>
      <c r="Y815" s="0" t="n">
        <v>0.000607968</v>
      </c>
    </row>
    <row r="816" customFormat="false" ht="12.8" hidden="false" customHeight="false" outlineLevel="0" collapsed="false">
      <c r="X816" s="0" t="n">
        <v>815</v>
      </c>
      <c r="Y816" s="0" t="n">
        <v>0.000607808</v>
      </c>
    </row>
    <row r="817" customFormat="false" ht="12.8" hidden="false" customHeight="false" outlineLevel="0" collapsed="false">
      <c r="X817" s="0" t="n">
        <v>816</v>
      </c>
      <c r="Y817" s="0" t="n">
        <v>0.002812352</v>
      </c>
    </row>
    <row r="818" customFormat="false" ht="12.8" hidden="false" customHeight="false" outlineLevel="0" collapsed="false">
      <c r="X818" s="0" t="n">
        <v>817</v>
      </c>
      <c r="Y818" s="0" t="n">
        <v>0.000606432</v>
      </c>
    </row>
    <row r="819" customFormat="false" ht="12.8" hidden="false" customHeight="false" outlineLevel="0" collapsed="false">
      <c r="X819" s="0" t="n">
        <v>818</v>
      </c>
      <c r="Y819" s="0" t="n">
        <v>0.000610912</v>
      </c>
    </row>
    <row r="820" customFormat="false" ht="12.8" hidden="false" customHeight="false" outlineLevel="0" collapsed="false">
      <c r="X820" s="0" t="n">
        <v>819</v>
      </c>
      <c r="Y820" s="0" t="n">
        <v>0.000605344</v>
      </c>
    </row>
    <row r="821" customFormat="false" ht="12.8" hidden="false" customHeight="false" outlineLevel="0" collapsed="false">
      <c r="X821" s="0" t="n">
        <v>820</v>
      </c>
      <c r="Y821" s="0" t="n">
        <v>0.000605312</v>
      </c>
    </row>
    <row r="822" customFormat="false" ht="12.8" hidden="false" customHeight="false" outlineLevel="0" collapsed="false">
      <c r="X822" s="0" t="n">
        <v>821</v>
      </c>
      <c r="Y822" s="0" t="n">
        <v>0.000604128</v>
      </c>
    </row>
    <row r="823" customFormat="false" ht="12.8" hidden="false" customHeight="false" outlineLevel="0" collapsed="false">
      <c r="X823" s="0" t="n">
        <v>822</v>
      </c>
      <c r="Y823" s="0" t="n">
        <v>0.00060368</v>
      </c>
    </row>
    <row r="824" customFormat="false" ht="12.8" hidden="false" customHeight="false" outlineLevel="0" collapsed="false">
      <c r="X824" s="0" t="n">
        <v>823</v>
      </c>
      <c r="Y824" s="0" t="n">
        <v>0.00060144</v>
      </c>
    </row>
    <row r="825" customFormat="false" ht="12.8" hidden="false" customHeight="false" outlineLevel="0" collapsed="false">
      <c r="X825" s="0" t="n">
        <v>824</v>
      </c>
      <c r="Y825" s="0" t="n">
        <v>0.000607488</v>
      </c>
    </row>
    <row r="826" customFormat="false" ht="12.8" hidden="false" customHeight="false" outlineLevel="0" collapsed="false">
      <c r="X826" s="0" t="n">
        <v>825</v>
      </c>
      <c r="Y826" s="0" t="n">
        <v>0.000607744</v>
      </c>
    </row>
    <row r="827" customFormat="false" ht="12.8" hidden="false" customHeight="false" outlineLevel="0" collapsed="false">
      <c r="X827" s="0" t="n">
        <v>826</v>
      </c>
      <c r="Y827" s="0" t="n">
        <v>0.00061072</v>
      </c>
    </row>
    <row r="828" customFormat="false" ht="12.8" hidden="false" customHeight="false" outlineLevel="0" collapsed="false">
      <c r="X828" s="0" t="n">
        <v>827</v>
      </c>
      <c r="Y828" s="0" t="n">
        <v>0.000612256</v>
      </c>
    </row>
    <row r="829" customFormat="false" ht="12.8" hidden="false" customHeight="false" outlineLevel="0" collapsed="false">
      <c r="X829" s="0" t="n">
        <v>828</v>
      </c>
      <c r="Y829" s="0" t="n">
        <v>0.00060736</v>
      </c>
    </row>
    <row r="830" customFormat="false" ht="12.8" hidden="false" customHeight="false" outlineLevel="0" collapsed="false">
      <c r="X830" s="0" t="n">
        <v>829</v>
      </c>
      <c r="Y830" s="0" t="n">
        <v>0.00060944</v>
      </c>
    </row>
    <row r="831" customFormat="false" ht="12.8" hidden="false" customHeight="false" outlineLevel="0" collapsed="false">
      <c r="X831" s="0" t="n">
        <v>830</v>
      </c>
      <c r="Y831" s="0" t="n">
        <v>0.000632384</v>
      </c>
    </row>
    <row r="832" customFormat="false" ht="12.8" hidden="false" customHeight="false" outlineLevel="0" collapsed="false">
      <c r="X832" s="0" t="n">
        <v>831</v>
      </c>
      <c r="Y832" s="0" t="n">
        <v>0.001058784</v>
      </c>
    </row>
    <row r="833" customFormat="false" ht="12.8" hidden="false" customHeight="false" outlineLevel="0" collapsed="false">
      <c r="X833" s="0" t="n">
        <v>832</v>
      </c>
      <c r="Y833" s="0" t="n">
        <v>0.000608096</v>
      </c>
    </row>
    <row r="834" customFormat="false" ht="12.8" hidden="false" customHeight="false" outlineLevel="0" collapsed="false">
      <c r="X834" s="0" t="n">
        <v>833</v>
      </c>
      <c r="Y834" s="0" t="n">
        <v>0.000607328</v>
      </c>
    </row>
    <row r="835" customFormat="false" ht="12.8" hidden="false" customHeight="false" outlineLevel="0" collapsed="false">
      <c r="X835" s="0" t="n">
        <v>834</v>
      </c>
      <c r="Y835" s="0" t="n">
        <v>0.0012927681</v>
      </c>
    </row>
    <row r="836" customFormat="false" ht="12.8" hidden="false" customHeight="false" outlineLevel="0" collapsed="false">
      <c r="X836" s="0" t="n">
        <v>835</v>
      </c>
      <c r="Y836" s="0" t="n">
        <v>0.000714912</v>
      </c>
    </row>
    <row r="837" customFormat="false" ht="12.8" hidden="false" customHeight="false" outlineLevel="0" collapsed="false">
      <c r="X837" s="0" t="n">
        <v>836</v>
      </c>
      <c r="Y837" s="0" t="n">
        <v>0.000606816</v>
      </c>
    </row>
    <row r="838" customFormat="false" ht="12.8" hidden="false" customHeight="false" outlineLevel="0" collapsed="false">
      <c r="X838" s="0" t="n">
        <v>837</v>
      </c>
      <c r="Y838" s="0" t="n">
        <v>0.0006084481</v>
      </c>
    </row>
    <row r="839" customFormat="false" ht="12.8" hidden="false" customHeight="false" outlineLevel="0" collapsed="false">
      <c r="X839" s="0" t="n">
        <v>838</v>
      </c>
      <c r="Y839" s="0" t="n">
        <v>0.000619744</v>
      </c>
    </row>
    <row r="840" customFormat="false" ht="12.8" hidden="false" customHeight="false" outlineLevel="0" collapsed="false">
      <c r="X840" s="0" t="n">
        <v>839</v>
      </c>
      <c r="Y840" s="0" t="n">
        <v>0.000636096</v>
      </c>
    </row>
    <row r="841" customFormat="false" ht="12.8" hidden="false" customHeight="false" outlineLevel="0" collapsed="false">
      <c r="X841" s="0" t="n">
        <v>840</v>
      </c>
      <c r="Y841" s="0" t="n">
        <v>0.000606816</v>
      </c>
    </row>
    <row r="842" customFormat="false" ht="12.8" hidden="false" customHeight="false" outlineLevel="0" collapsed="false">
      <c r="X842" s="0" t="n">
        <v>841</v>
      </c>
      <c r="Y842" s="0" t="n">
        <v>0.000605504</v>
      </c>
    </row>
    <row r="843" customFormat="false" ht="12.8" hidden="false" customHeight="false" outlineLevel="0" collapsed="false">
      <c r="X843" s="0" t="n">
        <v>842</v>
      </c>
      <c r="Y843" s="0" t="n">
        <v>0.000608512</v>
      </c>
    </row>
    <row r="844" customFormat="false" ht="12.8" hidden="false" customHeight="false" outlineLevel="0" collapsed="false">
      <c r="X844" s="0" t="n">
        <v>843</v>
      </c>
      <c r="Y844" s="0" t="n">
        <v>0.00060528</v>
      </c>
    </row>
    <row r="845" customFormat="false" ht="12.8" hidden="false" customHeight="false" outlineLevel="0" collapsed="false">
      <c r="X845" s="0" t="n">
        <v>844</v>
      </c>
      <c r="Y845" s="0" t="n">
        <v>0.000609024</v>
      </c>
    </row>
    <row r="846" customFormat="false" ht="12.8" hidden="false" customHeight="false" outlineLevel="0" collapsed="false">
      <c r="X846" s="0" t="n">
        <v>845</v>
      </c>
      <c r="Y846" s="0" t="n">
        <v>0.000613824</v>
      </c>
    </row>
    <row r="847" customFormat="false" ht="12.8" hidden="false" customHeight="false" outlineLevel="0" collapsed="false">
      <c r="X847" s="0" t="n">
        <v>846</v>
      </c>
      <c r="Y847" s="0" t="n">
        <v>0.001017504</v>
      </c>
    </row>
    <row r="848" customFormat="false" ht="12.8" hidden="false" customHeight="false" outlineLevel="0" collapsed="false">
      <c r="X848" s="0" t="n">
        <v>847</v>
      </c>
      <c r="Y848" s="0" t="n">
        <v>0.00060512</v>
      </c>
    </row>
    <row r="849" customFormat="false" ht="12.8" hidden="false" customHeight="false" outlineLevel="0" collapsed="false">
      <c r="X849" s="0" t="n">
        <v>848</v>
      </c>
      <c r="Y849" s="0" t="n">
        <v>0.000606144</v>
      </c>
    </row>
    <row r="850" customFormat="false" ht="12.8" hidden="false" customHeight="false" outlineLevel="0" collapsed="false">
      <c r="X850" s="0" t="n">
        <v>849</v>
      </c>
      <c r="Y850" s="0" t="n">
        <v>0.000609632</v>
      </c>
    </row>
    <row r="851" customFormat="false" ht="12.8" hidden="false" customHeight="false" outlineLevel="0" collapsed="false">
      <c r="X851" s="0" t="n">
        <v>850</v>
      </c>
      <c r="Y851" s="0" t="n">
        <v>0.000607456</v>
      </c>
    </row>
    <row r="852" customFormat="false" ht="12.8" hidden="false" customHeight="false" outlineLevel="0" collapsed="false">
      <c r="X852" s="0" t="n">
        <v>851</v>
      </c>
      <c r="Y852" s="0" t="n">
        <v>0.000604032</v>
      </c>
    </row>
    <row r="853" customFormat="false" ht="12.8" hidden="false" customHeight="false" outlineLevel="0" collapsed="false">
      <c r="X853" s="0" t="n">
        <v>852</v>
      </c>
      <c r="Y853" s="0" t="n">
        <v>0.000607488</v>
      </c>
    </row>
    <row r="854" customFormat="false" ht="12.8" hidden="false" customHeight="false" outlineLevel="0" collapsed="false">
      <c r="X854" s="0" t="n">
        <v>853</v>
      </c>
      <c r="Y854" s="0" t="n">
        <v>0.000603648</v>
      </c>
    </row>
    <row r="855" customFormat="false" ht="12.8" hidden="false" customHeight="false" outlineLevel="0" collapsed="false">
      <c r="X855" s="0" t="n">
        <v>854</v>
      </c>
      <c r="Y855" s="0" t="n">
        <v>0.0006037439</v>
      </c>
    </row>
    <row r="856" customFormat="false" ht="12.8" hidden="false" customHeight="false" outlineLevel="0" collapsed="false">
      <c r="X856" s="0" t="n">
        <v>855</v>
      </c>
      <c r="Y856" s="0" t="n">
        <v>0.000604704</v>
      </c>
    </row>
    <row r="857" customFormat="false" ht="12.8" hidden="false" customHeight="false" outlineLevel="0" collapsed="false">
      <c r="X857" s="0" t="n">
        <v>856</v>
      </c>
      <c r="Y857" s="0" t="n">
        <v>0.000609056</v>
      </c>
    </row>
    <row r="858" customFormat="false" ht="12.8" hidden="false" customHeight="false" outlineLevel="0" collapsed="false">
      <c r="X858" s="0" t="n">
        <v>857</v>
      </c>
      <c r="Y858" s="0" t="n">
        <v>0.000606272</v>
      </c>
    </row>
    <row r="859" customFormat="false" ht="12.8" hidden="false" customHeight="false" outlineLevel="0" collapsed="false">
      <c r="X859" s="0" t="n">
        <v>858</v>
      </c>
      <c r="Y859" s="0" t="n">
        <v>0.001410816</v>
      </c>
    </row>
    <row r="860" customFormat="false" ht="12.8" hidden="false" customHeight="false" outlineLevel="0" collapsed="false">
      <c r="X860" s="0" t="n">
        <v>859</v>
      </c>
      <c r="Y860" s="0" t="n">
        <v>0.000615488</v>
      </c>
    </row>
    <row r="861" customFormat="false" ht="12.8" hidden="false" customHeight="false" outlineLevel="0" collapsed="false">
      <c r="X861" s="0" t="n">
        <v>860</v>
      </c>
      <c r="Y861" s="0" t="n">
        <v>0.000610976</v>
      </c>
    </row>
    <row r="862" customFormat="false" ht="12.8" hidden="false" customHeight="false" outlineLevel="0" collapsed="false">
      <c r="X862" s="0" t="n">
        <v>861</v>
      </c>
      <c r="Y862" s="0" t="n">
        <v>0.000703328</v>
      </c>
    </row>
    <row r="863" customFormat="false" ht="12.8" hidden="false" customHeight="false" outlineLevel="0" collapsed="false">
      <c r="X863" s="0" t="n">
        <v>862</v>
      </c>
      <c r="Y863" s="0" t="n">
        <v>0.000620416</v>
      </c>
    </row>
    <row r="864" customFormat="false" ht="12.8" hidden="false" customHeight="false" outlineLevel="0" collapsed="false">
      <c r="X864" s="0" t="n">
        <v>863</v>
      </c>
      <c r="Y864" s="0" t="n">
        <v>0.000891392</v>
      </c>
    </row>
    <row r="865" customFormat="false" ht="12.8" hidden="false" customHeight="false" outlineLevel="0" collapsed="false">
      <c r="X865" s="0" t="n">
        <v>864</v>
      </c>
      <c r="Y865" s="0" t="n">
        <v>0.00060144</v>
      </c>
    </row>
    <row r="866" customFormat="false" ht="12.8" hidden="false" customHeight="false" outlineLevel="0" collapsed="false">
      <c r="X866" s="0" t="n">
        <v>865</v>
      </c>
      <c r="Y866" s="0" t="n">
        <v>0.000605632</v>
      </c>
    </row>
    <row r="867" customFormat="false" ht="12.8" hidden="false" customHeight="false" outlineLevel="0" collapsed="false">
      <c r="X867" s="0" t="n">
        <v>866</v>
      </c>
      <c r="Y867" s="0" t="n">
        <v>0.00060928</v>
      </c>
    </row>
    <row r="868" customFormat="false" ht="12.8" hidden="false" customHeight="false" outlineLevel="0" collapsed="false">
      <c r="X868" s="0" t="n">
        <v>867</v>
      </c>
      <c r="Y868" s="0" t="n">
        <v>0.00062416</v>
      </c>
    </row>
    <row r="869" customFormat="false" ht="12.8" hidden="false" customHeight="false" outlineLevel="0" collapsed="false">
      <c r="X869" s="0" t="n">
        <v>868</v>
      </c>
      <c r="Y869" s="0" t="n">
        <v>0.000621088</v>
      </c>
    </row>
    <row r="870" customFormat="false" ht="12.8" hidden="false" customHeight="false" outlineLevel="0" collapsed="false">
      <c r="X870" s="0" t="n">
        <v>869</v>
      </c>
      <c r="Y870" s="0" t="n">
        <v>0.000607168</v>
      </c>
    </row>
    <row r="871" customFormat="false" ht="12.8" hidden="false" customHeight="false" outlineLevel="0" collapsed="false">
      <c r="X871" s="0" t="n">
        <v>870</v>
      </c>
      <c r="Y871" s="0" t="n">
        <v>0.000612544</v>
      </c>
    </row>
    <row r="872" customFormat="false" ht="12.8" hidden="false" customHeight="false" outlineLevel="0" collapsed="false">
      <c r="X872" s="0" t="n">
        <v>871</v>
      </c>
      <c r="Y872" s="0" t="n">
        <v>0.000615296</v>
      </c>
    </row>
    <row r="873" customFormat="false" ht="12.8" hidden="false" customHeight="false" outlineLevel="0" collapsed="false">
      <c r="X873" s="0" t="n">
        <v>872</v>
      </c>
      <c r="Y873" s="0" t="n">
        <v>0.000605248</v>
      </c>
    </row>
    <row r="874" customFormat="false" ht="12.8" hidden="false" customHeight="false" outlineLevel="0" collapsed="false">
      <c r="X874" s="0" t="n">
        <v>873</v>
      </c>
      <c r="Y874" s="0" t="n">
        <v>0.00061888</v>
      </c>
    </row>
    <row r="875" customFormat="false" ht="12.8" hidden="false" customHeight="false" outlineLevel="0" collapsed="false">
      <c r="X875" s="0" t="n">
        <v>874</v>
      </c>
      <c r="Y875" s="0" t="n">
        <v>0.000621152</v>
      </c>
    </row>
    <row r="876" customFormat="false" ht="12.8" hidden="false" customHeight="false" outlineLevel="0" collapsed="false">
      <c r="X876" s="0" t="n">
        <v>875</v>
      </c>
      <c r="Y876" s="0" t="n">
        <v>0.000607648</v>
      </c>
    </row>
    <row r="877" customFormat="false" ht="12.8" hidden="false" customHeight="false" outlineLevel="0" collapsed="false">
      <c r="X877" s="0" t="n">
        <v>876</v>
      </c>
      <c r="Y877" s="0" t="n">
        <v>0.00061232</v>
      </c>
    </row>
    <row r="878" customFormat="false" ht="12.8" hidden="false" customHeight="false" outlineLevel="0" collapsed="false">
      <c r="X878" s="0" t="n">
        <v>877</v>
      </c>
      <c r="Y878" s="0" t="n">
        <v>0.00060704</v>
      </c>
    </row>
    <row r="879" customFormat="false" ht="12.8" hidden="false" customHeight="false" outlineLevel="0" collapsed="false">
      <c r="X879" s="0" t="n">
        <v>878</v>
      </c>
      <c r="Y879" s="0" t="n">
        <v>0.000614432</v>
      </c>
    </row>
    <row r="880" customFormat="false" ht="12.8" hidden="false" customHeight="false" outlineLevel="0" collapsed="false">
      <c r="X880" s="0" t="n">
        <v>879</v>
      </c>
      <c r="Y880" s="0" t="n">
        <v>0.000913472</v>
      </c>
    </row>
    <row r="881" customFormat="false" ht="12.8" hidden="false" customHeight="false" outlineLevel="0" collapsed="false">
      <c r="X881" s="0" t="n">
        <v>880</v>
      </c>
      <c r="Y881" s="0" t="n">
        <v>0.000608576</v>
      </c>
    </row>
    <row r="882" customFormat="false" ht="12.8" hidden="false" customHeight="false" outlineLevel="0" collapsed="false">
      <c r="X882" s="0" t="n">
        <v>881</v>
      </c>
      <c r="Y882" s="0" t="n">
        <v>0.000619104</v>
      </c>
    </row>
    <row r="883" customFormat="false" ht="12.8" hidden="false" customHeight="false" outlineLevel="0" collapsed="false">
      <c r="X883" s="0" t="n">
        <v>882</v>
      </c>
      <c r="Y883" s="0" t="n">
        <v>0.0006062399</v>
      </c>
    </row>
    <row r="884" customFormat="false" ht="12.8" hidden="false" customHeight="false" outlineLevel="0" collapsed="false">
      <c r="X884" s="0" t="n">
        <v>883</v>
      </c>
      <c r="Y884" s="0" t="n">
        <v>0.001437568</v>
      </c>
    </row>
    <row r="885" customFormat="false" ht="12.8" hidden="false" customHeight="false" outlineLevel="0" collapsed="false">
      <c r="X885" s="0" t="n">
        <v>884</v>
      </c>
      <c r="Y885" s="0" t="n">
        <v>0.000605792</v>
      </c>
    </row>
    <row r="886" customFormat="false" ht="12.8" hidden="false" customHeight="false" outlineLevel="0" collapsed="false">
      <c r="X886" s="0" t="n">
        <v>885</v>
      </c>
      <c r="Y886" s="0" t="n">
        <v>0.000608864</v>
      </c>
    </row>
    <row r="887" customFormat="false" ht="12.8" hidden="false" customHeight="false" outlineLevel="0" collapsed="false">
      <c r="X887" s="0" t="n">
        <v>886</v>
      </c>
      <c r="Y887" s="0" t="n">
        <v>0.0006062399</v>
      </c>
    </row>
    <row r="888" customFormat="false" ht="12.8" hidden="false" customHeight="false" outlineLevel="0" collapsed="false">
      <c r="X888" s="0" t="n">
        <v>887</v>
      </c>
      <c r="Y888" s="0" t="n">
        <v>0.000619296</v>
      </c>
    </row>
    <row r="889" customFormat="false" ht="12.8" hidden="false" customHeight="false" outlineLevel="0" collapsed="false">
      <c r="X889" s="0" t="n">
        <v>888</v>
      </c>
      <c r="Y889" s="0" t="n">
        <v>0.0006072</v>
      </c>
    </row>
    <row r="890" customFormat="false" ht="12.8" hidden="false" customHeight="false" outlineLevel="0" collapsed="false">
      <c r="X890" s="0" t="n">
        <v>889</v>
      </c>
      <c r="Y890" s="0" t="n">
        <v>0.000608512</v>
      </c>
    </row>
    <row r="891" customFormat="false" ht="12.8" hidden="false" customHeight="false" outlineLevel="0" collapsed="false">
      <c r="X891" s="0" t="n">
        <v>890</v>
      </c>
      <c r="Y891" s="0" t="n">
        <v>0.00060896</v>
      </c>
    </row>
    <row r="892" customFormat="false" ht="12.8" hidden="false" customHeight="false" outlineLevel="0" collapsed="false">
      <c r="X892" s="0" t="n">
        <v>891</v>
      </c>
      <c r="Y892" s="0" t="n">
        <v>0.000605824</v>
      </c>
    </row>
    <row r="893" customFormat="false" ht="12.8" hidden="false" customHeight="false" outlineLevel="0" collapsed="false">
      <c r="X893" s="0" t="n">
        <v>892</v>
      </c>
      <c r="Y893" s="0" t="n">
        <v>0.000603936</v>
      </c>
    </row>
    <row r="894" customFormat="false" ht="12.8" hidden="false" customHeight="false" outlineLevel="0" collapsed="false">
      <c r="X894" s="0" t="n">
        <v>893</v>
      </c>
      <c r="Y894" s="0" t="n">
        <v>0.000609504</v>
      </c>
    </row>
    <row r="895" customFormat="false" ht="12.8" hidden="false" customHeight="false" outlineLevel="0" collapsed="false">
      <c r="X895" s="0" t="n">
        <v>894</v>
      </c>
      <c r="Y895" s="0" t="n">
        <v>0.000616064</v>
      </c>
    </row>
    <row r="896" customFormat="false" ht="12.8" hidden="false" customHeight="false" outlineLevel="0" collapsed="false">
      <c r="X896" s="0" t="n">
        <v>895</v>
      </c>
      <c r="Y896" s="0" t="n">
        <v>0.000611552</v>
      </c>
    </row>
    <row r="897" customFormat="false" ht="12.8" hidden="false" customHeight="false" outlineLevel="0" collapsed="false">
      <c r="X897" s="0" t="n">
        <v>896</v>
      </c>
      <c r="Y897" s="0" t="n">
        <v>0.000893888</v>
      </c>
    </row>
    <row r="898" customFormat="false" ht="12.8" hidden="false" customHeight="false" outlineLevel="0" collapsed="false">
      <c r="X898" s="0" t="n">
        <v>897</v>
      </c>
      <c r="Y898" s="0" t="n">
        <v>0.000609024</v>
      </c>
    </row>
    <row r="899" customFormat="false" ht="12.8" hidden="false" customHeight="false" outlineLevel="0" collapsed="false">
      <c r="X899" s="0" t="n">
        <v>898</v>
      </c>
      <c r="Y899" s="0" t="n">
        <v>0.000612608</v>
      </c>
    </row>
    <row r="900" customFormat="false" ht="12.8" hidden="false" customHeight="false" outlineLevel="0" collapsed="false">
      <c r="X900" s="0" t="n">
        <v>899</v>
      </c>
      <c r="Y900" s="0" t="n">
        <v>0.0026024</v>
      </c>
    </row>
    <row r="901" customFormat="false" ht="12.8" hidden="false" customHeight="false" outlineLevel="0" collapsed="false">
      <c r="X901" s="0" t="n">
        <v>900</v>
      </c>
      <c r="Y901" s="0" t="n">
        <v>0.00060528</v>
      </c>
    </row>
    <row r="902" customFormat="false" ht="12.8" hidden="false" customHeight="false" outlineLevel="0" collapsed="false">
      <c r="X902" s="0" t="n">
        <v>901</v>
      </c>
      <c r="Y902" s="0" t="n">
        <v>0.000607712</v>
      </c>
    </row>
    <row r="903" customFormat="false" ht="12.8" hidden="false" customHeight="false" outlineLevel="0" collapsed="false">
      <c r="X903" s="0" t="n">
        <v>902</v>
      </c>
      <c r="Y903" s="0" t="n">
        <v>0.000606496</v>
      </c>
    </row>
    <row r="904" customFormat="false" ht="12.8" hidden="false" customHeight="false" outlineLevel="0" collapsed="false">
      <c r="X904" s="0" t="n">
        <v>903</v>
      </c>
      <c r="Y904" s="0" t="n">
        <v>0.000614784</v>
      </c>
    </row>
    <row r="905" customFormat="false" ht="12.8" hidden="false" customHeight="false" outlineLevel="0" collapsed="false">
      <c r="X905" s="0" t="n">
        <v>904</v>
      </c>
      <c r="Y905" s="0" t="n">
        <v>0.000606464</v>
      </c>
    </row>
    <row r="906" customFormat="false" ht="12.8" hidden="false" customHeight="false" outlineLevel="0" collapsed="false">
      <c r="X906" s="0" t="n">
        <v>905</v>
      </c>
      <c r="Y906" s="0" t="n">
        <v>0.000603936</v>
      </c>
    </row>
    <row r="907" customFormat="false" ht="12.8" hidden="false" customHeight="false" outlineLevel="0" collapsed="false">
      <c r="X907" s="0" t="n">
        <v>906</v>
      </c>
      <c r="Y907" s="0" t="n">
        <v>0.000602784</v>
      </c>
    </row>
    <row r="908" customFormat="false" ht="12.8" hidden="false" customHeight="false" outlineLevel="0" collapsed="false">
      <c r="X908" s="0" t="n">
        <v>907</v>
      </c>
      <c r="Y908" s="0" t="n">
        <v>0.000603456</v>
      </c>
    </row>
    <row r="909" customFormat="false" ht="12.8" hidden="false" customHeight="false" outlineLevel="0" collapsed="false">
      <c r="X909" s="0" t="n">
        <v>908</v>
      </c>
      <c r="Y909" s="0" t="n">
        <v>0.000607168</v>
      </c>
    </row>
    <row r="910" customFormat="false" ht="12.8" hidden="false" customHeight="false" outlineLevel="0" collapsed="false">
      <c r="X910" s="0" t="n">
        <v>909</v>
      </c>
      <c r="Y910" s="0" t="n">
        <v>0.000605312</v>
      </c>
    </row>
    <row r="911" customFormat="false" ht="12.8" hidden="false" customHeight="false" outlineLevel="0" collapsed="false">
      <c r="X911" s="0" t="n">
        <v>910</v>
      </c>
      <c r="Y911" s="0" t="n">
        <v>0.00060368</v>
      </c>
    </row>
    <row r="912" customFormat="false" ht="12.8" hidden="false" customHeight="false" outlineLevel="0" collapsed="false">
      <c r="X912" s="0" t="n">
        <v>911</v>
      </c>
      <c r="Y912" s="0" t="n">
        <v>0.000774368</v>
      </c>
    </row>
    <row r="913" customFormat="false" ht="12.8" hidden="false" customHeight="false" outlineLevel="0" collapsed="false">
      <c r="X913" s="0" t="n">
        <v>912</v>
      </c>
      <c r="Y913" s="0" t="n">
        <v>0.000643296</v>
      </c>
    </row>
    <row r="914" customFormat="false" ht="12.8" hidden="false" customHeight="false" outlineLevel="0" collapsed="false">
      <c r="X914" s="0" t="n">
        <v>913</v>
      </c>
      <c r="Y914" s="0" t="n">
        <v>0.000921088</v>
      </c>
    </row>
    <row r="915" customFormat="false" ht="12.8" hidden="false" customHeight="false" outlineLevel="0" collapsed="false">
      <c r="X915" s="0" t="n">
        <v>914</v>
      </c>
      <c r="Y915" s="0" t="n">
        <v>0.000603424</v>
      </c>
    </row>
    <row r="916" customFormat="false" ht="12.8" hidden="false" customHeight="false" outlineLevel="0" collapsed="false">
      <c r="X916" s="0" t="n">
        <v>915</v>
      </c>
      <c r="Y916" s="0" t="n">
        <v>0.000605088</v>
      </c>
    </row>
    <row r="917" customFormat="false" ht="12.8" hidden="false" customHeight="false" outlineLevel="0" collapsed="false">
      <c r="X917" s="0" t="n">
        <v>916</v>
      </c>
      <c r="Y917" s="0" t="n">
        <v>0.000601824</v>
      </c>
    </row>
    <row r="918" customFormat="false" ht="12.8" hidden="false" customHeight="false" outlineLevel="0" collapsed="false">
      <c r="X918" s="0" t="n">
        <v>917</v>
      </c>
      <c r="Y918" s="0" t="n">
        <v>0.000612064</v>
      </c>
    </row>
    <row r="919" customFormat="false" ht="12.8" hidden="false" customHeight="false" outlineLevel="0" collapsed="false">
      <c r="X919" s="0" t="n">
        <v>918</v>
      </c>
      <c r="Y919" s="0" t="n">
        <v>0.000603584</v>
      </c>
    </row>
    <row r="920" customFormat="false" ht="12.8" hidden="false" customHeight="false" outlineLevel="0" collapsed="false">
      <c r="X920" s="0" t="n">
        <v>919</v>
      </c>
      <c r="Y920" s="0" t="n">
        <v>0.000604192</v>
      </c>
    </row>
    <row r="921" customFormat="false" ht="12.8" hidden="false" customHeight="false" outlineLevel="0" collapsed="false">
      <c r="X921" s="0" t="n">
        <v>920</v>
      </c>
      <c r="Y921" s="0" t="n">
        <v>0.000603808</v>
      </c>
    </row>
    <row r="922" customFormat="false" ht="12.8" hidden="false" customHeight="false" outlineLevel="0" collapsed="false">
      <c r="X922" s="0" t="n">
        <v>921</v>
      </c>
      <c r="Y922" s="0" t="n">
        <v>0.000606176</v>
      </c>
    </row>
    <row r="923" customFormat="false" ht="12.8" hidden="false" customHeight="false" outlineLevel="0" collapsed="false">
      <c r="X923" s="0" t="n">
        <v>922</v>
      </c>
      <c r="Y923" s="0" t="n">
        <v>0.00060368</v>
      </c>
    </row>
    <row r="924" customFormat="false" ht="12.8" hidden="false" customHeight="false" outlineLevel="0" collapsed="false">
      <c r="X924" s="0" t="n">
        <v>923</v>
      </c>
      <c r="Y924" s="0" t="n">
        <v>0.000609632</v>
      </c>
    </row>
    <row r="925" customFormat="false" ht="12.8" hidden="false" customHeight="false" outlineLevel="0" collapsed="false">
      <c r="X925" s="0" t="n">
        <v>924</v>
      </c>
      <c r="Y925" s="0" t="n">
        <v>0.000609088</v>
      </c>
    </row>
    <row r="926" customFormat="false" ht="12.8" hidden="false" customHeight="false" outlineLevel="0" collapsed="false">
      <c r="X926" s="0" t="n">
        <v>925</v>
      </c>
      <c r="Y926" s="0" t="n">
        <v>0.000604</v>
      </c>
    </row>
    <row r="927" customFormat="false" ht="12.8" hidden="false" customHeight="false" outlineLevel="0" collapsed="false">
      <c r="X927" s="0" t="n">
        <v>926</v>
      </c>
      <c r="Y927" s="0" t="n">
        <v>0.00061728</v>
      </c>
    </row>
    <row r="928" customFormat="false" ht="12.8" hidden="false" customHeight="false" outlineLevel="0" collapsed="false">
      <c r="X928" s="0" t="n">
        <v>927</v>
      </c>
      <c r="Y928" s="0" t="n">
        <v>0.0006129279</v>
      </c>
    </row>
    <row r="929" customFormat="false" ht="12.8" hidden="false" customHeight="false" outlineLevel="0" collapsed="false">
      <c r="X929" s="0" t="n">
        <v>928</v>
      </c>
      <c r="Y929" s="0" t="n">
        <v>0.0014723521</v>
      </c>
    </row>
    <row r="930" customFormat="false" ht="12.8" hidden="false" customHeight="false" outlineLevel="0" collapsed="false">
      <c r="X930" s="0" t="n">
        <v>929</v>
      </c>
      <c r="Y930" s="0" t="n">
        <v>0.000942752</v>
      </c>
    </row>
    <row r="931" customFormat="false" ht="12.8" hidden="false" customHeight="false" outlineLevel="0" collapsed="false">
      <c r="X931" s="0" t="n">
        <v>930</v>
      </c>
      <c r="Y931" s="0" t="n">
        <v>0.000609312</v>
      </c>
    </row>
    <row r="932" customFormat="false" ht="12.8" hidden="false" customHeight="false" outlineLevel="0" collapsed="false">
      <c r="X932" s="0" t="n">
        <v>931</v>
      </c>
      <c r="Y932" s="0" t="n">
        <v>0.00060832</v>
      </c>
    </row>
    <row r="933" customFormat="false" ht="12.8" hidden="false" customHeight="false" outlineLevel="0" collapsed="false">
      <c r="X933" s="0" t="n">
        <v>932</v>
      </c>
      <c r="Y933" s="0" t="n">
        <v>0.000604704</v>
      </c>
    </row>
    <row r="934" customFormat="false" ht="12.8" hidden="false" customHeight="false" outlineLevel="0" collapsed="false">
      <c r="X934" s="0" t="n">
        <v>933</v>
      </c>
      <c r="Y934" s="0" t="n">
        <v>0.000602336</v>
      </c>
    </row>
    <row r="935" customFormat="false" ht="12.8" hidden="false" customHeight="false" outlineLevel="0" collapsed="false">
      <c r="X935" s="0" t="n">
        <v>934</v>
      </c>
      <c r="Y935" s="0" t="n">
        <v>0.000609696</v>
      </c>
    </row>
    <row r="936" customFormat="false" ht="12.8" hidden="false" customHeight="false" outlineLevel="0" collapsed="false">
      <c r="X936" s="0" t="n">
        <v>935</v>
      </c>
      <c r="Y936" s="0" t="n">
        <v>0.000606752</v>
      </c>
    </row>
    <row r="937" customFormat="false" ht="12.8" hidden="false" customHeight="false" outlineLevel="0" collapsed="false">
      <c r="X937" s="0" t="n">
        <v>936</v>
      </c>
      <c r="Y937" s="0" t="n">
        <v>0.000605216</v>
      </c>
    </row>
    <row r="938" customFormat="false" ht="12.8" hidden="false" customHeight="false" outlineLevel="0" collapsed="false">
      <c r="X938" s="0" t="n">
        <v>937</v>
      </c>
      <c r="Y938" s="0" t="n">
        <v>0.000604288</v>
      </c>
    </row>
    <row r="939" customFormat="false" ht="12.8" hidden="false" customHeight="false" outlineLevel="0" collapsed="false">
      <c r="X939" s="0" t="n">
        <v>938</v>
      </c>
      <c r="Y939" s="0" t="n">
        <v>0.000606592</v>
      </c>
    </row>
    <row r="940" customFormat="false" ht="12.8" hidden="false" customHeight="false" outlineLevel="0" collapsed="false">
      <c r="X940" s="0" t="n">
        <v>939</v>
      </c>
      <c r="Y940" s="0" t="n">
        <v>0.000603872</v>
      </c>
    </row>
    <row r="941" customFormat="false" ht="12.8" hidden="false" customHeight="false" outlineLevel="0" collapsed="false">
      <c r="X941" s="0" t="n">
        <v>940</v>
      </c>
      <c r="Y941" s="0" t="n">
        <v>0.000601568</v>
      </c>
    </row>
    <row r="942" customFormat="false" ht="12.8" hidden="false" customHeight="false" outlineLevel="0" collapsed="false">
      <c r="X942" s="0" t="n">
        <v>941</v>
      </c>
      <c r="Y942" s="0" t="n">
        <v>0.000604</v>
      </c>
    </row>
    <row r="943" customFormat="false" ht="12.8" hidden="false" customHeight="false" outlineLevel="0" collapsed="false">
      <c r="X943" s="0" t="n">
        <v>942</v>
      </c>
      <c r="Y943" s="0" t="n">
        <v>0.000605664</v>
      </c>
    </row>
    <row r="944" customFormat="false" ht="12.8" hidden="false" customHeight="false" outlineLevel="0" collapsed="false">
      <c r="X944" s="0" t="n">
        <v>943</v>
      </c>
      <c r="Y944" s="0" t="n">
        <v>0.000605408</v>
      </c>
    </row>
    <row r="945" customFormat="false" ht="12.8" hidden="false" customHeight="false" outlineLevel="0" collapsed="false">
      <c r="X945" s="0" t="n">
        <v>944</v>
      </c>
      <c r="Y945" s="0" t="n">
        <v>0.000617248</v>
      </c>
    </row>
    <row r="946" customFormat="false" ht="12.8" hidden="false" customHeight="false" outlineLevel="0" collapsed="false">
      <c r="X946" s="0" t="n">
        <v>945</v>
      </c>
      <c r="Y946" s="0" t="n">
        <v>0.001064576</v>
      </c>
    </row>
    <row r="947" customFormat="false" ht="12.8" hidden="false" customHeight="false" outlineLevel="0" collapsed="false">
      <c r="X947" s="0" t="n">
        <v>946</v>
      </c>
      <c r="Y947" s="0" t="n">
        <v>0.000608</v>
      </c>
    </row>
    <row r="948" customFormat="false" ht="12.8" hidden="false" customHeight="false" outlineLevel="0" collapsed="false">
      <c r="X948" s="0" t="n">
        <v>947</v>
      </c>
      <c r="Y948" s="0" t="n">
        <v>0.000603904</v>
      </c>
    </row>
    <row r="949" customFormat="false" ht="12.8" hidden="false" customHeight="false" outlineLevel="0" collapsed="false">
      <c r="X949" s="0" t="n">
        <v>948</v>
      </c>
      <c r="Y949" s="0" t="n">
        <v>0.000604608</v>
      </c>
    </row>
    <row r="950" customFormat="false" ht="12.8" hidden="false" customHeight="false" outlineLevel="0" collapsed="false">
      <c r="X950" s="0" t="n">
        <v>949</v>
      </c>
      <c r="Y950" s="0" t="n">
        <v>0.000615552</v>
      </c>
    </row>
    <row r="951" customFormat="false" ht="12.8" hidden="false" customHeight="false" outlineLevel="0" collapsed="false">
      <c r="X951" s="0" t="n">
        <v>950</v>
      </c>
      <c r="Y951" s="0" t="n">
        <v>0.000606272</v>
      </c>
    </row>
    <row r="952" customFormat="false" ht="12.8" hidden="false" customHeight="false" outlineLevel="0" collapsed="false">
      <c r="X952" s="0" t="n">
        <v>951</v>
      </c>
      <c r="Y952" s="0" t="n">
        <v>0.000608032</v>
      </c>
    </row>
    <row r="953" customFormat="false" ht="12.8" hidden="false" customHeight="false" outlineLevel="0" collapsed="false">
      <c r="X953" s="0" t="n">
        <v>952</v>
      </c>
      <c r="Y953" s="0" t="n">
        <v>0.001399904</v>
      </c>
    </row>
    <row r="954" customFormat="false" ht="12.8" hidden="false" customHeight="false" outlineLevel="0" collapsed="false">
      <c r="X954" s="0" t="n">
        <v>953</v>
      </c>
      <c r="Y954" s="0" t="n">
        <v>0.000622368</v>
      </c>
    </row>
    <row r="955" customFormat="false" ht="12.8" hidden="false" customHeight="false" outlineLevel="0" collapsed="false">
      <c r="X955" s="0" t="n">
        <v>954</v>
      </c>
      <c r="Y955" s="0" t="n">
        <v>0.000627904</v>
      </c>
    </row>
    <row r="956" customFormat="false" ht="12.8" hidden="false" customHeight="false" outlineLevel="0" collapsed="false">
      <c r="X956" s="0" t="n">
        <v>955</v>
      </c>
      <c r="Y956" s="0" t="n">
        <v>0.000627296</v>
      </c>
    </row>
    <row r="957" customFormat="false" ht="12.8" hidden="false" customHeight="false" outlineLevel="0" collapsed="false">
      <c r="X957" s="0" t="n">
        <v>956</v>
      </c>
      <c r="Y957" s="0" t="n">
        <v>0.000618496</v>
      </c>
    </row>
    <row r="958" customFormat="false" ht="12.8" hidden="false" customHeight="false" outlineLevel="0" collapsed="false">
      <c r="X958" s="0" t="n">
        <v>957</v>
      </c>
      <c r="Y958" s="0" t="n">
        <v>0.000624576</v>
      </c>
    </row>
    <row r="959" customFormat="false" ht="12.8" hidden="false" customHeight="false" outlineLevel="0" collapsed="false">
      <c r="X959" s="0" t="n">
        <v>958</v>
      </c>
      <c r="Y959" s="0" t="n">
        <v>0.00060608</v>
      </c>
    </row>
    <row r="960" customFormat="false" ht="12.8" hidden="false" customHeight="false" outlineLevel="0" collapsed="false">
      <c r="X960" s="0" t="n">
        <v>959</v>
      </c>
      <c r="Y960" s="0" t="n">
        <v>0.000608032</v>
      </c>
    </row>
    <row r="961" customFormat="false" ht="12.8" hidden="false" customHeight="false" outlineLevel="0" collapsed="false">
      <c r="X961" s="0" t="n">
        <v>960</v>
      </c>
      <c r="Y961" s="0" t="n">
        <v>0.000709568</v>
      </c>
    </row>
    <row r="962" customFormat="false" ht="12.8" hidden="false" customHeight="false" outlineLevel="0" collapsed="false">
      <c r="X962" s="0" t="n">
        <v>961</v>
      </c>
      <c r="Y962" s="0" t="n">
        <v>0.000618112</v>
      </c>
    </row>
    <row r="963" customFormat="false" ht="12.8" hidden="false" customHeight="false" outlineLevel="0" collapsed="false">
      <c r="X963" s="0" t="n">
        <v>962</v>
      </c>
      <c r="Y963" s="0" t="n">
        <v>0.0006088</v>
      </c>
    </row>
    <row r="964" customFormat="false" ht="12.8" hidden="false" customHeight="false" outlineLevel="0" collapsed="false">
      <c r="X964" s="0" t="n">
        <v>963</v>
      </c>
      <c r="Y964" s="0" t="n">
        <v>0.000796</v>
      </c>
    </row>
    <row r="965" customFormat="false" ht="12.8" hidden="false" customHeight="false" outlineLevel="0" collapsed="false">
      <c r="X965" s="0" t="n">
        <v>964</v>
      </c>
      <c r="Y965" s="0" t="n">
        <v>0.0006062081</v>
      </c>
    </row>
    <row r="966" customFormat="false" ht="12.8" hidden="false" customHeight="false" outlineLevel="0" collapsed="false">
      <c r="X966" s="0" t="n">
        <v>965</v>
      </c>
      <c r="Y966" s="0" t="n">
        <v>0.000605024</v>
      </c>
    </row>
    <row r="967" customFormat="false" ht="12.8" hidden="false" customHeight="false" outlineLevel="0" collapsed="false">
      <c r="X967" s="0" t="n">
        <v>966</v>
      </c>
      <c r="Y967" s="0" t="n">
        <v>0.000622272</v>
      </c>
    </row>
    <row r="968" customFormat="false" ht="12.8" hidden="false" customHeight="false" outlineLevel="0" collapsed="false">
      <c r="X968" s="0" t="n">
        <v>967</v>
      </c>
      <c r="Y968" s="0" t="n">
        <v>0.000609568</v>
      </c>
    </row>
    <row r="969" customFormat="false" ht="12.8" hidden="false" customHeight="false" outlineLevel="0" collapsed="false">
      <c r="X969" s="0" t="n">
        <v>968</v>
      </c>
      <c r="Y969" s="0" t="n">
        <v>0.000605696</v>
      </c>
    </row>
    <row r="970" customFormat="false" ht="12.8" hidden="false" customHeight="false" outlineLevel="0" collapsed="false">
      <c r="X970" s="0" t="n">
        <v>969</v>
      </c>
      <c r="Y970" s="0" t="n">
        <v>0.000611008</v>
      </c>
    </row>
    <row r="971" customFormat="false" ht="12.8" hidden="false" customHeight="false" outlineLevel="0" collapsed="false">
      <c r="X971" s="0" t="n">
        <v>970</v>
      </c>
      <c r="Y971" s="0" t="n">
        <v>0.000608832</v>
      </c>
    </row>
    <row r="972" customFormat="false" ht="12.8" hidden="false" customHeight="false" outlineLevel="0" collapsed="false">
      <c r="X972" s="0" t="n">
        <v>971</v>
      </c>
      <c r="Y972" s="0" t="n">
        <v>0.000616736</v>
      </c>
    </row>
    <row r="973" customFormat="false" ht="12.8" hidden="false" customHeight="false" outlineLevel="0" collapsed="false">
      <c r="X973" s="0" t="n">
        <v>972</v>
      </c>
      <c r="Y973" s="0" t="n">
        <v>0.000607616</v>
      </c>
    </row>
    <row r="974" customFormat="false" ht="12.8" hidden="false" customHeight="false" outlineLevel="0" collapsed="false">
      <c r="X974" s="0" t="n">
        <v>973</v>
      </c>
      <c r="Y974" s="0" t="n">
        <v>0.000612064</v>
      </c>
    </row>
    <row r="975" customFormat="false" ht="12.8" hidden="false" customHeight="false" outlineLevel="0" collapsed="false">
      <c r="X975" s="0" t="n">
        <v>974</v>
      </c>
      <c r="Y975" s="0" t="n">
        <v>0.00135904</v>
      </c>
    </row>
    <row r="976" customFormat="false" ht="12.8" hidden="false" customHeight="false" outlineLevel="0" collapsed="false">
      <c r="X976" s="0" t="n">
        <v>975</v>
      </c>
      <c r="Y976" s="0" t="n">
        <v>0.000829216</v>
      </c>
    </row>
    <row r="977" customFormat="false" ht="12.8" hidden="false" customHeight="false" outlineLevel="0" collapsed="false">
      <c r="X977" s="0" t="n">
        <v>976</v>
      </c>
      <c r="Y977" s="0" t="n">
        <v>0.000608</v>
      </c>
    </row>
    <row r="978" customFormat="false" ht="12.8" hidden="false" customHeight="false" outlineLevel="0" collapsed="false">
      <c r="X978" s="0" t="n">
        <v>977</v>
      </c>
      <c r="Y978" s="0" t="n">
        <v>0.000616224</v>
      </c>
    </row>
    <row r="979" customFormat="false" ht="12.8" hidden="false" customHeight="false" outlineLevel="0" collapsed="false">
      <c r="X979" s="0" t="n">
        <v>978</v>
      </c>
      <c r="Y979" s="0" t="n">
        <v>0.000962432</v>
      </c>
    </row>
    <row r="980" customFormat="false" ht="12.8" hidden="false" customHeight="false" outlineLevel="0" collapsed="false">
      <c r="X980" s="0" t="n">
        <v>979</v>
      </c>
      <c r="Y980" s="0" t="n">
        <v>0.000608352</v>
      </c>
    </row>
    <row r="981" customFormat="false" ht="12.8" hidden="false" customHeight="false" outlineLevel="0" collapsed="false">
      <c r="X981" s="0" t="n">
        <v>980</v>
      </c>
      <c r="Y981" s="0" t="n">
        <v>0.00060672</v>
      </c>
    </row>
    <row r="982" customFormat="false" ht="12.8" hidden="false" customHeight="false" outlineLevel="0" collapsed="false">
      <c r="X982" s="0" t="n">
        <v>981</v>
      </c>
      <c r="Y982" s="0" t="n">
        <v>0.002738368</v>
      </c>
    </row>
    <row r="983" customFormat="false" ht="12.8" hidden="false" customHeight="false" outlineLevel="0" collapsed="false">
      <c r="X983" s="0" t="n">
        <v>982</v>
      </c>
      <c r="Y983" s="0" t="n">
        <v>0.000605856</v>
      </c>
    </row>
    <row r="984" customFormat="false" ht="12.8" hidden="false" customHeight="false" outlineLevel="0" collapsed="false">
      <c r="X984" s="0" t="n">
        <v>983</v>
      </c>
      <c r="Y984" s="0" t="n">
        <v>0.0006084481</v>
      </c>
    </row>
    <row r="985" customFormat="false" ht="12.8" hidden="false" customHeight="false" outlineLevel="0" collapsed="false">
      <c r="X985" s="0" t="n">
        <v>984</v>
      </c>
      <c r="Y985" s="0" t="n">
        <v>0.00060736</v>
      </c>
    </row>
    <row r="986" customFormat="false" ht="12.8" hidden="false" customHeight="false" outlineLevel="0" collapsed="false">
      <c r="X986" s="0" t="n">
        <v>985</v>
      </c>
      <c r="Y986" s="0" t="n">
        <v>0.00060768</v>
      </c>
    </row>
    <row r="987" customFormat="false" ht="12.8" hidden="false" customHeight="false" outlineLevel="0" collapsed="false">
      <c r="X987" s="0" t="n">
        <v>986</v>
      </c>
      <c r="Y987" s="0" t="n">
        <v>0.000605184</v>
      </c>
    </row>
    <row r="988" customFormat="false" ht="12.8" hidden="false" customHeight="false" outlineLevel="0" collapsed="false">
      <c r="X988" s="0" t="n">
        <v>987</v>
      </c>
      <c r="Y988" s="0" t="n">
        <v>0.000624704</v>
      </c>
    </row>
    <row r="989" customFormat="false" ht="12.8" hidden="false" customHeight="false" outlineLevel="0" collapsed="false">
      <c r="X989" s="0" t="n">
        <v>988</v>
      </c>
      <c r="Y989" s="0" t="n">
        <v>0.000606752</v>
      </c>
    </row>
    <row r="990" customFormat="false" ht="12.8" hidden="false" customHeight="false" outlineLevel="0" collapsed="false">
      <c r="X990" s="0" t="n">
        <v>989</v>
      </c>
      <c r="Y990" s="0" t="n">
        <v>0.00060576</v>
      </c>
    </row>
    <row r="991" customFormat="false" ht="12.8" hidden="false" customHeight="false" outlineLevel="0" collapsed="false">
      <c r="X991" s="0" t="n">
        <v>990</v>
      </c>
      <c r="Y991" s="0" t="n">
        <v>0.000606048</v>
      </c>
    </row>
    <row r="992" customFormat="false" ht="12.8" hidden="false" customHeight="false" outlineLevel="0" collapsed="false">
      <c r="X992" s="0" t="n">
        <v>991</v>
      </c>
      <c r="Y992" s="0" t="n">
        <v>0.000608352</v>
      </c>
    </row>
    <row r="993" customFormat="false" ht="12.8" hidden="false" customHeight="false" outlineLevel="0" collapsed="false">
      <c r="X993" s="0" t="n">
        <v>992</v>
      </c>
      <c r="Y993" s="0" t="n">
        <v>0.000771264</v>
      </c>
    </row>
    <row r="994" customFormat="false" ht="12.8" hidden="false" customHeight="false" outlineLevel="0" collapsed="false">
      <c r="X994" s="0" t="n">
        <v>993</v>
      </c>
      <c r="Y994" s="0" t="n">
        <v>0.000608352</v>
      </c>
    </row>
    <row r="995" customFormat="false" ht="12.8" hidden="false" customHeight="false" outlineLevel="0" collapsed="false">
      <c r="X995" s="0" t="n">
        <v>994</v>
      </c>
      <c r="Y995" s="0" t="n">
        <v>0.000619136</v>
      </c>
    </row>
    <row r="996" customFormat="false" ht="12.8" hidden="false" customHeight="false" outlineLevel="0" collapsed="false">
      <c r="X996" s="0" t="n">
        <v>995</v>
      </c>
      <c r="Y996" s="0" t="n">
        <v>0.001720608</v>
      </c>
    </row>
    <row r="997" customFormat="false" ht="12.8" hidden="false" customHeight="false" outlineLevel="0" collapsed="false">
      <c r="X997" s="0" t="n">
        <v>996</v>
      </c>
      <c r="Y997" s="0" t="n">
        <v>0.000609088</v>
      </c>
    </row>
    <row r="998" customFormat="false" ht="12.8" hidden="false" customHeight="false" outlineLevel="0" collapsed="false">
      <c r="X998" s="0" t="n">
        <v>997</v>
      </c>
      <c r="Y998" s="0" t="n">
        <v>0.000606752</v>
      </c>
    </row>
    <row r="999" customFormat="false" ht="12.8" hidden="false" customHeight="false" outlineLevel="0" collapsed="false">
      <c r="X999" s="0" t="n">
        <v>998</v>
      </c>
      <c r="Y999" s="0" t="n">
        <v>0.00060896</v>
      </c>
    </row>
    <row r="1000" customFormat="false" ht="12.8" hidden="false" customHeight="false" outlineLevel="0" collapsed="false">
      <c r="X1000" s="0" t="n">
        <v>999</v>
      </c>
      <c r="Y1000" s="0" t="n">
        <v>0.000611264</v>
      </c>
    </row>
    <row r="1002" customFormat="false" ht="12.8" hidden="false" customHeight="false" outlineLevel="0" collapsed="false">
      <c r="V1002" s="0" t="s">
        <v>41</v>
      </c>
      <c r="W1002" s="0" t="n">
        <f aca="false">AVERAGE(X1:X1001)</f>
        <v>499.5</v>
      </c>
    </row>
    <row r="1003" customFormat="false" ht="12.8" hidden="false" customHeight="false" outlineLevel="0" collapsed="false">
      <c r="V1003" s="0" t="s">
        <v>42</v>
      </c>
      <c r="W1003" s="0" t="n">
        <f aca="false">STDEVP(X1:X1001)</f>
        <v>288.67499025721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79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90" zoomScaleNormal="90" zoomScalePageLayoutView="100" workbookViewId="0">
      <selection pane="topLeft" activeCell="O67" activeCellId="0" sqref="O67"/>
    </sheetView>
  </sheetViews>
  <sheetFormatPr defaultRowHeight="12.8"/>
  <cols>
    <col collapsed="false" hidden="false" max="5" min="5" style="0" width="11.6071428571429"/>
    <col collapsed="false" hidden="false" max="10" min="10" style="0" width="17.8214285714286"/>
    <col collapsed="false" hidden="false" max="11" min="11" style="0" width="18.3571428571429"/>
    <col collapsed="false" hidden="false" max="12" min="12" style="0" width="19.8418367346939"/>
    <col collapsed="false" hidden="false" max="13" min="13" style="0" width="14.0408163265306"/>
    <col collapsed="false" hidden="false" max="15" min="15" style="0" width="14.8469387755102"/>
    <col collapsed="false" hidden="false" max="16" min="16" style="0" width="14.4438775510204"/>
    <col collapsed="false" hidden="false" max="17" min="17" style="0" width="13.0918367346939"/>
    <col collapsed="false" hidden="false" max="18" min="18" style="0" width="16.8724489795918"/>
    <col collapsed="false" hidden="false" max="19" min="19" style="0" width="12.8265306122449"/>
    <col collapsed="false" hidden="false" max="21" min="21" style="0" width="12.4183673469388"/>
    <col collapsed="false" hidden="false" max="25" min="25" style="0" width="15.6581632653061"/>
    <col collapsed="false" hidden="false" max="27" min="27" style="0" width="10.8010204081633"/>
    <col collapsed="false" hidden="false" max="32" min="32" style="0" width="11.0714285714286"/>
  </cols>
  <sheetData>
    <row r="1" customFormat="false" ht="12.8" hidden="false" customHeight="true" outlineLevel="0" collapsed="false">
      <c r="A1" s="2" t="s">
        <v>43</v>
      </c>
      <c r="B1" s="2"/>
      <c r="C1" s="2"/>
      <c r="D1" s="2"/>
      <c r="E1" s="2"/>
      <c r="F1" s="2"/>
    </row>
    <row r="2" customFormat="false" ht="12.8" hidden="false" customHeight="false" outlineLevel="0" collapsed="false">
      <c r="A2" s="3" t="s">
        <v>44</v>
      </c>
      <c r="B2" s="4" t="s">
        <v>45</v>
      </c>
      <c r="C2" s="4" t="s">
        <v>46</v>
      </c>
      <c r="D2" s="4" t="s">
        <v>47</v>
      </c>
      <c r="E2" s="4" t="s">
        <v>48</v>
      </c>
      <c r="F2" s="5" t="s">
        <v>49</v>
      </c>
    </row>
    <row r="3" customFormat="false" ht="12.8" hidden="false" customHeight="false" outlineLevel="0" collapsed="false">
      <c r="A3" s="6" t="n">
        <v>128</v>
      </c>
      <c r="B3" s="6" t="n">
        <v>128</v>
      </c>
      <c r="C3" s="6" t="n">
        <v>1</v>
      </c>
      <c r="D3" s="7" t="n">
        <f aca="false">A3*B3*C3</f>
        <v>16384</v>
      </c>
      <c r="E3" s="8" t="n">
        <v>1496</v>
      </c>
      <c r="F3" s="9" t="n">
        <v>496</v>
      </c>
    </row>
    <row r="4" customFormat="false" ht="12.8" hidden="false" customHeight="true" outlineLevel="0" collapsed="false">
      <c r="A4" s="3" t="s">
        <v>50</v>
      </c>
      <c r="B4" s="4" t="s">
        <v>51</v>
      </c>
      <c r="C4" s="10" t="s">
        <v>52</v>
      </c>
      <c r="D4" s="10"/>
      <c r="E4" s="11" t="s">
        <v>53</v>
      </c>
      <c r="F4" s="12"/>
      <c r="G4" s="2" t="s">
        <v>54</v>
      </c>
      <c r="H4" s="2"/>
      <c r="I4" s="2"/>
      <c r="J4" s="2"/>
      <c r="K4" s="2"/>
      <c r="L4" s="2"/>
      <c r="N4" s="2" t="s">
        <v>55</v>
      </c>
      <c r="O4" s="2"/>
      <c r="P4" s="2"/>
      <c r="Q4" s="2"/>
      <c r="R4" s="2"/>
      <c r="S4" s="2"/>
      <c r="V4" s="2" t="s">
        <v>56</v>
      </c>
      <c r="W4" s="2"/>
      <c r="X4" s="2"/>
      <c r="Y4" s="2"/>
      <c r="Z4" s="2"/>
      <c r="AA4" s="2"/>
      <c r="AC4" s="2" t="s">
        <v>57</v>
      </c>
      <c r="AD4" s="2"/>
      <c r="AE4" s="2"/>
      <c r="AF4" s="2"/>
      <c r="AG4" s="2"/>
      <c r="AH4" s="2"/>
    </row>
    <row r="5" customFormat="false" ht="12.8" hidden="false" customHeight="false" outlineLevel="0" collapsed="false">
      <c r="A5" s="13" t="n">
        <v>4</v>
      </c>
      <c r="B5" s="14" t="n">
        <v>4</v>
      </c>
      <c r="C5" s="15" t="n">
        <v>8</v>
      </c>
      <c r="D5" s="15"/>
      <c r="E5" s="11" t="n">
        <v>8</v>
      </c>
      <c r="F5" s="12"/>
      <c r="G5" s="16" t="s">
        <v>58</v>
      </c>
      <c r="H5" s="17" t="s">
        <v>59</v>
      </c>
      <c r="I5" s="17" t="s">
        <v>60</v>
      </c>
      <c r="J5" s="17" t="s">
        <v>61</v>
      </c>
      <c r="K5" s="17" t="s">
        <v>62</v>
      </c>
      <c r="L5" s="18" t="s">
        <v>29</v>
      </c>
      <c r="N5" s="16" t="s">
        <v>58</v>
      </c>
      <c r="O5" s="17" t="s">
        <v>59</v>
      </c>
      <c r="P5" s="17" t="s">
        <v>60</v>
      </c>
      <c r="Q5" s="17" t="s">
        <v>61</v>
      </c>
      <c r="R5" s="17" t="s">
        <v>62</v>
      </c>
      <c r="S5" s="18" t="s">
        <v>29</v>
      </c>
      <c r="V5" s="16" t="s">
        <v>58</v>
      </c>
      <c r="W5" s="17" t="s">
        <v>59</v>
      </c>
      <c r="X5" s="17" t="s">
        <v>60</v>
      </c>
      <c r="Y5" s="17" t="s">
        <v>61</v>
      </c>
      <c r="Z5" s="17" t="s">
        <v>62</v>
      </c>
      <c r="AA5" s="18" t="s">
        <v>29</v>
      </c>
      <c r="AC5" s="16" t="s">
        <v>58</v>
      </c>
      <c r="AD5" s="17" t="s">
        <v>59</v>
      </c>
      <c r="AE5" s="17" t="s">
        <v>60</v>
      </c>
      <c r="AF5" s="17" t="s">
        <v>61</v>
      </c>
      <c r="AG5" s="17" t="s">
        <v>62</v>
      </c>
      <c r="AH5" s="18" t="s">
        <v>29</v>
      </c>
    </row>
    <row r="6" customFormat="false" ht="12.8" hidden="false" customHeight="false" outlineLevel="0" collapsed="false">
      <c r="G6" s="19" t="n">
        <f aca="false">$D$3*$B$5</f>
        <v>65536</v>
      </c>
      <c r="H6" s="20" t="n">
        <f aca="false">G6/1024</f>
        <v>64</v>
      </c>
      <c r="I6" s="20" t="n">
        <f aca="false">H6/1024</f>
        <v>0.0625</v>
      </c>
      <c r="J6" s="20" t="s">
        <v>63</v>
      </c>
      <c r="K6" s="20" t="s">
        <v>64</v>
      </c>
      <c r="L6" s="21" t="s">
        <v>65</v>
      </c>
      <c r="N6" s="19" t="n">
        <f aca="false">$D$3*$B$5</f>
        <v>65536</v>
      </c>
      <c r="O6" s="20" t="n">
        <f aca="false">N6/1024</f>
        <v>64</v>
      </c>
      <c r="P6" s="20" t="n">
        <f aca="false">O6/1024</f>
        <v>0.0625</v>
      </c>
      <c r="Q6" s="20" t="s">
        <v>63</v>
      </c>
      <c r="R6" s="20" t="s">
        <v>64</v>
      </c>
      <c r="S6" s="21" t="s">
        <v>65</v>
      </c>
      <c r="V6" s="19" t="n">
        <f aca="false">$D$3*$B$5</f>
        <v>65536</v>
      </c>
      <c r="W6" s="20" t="n">
        <f aca="false">V6/1024</f>
        <v>64</v>
      </c>
      <c r="X6" s="20" t="n">
        <f aca="false">W6/1024</f>
        <v>0.0625</v>
      </c>
      <c r="Y6" s="20" t="s">
        <v>63</v>
      </c>
      <c r="Z6" s="20" t="s">
        <v>64</v>
      </c>
      <c r="AA6" s="21" t="s">
        <v>65</v>
      </c>
      <c r="AC6" s="19" t="n">
        <f aca="false">$D$3*$B$5</f>
        <v>65536</v>
      </c>
      <c r="AD6" s="20" t="n">
        <f aca="false">AC6/1024</f>
        <v>64</v>
      </c>
      <c r="AE6" s="20" t="n">
        <f aca="false">AD6/1024</f>
        <v>0.0625</v>
      </c>
      <c r="AF6" s="20" t="s">
        <v>63</v>
      </c>
      <c r="AG6" s="20" t="s">
        <v>64</v>
      </c>
      <c r="AH6" s="21" t="s">
        <v>65</v>
      </c>
    </row>
    <row r="7" customFormat="false" ht="12.8" hidden="false" customHeight="false" outlineLevel="0" collapsed="false">
      <c r="G7" s="19" t="n">
        <f aca="false">$D$3*$A$5</f>
        <v>65536</v>
      </c>
      <c r="H7" s="20" t="n">
        <f aca="false">G7/1024</f>
        <v>64</v>
      </c>
      <c r="I7" s="20" t="n">
        <f aca="false">H7/1024</f>
        <v>0.0625</v>
      </c>
      <c r="J7" s="20" t="s">
        <v>66</v>
      </c>
      <c r="K7" s="20" t="s">
        <v>67</v>
      </c>
      <c r="L7" s="21" t="s">
        <v>65</v>
      </c>
      <c r="N7" s="19" t="n">
        <f aca="false">$E$5*$D$3</f>
        <v>131072</v>
      </c>
      <c r="O7" s="20" t="n">
        <f aca="false">N7/1024</f>
        <v>128</v>
      </c>
      <c r="P7" s="20" t="n">
        <f aca="false">O7/1024</f>
        <v>0.125</v>
      </c>
      <c r="Q7" s="20" t="s">
        <v>66</v>
      </c>
      <c r="R7" s="20" t="s">
        <v>67</v>
      </c>
      <c r="S7" s="21" t="s">
        <v>65</v>
      </c>
      <c r="V7" s="19" t="n">
        <f aca="false">$D$3*$A$5</f>
        <v>65536</v>
      </c>
      <c r="W7" s="20" t="n">
        <f aca="false">V7/1024</f>
        <v>64</v>
      </c>
      <c r="X7" s="20" t="n">
        <f aca="false">W7/1024</f>
        <v>0.0625</v>
      </c>
      <c r="Y7" s="20" t="s">
        <v>66</v>
      </c>
      <c r="Z7" s="20" t="s">
        <v>67</v>
      </c>
      <c r="AA7" s="21" t="s">
        <v>65</v>
      </c>
      <c r="AC7" s="19" t="n">
        <f aca="false">$E$5*$D$3</f>
        <v>131072</v>
      </c>
      <c r="AD7" s="20" t="n">
        <f aca="false">AC7/1024</f>
        <v>128</v>
      </c>
      <c r="AE7" s="20" t="n">
        <f aca="false">AD7/1024</f>
        <v>0.125</v>
      </c>
      <c r="AF7" s="20" t="s">
        <v>66</v>
      </c>
      <c r="AG7" s="20" t="s">
        <v>67</v>
      </c>
      <c r="AH7" s="21" t="s">
        <v>65</v>
      </c>
    </row>
    <row r="8" customFormat="false" ht="12.8" hidden="false" customHeight="false" outlineLevel="0" collapsed="false">
      <c r="G8" s="19" t="n">
        <f aca="false">$D$3*$A$5</f>
        <v>65536</v>
      </c>
      <c r="H8" s="20" t="n">
        <f aca="false">G8/1024</f>
        <v>64</v>
      </c>
      <c r="I8" s="20" t="n">
        <f aca="false">H8/1024</f>
        <v>0.0625</v>
      </c>
      <c r="J8" s="20" t="s">
        <v>66</v>
      </c>
      <c r="K8" s="20" t="s">
        <v>68</v>
      </c>
      <c r="L8" s="21" t="s">
        <v>65</v>
      </c>
      <c r="N8" s="19" t="n">
        <f aca="false">$E$5*$D$3</f>
        <v>131072</v>
      </c>
      <c r="O8" s="20" t="n">
        <f aca="false">N8/1024</f>
        <v>128</v>
      </c>
      <c r="P8" s="20" t="n">
        <f aca="false">O8/1024</f>
        <v>0.125</v>
      </c>
      <c r="Q8" s="20" t="s">
        <v>66</v>
      </c>
      <c r="R8" s="20" t="s">
        <v>68</v>
      </c>
      <c r="S8" s="21" t="s">
        <v>65</v>
      </c>
      <c r="V8" s="19" t="n">
        <f aca="false">$D$3*$A$5</f>
        <v>65536</v>
      </c>
      <c r="W8" s="20" t="n">
        <f aca="false">V8/1024</f>
        <v>64</v>
      </c>
      <c r="X8" s="20" t="n">
        <f aca="false">W8/1024</f>
        <v>0.0625</v>
      </c>
      <c r="Y8" s="20" t="s">
        <v>66</v>
      </c>
      <c r="Z8" s="20" t="s">
        <v>68</v>
      </c>
      <c r="AA8" s="21" t="s">
        <v>65</v>
      </c>
      <c r="AC8" s="19" t="n">
        <f aca="false">$E$5*$D$3</f>
        <v>131072</v>
      </c>
      <c r="AD8" s="20" t="n">
        <f aca="false">AC8/1024</f>
        <v>128</v>
      </c>
      <c r="AE8" s="20" t="n">
        <f aca="false">AD8/1024</f>
        <v>0.125</v>
      </c>
      <c r="AF8" s="20" t="s">
        <v>66</v>
      </c>
      <c r="AG8" s="20" t="s">
        <v>68</v>
      </c>
      <c r="AH8" s="21" t="s">
        <v>65</v>
      </c>
    </row>
    <row r="9" customFormat="false" ht="12.8" hidden="false" customHeight="false" outlineLevel="0" collapsed="false">
      <c r="G9" s="19" t="n">
        <v>0</v>
      </c>
      <c r="H9" s="20" t="n">
        <f aca="false">G9/1024</f>
        <v>0</v>
      </c>
      <c r="I9" s="20" t="n">
        <f aca="false">H9/1024</f>
        <v>0</v>
      </c>
      <c r="J9" s="20" t="s">
        <v>66</v>
      </c>
      <c r="K9" s="20" t="s">
        <v>69</v>
      </c>
      <c r="L9" s="21" t="s">
        <v>65</v>
      </c>
      <c r="N9" s="19" t="n">
        <v>0</v>
      </c>
      <c r="O9" s="20" t="n">
        <f aca="false">N9/1024</f>
        <v>0</v>
      </c>
      <c r="P9" s="20" t="n">
        <f aca="false">O9/1024</f>
        <v>0</v>
      </c>
      <c r="Q9" s="20" t="s">
        <v>66</v>
      </c>
      <c r="R9" s="20" t="s">
        <v>69</v>
      </c>
      <c r="S9" s="21" t="s">
        <v>65</v>
      </c>
      <c r="V9" s="19" t="n">
        <f aca="false">$D$3*$A$5</f>
        <v>65536</v>
      </c>
      <c r="W9" s="20" t="n">
        <f aca="false">V9/1024</f>
        <v>64</v>
      </c>
      <c r="X9" s="20" t="n">
        <f aca="false">W9/1024</f>
        <v>0.0625</v>
      </c>
      <c r="Y9" s="20" t="s">
        <v>66</v>
      </c>
      <c r="Z9" s="20" t="s">
        <v>69</v>
      </c>
      <c r="AA9" s="21" t="s">
        <v>65</v>
      </c>
      <c r="AC9" s="19" t="n">
        <f aca="false">$E$5*$D$3</f>
        <v>131072</v>
      </c>
      <c r="AD9" s="20" t="n">
        <f aca="false">AC9/1024</f>
        <v>128</v>
      </c>
      <c r="AE9" s="20" t="n">
        <f aca="false">AD9/1024</f>
        <v>0.125</v>
      </c>
      <c r="AF9" s="20" t="s">
        <v>66</v>
      </c>
      <c r="AG9" s="20" t="s">
        <v>69</v>
      </c>
      <c r="AH9" s="21" t="s">
        <v>65</v>
      </c>
    </row>
    <row r="10" customFormat="false" ht="12.8" hidden="false" customHeight="false" outlineLevel="0" collapsed="false">
      <c r="G10" s="19" t="n">
        <f aca="false">$E$3*$B$5</f>
        <v>5984</v>
      </c>
      <c r="H10" s="20" t="n">
        <f aca="false">G10/1024</f>
        <v>5.84375</v>
      </c>
      <c r="I10" s="20" t="n">
        <f aca="false">H10/1024</f>
        <v>0.005706787109375</v>
      </c>
      <c r="J10" s="20" t="s">
        <v>63</v>
      </c>
      <c r="K10" s="20" t="s">
        <v>70</v>
      </c>
      <c r="L10" s="21" t="s">
        <v>71</v>
      </c>
      <c r="N10" s="19" t="n">
        <f aca="false">$E$3*$B$5</f>
        <v>5984</v>
      </c>
      <c r="O10" s="20" t="n">
        <f aca="false">N10/1024</f>
        <v>5.84375</v>
      </c>
      <c r="P10" s="20" t="n">
        <f aca="false">O10/1024</f>
        <v>0.005706787109375</v>
      </c>
      <c r="Q10" s="20" t="s">
        <v>63</v>
      </c>
      <c r="R10" s="20" t="s">
        <v>70</v>
      </c>
      <c r="S10" s="21" t="s">
        <v>71</v>
      </c>
      <c r="V10" s="19" t="n">
        <f aca="false">$E$3*$B$5</f>
        <v>5984</v>
      </c>
      <c r="W10" s="20" t="n">
        <f aca="false">V10/1024</f>
        <v>5.84375</v>
      </c>
      <c r="X10" s="20" t="n">
        <f aca="false">W10/1024</f>
        <v>0.005706787109375</v>
      </c>
      <c r="Y10" s="20" t="s">
        <v>63</v>
      </c>
      <c r="Z10" s="20" t="s">
        <v>70</v>
      </c>
      <c r="AA10" s="21" t="s">
        <v>71</v>
      </c>
      <c r="AC10" s="19" t="n">
        <f aca="false">$E$3*$B$5</f>
        <v>5984</v>
      </c>
      <c r="AD10" s="20" t="n">
        <f aca="false">AC10/1024</f>
        <v>5.84375</v>
      </c>
      <c r="AE10" s="20" t="n">
        <f aca="false">AD10/1024</f>
        <v>0.005706787109375</v>
      </c>
      <c r="AF10" s="20" t="s">
        <v>63</v>
      </c>
      <c r="AG10" s="20" t="s">
        <v>70</v>
      </c>
      <c r="AH10" s="21" t="s">
        <v>71</v>
      </c>
    </row>
    <row r="11" customFormat="false" ht="12.8" hidden="false" customHeight="false" outlineLevel="0" collapsed="false">
      <c r="G11" s="19" t="n">
        <f aca="false">$E$3*$B$5</f>
        <v>5984</v>
      </c>
      <c r="H11" s="20" t="n">
        <f aca="false">G11/1024</f>
        <v>5.84375</v>
      </c>
      <c r="I11" s="20" t="n">
        <f aca="false">H11/1024</f>
        <v>0.005706787109375</v>
      </c>
      <c r="J11" s="20" t="s">
        <v>63</v>
      </c>
      <c r="K11" s="20" t="s">
        <v>72</v>
      </c>
      <c r="L11" s="21" t="s">
        <v>71</v>
      </c>
      <c r="N11" s="19" t="n">
        <f aca="false">$E$3*$B$5</f>
        <v>5984</v>
      </c>
      <c r="O11" s="20" t="n">
        <f aca="false">N11/1024</f>
        <v>5.84375</v>
      </c>
      <c r="P11" s="20" t="n">
        <f aca="false">O11/1024</f>
        <v>0.005706787109375</v>
      </c>
      <c r="Q11" s="20" t="s">
        <v>63</v>
      </c>
      <c r="R11" s="20" t="s">
        <v>72</v>
      </c>
      <c r="S11" s="21" t="s">
        <v>71</v>
      </c>
      <c r="V11" s="19" t="n">
        <f aca="false">$E$3*$B$5</f>
        <v>5984</v>
      </c>
      <c r="W11" s="20" t="n">
        <f aca="false">V11/1024</f>
        <v>5.84375</v>
      </c>
      <c r="X11" s="20" t="n">
        <f aca="false">W11/1024</f>
        <v>0.005706787109375</v>
      </c>
      <c r="Y11" s="20" t="s">
        <v>63</v>
      </c>
      <c r="Z11" s="20" t="s">
        <v>72</v>
      </c>
      <c r="AA11" s="21" t="s">
        <v>71</v>
      </c>
      <c r="AC11" s="19" t="n">
        <f aca="false">$E$3*$B$5</f>
        <v>5984</v>
      </c>
      <c r="AD11" s="20" t="n">
        <f aca="false">AC11/1024</f>
        <v>5.84375</v>
      </c>
      <c r="AE11" s="20" t="n">
        <f aca="false">AD11/1024</f>
        <v>0.005706787109375</v>
      </c>
      <c r="AF11" s="20" t="s">
        <v>63</v>
      </c>
      <c r="AG11" s="20" t="s">
        <v>72</v>
      </c>
      <c r="AH11" s="21" t="s">
        <v>71</v>
      </c>
    </row>
    <row r="12" customFormat="false" ht="12.8" hidden="false" customHeight="false" outlineLevel="0" collapsed="false">
      <c r="G12" s="19" t="n">
        <v>0</v>
      </c>
      <c r="H12" s="20" t="n">
        <f aca="false">G12/1024</f>
        <v>0</v>
      </c>
      <c r="I12" s="20" t="n">
        <f aca="false">H12/1024</f>
        <v>0</v>
      </c>
      <c r="J12" s="20" t="s">
        <v>63</v>
      </c>
      <c r="K12" s="20" t="s">
        <v>73</v>
      </c>
      <c r="L12" s="21" t="s">
        <v>71</v>
      </c>
      <c r="N12" s="19" t="n">
        <v>0</v>
      </c>
      <c r="O12" s="20" t="n">
        <f aca="false">N12/1024</f>
        <v>0</v>
      </c>
      <c r="P12" s="20" t="n">
        <f aca="false">O12/1024</f>
        <v>0</v>
      </c>
      <c r="Q12" s="20" t="s">
        <v>63</v>
      </c>
      <c r="R12" s="20" t="s">
        <v>73</v>
      </c>
      <c r="S12" s="21" t="s">
        <v>71</v>
      </c>
      <c r="V12" s="19" t="n">
        <f aca="false">$E$3*$B$5</f>
        <v>5984</v>
      </c>
      <c r="W12" s="20" t="n">
        <f aca="false">V12/1024</f>
        <v>5.84375</v>
      </c>
      <c r="X12" s="20" t="n">
        <f aca="false">W12/1024</f>
        <v>0.005706787109375</v>
      </c>
      <c r="Y12" s="20" t="s">
        <v>63</v>
      </c>
      <c r="Z12" s="20" t="s">
        <v>73</v>
      </c>
      <c r="AA12" s="21" t="s">
        <v>71</v>
      </c>
      <c r="AC12" s="19" t="n">
        <f aca="false">$E$3*$B$5</f>
        <v>5984</v>
      </c>
      <c r="AD12" s="20" t="n">
        <f aca="false">AC12/1024</f>
        <v>5.84375</v>
      </c>
      <c r="AE12" s="20" t="n">
        <f aca="false">AD12/1024</f>
        <v>0.005706787109375</v>
      </c>
      <c r="AF12" s="20" t="s">
        <v>63</v>
      </c>
      <c r="AG12" s="20" t="s">
        <v>73</v>
      </c>
      <c r="AH12" s="21" t="s">
        <v>71</v>
      </c>
    </row>
    <row r="13" customFormat="false" ht="12.8" hidden="false" customHeight="false" outlineLevel="0" collapsed="false">
      <c r="G13" s="19" t="n">
        <f aca="false">$E$3*$B$5</f>
        <v>5984</v>
      </c>
      <c r="H13" s="20" t="n">
        <f aca="false">G13/1024</f>
        <v>5.84375</v>
      </c>
      <c r="I13" s="20" t="n">
        <f aca="false">H13/1024</f>
        <v>0.005706787109375</v>
      </c>
      <c r="J13" s="20" t="s">
        <v>63</v>
      </c>
      <c r="K13" s="20" t="s">
        <v>74</v>
      </c>
      <c r="L13" s="21" t="s">
        <v>71</v>
      </c>
      <c r="N13" s="19" t="n">
        <f aca="false">$E$3*$B$5</f>
        <v>5984</v>
      </c>
      <c r="O13" s="20" t="n">
        <f aca="false">N13/1024</f>
        <v>5.84375</v>
      </c>
      <c r="P13" s="20" t="n">
        <f aca="false">O13/1024</f>
        <v>0.005706787109375</v>
      </c>
      <c r="Q13" s="20" t="s">
        <v>63</v>
      </c>
      <c r="R13" s="20" t="s">
        <v>74</v>
      </c>
      <c r="S13" s="21" t="s">
        <v>71</v>
      </c>
      <c r="V13" s="19" t="n">
        <f aca="false">$E$3*$B$5</f>
        <v>5984</v>
      </c>
      <c r="W13" s="20" t="n">
        <f aca="false">V13/1024</f>
        <v>5.84375</v>
      </c>
      <c r="X13" s="20" t="n">
        <f aca="false">W13/1024</f>
        <v>0.005706787109375</v>
      </c>
      <c r="Y13" s="20" t="s">
        <v>63</v>
      </c>
      <c r="Z13" s="20" t="s">
        <v>74</v>
      </c>
      <c r="AA13" s="21" t="s">
        <v>71</v>
      </c>
      <c r="AC13" s="19" t="n">
        <f aca="false">$E$3*$B$5</f>
        <v>5984</v>
      </c>
      <c r="AD13" s="20" t="n">
        <f aca="false">AC13/1024</f>
        <v>5.84375</v>
      </c>
      <c r="AE13" s="20" t="n">
        <f aca="false">AD13/1024</f>
        <v>0.005706787109375</v>
      </c>
      <c r="AF13" s="20" t="s">
        <v>63</v>
      </c>
      <c r="AG13" s="20" t="s">
        <v>74</v>
      </c>
      <c r="AH13" s="21" t="s">
        <v>71</v>
      </c>
    </row>
    <row r="14" customFormat="false" ht="12.8" hidden="false" customHeight="false" outlineLevel="0" collapsed="false">
      <c r="G14" s="19" t="n">
        <f aca="false">$E$3*$B$5</f>
        <v>5984</v>
      </c>
      <c r="H14" s="20" t="n">
        <f aca="false">G14/1024</f>
        <v>5.84375</v>
      </c>
      <c r="I14" s="20" t="n">
        <f aca="false">H14/1024</f>
        <v>0.005706787109375</v>
      </c>
      <c r="J14" s="20" t="s">
        <v>63</v>
      </c>
      <c r="K14" s="20" t="s">
        <v>75</v>
      </c>
      <c r="L14" s="21" t="s">
        <v>71</v>
      </c>
      <c r="N14" s="19" t="n">
        <f aca="false">$E$3*$B$5</f>
        <v>5984</v>
      </c>
      <c r="O14" s="20" t="n">
        <f aca="false">N14/1024</f>
        <v>5.84375</v>
      </c>
      <c r="P14" s="20" t="n">
        <f aca="false">O14/1024</f>
        <v>0.005706787109375</v>
      </c>
      <c r="Q14" s="20" t="s">
        <v>63</v>
      </c>
      <c r="R14" s="20" t="s">
        <v>75</v>
      </c>
      <c r="S14" s="21" t="s">
        <v>71</v>
      </c>
      <c r="V14" s="19" t="n">
        <f aca="false">$E$3*$B$5</f>
        <v>5984</v>
      </c>
      <c r="W14" s="20" t="n">
        <f aca="false">V14/1024</f>
        <v>5.84375</v>
      </c>
      <c r="X14" s="20" t="n">
        <f aca="false">W14/1024</f>
        <v>0.005706787109375</v>
      </c>
      <c r="Y14" s="20" t="s">
        <v>63</v>
      </c>
      <c r="Z14" s="20" t="s">
        <v>75</v>
      </c>
      <c r="AA14" s="21" t="s">
        <v>71</v>
      </c>
      <c r="AC14" s="19" t="n">
        <f aca="false">$E$3*$B$5</f>
        <v>5984</v>
      </c>
      <c r="AD14" s="20" t="n">
        <f aca="false">AC14/1024</f>
        <v>5.84375</v>
      </c>
      <c r="AE14" s="20" t="n">
        <f aca="false">AD14/1024</f>
        <v>0.005706787109375</v>
      </c>
      <c r="AF14" s="20" t="s">
        <v>63</v>
      </c>
      <c r="AG14" s="20" t="s">
        <v>75</v>
      </c>
      <c r="AH14" s="21" t="s">
        <v>71</v>
      </c>
    </row>
    <row r="15" customFormat="false" ht="12.8" hidden="false" customHeight="false" outlineLevel="0" collapsed="false">
      <c r="G15" s="19" t="n">
        <f aca="false">$E$3*$B$5</f>
        <v>5984</v>
      </c>
      <c r="H15" s="20" t="n">
        <f aca="false">G15/1024</f>
        <v>5.84375</v>
      </c>
      <c r="I15" s="20" t="n">
        <f aca="false">H15/1024</f>
        <v>0.005706787109375</v>
      </c>
      <c r="J15" s="20" t="s">
        <v>63</v>
      </c>
      <c r="K15" s="20" t="s">
        <v>76</v>
      </c>
      <c r="L15" s="21" t="s">
        <v>71</v>
      </c>
      <c r="N15" s="19" t="n">
        <f aca="false">$E$3*$B$5</f>
        <v>5984</v>
      </c>
      <c r="O15" s="20" t="n">
        <f aca="false">N15/1024</f>
        <v>5.84375</v>
      </c>
      <c r="P15" s="20" t="n">
        <f aca="false">O15/1024</f>
        <v>0.005706787109375</v>
      </c>
      <c r="Q15" s="20" t="s">
        <v>63</v>
      </c>
      <c r="R15" s="20" t="s">
        <v>76</v>
      </c>
      <c r="S15" s="21" t="s">
        <v>71</v>
      </c>
      <c r="V15" s="19" t="n">
        <f aca="false">$E$3*$B$5</f>
        <v>5984</v>
      </c>
      <c r="W15" s="20" t="n">
        <f aca="false">V15/1024</f>
        <v>5.84375</v>
      </c>
      <c r="X15" s="20" t="n">
        <f aca="false">W15/1024</f>
        <v>0.005706787109375</v>
      </c>
      <c r="Y15" s="20" t="s">
        <v>63</v>
      </c>
      <c r="Z15" s="20" t="s">
        <v>76</v>
      </c>
      <c r="AA15" s="21" t="s">
        <v>71</v>
      </c>
      <c r="AC15" s="19" t="n">
        <f aca="false">$E$3*$B$5</f>
        <v>5984</v>
      </c>
      <c r="AD15" s="20" t="n">
        <f aca="false">AC15/1024</f>
        <v>5.84375</v>
      </c>
      <c r="AE15" s="20" t="n">
        <f aca="false">AD15/1024</f>
        <v>0.005706787109375</v>
      </c>
      <c r="AF15" s="20" t="s">
        <v>63</v>
      </c>
      <c r="AG15" s="20" t="s">
        <v>76</v>
      </c>
      <c r="AH15" s="21" t="s">
        <v>71</v>
      </c>
    </row>
    <row r="16" customFormat="false" ht="12.8" hidden="false" customHeight="false" outlineLevel="0" collapsed="false">
      <c r="G16" s="19" t="n">
        <f aca="false">$E$3*$A$5</f>
        <v>5984</v>
      </c>
      <c r="H16" s="20" t="n">
        <f aca="false">G16/1024</f>
        <v>5.84375</v>
      </c>
      <c r="I16" s="20" t="n">
        <f aca="false">H16/1024</f>
        <v>0.005706787109375</v>
      </c>
      <c r="J16" s="20" t="s">
        <v>66</v>
      </c>
      <c r="K16" s="20" t="s">
        <v>77</v>
      </c>
      <c r="L16" s="21" t="s">
        <v>71</v>
      </c>
      <c r="N16" s="19" t="n">
        <f aca="false">$E$3*$E$5</f>
        <v>11968</v>
      </c>
      <c r="O16" s="20" t="n">
        <f aca="false">N16/1024</f>
        <v>11.6875</v>
      </c>
      <c r="P16" s="20" t="n">
        <f aca="false">O16/1024</f>
        <v>0.01141357421875</v>
      </c>
      <c r="Q16" s="20" t="s">
        <v>66</v>
      </c>
      <c r="R16" s="20" t="s">
        <v>77</v>
      </c>
      <c r="S16" s="21" t="s">
        <v>71</v>
      </c>
      <c r="V16" s="19" t="n">
        <f aca="false">$E$3*$A$5</f>
        <v>5984</v>
      </c>
      <c r="W16" s="20" t="n">
        <f aca="false">V16/1024</f>
        <v>5.84375</v>
      </c>
      <c r="X16" s="20" t="n">
        <f aca="false">W16/1024</f>
        <v>0.005706787109375</v>
      </c>
      <c r="Y16" s="20" t="s">
        <v>66</v>
      </c>
      <c r="Z16" s="20" t="s">
        <v>77</v>
      </c>
      <c r="AA16" s="21" t="s">
        <v>71</v>
      </c>
      <c r="AC16" s="19" t="n">
        <f aca="false">$E$3*$E$5</f>
        <v>11968</v>
      </c>
      <c r="AD16" s="20" t="n">
        <f aca="false">AC16/1024</f>
        <v>11.6875</v>
      </c>
      <c r="AE16" s="20" t="n">
        <f aca="false">AD16/1024</f>
        <v>0.01141357421875</v>
      </c>
      <c r="AF16" s="20" t="s">
        <v>66</v>
      </c>
      <c r="AG16" s="20" t="s">
        <v>77</v>
      </c>
      <c r="AH16" s="21" t="s">
        <v>71</v>
      </c>
    </row>
    <row r="17" customFormat="false" ht="12.8" hidden="false" customHeight="false" outlineLevel="0" collapsed="false">
      <c r="G17" s="19" t="n">
        <f aca="false">$E$3*$A$5</f>
        <v>5984</v>
      </c>
      <c r="H17" s="20" t="n">
        <f aca="false">G17/1024</f>
        <v>5.84375</v>
      </c>
      <c r="I17" s="20" t="n">
        <f aca="false">H17/1024</f>
        <v>0.005706787109375</v>
      </c>
      <c r="J17" s="20" t="s">
        <v>66</v>
      </c>
      <c r="K17" s="20" t="s">
        <v>78</v>
      </c>
      <c r="L17" s="21" t="s">
        <v>71</v>
      </c>
      <c r="N17" s="19" t="n">
        <f aca="false">$E$3*$E$5</f>
        <v>11968</v>
      </c>
      <c r="O17" s="20" t="n">
        <f aca="false">N17/1024</f>
        <v>11.6875</v>
      </c>
      <c r="P17" s="20" t="n">
        <f aca="false">O17/1024</f>
        <v>0.01141357421875</v>
      </c>
      <c r="Q17" s="20" t="s">
        <v>66</v>
      </c>
      <c r="R17" s="20" t="s">
        <v>78</v>
      </c>
      <c r="S17" s="21" t="s">
        <v>71</v>
      </c>
      <c r="V17" s="19" t="n">
        <f aca="false">$E$3*$A$5</f>
        <v>5984</v>
      </c>
      <c r="W17" s="20" t="n">
        <f aca="false">V17/1024</f>
        <v>5.84375</v>
      </c>
      <c r="X17" s="20" t="n">
        <f aca="false">W17/1024</f>
        <v>0.005706787109375</v>
      </c>
      <c r="Y17" s="20" t="s">
        <v>66</v>
      </c>
      <c r="Z17" s="20" t="s">
        <v>78</v>
      </c>
      <c r="AA17" s="21" t="s">
        <v>71</v>
      </c>
      <c r="AC17" s="19" t="n">
        <f aca="false">$E$3*$E$5</f>
        <v>11968</v>
      </c>
      <c r="AD17" s="20" t="n">
        <f aca="false">AC17/1024</f>
        <v>11.6875</v>
      </c>
      <c r="AE17" s="20" t="n">
        <f aca="false">AD17/1024</f>
        <v>0.01141357421875</v>
      </c>
      <c r="AF17" s="20" t="s">
        <v>66</v>
      </c>
      <c r="AG17" s="20" t="s">
        <v>78</v>
      </c>
      <c r="AH17" s="21" t="s">
        <v>71</v>
      </c>
    </row>
    <row r="18" customFormat="false" ht="12.8" hidden="false" customHeight="false" outlineLevel="0" collapsed="false">
      <c r="G18" s="19" t="n">
        <v>0</v>
      </c>
      <c r="H18" s="20" t="n">
        <f aca="false">G18/1024</f>
        <v>0</v>
      </c>
      <c r="I18" s="20" t="n">
        <f aca="false">H18/1024</f>
        <v>0</v>
      </c>
      <c r="J18" s="20" t="s">
        <v>66</v>
      </c>
      <c r="K18" s="20" t="s">
        <v>79</v>
      </c>
      <c r="L18" s="21" t="s">
        <v>71</v>
      </c>
      <c r="N18" s="19" t="n">
        <v>0</v>
      </c>
      <c r="O18" s="20" t="n">
        <f aca="false">N18/1024</f>
        <v>0</v>
      </c>
      <c r="P18" s="20" t="n">
        <f aca="false">O18/1024</f>
        <v>0</v>
      </c>
      <c r="Q18" s="20" t="s">
        <v>66</v>
      </c>
      <c r="R18" s="20" t="s">
        <v>79</v>
      </c>
      <c r="S18" s="21" t="s">
        <v>71</v>
      </c>
      <c r="V18" s="19" t="n">
        <f aca="false">$E$3*$A$5</f>
        <v>5984</v>
      </c>
      <c r="W18" s="20" t="n">
        <f aca="false">V18/1024</f>
        <v>5.84375</v>
      </c>
      <c r="X18" s="20" t="n">
        <f aca="false">W18/1024</f>
        <v>0.005706787109375</v>
      </c>
      <c r="Y18" s="20" t="s">
        <v>66</v>
      </c>
      <c r="Z18" s="20" t="s">
        <v>79</v>
      </c>
      <c r="AA18" s="21" t="s">
        <v>71</v>
      </c>
      <c r="AC18" s="19" t="n">
        <f aca="false">$E$3*$E$5</f>
        <v>11968</v>
      </c>
      <c r="AD18" s="20" t="n">
        <f aca="false">AC18/1024</f>
        <v>11.6875</v>
      </c>
      <c r="AE18" s="20" t="n">
        <f aca="false">AD18/1024</f>
        <v>0.01141357421875</v>
      </c>
      <c r="AF18" s="20" t="s">
        <v>66</v>
      </c>
      <c r="AG18" s="20" t="s">
        <v>79</v>
      </c>
      <c r="AH18" s="21" t="s">
        <v>71</v>
      </c>
    </row>
    <row r="19" customFormat="false" ht="12.8" hidden="false" customHeight="false" outlineLevel="0" collapsed="false">
      <c r="G19" s="19" t="n">
        <f aca="false">$D$3*$A$5</f>
        <v>65536</v>
      </c>
      <c r="H19" s="20" t="n">
        <f aca="false">G19/1024</f>
        <v>64</v>
      </c>
      <c r="I19" s="20" t="n">
        <f aca="false">H19/1024</f>
        <v>0.0625</v>
      </c>
      <c r="J19" s="20" t="s">
        <v>66</v>
      </c>
      <c r="K19" s="20" t="s">
        <v>80</v>
      </c>
      <c r="L19" s="21" t="s">
        <v>65</v>
      </c>
      <c r="N19" s="19" t="n">
        <f aca="false">$D$3*$E$5</f>
        <v>131072</v>
      </c>
      <c r="O19" s="20" t="n">
        <f aca="false">N19/1024</f>
        <v>128</v>
      </c>
      <c r="P19" s="20" t="n">
        <f aca="false">O19/1024</f>
        <v>0.125</v>
      </c>
      <c r="Q19" s="20" t="s">
        <v>66</v>
      </c>
      <c r="R19" s="20" t="s">
        <v>80</v>
      </c>
      <c r="S19" s="21" t="s">
        <v>65</v>
      </c>
      <c r="V19" s="19" t="n">
        <f aca="false">$D$3*$A$5</f>
        <v>65536</v>
      </c>
      <c r="W19" s="20" t="n">
        <f aca="false">V19/1024</f>
        <v>64</v>
      </c>
      <c r="X19" s="20" t="n">
        <f aca="false">W19/1024</f>
        <v>0.0625</v>
      </c>
      <c r="Y19" s="20" t="s">
        <v>66</v>
      </c>
      <c r="Z19" s="20" t="s">
        <v>80</v>
      </c>
      <c r="AA19" s="21" t="s">
        <v>65</v>
      </c>
      <c r="AC19" s="19" t="n">
        <f aca="false">$D$3*$E$5</f>
        <v>131072</v>
      </c>
      <c r="AD19" s="20" t="n">
        <f aca="false">AC19/1024</f>
        <v>128</v>
      </c>
      <c r="AE19" s="20" t="n">
        <f aca="false">AD19/1024</f>
        <v>0.125</v>
      </c>
      <c r="AF19" s="20" t="s">
        <v>66</v>
      </c>
      <c r="AG19" s="20" t="s">
        <v>80</v>
      </c>
      <c r="AH19" s="21" t="s">
        <v>65</v>
      </c>
    </row>
    <row r="20" customFormat="false" ht="12.8" hidden="false" customHeight="false" outlineLevel="0" collapsed="false">
      <c r="G20" s="19" t="n">
        <f aca="false">$D$3*$A$5</f>
        <v>65536</v>
      </c>
      <c r="H20" s="20" t="n">
        <f aca="false">G20/1024</f>
        <v>64</v>
      </c>
      <c r="I20" s="20" t="n">
        <f aca="false">H20/1024</f>
        <v>0.0625</v>
      </c>
      <c r="J20" s="20" t="s">
        <v>66</v>
      </c>
      <c r="K20" s="20" t="s">
        <v>81</v>
      </c>
      <c r="L20" s="21" t="s">
        <v>65</v>
      </c>
      <c r="N20" s="19" t="n">
        <f aca="false">$D$3*$E$5</f>
        <v>131072</v>
      </c>
      <c r="O20" s="20" t="n">
        <f aca="false">N20/1024</f>
        <v>128</v>
      </c>
      <c r="P20" s="20" t="n">
        <f aca="false">O20/1024</f>
        <v>0.125</v>
      </c>
      <c r="Q20" s="20" t="s">
        <v>66</v>
      </c>
      <c r="R20" s="20" t="s">
        <v>81</v>
      </c>
      <c r="S20" s="21" t="s">
        <v>65</v>
      </c>
      <c r="V20" s="19" t="n">
        <f aca="false">$D$3*$A$5</f>
        <v>65536</v>
      </c>
      <c r="W20" s="20" t="n">
        <f aca="false">V20/1024</f>
        <v>64</v>
      </c>
      <c r="X20" s="20" t="n">
        <f aca="false">W20/1024</f>
        <v>0.0625</v>
      </c>
      <c r="Y20" s="20" t="s">
        <v>66</v>
      </c>
      <c r="Z20" s="20" t="s">
        <v>81</v>
      </c>
      <c r="AA20" s="21" t="s">
        <v>65</v>
      </c>
      <c r="AC20" s="19" t="n">
        <f aca="false">$D$3*$E$5</f>
        <v>131072</v>
      </c>
      <c r="AD20" s="20" t="n">
        <f aca="false">AC20/1024</f>
        <v>128</v>
      </c>
      <c r="AE20" s="20" t="n">
        <f aca="false">AD20/1024</f>
        <v>0.125</v>
      </c>
      <c r="AF20" s="20" t="s">
        <v>66</v>
      </c>
      <c r="AG20" s="20" t="s">
        <v>81</v>
      </c>
      <c r="AH20" s="21" t="s">
        <v>65</v>
      </c>
    </row>
    <row r="21" customFormat="false" ht="12.8" hidden="false" customHeight="false" outlineLevel="0" collapsed="false">
      <c r="G21" s="19" t="n">
        <f aca="false">$D$3*$A$5</f>
        <v>65536</v>
      </c>
      <c r="H21" s="20" t="n">
        <f aca="false">G21/1024</f>
        <v>64</v>
      </c>
      <c r="I21" s="20" t="n">
        <f aca="false">H21/1024</f>
        <v>0.0625</v>
      </c>
      <c r="J21" s="20" t="s">
        <v>66</v>
      </c>
      <c r="K21" s="20" t="s">
        <v>82</v>
      </c>
      <c r="L21" s="21" t="s">
        <v>65</v>
      </c>
      <c r="N21" s="19" t="n">
        <f aca="false">$D$3*$E$5</f>
        <v>131072</v>
      </c>
      <c r="O21" s="20" t="n">
        <f aca="false">N21/1024</f>
        <v>128</v>
      </c>
      <c r="P21" s="20" t="n">
        <f aca="false">O21/1024</f>
        <v>0.125</v>
      </c>
      <c r="Q21" s="20" t="s">
        <v>66</v>
      </c>
      <c r="R21" s="20" t="s">
        <v>82</v>
      </c>
      <c r="S21" s="21" t="s">
        <v>65</v>
      </c>
      <c r="V21" s="19" t="n">
        <f aca="false">$D$3*$A$5</f>
        <v>65536</v>
      </c>
      <c r="W21" s="20" t="n">
        <f aca="false">V21/1024</f>
        <v>64</v>
      </c>
      <c r="X21" s="20" t="n">
        <f aca="false">W21/1024</f>
        <v>0.0625</v>
      </c>
      <c r="Y21" s="20" t="s">
        <v>66</v>
      </c>
      <c r="Z21" s="20" t="s">
        <v>82</v>
      </c>
      <c r="AA21" s="21" t="s">
        <v>65</v>
      </c>
      <c r="AC21" s="19" t="n">
        <f aca="false">$D$3*$E$5</f>
        <v>131072</v>
      </c>
      <c r="AD21" s="20" t="n">
        <f aca="false">AC21/1024</f>
        <v>128</v>
      </c>
      <c r="AE21" s="20" t="n">
        <f aca="false">AD21/1024</f>
        <v>0.125</v>
      </c>
      <c r="AF21" s="20" t="s">
        <v>66</v>
      </c>
      <c r="AG21" s="20" t="s">
        <v>82</v>
      </c>
      <c r="AH21" s="21" t="s">
        <v>65</v>
      </c>
    </row>
    <row r="22" customFormat="false" ht="12.8" hidden="false" customHeight="false" outlineLevel="0" collapsed="false">
      <c r="G22" s="19" t="n">
        <v>0</v>
      </c>
      <c r="H22" s="20" t="n">
        <f aca="false">G22/1024</f>
        <v>0</v>
      </c>
      <c r="I22" s="20" t="n">
        <f aca="false">H22/1024</f>
        <v>0</v>
      </c>
      <c r="J22" s="20" t="s">
        <v>66</v>
      </c>
      <c r="K22" s="20" t="s">
        <v>83</v>
      </c>
      <c r="L22" s="21" t="s">
        <v>65</v>
      </c>
      <c r="N22" s="19" t="n">
        <v>0</v>
      </c>
      <c r="O22" s="20" t="n">
        <f aca="false">N22/1024</f>
        <v>0</v>
      </c>
      <c r="P22" s="20" t="n">
        <f aca="false">O22/1024</f>
        <v>0</v>
      </c>
      <c r="Q22" s="20" t="s">
        <v>66</v>
      </c>
      <c r="R22" s="20" t="s">
        <v>83</v>
      </c>
      <c r="S22" s="21" t="s">
        <v>65</v>
      </c>
      <c r="V22" s="19" t="n">
        <f aca="false">$D$3*$A$5</f>
        <v>65536</v>
      </c>
      <c r="W22" s="20" t="n">
        <f aca="false">V22/1024</f>
        <v>64</v>
      </c>
      <c r="X22" s="20" t="n">
        <f aca="false">W22/1024</f>
        <v>0.0625</v>
      </c>
      <c r="Y22" s="20" t="s">
        <v>66</v>
      </c>
      <c r="Z22" s="20" t="s">
        <v>83</v>
      </c>
      <c r="AA22" s="21" t="s">
        <v>65</v>
      </c>
      <c r="AC22" s="19" t="n">
        <f aca="false">$D$3*$E$5</f>
        <v>131072</v>
      </c>
      <c r="AD22" s="20" t="n">
        <f aca="false">AC22/1024</f>
        <v>128</v>
      </c>
      <c r="AE22" s="20" t="n">
        <f aca="false">AD22/1024</f>
        <v>0.125</v>
      </c>
      <c r="AF22" s="20" t="s">
        <v>66</v>
      </c>
      <c r="AG22" s="20" t="s">
        <v>83</v>
      </c>
      <c r="AH22" s="21" t="s">
        <v>65</v>
      </c>
    </row>
    <row r="23" customFormat="false" ht="12.8" hidden="false" customHeight="false" outlineLevel="0" collapsed="false">
      <c r="G23" s="19" t="n">
        <f aca="false">9*$D$3*$A$5</f>
        <v>589824</v>
      </c>
      <c r="H23" s="20" t="n">
        <f aca="false">G23/1024</f>
        <v>576</v>
      </c>
      <c r="I23" s="20" t="n">
        <f aca="false">H23/1024</f>
        <v>0.5625</v>
      </c>
      <c r="J23" s="20" t="s">
        <v>66</v>
      </c>
      <c r="K23" s="20" t="s">
        <v>84</v>
      </c>
      <c r="L23" s="21" t="s">
        <v>85</v>
      </c>
      <c r="N23" s="19" t="n">
        <f aca="false">$D$3*$E$5*9</f>
        <v>1179648</v>
      </c>
      <c r="O23" s="20" t="n">
        <f aca="false">N23/1024</f>
        <v>1152</v>
      </c>
      <c r="P23" s="20" t="n">
        <f aca="false">O23/1024</f>
        <v>1.125</v>
      </c>
      <c r="Q23" s="20" t="s">
        <v>66</v>
      </c>
      <c r="R23" s="20" t="s">
        <v>84</v>
      </c>
      <c r="S23" s="21" t="s">
        <v>85</v>
      </c>
      <c r="V23" s="19" t="n">
        <f aca="false">19*$D$3*$A$5</f>
        <v>1245184</v>
      </c>
      <c r="W23" s="20" t="n">
        <f aca="false">V23/1024</f>
        <v>1216</v>
      </c>
      <c r="X23" s="20" t="n">
        <f aca="false">W23/1024</f>
        <v>1.1875</v>
      </c>
      <c r="Y23" s="20" t="s">
        <v>66</v>
      </c>
      <c r="Z23" s="20" t="s">
        <v>84</v>
      </c>
      <c r="AA23" s="21" t="s">
        <v>86</v>
      </c>
      <c r="AC23" s="19" t="n">
        <f aca="false">$D$3*$E$5*19</f>
        <v>2490368</v>
      </c>
      <c r="AD23" s="20" t="n">
        <f aca="false">AC23/1024</f>
        <v>2432</v>
      </c>
      <c r="AE23" s="20" t="n">
        <f aca="false">AD23/1024</f>
        <v>2.375</v>
      </c>
      <c r="AF23" s="20" t="s">
        <v>66</v>
      </c>
      <c r="AG23" s="20" t="s">
        <v>84</v>
      </c>
      <c r="AH23" s="21" t="s">
        <v>86</v>
      </c>
    </row>
    <row r="24" customFormat="false" ht="12.8" hidden="false" customHeight="false" outlineLevel="0" collapsed="false">
      <c r="G24" s="19" t="n">
        <f aca="false">9*$D$3*$A$5</f>
        <v>589824</v>
      </c>
      <c r="H24" s="20" t="n">
        <f aca="false">G24/1024</f>
        <v>576</v>
      </c>
      <c r="I24" s="20" t="n">
        <f aca="false">H24/1024</f>
        <v>0.5625</v>
      </c>
      <c r="J24" s="20" t="s">
        <v>66</v>
      </c>
      <c r="K24" s="20" t="s">
        <v>87</v>
      </c>
      <c r="L24" s="21" t="s">
        <v>85</v>
      </c>
      <c r="N24" s="19" t="n">
        <f aca="false">$D$3*$E$5*9</f>
        <v>1179648</v>
      </c>
      <c r="O24" s="20" t="n">
        <f aca="false">N24/1024</f>
        <v>1152</v>
      </c>
      <c r="P24" s="20" t="n">
        <f aca="false">O24/1024</f>
        <v>1.125</v>
      </c>
      <c r="Q24" s="20" t="s">
        <v>66</v>
      </c>
      <c r="R24" s="20" t="s">
        <v>87</v>
      </c>
      <c r="S24" s="21" t="s">
        <v>85</v>
      </c>
      <c r="V24" s="19" t="n">
        <f aca="false">19*$D$3*$A$5</f>
        <v>1245184</v>
      </c>
      <c r="W24" s="20" t="n">
        <f aca="false">V24/1024</f>
        <v>1216</v>
      </c>
      <c r="X24" s="20" t="n">
        <f aca="false">W24/1024</f>
        <v>1.1875</v>
      </c>
      <c r="Y24" s="20" t="s">
        <v>66</v>
      </c>
      <c r="Z24" s="20" t="s">
        <v>87</v>
      </c>
      <c r="AA24" s="21" t="s">
        <v>86</v>
      </c>
      <c r="AC24" s="19" t="n">
        <f aca="false">$D$3*$E$5*19</f>
        <v>2490368</v>
      </c>
      <c r="AD24" s="20" t="n">
        <f aca="false">AC24/1024</f>
        <v>2432</v>
      </c>
      <c r="AE24" s="20" t="n">
        <f aca="false">AD24/1024</f>
        <v>2.375</v>
      </c>
      <c r="AF24" s="20" t="s">
        <v>66</v>
      </c>
      <c r="AG24" s="20" t="s">
        <v>87</v>
      </c>
      <c r="AH24" s="21" t="s">
        <v>86</v>
      </c>
    </row>
    <row r="25" customFormat="false" ht="12.8" hidden="false" customHeight="false" outlineLevel="0" collapsed="false">
      <c r="G25" s="19" t="n">
        <f aca="false">9*$D$3*$A$5</f>
        <v>589824</v>
      </c>
      <c r="H25" s="20" t="n">
        <f aca="false">G25/1024</f>
        <v>576</v>
      </c>
      <c r="I25" s="20" t="n">
        <f aca="false">H25/1024</f>
        <v>0.5625</v>
      </c>
      <c r="J25" s="20" t="s">
        <v>66</v>
      </c>
      <c r="K25" s="0" t="s">
        <v>88</v>
      </c>
      <c r="L25" s="21" t="s">
        <v>85</v>
      </c>
      <c r="N25" s="19" t="n">
        <f aca="false">9*$D$3*$E$5</f>
        <v>1179648</v>
      </c>
      <c r="O25" s="20" t="n">
        <f aca="false">N25/1024</f>
        <v>1152</v>
      </c>
      <c r="P25" s="20" t="n">
        <f aca="false">O25/1024</f>
        <v>1.125</v>
      </c>
      <c r="Q25" s="20" t="s">
        <v>66</v>
      </c>
      <c r="R25" s="0" t="s">
        <v>88</v>
      </c>
      <c r="S25" s="21" t="s">
        <v>85</v>
      </c>
      <c r="V25" s="19" t="n">
        <f aca="false">19*$D$3*$A$5</f>
        <v>1245184</v>
      </c>
      <c r="W25" s="20" t="n">
        <f aca="false">V25/1024</f>
        <v>1216</v>
      </c>
      <c r="X25" s="20" t="n">
        <f aca="false">W25/1024</f>
        <v>1.1875</v>
      </c>
      <c r="Y25" s="20" t="s">
        <v>66</v>
      </c>
      <c r="Z25" s="0" t="s">
        <v>88</v>
      </c>
      <c r="AA25" s="21" t="s">
        <v>86</v>
      </c>
      <c r="AC25" s="19" t="n">
        <f aca="false">19*$D$3*$E$5</f>
        <v>2490368</v>
      </c>
      <c r="AD25" s="20" t="n">
        <f aca="false">AC25/1024</f>
        <v>2432</v>
      </c>
      <c r="AE25" s="20" t="n">
        <f aca="false">AD25/1024</f>
        <v>2.375</v>
      </c>
      <c r="AF25" s="20" t="s">
        <v>66</v>
      </c>
      <c r="AG25" s="0" t="s">
        <v>88</v>
      </c>
      <c r="AH25" s="21" t="s">
        <v>86</v>
      </c>
    </row>
    <row r="26" customFormat="false" ht="12.8" hidden="false" customHeight="false" outlineLevel="0" collapsed="false">
      <c r="G26" s="19" t="n">
        <f aca="false">$D$3*$A$5*9</f>
        <v>589824</v>
      </c>
      <c r="H26" s="20" t="n">
        <f aca="false">G26/1024</f>
        <v>576</v>
      </c>
      <c r="I26" s="20" t="n">
        <f aca="false">H26/1024</f>
        <v>0.5625</v>
      </c>
      <c r="J26" s="20" t="s">
        <v>66</v>
      </c>
      <c r="K26" s="20" t="s">
        <v>89</v>
      </c>
      <c r="L26" s="21" t="s">
        <v>47</v>
      </c>
      <c r="N26" s="19" t="n">
        <f aca="false">$D$3*$E$5*9</f>
        <v>1179648</v>
      </c>
      <c r="O26" s="20" t="n">
        <f aca="false">N26/1024</f>
        <v>1152</v>
      </c>
      <c r="P26" s="20" t="n">
        <f aca="false">O26/1024</f>
        <v>1.125</v>
      </c>
      <c r="Q26" s="20" t="s">
        <v>66</v>
      </c>
      <c r="R26" s="20" t="s">
        <v>89</v>
      </c>
      <c r="S26" s="21" t="s">
        <v>47</v>
      </c>
      <c r="V26" s="19" t="n">
        <f aca="false">$D$3*$A$5*19</f>
        <v>1245184</v>
      </c>
      <c r="W26" s="20" t="n">
        <f aca="false">V26/1024</f>
        <v>1216</v>
      </c>
      <c r="X26" s="20" t="n">
        <f aca="false">W26/1024</f>
        <v>1.1875</v>
      </c>
      <c r="Y26" s="20" t="s">
        <v>66</v>
      </c>
      <c r="Z26" s="20" t="s">
        <v>89</v>
      </c>
      <c r="AA26" s="21" t="s">
        <v>86</v>
      </c>
      <c r="AC26" s="19" t="n">
        <f aca="false">$D$3*$E$5*19</f>
        <v>2490368</v>
      </c>
      <c r="AD26" s="20" t="n">
        <f aca="false">AC26/1024</f>
        <v>2432</v>
      </c>
      <c r="AE26" s="20" t="n">
        <f aca="false">AD26/1024</f>
        <v>2.375</v>
      </c>
      <c r="AF26" s="20" t="s">
        <v>66</v>
      </c>
      <c r="AG26" s="20" t="s">
        <v>89</v>
      </c>
      <c r="AH26" s="21" t="s">
        <v>47</v>
      </c>
    </row>
    <row r="27" customFormat="false" ht="12.8" hidden="false" customHeight="false" outlineLevel="0" collapsed="false">
      <c r="G27" s="19" t="n">
        <f aca="false">$D$3*$A$5*9</f>
        <v>589824</v>
      </c>
      <c r="H27" s="20" t="n">
        <f aca="false">G27/1024</f>
        <v>576</v>
      </c>
      <c r="I27" s="20" t="n">
        <f aca="false">H27/1024</f>
        <v>0.5625</v>
      </c>
      <c r="J27" s="20" t="s">
        <v>66</v>
      </c>
      <c r="K27" s="20" t="s">
        <v>90</v>
      </c>
      <c r="L27" s="21" t="s">
        <v>47</v>
      </c>
      <c r="N27" s="19" t="n">
        <f aca="false">$D$3*$E$5*9</f>
        <v>1179648</v>
      </c>
      <c r="O27" s="20" t="n">
        <f aca="false">N27/1024</f>
        <v>1152</v>
      </c>
      <c r="P27" s="20" t="n">
        <f aca="false">O27/1024</f>
        <v>1.125</v>
      </c>
      <c r="Q27" s="20" t="s">
        <v>66</v>
      </c>
      <c r="R27" s="20" t="s">
        <v>90</v>
      </c>
      <c r="S27" s="21" t="s">
        <v>47</v>
      </c>
      <c r="V27" s="19" t="n">
        <f aca="false">$D$3*$A$5*19</f>
        <v>1245184</v>
      </c>
      <c r="W27" s="20" t="n">
        <f aca="false">V27/1024</f>
        <v>1216</v>
      </c>
      <c r="X27" s="20" t="n">
        <f aca="false">W27/1024</f>
        <v>1.1875</v>
      </c>
      <c r="Y27" s="20" t="s">
        <v>66</v>
      </c>
      <c r="Z27" s="20" t="s">
        <v>90</v>
      </c>
      <c r="AA27" s="21" t="s">
        <v>86</v>
      </c>
      <c r="AC27" s="19" t="n">
        <f aca="false">$D$3*$E$5*19</f>
        <v>2490368</v>
      </c>
      <c r="AD27" s="20" t="n">
        <f aca="false">AC27/1024</f>
        <v>2432</v>
      </c>
      <c r="AE27" s="20" t="n">
        <f aca="false">AD27/1024</f>
        <v>2.375</v>
      </c>
      <c r="AF27" s="20" t="s">
        <v>66</v>
      </c>
      <c r="AG27" s="20" t="s">
        <v>90</v>
      </c>
      <c r="AH27" s="21" t="s">
        <v>47</v>
      </c>
    </row>
    <row r="28" customFormat="false" ht="12.8" hidden="false" customHeight="false" outlineLevel="0" collapsed="false">
      <c r="G28" s="19" t="n">
        <f aca="false">$D$3*$A$5</f>
        <v>65536</v>
      </c>
      <c r="H28" s="20" t="n">
        <f aca="false">G28/1024</f>
        <v>64</v>
      </c>
      <c r="I28" s="20" t="n">
        <f aca="false">H28/1024</f>
        <v>0.0625</v>
      </c>
      <c r="J28" s="20" t="s">
        <v>66</v>
      </c>
      <c r="K28" s="20" t="s">
        <v>91</v>
      </c>
      <c r="L28" s="21" t="s">
        <v>47</v>
      </c>
      <c r="N28" s="19" t="n">
        <f aca="false">$D$3*$E$5</f>
        <v>131072</v>
      </c>
      <c r="O28" s="20" t="n">
        <f aca="false">N28/1024</f>
        <v>128</v>
      </c>
      <c r="P28" s="20" t="n">
        <f aca="false">O28/1024</f>
        <v>0.125</v>
      </c>
      <c r="Q28" s="20" t="s">
        <v>66</v>
      </c>
      <c r="R28" s="20" t="s">
        <v>91</v>
      </c>
      <c r="S28" s="21" t="s">
        <v>47</v>
      </c>
      <c r="V28" s="19" t="n">
        <f aca="false">$D$3*$A$5</f>
        <v>65536</v>
      </c>
      <c r="W28" s="20" t="n">
        <f aca="false">V28/1024</f>
        <v>64</v>
      </c>
      <c r="X28" s="20" t="n">
        <f aca="false">W28/1024</f>
        <v>0.0625</v>
      </c>
      <c r="Y28" s="20" t="s">
        <v>66</v>
      </c>
      <c r="Z28" s="20" t="s">
        <v>91</v>
      </c>
      <c r="AA28" s="21" t="s">
        <v>47</v>
      </c>
      <c r="AC28" s="19" t="n">
        <f aca="false">$D$3*$E$5</f>
        <v>131072</v>
      </c>
      <c r="AD28" s="20" t="n">
        <f aca="false">AC28/1024</f>
        <v>128</v>
      </c>
      <c r="AE28" s="20" t="n">
        <f aca="false">AD28/1024</f>
        <v>0.125</v>
      </c>
      <c r="AF28" s="20" t="s">
        <v>66</v>
      </c>
      <c r="AG28" s="20" t="s">
        <v>91</v>
      </c>
      <c r="AH28" s="21" t="s">
        <v>47</v>
      </c>
    </row>
    <row r="29" customFormat="false" ht="12.8" hidden="false" customHeight="false" outlineLevel="0" collapsed="false">
      <c r="G29" s="19" t="n">
        <f aca="false">$D$3*$A$5</f>
        <v>65536</v>
      </c>
      <c r="H29" s="20" t="n">
        <f aca="false">G29/1024</f>
        <v>64</v>
      </c>
      <c r="I29" s="20" t="n">
        <f aca="false">H29/1024</f>
        <v>0.0625</v>
      </c>
      <c r="J29" s="20" t="s">
        <v>66</v>
      </c>
      <c r="K29" s="20" t="s">
        <v>92</v>
      </c>
      <c r="L29" s="21" t="s">
        <v>47</v>
      </c>
      <c r="N29" s="19" t="n">
        <f aca="false">$D$3*$E$5</f>
        <v>131072</v>
      </c>
      <c r="O29" s="20" t="n">
        <f aca="false">N29/1024</f>
        <v>128</v>
      </c>
      <c r="P29" s="20" t="n">
        <f aca="false">O29/1024</f>
        <v>0.125</v>
      </c>
      <c r="Q29" s="20" t="s">
        <v>66</v>
      </c>
      <c r="R29" s="20" t="s">
        <v>92</v>
      </c>
      <c r="S29" s="21" t="s">
        <v>47</v>
      </c>
      <c r="V29" s="19" t="n">
        <f aca="false">$D$3*$A$5</f>
        <v>65536</v>
      </c>
      <c r="W29" s="20" t="n">
        <f aca="false">V29/1024</f>
        <v>64</v>
      </c>
      <c r="X29" s="20" t="n">
        <f aca="false">W29/1024</f>
        <v>0.0625</v>
      </c>
      <c r="Y29" s="20" t="s">
        <v>66</v>
      </c>
      <c r="Z29" s="20" t="s">
        <v>92</v>
      </c>
      <c r="AA29" s="21" t="s">
        <v>47</v>
      </c>
      <c r="AC29" s="19" t="n">
        <f aca="false">$D$3*$E$5</f>
        <v>131072</v>
      </c>
      <c r="AD29" s="20" t="n">
        <f aca="false">AC29/1024</f>
        <v>128</v>
      </c>
      <c r="AE29" s="20" t="n">
        <f aca="false">AD29/1024</f>
        <v>0.125</v>
      </c>
      <c r="AF29" s="20" t="s">
        <v>66</v>
      </c>
      <c r="AG29" s="20" t="s">
        <v>92</v>
      </c>
      <c r="AH29" s="21" t="s">
        <v>47</v>
      </c>
    </row>
    <row r="30" customFormat="false" ht="12.8" hidden="false" customHeight="false" outlineLevel="0" collapsed="false">
      <c r="G30" s="19" t="n">
        <v>0</v>
      </c>
      <c r="H30" s="20" t="n">
        <f aca="false">G30/1024</f>
        <v>0</v>
      </c>
      <c r="I30" s="20" t="n">
        <f aca="false">H30/1024</f>
        <v>0</v>
      </c>
      <c r="J30" s="20" t="s">
        <v>66</v>
      </c>
      <c r="K30" s="20" t="s">
        <v>93</v>
      </c>
      <c r="L30" s="21" t="s">
        <v>47</v>
      </c>
      <c r="N30" s="19" t="n">
        <v>0</v>
      </c>
      <c r="O30" s="20" t="n">
        <f aca="false">N30/1024</f>
        <v>0</v>
      </c>
      <c r="P30" s="20" t="n">
        <f aca="false">O30/1024</f>
        <v>0</v>
      </c>
      <c r="Q30" s="20" t="s">
        <v>66</v>
      </c>
      <c r="R30" s="20" t="s">
        <v>93</v>
      </c>
      <c r="S30" s="21" t="s">
        <v>47</v>
      </c>
      <c r="V30" s="19" t="n">
        <f aca="false">$D$3*$A$5</f>
        <v>65536</v>
      </c>
      <c r="W30" s="20" t="n">
        <f aca="false">V30/1024</f>
        <v>64</v>
      </c>
      <c r="X30" s="20" t="n">
        <f aca="false">W30/1024</f>
        <v>0.0625</v>
      </c>
      <c r="Y30" s="20" t="s">
        <v>66</v>
      </c>
      <c r="Z30" s="20" t="s">
        <v>93</v>
      </c>
      <c r="AA30" s="21" t="s">
        <v>47</v>
      </c>
      <c r="AC30" s="19" t="n">
        <f aca="false">$D$3*$E$5</f>
        <v>131072</v>
      </c>
      <c r="AD30" s="20" t="n">
        <f aca="false">AC30/1024</f>
        <v>128</v>
      </c>
      <c r="AE30" s="20" t="n">
        <f aca="false">AD30/1024</f>
        <v>0.125</v>
      </c>
      <c r="AF30" s="20" t="s">
        <v>66</v>
      </c>
      <c r="AG30" s="20" t="s">
        <v>93</v>
      </c>
      <c r="AH30" s="21" t="s">
        <v>47</v>
      </c>
    </row>
    <row r="31" customFormat="false" ht="12.8" hidden="false" customHeight="false" outlineLevel="0" collapsed="false">
      <c r="G31" s="19" t="n">
        <f aca="false">$D$3*$C$5</f>
        <v>131072</v>
      </c>
      <c r="H31" s="20" t="n">
        <f aca="false">G31/1024</f>
        <v>128</v>
      </c>
      <c r="I31" s="20" t="n">
        <f aca="false">H31/1024</f>
        <v>0.125</v>
      </c>
      <c r="J31" s="20" t="s">
        <v>94</v>
      </c>
      <c r="K31" s="20" t="s">
        <v>95</v>
      </c>
      <c r="L31" s="21" t="s">
        <v>47</v>
      </c>
      <c r="N31" s="19" t="n">
        <f aca="false">$D$3*$C$5</f>
        <v>131072</v>
      </c>
      <c r="O31" s="20" t="n">
        <f aca="false">N31/1024</f>
        <v>128</v>
      </c>
      <c r="P31" s="20" t="n">
        <f aca="false">O31/1024</f>
        <v>0.125</v>
      </c>
      <c r="Q31" s="20" t="s">
        <v>94</v>
      </c>
      <c r="R31" s="20" t="s">
        <v>95</v>
      </c>
      <c r="S31" s="21" t="s">
        <v>47</v>
      </c>
      <c r="V31" s="19" t="n">
        <f aca="false">$D$3*$C$5</f>
        <v>131072</v>
      </c>
      <c r="W31" s="20" t="n">
        <f aca="false">V31/1024</f>
        <v>128</v>
      </c>
      <c r="X31" s="20" t="n">
        <f aca="false">W31/1024</f>
        <v>0.125</v>
      </c>
      <c r="Y31" s="20" t="s">
        <v>94</v>
      </c>
      <c r="Z31" s="20" t="s">
        <v>95</v>
      </c>
      <c r="AA31" s="21" t="s">
        <v>47</v>
      </c>
      <c r="AC31" s="19" t="n">
        <f aca="false">$D$3*$C$5</f>
        <v>131072</v>
      </c>
      <c r="AD31" s="20" t="n">
        <f aca="false">AC31/1024</f>
        <v>128</v>
      </c>
      <c r="AE31" s="20" t="n">
        <f aca="false">AD31/1024</f>
        <v>0.125</v>
      </c>
      <c r="AF31" s="20" t="s">
        <v>94</v>
      </c>
      <c r="AG31" s="20" t="s">
        <v>95</v>
      </c>
      <c r="AH31" s="21" t="s">
        <v>47</v>
      </c>
    </row>
    <row r="32" customFormat="false" ht="12.8" hidden="false" customHeight="false" outlineLevel="0" collapsed="false">
      <c r="G32" s="19" t="n">
        <f aca="false">$F$3*$B$5</f>
        <v>1984</v>
      </c>
      <c r="H32" s="20" t="n">
        <f aca="false">G32/1024</f>
        <v>1.9375</v>
      </c>
      <c r="I32" s="20" t="n">
        <f aca="false">H32/1024</f>
        <v>0.00189208984375</v>
      </c>
      <c r="J32" s="20" t="s">
        <v>63</v>
      </c>
      <c r="K32" s="20" t="s">
        <v>96</v>
      </c>
      <c r="L32" s="21" t="s">
        <v>49</v>
      </c>
      <c r="N32" s="19" t="n">
        <f aca="false">$F$3*$B$5</f>
        <v>1984</v>
      </c>
      <c r="O32" s="20" t="n">
        <f aca="false">N32/1024</f>
        <v>1.9375</v>
      </c>
      <c r="P32" s="20" t="n">
        <f aca="false">O32/1024</f>
        <v>0.00189208984375</v>
      </c>
      <c r="Q32" s="20" t="s">
        <v>63</v>
      </c>
      <c r="R32" s="20" t="s">
        <v>96</v>
      </c>
      <c r="S32" s="21" t="s">
        <v>49</v>
      </c>
      <c r="V32" s="19" t="n">
        <f aca="false">$F$3*$B$5</f>
        <v>1984</v>
      </c>
      <c r="W32" s="20" t="n">
        <f aca="false">V32/1024</f>
        <v>1.9375</v>
      </c>
      <c r="X32" s="20" t="n">
        <f aca="false">W32/1024</f>
        <v>0.00189208984375</v>
      </c>
      <c r="Y32" s="20" t="s">
        <v>63</v>
      </c>
      <c r="Z32" s="20" t="s">
        <v>96</v>
      </c>
      <c r="AA32" s="21" t="s">
        <v>49</v>
      </c>
      <c r="AC32" s="19" t="n">
        <f aca="false">$F$3*$B$5</f>
        <v>1984</v>
      </c>
      <c r="AD32" s="20" t="n">
        <f aca="false">AC32/1024</f>
        <v>1.9375</v>
      </c>
      <c r="AE32" s="20" t="n">
        <f aca="false">AD32/1024</f>
        <v>0.00189208984375</v>
      </c>
      <c r="AF32" s="20" t="s">
        <v>63</v>
      </c>
      <c r="AG32" s="20" t="s">
        <v>96</v>
      </c>
      <c r="AH32" s="21" t="s">
        <v>49</v>
      </c>
    </row>
    <row r="33" customFormat="false" ht="12.8" hidden="false" customHeight="false" outlineLevel="0" collapsed="false">
      <c r="G33" s="19" t="n">
        <f aca="false">$F$3*$C$5</f>
        <v>3968</v>
      </c>
      <c r="H33" s="20" t="n">
        <f aca="false">G33/1024</f>
        <v>3.875</v>
      </c>
      <c r="I33" s="20" t="n">
        <f aca="false">H33/1024</f>
        <v>0.0037841796875</v>
      </c>
      <c r="J33" s="20" t="s">
        <v>94</v>
      </c>
      <c r="K33" s="20" t="s">
        <v>97</v>
      </c>
      <c r="L33" s="21" t="s">
        <v>49</v>
      </c>
      <c r="N33" s="19" t="n">
        <f aca="false">$F$3*$C$5</f>
        <v>3968</v>
      </c>
      <c r="O33" s="20" t="n">
        <f aca="false">N33/1024</f>
        <v>3.875</v>
      </c>
      <c r="P33" s="20" t="n">
        <f aca="false">O33/1024</f>
        <v>0.0037841796875</v>
      </c>
      <c r="Q33" s="20" t="s">
        <v>94</v>
      </c>
      <c r="R33" s="20" t="s">
        <v>97</v>
      </c>
      <c r="S33" s="21" t="s">
        <v>49</v>
      </c>
      <c r="V33" s="19" t="n">
        <f aca="false">$F$3*$C$5</f>
        <v>3968</v>
      </c>
      <c r="W33" s="20" t="n">
        <f aca="false">V33/1024</f>
        <v>3.875</v>
      </c>
      <c r="X33" s="20" t="n">
        <f aca="false">W33/1024</f>
        <v>0.0037841796875</v>
      </c>
      <c r="Y33" s="20" t="s">
        <v>94</v>
      </c>
      <c r="Z33" s="20" t="s">
        <v>97</v>
      </c>
      <c r="AA33" s="21" t="s">
        <v>49</v>
      </c>
      <c r="AC33" s="19" t="n">
        <f aca="false">$F$3*$C$5</f>
        <v>3968</v>
      </c>
      <c r="AD33" s="20" t="n">
        <f aca="false">AC33/1024</f>
        <v>3.875</v>
      </c>
      <c r="AE33" s="20" t="n">
        <f aca="false">AD33/1024</f>
        <v>0.0037841796875</v>
      </c>
      <c r="AF33" s="20" t="s">
        <v>94</v>
      </c>
      <c r="AG33" s="20" t="s">
        <v>97</v>
      </c>
      <c r="AH33" s="21" t="s">
        <v>49</v>
      </c>
    </row>
    <row r="34" customFormat="false" ht="12.8" hidden="false" customHeight="false" outlineLevel="0" collapsed="false">
      <c r="G34" s="19" t="n">
        <f aca="false">$D$3*$B$5</f>
        <v>65536</v>
      </c>
      <c r="H34" s="20" t="n">
        <f aca="false">G34/1024</f>
        <v>64</v>
      </c>
      <c r="I34" s="20" t="n">
        <f aca="false">H34/1024</f>
        <v>0.0625</v>
      </c>
      <c r="J34" s="20" t="s">
        <v>63</v>
      </c>
      <c r="K34" s="20" t="s">
        <v>98</v>
      </c>
      <c r="L34" s="21" t="s">
        <v>47</v>
      </c>
      <c r="N34" s="19" t="n">
        <f aca="false">$D$3*$B$5</f>
        <v>65536</v>
      </c>
      <c r="O34" s="20" t="n">
        <f aca="false">N34/1024</f>
        <v>64</v>
      </c>
      <c r="P34" s="20" t="n">
        <f aca="false">O34/1024</f>
        <v>0.0625</v>
      </c>
      <c r="Q34" s="20" t="s">
        <v>63</v>
      </c>
      <c r="R34" s="20" t="s">
        <v>98</v>
      </c>
      <c r="S34" s="21" t="s">
        <v>47</v>
      </c>
      <c r="V34" s="19" t="n">
        <f aca="false">$D$3*$B$5</f>
        <v>65536</v>
      </c>
      <c r="W34" s="20" t="n">
        <f aca="false">V34/1024</f>
        <v>64</v>
      </c>
      <c r="X34" s="20" t="n">
        <f aca="false">W34/1024</f>
        <v>0.0625</v>
      </c>
      <c r="Y34" s="20" t="s">
        <v>63</v>
      </c>
      <c r="Z34" s="20" t="s">
        <v>98</v>
      </c>
      <c r="AA34" s="21" t="s">
        <v>47</v>
      </c>
      <c r="AC34" s="19" t="n">
        <f aca="false">$D$3*$B$5</f>
        <v>65536</v>
      </c>
      <c r="AD34" s="20" t="n">
        <f aca="false">AC34/1024</f>
        <v>64</v>
      </c>
      <c r="AE34" s="20" t="n">
        <f aca="false">AD34/1024</f>
        <v>0.0625</v>
      </c>
      <c r="AF34" s="20" t="s">
        <v>63</v>
      </c>
      <c r="AG34" s="20" t="s">
        <v>98</v>
      </c>
      <c r="AH34" s="21" t="s">
        <v>47</v>
      </c>
    </row>
    <row r="35" customFormat="false" ht="12.8" hidden="false" customHeight="false" outlineLevel="0" collapsed="false">
      <c r="G35" s="22" t="n">
        <f aca="false">8*$D$3</f>
        <v>131072</v>
      </c>
      <c r="H35" s="23" t="n">
        <f aca="false">G35/1024</f>
        <v>128</v>
      </c>
      <c r="I35" s="23" t="n">
        <f aca="false">H35/1024</f>
        <v>0.125</v>
      </c>
      <c r="J35" s="23" t="s">
        <v>99</v>
      </c>
      <c r="K35" s="23" t="s">
        <v>100</v>
      </c>
      <c r="L35" s="24" t="s">
        <v>101</v>
      </c>
      <c r="N35" s="22" t="n">
        <f aca="false">8*$D$3</f>
        <v>131072</v>
      </c>
      <c r="O35" s="23" t="n">
        <f aca="false">N35/1024</f>
        <v>128</v>
      </c>
      <c r="P35" s="23" t="n">
        <f aca="false">O35/1024</f>
        <v>0.125</v>
      </c>
      <c r="Q35" s="23" t="s">
        <v>99</v>
      </c>
      <c r="R35" s="23" t="s">
        <v>100</v>
      </c>
      <c r="S35" s="24" t="s">
        <v>101</v>
      </c>
      <c r="V35" s="22" t="n">
        <f aca="false">18*$D$3</f>
        <v>294912</v>
      </c>
      <c r="W35" s="23" t="n">
        <f aca="false">V35/1024</f>
        <v>288</v>
      </c>
      <c r="X35" s="23" t="n">
        <f aca="false">W35/1024</f>
        <v>0.28125</v>
      </c>
      <c r="Y35" s="23" t="s">
        <v>99</v>
      </c>
      <c r="Z35" s="23" t="s">
        <v>100</v>
      </c>
      <c r="AA35" s="24" t="s">
        <v>102</v>
      </c>
      <c r="AC35" s="22" t="n">
        <f aca="false">18*$D$3</f>
        <v>294912</v>
      </c>
      <c r="AD35" s="23" t="n">
        <f aca="false">AC35/1024</f>
        <v>288</v>
      </c>
      <c r="AE35" s="23" t="n">
        <f aca="false">AD35/1024</f>
        <v>0.28125</v>
      </c>
      <c r="AF35" s="23" t="s">
        <v>99</v>
      </c>
      <c r="AG35" s="23" t="s">
        <v>100</v>
      </c>
      <c r="AH35" s="24" t="s">
        <v>102</v>
      </c>
    </row>
    <row r="36" customFormat="false" ht="12.8" hidden="false" customHeight="false" outlineLevel="0" collapsed="false">
      <c r="G36" s="19" t="n">
        <f aca="false">$A$5*$D$3</f>
        <v>65536</v>
      </c>
      <c r="H36" s="20" t="n">
        <f aca="false">G36/1024</f>
        <v>64</v>
      </c>
      <c r="I36" s="20" t="n">
        <f aca="false">H36/1024</f>
        <v>0.0625</v>
      </c>
      <c r="J36" s="20" t="s">
        <v>66</v>
      </c>
      <c r="K36" s="20" t="s">
        <v>103</v>
      </c>
      <c r="L36" s="21" t="s">
        <v>65</v>
      </c>
      <c r="N36" s="19" t="n">
        <f aca="false">$E$5*$D$3</f>
        <v>131072</v>
      </c>
      <c r="O36" s="20" t="n">
        <f aca="false">N36/1024</f>
        <v>128</v>
      </c>
      <c r="P36" s="20" t="n">
        <f aca="false">O36/1024</f>
        <v>0.125</v>
      </c>
      <c r="Q36" s="20" t="s">
        <v>66</v>
      </c>
      <c r="R36" s="20" t="s">
        <v>103</v>
      </c>
      <c r="S36" s="21" t="s">
        <v>65</v>
      </c>
      <c r="V36" s="19" t="n">
        <f aca="false">$A$5*$D$3</f>
        <v>65536</v>
      </c>
      <c r="W36" s="20" t="n">
        <f aca="false">V36/1024</f>
        <v>64</v>
      </c>
      <c r="X36" s="20" t="n">
        <f aca="false">W36/1024</f>
        <v>0.0625</v>
      </c>
      <c r="Y36" s="20" t="s">
        <v>66</v>
      </c>
      <c r="Z36" s="20" t="s">
        <v>103</v>
      </c>
      <c r="AA36" s="21" t="s">
        <v>65</v>
      </c>
      <c r="AC36" s="19" t="n">
        <f aca="false">$E$5*$D$3</f>
        <v>131072</v>
      </c>
      <c r="AD36" s="20" t="n">
        <f aca="false">AC36/1024</f>
        <v>128</v>
      </c>
      <c r="AE36" s="20" t="n">
        <f aca="false">AD36/1024</f>
        <v>0.125</v>
      </c>
      <c r="AF36" s="20" t="s">
        <v>66</v>
      </c>
      <c r="AG36" s="20" t="s">
        <v>103</v>
      </c>
      <c r="AH36" s="21" t="s">
        <v>65</v>
      </c>
    </row>
    <row r="37" customFormat="false" ht="12.8" hidden="false" customHeight="false" outlineLevel="0" collapsed="false">
      <c r="G37" s="19" t="n">
        <f aca="false">$A$5*$D$3</f>
        <v>65536</v>
      </c>
      <c r="H37" s="20" t="n">
        <f aca="false">G37/1024</f>
        <v>64</v>
      </c>
      <c r="I37" s="20" t="n">
        <f aca="false">H37/1024</f>
        <v>0.0625</v>
      </c>
      <c r="J37" s="20" t="s">
        <v>66</v>
      </c>
      <c r="K37" s="20" t="s">
        <v>104</v>
      </c>
      <c r="L37" s="21" t="s">
        <v>65</v>
      </c>
      <c r="N37" s="19" t="n">
        <f aca="false">$E$5*$D$3</f>
        <v>131072</v>
      </c>
      <c r="O37" s="20" t="n">
        <f aca="false">N37/1024</f>
        <v>128</v>
      </c>
      <c r="P37" s="20" t="n">
        <f aca="false">O37/1024</f>
        <v>0.125</v>
      </c>
      <c r="Q37" s="20" t="s">
        <v>66</v>
      </c>
      <c r="R37" s="20" t="s">
        <v>104</v>
      </c>
      <c r="S37" s="21" t="s">
        <v>65</v>
      </c>
      <c r="V37" s="19" t="n">
        <f aca="false">$A$5*$D$3</f>
        <v>65536</v>
      </c>
      <c r="W37" s="20" t="n">
        <f aca="false">V37/1024</f>
        <v>64</v>
      </c>
      <c r="X37" s="20" t="n">
        <f aca="false">W37/1024</f>
        <v>0.0625</v>
      </c>
      <c r="Y37" s="20" t="s">
        <v>66</v>
      </c>
      <c r="Z37" s="20" t="s">
        <v>104</v>
      </c>
      <c r="AA37" s="21" t="s">
        <v>65</v>
      </c>
      <c r="AC37" s="19" t="n">
        <f aca="false">$E$5*$D$3</f>
        <v>131072</v>
      </c>
      <c r="AD37" s="20" t="n">
        <f aca="false">AC37/1024</f>
        <v>128</v>
      </c>
      <c r="AE37" s="20" t="n">
        <f aca="false">AD37/1024</f>
        <v>0.125</v>
      </c>
      <c r="AF37" s="20" t="s">
        <v>66</v>
      </c>
      <c r="AG37" s="20" t="s">
        <v>104</v>
      </c>
      <c r="AH37" s="21" t="s">
        <v>65</v>
      </c>
    </row>
    <row r="38" customFormat="false" ht="12.8" hidden="false" customHeight="false" outlineLevel="0" collapsed="false">
      <c r="G38" s="19" t="n">
        <f aca="false">$A$5*$D$3*9</f>
        <v>589824</v>
      </c>
      <c r="H38" s="20" t="n">
        <f aca="false">G38/1024</f>
        <v>576</v>
      </c>
      <c r="I38" s="20" t="n">
        <f aca="false">H38/1024</f>
        <v>0.5625</v>
      </c>
      <c r="J38" s="20" t="s">
        <v>66</v>
      </c>
      <c r="K38" s="20" t="s">
        <v>105</v>
      </c>
      <c r="L38" s="21" t="s">
        <v>85</v>
      </c>
      <c r="N38" s="19" t="n">
        <f aca="false">$E$5*$D$3*9</f>
        <v>1179648</v>
      </c>
      <c r="O38" s="20" t="n">
        <f aca="false">N38/1024</f>
        <v>1152</v>
      </c>
      <c r="P38" s="20" t="n">
        <f aca="false">O38/1024</f>
        <v>1.125</v>
      </c>
      <c r="Q38" s="20" t="s">
        <v>66</v>
      </c>
      <c r="R38" s="20" t="s">
        <v>105</v>
      </c>
      <c r="S38" s="21" t="s">
        <v>85</v>
      </c>
      <c r="V38" s="19" t="n">
        <f aca="false">$A$5*$D$3*19</f>
        <v>1245184</v>
      </c>
      <c r="W38" s="20" t="n">
        <f aca="false">V38/1024</f>
        <v>1216</v>
      </c>
      <c r="X38" s="20" t="n">
        <f aca="false">W38/1024</f>
        <v>1.1875</v>
      </c>
      <c r="Y38" s="20" t="s">
        <v>66</v>
      </c>
      <c r="Z38" s="20" t="s">
        <v>105</v>
      </c>
      <c r="AA38" s="21" t="s">
        <v>86</v>
      </c>
      <c r="AC38" s="19" t="n">
        <f aca="false">$E$5*$D$3*19</f>
        <v>2490368</v>
      </c>
      <c r="AD38" s="20" t="n">
        <f aca="false">AC38/1024</f>
        <v>2432</v>
      </c>
      <c r="AE38" s="20" t="n">
        <f aca="false">AD38/1024</f>
        <v>2.375</v>
      </c>
      <c r="AF38" s="20" t="s">
        <v>66</v>
      </c>
      <c r="AG38" s="20" t="s">
        <v>105</v>
      </c>
      <c r="AH38" s="21" t="s">
        <v>86</v>
      </c>
    </row>
    <row r="39" customFormat="false" ht="12.8" hidden="false" customHeight="false" outlineLevel="0" collapsed="false">
      <c r="G39" s="19" t="n">
        <f aca="false">$A$5*$D$3*9</f>
        <v>589824</v>
      </c>
      <c r="H39" s="20" t="n">
        <f aca="false">G39/1024</f>
        <v>576</v>
      </c>
      <c r="I39" s="20" t="n">
        <f aca="false">H39/1024</f>
        <v>0.5625</v>
      </c>
      <c r="J39" s="20" t="s">
        <v>66</v>
      </c>
      <c r="K39" s="20" t="s">
        <v>106</v>
      </c>
      <c r="L39" s="21" t="s">
        <v>85</v>
      </c>
      <c r="N39" s="19" t="n">
        <f aca="false">$E$5*$D$3*9</f>
        <v>1179648</v>
      </c>
      <c r="O39" s="20" t="n">
        <f aca="false">N39/1024</f>
        <v>1152</v>
      </c>
      <c r="P39" s="20" t="n">
        <f aca="false">O39/1024</f>
        <v>1.125</v>
      </c>
      <c r="Q39" s="20" t="s">
        <v>66</v>
      </c>
      <c r="R39" s="20" t="s">
        <v>106</v>
      </c>
      <c r="S39" s="21" t="s">
        <v>85</v>
      </c>
      <c r="V39" s="19" t="n">
        <f aca="false">$A$5*$D$3*19</f>
        <v>1245184</v>
      </c>
      <c r="W39" s="20" t="n">
        <f aca="false">V39/1024</f>
        <v>1216</v>
      </c>
      <c r="X39" s="20" t="n">
        <f aca="false">W39/1024</f>
        <v>1.1875</v>
      </c>
      <c r="Y39" s="20" t="s">
        <v>66</v>
      </c>
      <c r="Z39" s="20" t="s">
        <v>106</v>
      </c>
      <c r="AA39" s="21" t="s">
        <v>86</v>
      </c>
      <c r="AC39" s="19" t="n">
        <f aca="false">$E$5*$D$3*19</f>
        <v>2490368</v>
      </c>
      <c r="AD39" s="20" t="n">
        <f aca="false">AC39/1024</f>
        <v>2432</v>
      </c>
      <c r="AE39" s="20" t="n">
        <f aca="false">AD39/1024</f>
        <v>2.375</v>
      </c>
      <c r="AF39" s="20" t="s">
        <v>66</v>
      </c>
      <c r="AG39" s="20" t="s">
        <v>106</v>
      </c>
      <c r="AH39" s="21" t="s">
        <v>86</v>
      </c>
    </row>
    <row r="40" customFormat="false" ht="12.8" hidden="false" customHeight="false" outlineLevel="0" collapsed="false">
      <c r="G40" s="19" t="n">
        <f aca="false">$A$5*$D$3*9</f>
        <v>589824</v>
      </c>
      <c r="H40" s="20" t="n">
        <f aca="false">G40/1024</f>
        <v>576</v>
      </c>
      <c r="I40" s="20" t="n">
        <f aca="false">H40/1024</f>
        <v>0.5625</v>
      </c>
      <c r="J40" s="20" t="s">
        <v>66</v>
      </c>
      <c r="K40" s="20" t="s">
        <v>107</v>
      </c>
      <c r="L40" s="21" t="s">
        <v>85</v>
      </c>
      <c r="N40" s="19" t="n">
        <f aca="false">$E$5*$D$3*9</f>
        <v>1179648</v>
      </c>
      <c r="O40" s="20" t="n">
        <f aca="false">N40/1024</f>
        <v>1152</v>
      </c>
      <c r="P40" s="20" t="n">
        <f aca="false">O40/1024</f>
        <v>1.125</v>
      </c>
      <c r="Q40" s="20" t="s">
        <v>66</v>
      </c>
      <c r="R40" s="20" t="s">
        <v>107</v>
      </c>
      <c r="S40" s="21" t="s">
        <v>85</v>
      </c>
      <c r="V40" s="19" t="n">
        <f aca="false">$A$5*$D$3*19</f>
        <v>1245184</v>
      </c>
      <c r="W40" s="20" t="n">
        <f aca="false">V40/1024</f>
        <v>1216</v>
      </c>
      <c r="X40" s="20" t="n">
        <f aca="false">W40/1024</f>
        <v>1.1875</v>
      </c>
      <c r="Y40" s="20" t="s">
        <v>66</v>
      </c>
      <c r="Z40" s="20" t="s">
        <v>107</v>
      </c>
      <c r="AA40" s="21" t="s">
        <v>86</v>
      </c>
      <c r="AC40" s="19" t="n">
        <f aca="false">$E$5*$D$3*19</f>
        <v>2490368</v>
      </c>
      <c r="AD40" s="20" t="n">
        <f aca="false">AC40/1024</f>
        <v>2432</v>
      </c>
      <c r="AE40" s="20" t="n">
        <f aca="false">AD40/1024</f>
        <v>2.375</v>
      </c>
      <c r="AF40" s="20" t="s">
        <v>66</v>
      </c>
      <c r="AG40" s="20" t="s">
        <v>107</v>
      </c>
      <c r="AH40" s="21" t="s">
        <v>86</v>
      </c>
    </row>
    <row r="41" customFormat="false" ht="12.8" hidden="false" customHeight="false" outlineLevel="0" collapsed="false">
      <c r="G41" s="19" t="n">
        <f aca="false">$A$5*$D$3*9</f>
        <v>589824</v>
      </c>
      <c r="H41" s="20" t="n">
        <f aca="false">G41/1024</f>
        <v>576</v>
      </c>
      <c r="I41" s="20" t="n">
        <f aca="false">H41/1024</f>
        <v>0.5625</v>
      </c>
      <c r="J41" s="20" t="s">
        <v>66</v>
      </c>
      <c r="K41" s="20" t="s">
        <v>108</v>
      </c>
      <c r="L41" s="21" t="s">
        <v>85</v>
      </c>
      <c r="N41" s="19" t="n">
        <f aca="false">$E$5*$D$3*9</f>
        <v>1179648</v>
      </c>
      <c r="O41" s="20" t="n">
        <f aca="false">N41/1024</f>
        <v>1152</v>
      </c>
      <c r="P41" s="20" t="n">
        <f aca="false">O41/1024</f>
        <v>1.125</v>
      </c>
      <c r="Q41" s="20" t="s">
        <v>66</v>
      </c>
      <c r="R41" s="20" t="s">
        <v>108</v>
      </c>
      <c r="S41" s="21" t="s">
        <v>85</v>
      </c>
      <c r="V41" s="19" t="n">
        <f aca="false">$A$5*$D$3*19</f>
        <v>1245184</v>
      </c>
      <c r="W41" s="20" t="n">
        <f aca="false">V41/1024</f>
        <v>1216</v>
      </c>
      <c r="X41" s="20" t="n">
        <f aca="false">W41/1024</f>
        <v>1.1875</v>
      </c>
      <c r="Y41" s="20" t="s">
        <v>66</v>
      </c>
      <c r="Z41" s="20" t="s">
        <v>108</v>
      </c>
      <c r="AA41" s="21" t="s">
        <v>86</v>
      </c>
      <c r="AC41" s="19" t="n">
        <f aca="false">$E$5*$D$3*19</f>
        <v>2490368</v>
      </c>
      <c r="AD41" s="20" t="n">
        <f aca="false">AC41/1024</f>
        <v>2432</v>
      </c>
      <c r="AE41" s="20" t="n">
        <f aca="false">AD41/1024</f>
        <v>2.375</v>
      </c>
      <c r="AF41" s="20" t="s">
        <v>66</v>
      </c>
      <c r="AG41" s="20" t="s">
        <v>108</v>
      </c>
      <c r="AH41" s="21" t="s">
        <v>86</v>
      </c>
    </row>
    <row r="42" customFormat="false" ht="12.8" hidden="false" customHeight="false" outlineLevel="0" collapsed="false">
      <c r="G42" s="0" t="n">
        <f aca="false">$B$5*$D$3</f>
        <v>65536</v>
      </c>
      <c r="H42" s="20" t="n">
        <f aca="false">G42/1024</f>
        <v>64</v>
      </c>
      <c r="I42" s="20" t="n">
        <f aca="false">H42/1024</f>
        <v>0.0625</v>
      </c>
      <c r="J42" s="0" t="s">
        <v>63</v>
      </c>
      <c r="K42" s="0" t="s">
        <v>109</v>
      </c>
      <c r="L42" s="0" t="s">
        <v>65</v>
      </c>
      <c r="N42" s="0" t="n">
        <f aca="false">$B$5*$D$3</f>
        <v>65536</v>
      </c>
      <c r="O42" s="20" t="n">
        <f aca="false">N42/1024</f>
        <v>64</v>
      </c>
      <c r="P42" s="20" t="n">
        <f aca="false">O42/1024</f>
        <v>0.0625</v>
      </c>
      <c r="Q42" s="0" t="s">
        <v>63</v>
      </c>
      <c r="R42" s="0" t="s">
        <v>109</v>
      </c>
      <c r="S42" s="0" t="s">
        <v>65</v>
      </c>
      <c r="V42" s="0" t="n">
        <f aca="false">$B$5*$D$3</f>
        <v>65536</v>
      </c>
      <c r="W42" s="20" t="n">
        <f aca="false">V42/1024</f>
        <v>64</v>
      </c>
      <c r="X42" s="20" t="n">
        <f aca="false">W42/1024</f>
        <v>0.0625</v>
      </c>
      <c r="Y42" s="0" t="s">
        <v>63</v>
      </c>
      <c r="Z42" s="0" t="s">
        <v>109</v>
      </c>
      <c r="AA42" s="0" t="s">
        <v>65</v>
      </c>
      <c r="AC42" s="0" t="n">
        <f aca="false">$B$5*$D$3</f>
        <v>65536</v>
      </c>
      <c r="AD42" s="20" t="n">
        <f aca="false">AC42/1024</f>
        <v>64</v>
      </c>
      <c r="AE42" s="20" t="n">
        <f aca="false">AD42/1024</f>
        <v>0.0625</v>
      </c>
      <c r="AF42" s="0" t="s">
        <v>63</v>
      </c>
      <c r="AG42" s="0" t="s">
        <v>109</v>
      </c>
      <c r="AH42" s="0" t="s">
        <v>65</v>
      </c>
    </row>
    <row r="44" customFormat="false" ht="12.8" hidden="false" customHeight="false" outlineLevel="0" collapsed="false">
      <c r="G44" s="25" t="s">
        <v>110</v>
      </c>
      <c r="H44" s="26"/>
      <c r="I44" s="26"/>
      <c r="J44" s="27"/>
      <c r="N44" s="25" t="s">
        <v>110</v>
      </c>
      <c r="O44" s="26"/>
      <c r="P44" s="26"/>
      <c r="Q44" s="27"/>
      <c r="V44" s="25" t="s">
        <v>110</v>
      </c>
      <c r="W44" s="26"/>
      <c r="X44" s="26"/>
      <c r="Y44" s="27"/>
      <c r="AC44" s="25" t="s">
        <v>110</v>
      </c>
      <c r="AD44" s="26"/>
      <c r="AE44" s="26"/>
      <c r="AF44" s="27"/>
    </row>
    <row r="45" customFormat="false" ht="12.8" hidden="false" customHeight="false" outlineLevel="0" collapsed="false">
      <c r="I45" s="28" t="n">
        <f aca="false">SUM(I6:I41)</f>
        <v>6.04562377929688</v>
      </c>
      <c r="J45" s="28" t="s">
        <v>27</v>
      </c>
      <c r="P45" s="28" t="n">
        <f aca="false">SUM(P6:P41)</f>
        <v>11.6820373535156</v>
      </c>
      <c r="Q45" s="28" t="s">
        <v>27</v>
      </c>
      <c r="X45" s="28" t="n">
        <f aca="false">SUM(X6:X42)</f>
        <v>12.0882873535156</v>
      </c>
      <c r="Y45" s="28" t="s">
        <v>27</v>
      </c>
      <c r="AE45" s="28" t="n">
        <f aca="false">SUM(AE6:AE42)</f>
        <v>23.5429077148437</v>
      </c>
      <c r="AF45" s="28" t="s">
        <v>27</v>
      </c>
    </row>
    <row r="50" customFormat="false" ht="12.8" hidden="false" customHeight="false" outlineLevel="0" collapsed="false">
      <c r="U50" s="29" t="s">
        <v>111</v>
      </c>
      <c r="V50" s="29" t="s">
        <v>112</v>
      </c>
      <c r="W50" s="29" t="s">
        <v>113</v>
      </c>
    </row>
    <row r="51" customFormat="false" ht="12.8" hidden="false" customHeight="false" outlineLevel="0" collapsed="false">
      <c r="G51" s="30"/>
      <c r="I51" s="30"/>
      <c r="N51" s="30"/>
      <c r="P51" s="30"/>
      <c r="U51" s="29" t="s">
        <v>114</v>
      </c>
      <c r="V51" s="0" t="n">
        <v>675</v>
      </c>
      <c r="W51" s="0" t="n">
        <v>863</v>
      </c>
    </row>
    <row r="52" customFormat="false" ht="12.8" hidden="false" customHeight="false" outlineLevel="0" collapsed="false">
      <c r="U52" s="29"/>
    </row>
    <row r="53" customFormat="false" ht="12.8" hidden="false" customHeight="false" outlineLevel="0" collapsed="false">
      <c r="U53" s="29" t="s">
        <v>115</v>
      </c>
      <c r="V53" s="29" t="s">
        <v>112</v>
      </c>
      <c r="W53" s="29" t="s">
        <v>113</v>
      </c>
    </row>
    <row r="54" customFormat="false" ht="12.8" hidden="false" customHeight="false" outlineLevel="0" collapsed="false">
      <c r="U54" s="29" t="s">
        <v>114</v>
      </c>
      <c r="V54" s="0" t="n">
        <v>1563</v>
      </c>
      <c r="W54" s="0" t="n">
        <v>3026</v>
      </c>
    </row>
    <row r="56" customFormat="false" ht="12.8" hidden="false" customHeight="false" outlineLevel="0" collapsed="false">
      <c r="O56" s="31"/>
      <c r="P56" s="31"/>
      <c r="Q56" s="32" t="s">
        <v>116</v>
      </c>
      <c r="R56" s="32"/>
      <c r="U56" s="29" t="s">
        <v>117</v>
      </c>
      <c r="V56" s="29" t="s">
        <v>112</v>
      </c>
      <c r="W56" s="29" t="s">
        <v>113</v>
      </c>
    </row>
    <row r="57" customFormat="false" ht="12.8" hidden="false" customHeight="false" outlineLevel="0" collapsed="false">
      <c r="K57" s="0" t="s">
        <v>118</v>
      </c>
      <c r="O57" s="33" t="s">
        <v>61</v>
      </c>
      <c r="P57" s="33" t="s">
        <v>119</v>
      </c>
      <c r="Q57" s="33" t="s">
        <v>112</v>
      </c>
      <c r="R57" s="33" t="s">
        <v>113</v>
      </c>
      <c r="U57" s="29" t="s">
        <v>114</v>
      </c>
      <c r="V57" s="0" t="n">
        <v>12336</v>
      </c>
      <c r="W57" s="0" t="n">
        <v>24054</v>
      </c>
    </row>
    <row r="58" customFormat="false" ht="12.8" hidden="false" customHeight="false" outlineLevel="0" collapsed="false">
      <c r="K58" s="29" t="s">
        <v>120</v>
      </c>
      <c r="L58" s="29" t="s">
        <v>121</v>
      </c>
      <c r="M58" s="29" t="s">
        <v>122</v>
      </c>
      <c r="O58" s="33" t="s">
        <v>123</v>
      </c>
      <c r="P58" s="31" t="n">
        <f aca="false">128*128</f>
        <v>16384</v>
      </c>
      <c r="Q58" s="31" t="n">
        <v>6.32</v>
      </c>
      <c r="R58" s="31" t="n">
        <v>11.7</v>
      </c>
    </row>
    <row r="59" customFormat="false" ht="12.8" hidden="false" customHeight="false" outlineLevel="0" collapsed="false">
      <c r="K59" s="29" t="s">
        <v>124</v>
      </c>
      <c r="L59" s="0" t="s">
        <v>125</v>
      </c>
      <c r="M59" s="0" t="n">
        <f aca="false">3 * 128 * 128 * 4 / 1024 / 1024</f>
        <v>0.1875</v>
      </c>
      <c r="O59" s="33" t="s">
        <v>126</v>
      </c>
      <c r="P59" s="31" t="n">
        <f aca="false">256*256</f>
        <v>65536</v>
      </c>
      <c r="Q59" s="31" t="n">
        <v>24</v>
      </c>
      <c r="R59" s="31" t="n">
        <v>46.57</v>
      </c>
    </row>
    <row r="60" customFormat="false" ht="12.8" hidden="false" customHeight="false" outlineLevel="0" collapsed="false">
      <c r="K60" s="29" t="s">
        <v>127</v>
      </c>
      <c r="L60" s="0" t="s">
        <v>128</v>
      </c>
      <c r="M60" s="0" t="n">
        <f aca="false">7 * 1496 * 4 / 1024 / 1024</f>
        <v>0.039947509765625</v>
      </c>
      <c r="O60" s="33" t="s">
        <v>129</v>
      </c>
      <c r="P60" s="31" t="n">
        <f aca="false">128*128*128</f>
        <v>2097152</v>
      </c>
      <c r="Q60" s="31" t="n">
        <v>1563</v>
      </c>
      <c r="R60" s="31" t="n">
        <v>3026</v>
      </c>
    </row>
    <row r="61" customFormat="false" ht="12.8" hidden="false" customHeight="false" outlineLevel="0" collapsed="false">
      <c r="K61" s="29" t="s">
        <v>130</v>
      </c>
      <c r="L61" s="0" t="s">
        <v>131</v>
      </c>
      <c r="M61" s="0" t="n">
        <f aca="false">9 * 128 * 128 * 4 / 1024 / 1024</f>
        <v>0.5625</v>
      </c>
      <c r="O61" s="33" t="s">
        <v>132</v>
      </c>
      <c r="P61" s="31" t="n">
        <f aca="false">256*256*256</f>
        <v>16777216</v>
      </c>
      <c r="Q61" s="31" t="n">
        <v>12336</v>
      </c>
      <c r="R61" s="31" t="n">
        <v>24054</v>
      </c>
    </row>
    <row r="62" customFormat="false" ht="12.8" hidden="false" customHeight="false" outlineLevel="0" collapsed="false">
      <c r="K62" s="29" t="s">
        <v>133</v>
      </c>
      <c r="L62" s="0" t="s">
        <v>134</v>
      </c>
      <c r="M62" s="0" t="n">
        <f aca="false">16 * 496 * 4 / 1024 / 1024</f>
        <v>0.0302734375</v>
      </c>
    </row>
    <row r="63" customFormat="false" ht="12.8" hidden="false" customHeight="false" outlineLevel="0" collapsed="false">
      <c r="K63" s="29" t="s">
        <v>135</v>
      </c>
      <c r="L63" s="0" t="s">
        <v>136</v>
      </c>
      <c r="M63" s="0" t="n">
        <f aca="false">6 * 9 * 128 * 128 * 4 / 1024 / 1024</f>
        <v>3.375</v>
      </c>
    </row>
    <row r="64" customFormat="false" ht="12.8" hidden="false" customHeight="false" outlineLevel="0" collapsed="false">
      <c r="K64" s="29" t="s">
        <v>8</v>
      </c>
      <c r="L64" s="0" t="s">
        <v>137</v>
      </c>
      <c r="M64" s="0" t="n">
        <f aca="false">3 * 9 * 128 * 128 * 4 / 1024 / 1024</f>
        <v>1.6875</v>
      </c>
    </row>
    <row r="65" customFormat="false" ht="12.8" hidden="false" customHeight="false" outlineLevel="0" collapsed="false">
      <c r="K65" s="29" t="s">
        <v>138</v>
      </c>
      <c r="L65" s="0" t="s">
        <v>139</v>
      </c>
      <c r="M65" s="0" t="n">
        <f aca="false">5 * 128 * 128 * 4 / 1024 / 1024</f>
        <v>0.3125</v>
      </c>
    </row>
    <row r="66" customFormat="false" ht="12.8" hidden="false" customHeight="false" outlineLevel="0" collapsed="false">
      <c r="K66" s="29" t="s">
        <v>140</v>
      </c>
      <c r="L66" s="0" t="s">
        <v>141</v>
      </c>
      <c r="M66" s="0" t="n">
        <f aca="false">8 * 128 * 128 / 1024 / 1024</f>
        <v>0.125</v>
      </c>
    </row>
    <row r="67" customFormat="false" ht="12.8" hidden="false" customHeight="false" outlineLevel="0" collapsed="false">
      <c r="K67" s="29" t="s">
        <v>142</v>
      </c>
      <c r="M67" s="0" t="n">
        <f aca="false">SUM(M59:M66)</f>
        <v>6.32022094726563</v>
      </c>
      <c r="P67" s="0" t="s">
        <v>143</v>
      </c>
      <c r="Q67" s="0" t="s">
        <v>144</v>
      </c>
      <c r="R67" s="0" t="s">
        <v>145</v>
      </c>
    </row>
    <row r="68" customFormat="false" ht="12.8" hidden="false" customHeight="false" outlineLevel="0" collapsed="false">
      <c r="O68" s="0" t="s">
        <v>146</v>
      </c>
      <c r="P68" s="0" t="s">
        <v>147</v>
      </c>
      <c r="Q68" s="0" t="s">
        <v>148</v>
      </c>
      <c r="R68" s="0" t="s">
        <v>149</v>
      </c>
    </row>
    <row r="69" customFormat="false" ht="12.8" hidden="false" customHeight="false" outlineLevel="0" collapsed="false">
      <c r="K69" s="0" t="s">
        <v>150</v>
      </c>
      <c r="O69" s="0" t="s">
        <v>22</v>
      </c>
      <c r="P69" s="0" t="s">
        <v>151</v>
      </c>
      <c r="Q69" s="0" t="s">
        <v>152</v>
      </c>
      <c r="R69" s="0" t="s">
        <v>153</v>
      </c>
    </row>
    <row r="70" customFormat="false" ht="12.8" hidden="false" customHeight="false" outlineLevel="0" collapsed="false">
      <c r="K70" s="29" t="s">
        <v>120</v>
      </c>
      <c r="L70" s="29" t="s">
        <v>121</v>
      </c>
      <c r="M70" s="29" t="s">
        <v>122</v>
      </c>
      <c r="O70" s="0" t="s">
        <v>154</v>
      </c>
      <c r="P70" s="0" t="n">
        <v>3.5</v>
      </c>
      <c r="Q70" s="0" t="n">
        <v>3.7</v>
      </c>
      <c r="R70" s="0" t="n">
        <v>5</v>
      </c>
    </row>
    <row r="71" customFormat="false" ht="12.8" hidden="false" customHeight="false" outlineLevel="0" collapsed="false">
      <c r="K71" s="29" t="s">
        <v>124</v>
      </c>
      <c r="L71" s="0" t="s">
        <v>155</v>
      </c>
      <c r="M71" s="0" t="n">
        <f aca="false">4 * 128 * 128 * 128 * 4 / 1024 / 1024</f>
        <v>32</v>
      </c>
      <c r="O71" s="0" t="s">
        <v>156</v>
      </c>
      <c r="P71" s="0" t="n">
        <v>2880</v>
      </c>
      <c r="Q71" s="0" t="n">
        <v>2496</v>
      </c>
      <c r="R71" s="0" t="n">
        <v>640</v>
      </c>
    </row>
    <row r="72" customFormat="false" ht="12.8" hidden="false" customHeight="false" outlineLevel="0" collapsed="false">
      <c r="K72" s="29" t="s">
        <v>127</v>
      </c>
      <c r="L72" s="0" t="s">
        <v>157</v>
      </c>
      <c r="M72" s="0" t="n">
        <f aca="false">8 * 489984 * 4 / 1024 / 1024</f>
        <v>14.953125</v>
      </c>
      <c r="O72" s="0" t="s">
        <v>158</v>
      </c>
      <c r="P72" s="0" t="s">
        <v>159</v>
      </c>
      <c r="Q72" s="0" t="s">
        <v>160</v>
      </c>
      <c r="R72" s="0" t="s">
        <v>161</v>
      </c>
    </row>
    <row r="73" customFormat="false" ht="12.8" hidden="false" customHeight="false" outlineLevel="0" collapsed="false">
      <c r="K73" s="29" t="s">
        <v>130</v>
      </c>
      <c r="L73" s="0" t="s">
        <v>162</v>
      </c>
      <c r="M73" s="0" t="n">
        <f aca="false">9 * 128 * 128 * 128 * 4 / 1024 / 1024</f>
        <v>72</v>
      </c>
      <c r="O73" s="0" t="s">
        <v>163</v>
      </c>
      <c r="P73" s="0" t="s">
        <v>164</v>
      </c>
      <c r="Q73" s="0" t="s">
        <v>165</v>
      </c>
      <c r="R73" s="0" t="s">
        <v>166</v>
      </c>
    </row>
    <row r="74" customFormat="false" ht="12.8" hidden="false" customHeight="false" outlineLevel="0" collapsed="false">
      <c r="K74" s="29" t="s">
        <v>133</v>
      </c>
      <c r="L74" s="0" t="s">
        <v>167</v>
      </c>
      <c r="M74" s="0" t="n">
        <f aca="false">3 * 1008 * 4 / 1024 / 1024</f>
        <v>0.01153564453125</v>
      </c>
    </row>
    <row r="75" customFormat="false" ht="12.8" hidden="false" customHeight="false" outlineLevel="0" collapsed="false">
      <c r="K75" s="29" t="s">
        <v>135</v>
      </c>
      <c r="L75" s="0" t="s">
        <v>168</v>
      </c>
      <c r="M75" s="0" t="n">
        <f aca="false">6 * 19 * 128 * 128 * 128 * 4 / 1024 / 1024</f>
        <v>912</v>
      </c>
    </row>
    <row r="76" customFormat="false" ht="12.8" hidden="false" customHeight="false" outlineLevel="0" collapsed="false">
      <c r="K76" s="29" t="s">
        <v>8</v>
      </c>
      <c r="L76" s="0" t="s">
        <v>169</v>
      </c>
      <c r="M76" s="0" t="n">
        <f aca="false">3 * 19 * 128 * 128 * 128 * 4 / 1024 / 1024</f>
        <v>456</v>
      </c>
    </row>
    <row r="77" customFormat="false" ht="12.8" hidden="false" customHeight="false" outlineLevel="0" collapsed="false">
      <c r="K77" s="29" t="s">
        <v>138</v>
      </c>
      <c r="L77" s="0" t="s">
        <v>170</v>
      </c>
      <c r="M77" s="0" t="n">
        <f aca="false">5 * 128 * 128 * 128 * 4 / 1024 / 1024</f>
        <v>40</v>
      </c>
    </row>
    <row r="78" customFormat="false" ht="12.8" hidden="false" customHeight="false" outlineLevel="0" collapsed="false">
      <c r="K78" s="29" t="s">
        <v>140</v>
      </c>
      <c r="L78" s="0" t="s">
        <v>171</v>
      </c>
      <c r="M78" s="0" t="n">
        <f aca="false">18 * 128 * 128 * 128 / 1024 / 1024</f>
        <v>36</v>
      </c>
    </row>
    <row r="79" customFormat="false" ht="12.8" hidden="false" customHeight="false" outlineLevel="0" collapsed="false">
      <c r="K79" s="29" t="s">
        <v>142</v>
      </c>
      <c r="M79" s="0" t="n">
        <f aca="false">SUM(M71:M78)</f>
        <v>1562.96466064453</v>
      </c>
    </row>
  </sheetData>
  <mergeCells count="8">
    <mergeCell ref="A1:F1"/>
    <mergeCell ref="C4:D4"/>
    <mergeCell ref="G4:L4"/>
    <mergeCell ref="N4:S4"/>
    <mergeCell ref="V4:AA4"/>
    <mergeCell ref="AC4:AH4"/>
    <mergeCell ref="C5:D5"/>
    <mergeCell ref="Q56:R5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2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K53" activeCellId="0" sqref="K53"/>
    </sheetView>
  </sheetViews>
  <sheetFormatPr defaultRowHeight="12.8"/>
  <cols>
    <col collapsed="false" hidden="false" max="1" min="1" style="0" width="19.9795918367347"/>
    <col collapsed="false" hidden="false" max="2" min="2" style="0" width="18.4948979591837"/>
    <col collapsed="false" hidden="false" max="3" min="3" style="0" width="16.469387755102"/>
    <col collapsed="false" hidden="false" max="4" min="4" style="0" width="21.1938775510204"/>
    <col collapsed="false" hidden="false" max="5" min="5" style="0" width="8.23469387755102"/>
    <col collapsed="false" hidden="false" max="6" min="6" style="0" width="8.50510204081633"/>
    <col collapsed="false" hidden="false" max="8" min="8" style="0" width="15.2551020408163"/>
    <col collapsed="false" hidden="false" max="9" min="9" style="0" width="20.7908163265306"/>
    <col collapsed="false" hidden="false" max="10" min="10" style="0" width="16.7397959183673"/>
    <col collapsed="false" hidden="false" max="11" min="11" style="0" width="13.6326530612245"/>
    <col collapsed="false" hidden="false" max="1025" min="12" style="0" width="8.23469387755102"/>
  </cols>
  <sheetData>
    <row r="1" customFormat="false" ht="12.8" hidden="false" customHeight="false" outlineLevel="0" collapsed="false">
      <c r="A1" s="29" t="s">
        <v>172</v>
      </c>
    </row>
    <row r="2" customFormat="false" ht="12.8" hidden="false" customHeight="false" outlineLevel="0" collapsed="false">
      <c r="A2" s="29" t="s">
        <v>15</v>
      </c>
      <c r="B2" s="29" t="s">
        <v>173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4" customFormat="false" ht="12.8" hidden="false" customHeight="false" outlineLevel="0" collapsed="false">
      <c r="A4" s="32" t="s">
        <v>174</v>
      </c>
      <c r="B4" s="32"/>
      <c r="C4" s="32"/>
      <c r="D4" s="32"/>
      <c r="H4" s="32" t="s">
        <v>175</v>
      </c>
      <c r="I4" s="32"/>
      <c r="J4" s="32"/>
      <c r="K4" s="32"/>
    </row>
    <row r="5" customFormat="false" ht="12.8" hidden="false" customHeight="false" outlineLevel="0" collapsed="false">
      <c r="A5" s="32" t="s">
        <v>176</v>
      </c>
      <c r="B5" s="32"/>
      <c r="C5" s="32" t="s">
        <v>177</v>
      </c>
      <c r="D5" s="32"/>
      <c r="H5" s="32" t="s">
        <v>176</v>
      </c>
      <c r="I5" s="32"/>
      <c r="J5" s="32" t="s">
        <v>177</v>
      </c>
      <c r="K5" s="32"/>
      <c r="O5" s="34" t="s">
        <v>12</v>
      </c>
      <c r="P5" s="34" t="s">
        <v>14</v>
      </c>
    </row>
    <row r="6" customFormat="false" ht="12.8" hidden="false" customHeight="false" outlineLevel="0" collapsed="false">
      <c r="A6" s="29" t="s">
        <v>178</v>
      </c>
      <c r="B6" s="0" t="n">
        <v>17.99</v>
      </c>
      <c r="C6" s="29" t="s">
        <v>1</v>
      </c>
      <c r="D6" s="0" t="n">
        <v>21.05</v>
      </c>
      <c r="H6" s="29" t="s">
        <v>178</v>
      </c>
      <c r="I6" s="0" t="n">
        <v>17.860001</v>
      </c>
      <c r="J6" s="29" t="s">
        <v>1</v>
      </c>
      <c r="K6" s="0" t="n">
        <v>17.059999</v>
      </c>
      <c r="N6" s="0" t="s">
        <v>1</v>
      </c>
      <c r="O6" s="0" t="n">
        <v>156.089996</v>
      </c>
      <c r="P6" s="0" t="n">
        <v>7.92</v>
      </c>
    </row>
    <row r="7" customFormat="false" ht="12.8" hidden="false" customHeight="false" outlineLevel="0" collapsed="false">
      <c r="A7" s="29" t="s">
        <v>179</v>
      </c>
      <c r="B7" s="0" t="n">
        <f aca="false">$A$3*$B$3/B6/1000000</f>
        <v>9.10728182323513</v>
      </c>
      <c r="C7" s="29" t="s">
        <v>2</v>
      </c>
      <c r="D7" s="0" t="n">
        <v>20.73</v>
      </c>
      <c r="H7" s="29" t="s">
        <v>179</v>
      </c>
      <c r="I7" s="0" t="n">
        <f aca="false">$A$3*$B$3/I6/1000000</f>
        <v>9.17357171480561</v>
      </c>
      <c r="J7" s="29" t="s">
        <v>2</v>
      </c>
      <c r="K7" s="0" t="n">
        <v>16.74</v>
      </c>
    </row>
    <row r="8" customFormat="false" ht="12.8" hidden="false" customHeight="false" outlineLevel="0" collapsed="false">
      <c r="A8" s="29"/>
      <c r="C8" s="29" t="s">
        <v>3</v>
      </c>
      <c r="D8" s="0" t="n">
        <v>0.012753</v>
      </c>
      <c r="H8" s="29"/>
      <c r="J8" s="29" t="s">
        <v>3</v>
      </c>
      <c r="K8" s="0" t="n">
        <v>0.012087</v>
      </c>
    </row>
    <row r="9" customFormat="false" ht="12.8" hidden="false" customHeight="false" outlineLevel="0" collapsed="false">
      <c r="A9" s="32" t="s">
        <v>180</v>
      </c>
      <c r="B9" s="32"/>
      <c r="C9" s="29" t="s">
        <v>4</v>
      </c>
      <c r="D9" s="0" t="n">
        <v>1.798748</v>
      </c>
      <c r="H9" s="32" t="s">
        <v>180</v>
      </c>
      <c r="I9" s="32"/>
      <c r="J9" s="29" t="s">
        <v>4</v>
      </c>
      <c r="K9" s="0" t="n">
        <v>1.412984</v>
      </c>
    </row>
    <row r="10" customFormat="false" ht="12.8" hidden="false" customHeight="false" outlineLevel="0" collapsed="false">
      <c r="A10" s="29" t="s">
        <v>178</v>
      </c>
      <c r="B10" s="0" t="n">
        <v>18.67</v>
      </c>
      <c r="C10" s="29" t="s">
        <v>5</v>
      </c>
      <c r="D10" s="0" t="n">
        <v>1.321765</v>
      </c>
      <c r="H10" s="29" t="s">
        <v>178</v>
      </c>
      <c r="I10" s="0" t="n">
        <v>18.08</v>
      </c>
      <c r="J10" s="29" t="s">
        <v>5</v>
      </c>
      <c r="K10" s="0" t="n">
        <v>0.819652</v>
      </c>
    </row>
    <row r="11" customFormat="false" ht="12.8" hidden="false" customHeight="false" outlineLevel="0" collapsed="false">
      <c r="A11" s="29" t="s">
        <v>179</v>
      </c>
      <c r="B11" s="0" t="n">
        <f aca="false">$A$3*$B$3/B10/1000000</f>
        <v>8.77557579003749</v>
      </c>
      <c r="C11" s="29" t="s">
        <v>6</v>
      </c>
      <c r="D11" s="0" t="n">
        <v>0.573384</v>
      </c>
      <c r="H11" s="29" t="s">
        <v>179</v>
      </c>
      <c r="I11" s="0" t="n">
        <f aca="false">$A$3*$B$3/I10/1000000</f>
        <v>9.06194690265487</v>
      </c>
      <c r="J11" s="29" t="s">
        <v>6</v>
      </c>
      <c r="K11" s="0" t="n">
        <v>0.342207</v>
      </c>
    </row>
    <row r="12" customFormat="false" ht="12.8" hidden="false" customHeight="false" outlineLevel="0" collapsed="false">
      <c r="A12" s="29"/>
      <c r="C12" s="29" t="s">
        <v>7</v>
      </c>
      <c r="D12" s="0" t="n">
        <v>3.548492</v>
      </c>
      <c r="H12" s="29"/>
      <c r="J12" s="29" t="s">
        <v>7</v>
      </c>
      <c r="K12" s="0" t="n">
        <v>2.556284</v>
      </c>
    </row>
    <row r="13" customFormat="false" ht="12.8" hidden="false" customHeight="false" outlineLevel="0" collapsed="false">
      <c r="A13" s="32" t="s">
        <v>181</v>
      </c>
      <c r="B13" s="32"/>
      <c r="C13" s="29" t="s">
        <v>8</v>
      </c>
      <c r="D13" s="0" t="n">
        <v>10.480398</v>
      </c>
      <c r="H13" s="32" t="s">
        <v>181</v>
      </c>
      <c r="I13" s="32"/>
      <c r="J13" s="29" t="s">
        <v>8</v>
      </c>
      <c r="K13" s="0" t="n">
        <v>9.833652</v>
      </c>
    </row>
    <row r="14" customFormat="false" ht="12.8" hidden="false" customHeight="false" outlineLevel="0" collapsed="false">
      <c r="A14" s="29" t="s">
        <v>178</v>
      </c>
      <c r="B14" s="0" t="n">
        <v>20.01</v>
      </c>
      <c r="H14" s="29" t="s">
        <v>178</v>
      </c>
      <c r="I14" s="0" t="n">
        <v>17.33</v>
      </c>
    </row>
    <row r="15" customFormat="false" ht="12.8" hidden="false" customHeight="false" outlineLevel="0" collapsed="false">
      <c r="A15" s="29" t="s">
        <v>179</v>
      </c>
      <c r="B15" s="0" t="n">
        <f aca="false">$A$3*$B$3/B14/1000000</f>
        <v>8.18790604697651</v>
      </c>
      <c r="H15" s="29" t="s">
        <v>179</v>
      </c>
      <c r="I15" s="0" t="n">
        <f aca="false">$A$3*$B$3/I14/1000000</f>
        <v>9.45412579342181</v>
      </c>
    </row>
    <row r="16" customFormat="false" ht="12.8" hidden="false" customHeight="false" outlineLevel="0" collapsed="false">
      <c r="A16" s="29"/>
      <c r="H16" s="29"/>
    </row>
    <row r="17" customFormat="false" ht="12.8" hidden="false" customHeight="false" outlineLevel="0" collapsed="false">
      <c r="A17" s="32" t="s">
        <v>182</v>
      </c>
      <c r="B17" s="32"/>
      <c r="H17" s="32" t="s">
        <v>182</v>
      </c>
      <c r="I17" s="32"/>
    </row>
    <row r="18" customFormat="false" ht="12.8" hidden="false" customHeight="false" outlineLevel="0" collapsed="false">
      <c r="A18" s="29" t="s">
        <v>178</v>
      </c>
      <c r="B18" s="0" t="n">
        <v>18.13</v>
      </c>
      <c r="H18" s="29" t="s">
        <v>178</v>
      </c>
      <c r="I18" s="0" t="n">
        <v>18.67</v>
      </c>
    </row>
    <row r="19" customFormat="false" ht="12.8" hidden="false" customHeight="false" outlineLevel="0" collapsed="false">
      <c r="A19" s="29" t="s">
        <v>179</v>
      </c>
      <c r="B19" s="0" t="n">
        <f aca="false">$A$3*$B$3/B18/1000000</f>
        <v>9.03695532266961</v>
      </c>
      <c r="H19" s="29" t="s">
        <v>179</v>
      </c>
      <c r="I19" s="0" t="n">
        <f aca="false">$A$3*$B$3/I18/1000000</f>
        <v>8.77557579003749</v>
      </c>
    </row>
    <row r="21" customFormat="false" ht="12.8" hidden="false" customHeight="false" outlineLevel="0" collapsed="false">
      <c r="A21" s="32" t="s">
        <v>183</v>
      </c>
      <c r="B21" s="32"/>
      <c r="C21" s="32" t="s">
        <v>184</v>
      </c>
      <c r="D21" s="32"/>
      <c r="H21" s="32" t="s">
        <v>183</v>
      </c>
      <c r="I21" s="32"/>
      <c r="J21" s="32" t="s">
        <v>184</v>
      </c>
      <c r="K21" s="32"/>
    </row>
    <row r="22" customFormat="false" ht="12.8" hidden="false" customHeight="false" outlineLevel="0" collapsed="false">
      <c r="A22" s="29" t="s">
        <v>1</v>
      </c>
      <c r="B22" s="0" t="n">
        <v>21.44</v>
      </c>
      <c r="C22" s="29" t="s">
        <v>2</v>
      </c>
      <c r="D22" s="0" t="n">
        <v>22.94</v>
      </c>
      <c r="H22" s="29" t="s">
        <v>1</v>
      </c>
      <c r="I22" s="0" t="n">
        <v>21.15</v>
      </c>
      <c r="J22" s="29" t="s">
        <v>2</v>
      </c>
      <c r="K22" s="0" t="n">
        <v>18.190001</v>
      </c>
    </row>
    <row r="23" customFormat="false" ht="12.8" hidden="false" customHeight="false" outlineLevel="0" collapsed="false">
      <c r="A23" s="29" t="s">
        <v>2</v>
      </c>
      <c r="B23" s="0" t="n">
        <v>21.16</v>
      </c>
      <c r="C23" s="29" t="s">
        <v>4</v>
      </c>
      <c r="D23" s="0" t="n">
        <v>2.794355</v>
      </c>
      <c r="H23" s="29" t="s">
        <v>2</v>
      </c>
      <c r="I23" s="0" t="n">
        <v>20.860001</v>
      </c>
      <c r="J23" s="29" t="s">
        <v>4</v>
      </c>
      <c r="K23" s="0" t="n">
        <v>2.46027</v>
      </c>
    </row>
    <row r="24" customFormat="false" ht="12.8" hidden="false" customHeight="false" outlineLevel="0" collapsed="false">
      <c r="A24" s="29" t="s">
        <v>179</v>
      </c>
      <c r="B24" s="0" t="n">
        <f aca="false">$A$3*$B$3/B22/1000000</f>
        <v>7.64179104477612</v>
      </c>
      <c r="C24" s="29" t="s">
        <v>179</v>
      </c>
      <c r="D24" s="0" t="n">
        <f aca="false">$A$3*$B$3/D22/1000000</f>
        <v>7.14210985178727</v>
      </c>
      <c r="H24" s="29" t="s">
        <v>179</v>
      </c>
      <c r="I24" s="0" t="n">
        <f aca="false">$A$3*$B$3/I22/1000000</f>
        <v>7.74657210401891</v>
      </c>
      <c r="J24" s="29" t="s">
        <v>179</v>
      </c>
      <c r="K24" s="0" t="n">
        <f aca="false">$A$3*$B$3/K22/1000000</f>
        <v>9.007146288777</v>
      </c>
    </row>
    <row r="27" customFormat="false" ht="12.8" hidden="false" customHeight="false" outlineLevel="0" collapsed="false">
      <c r="A27" s="29" t="s">
        <v>185</v>
      </c>
      <c r="B27" s="29"/>
    </row>
    <row r="28" customFormat="false" ht="12.8" hidden="false" customHeight="false" outlineLevel="0" collapsed="false">
      <c r="A28" s="29" t="s">
        <v>15</v>
      </c>
      <c r="B28" s="29" t="s">
        <v>173</v>
      </c>
    </row>
    <row r="29" customFormat="false" ht="12.8" hidden="false" customHeight="false" outlineLevel="0" collapsed="false">
      <c r="A29" s="0" t="n">
        <f aca="false">64*64*64</f>
        <v>262144</v>
      </c>
      <c r="B29" s="0" t="n">
        <v>10000</v>
      </c>
    </row>
    <row r="30" customFormat="false" ht="12.8" hidden="false" customHeight="false" outlineLevel="0" collapsed="false">
      <c r="A30" s="32" t="s">
        <v>174</v>
      </c>
      <c r="B30" s="32"/>
      <c r="C30" s="32"/>
      <c r="D30" s="32"/>
      <c r="H30" s="32" t="s">
        <v>175</v>
      </c>
      <c r="I30" s="32"/>
      <c r="J30" s="32"/>
      <c r="K30" s="32"/>
    </row>
    <row r="31" customFormat="false" ht="12.8" hidden="false" customHeight="false" outlineLevel="0" collapsed="false">
      <c r="A31" s="32" t="s">
        <v>186</v>
      </c>
      <c r="B31" s="32"/>
      <c r="C31" s="32" t="s">
        <v>177</v>
      </c>
      <c r="D31" s="32"/>
      <c r="H31" s="32" t="s">
        <v>186</v>
      </c>
      <c r="I31" s="32"/>
      <c r="J31" s="32" t="s">
        <v>177</v>
      </c>
      <c r="K31" s="32"/>
    </row>
    <row r="32" customFormat="false" ht="12.8" hidden="false" customHeight="false" outlineLevel="0" collapsed="false">
      <c r="A32" s="29" t="s">
        <v>178</v>
      </c>
      <c r="B32" s="0" t="s">
        <v>187</v>
      </c>
      <c r="C32" s="29" t="s">
        <v>1</v>
      </c>
      <c r="D32" s="0" t="n">
        <v>127.56</v>
      </c>
      <c r="H32" s="29" t="s">
        <v>178</v>
      </c>
      <c r="I32" s="0" t="s">
        <v>187</v>
      </c>
      <c r="J32" s="29" t="s">
        <v>1</v>
      </c>
      <c r="K32" s="0" t="n">
        <v>54.799999</v>
      </c>
    </row>
    <row r="33" customFormat="false" ht="12.8" hidden="false" customHeight="false" outlineLevel="0" collapsed="false">
      <c r="A33" s="29" t="s">
        <v>2</v>
      </c>
      <c r="C33" s="29" t="s">
        <v>2</v>
      </c>
      <c r="D33" s="0" t="n">
        <v>125.9</v>
      </c>
      <c r="H33" s="29" t="s">
        <v>2</v>
      </c>
      <c r="J33" s="29" t="s">
        <v>2</v>
      </c>
      <c r="K33" s="0" t="n">
        <v>53.200001</v>
      </c>
    </row>
    <row r="34" customFormat="false" ht="12.8" hidden="false" customHeight="false" outlineLevel="0" collapsed="false">
      <c r="A34" s="29" t="s">
        <v>179</v>
      </c>
      <c r="B34" s="0" t="e">
        <f aca="false">$A$33*$B$33/B32/1000000</f>
        <v>#VALUE!</v>
      </c>
      <c r="C34" s="29" t="s">
        <v>3</v>
      </c>
      <c r="D34" s="0" t="n">
        <v>0.072679</v>
      </c>
      <c r="H34" s="29" t="s">
        <v>179</v>
      </c>
      <c r="I34" s="0" t="e">
        <f aca="false">$A$33*$B$33/I32/1000000</f>
        <v>#VALUE!</v>
      </c>
      <c r="J34" s="29" t="s">
        <v>3</v>
      </c>
      <c r="K34" s="0" t="n">
        <v>0.059234</v>
      </c>
    </row>
    <row r="35" customFormat="false" ht="12.8" hidden="false" customHeight="false" outlineLevel="0" collapsed="false">
      <c r="C35" s="29" t="s">
        <v>4</v>
      </c>
      <c r="D35" s="0" t="n">
        <v>17.090095</v>
      </c>
      <c r="J35" s="29" t="s">
        <v>4</v>
      </c>
      <c r="K35" s="0" t="n">
        <v>8.857393</v>
      </c>
    </row>
    <row r="36" customFormat="false" ht="12.8" hidden="false" customHeight="false" outlineLevel="0" collapsed="false">
      <c r="A36" s="32"/>
      <c r="B36" s="32"/>
      <c r="C36" s="29" t="s">
        <v>5</v>
      </c>
      <c r="D36" s="0" t="n">
        <v>15.99735</v>
      </c>
      <c r="H36" s="32"/>
      <c r="I36" s="32"/>
      <c r="J36" s="29" t="s">
        <v>5</v>
      </c>
      <c r="K36" s="0" t="n">
        <v>7.068957</v>
      </c>
    </row>
    <row r="37" customFormat="false" ht="12.8" hidden="false" customHeight="false" outlineLevel="0" collapsed="false">
      <c r="A37" s="29"/>
      <c r="C37" s="29" t="s">
        <v>6</v>
      </c>
      <c r="D37" s="0" t="n">
        <v>2.738304</v>
      </c>
      <c r="H37" s="29"/>
      <c r="J37" s="29" t="s">
        <v>6</v>
      </c>
      <c r="K37" s="0" t="n">
        <v>1.83409</v>
      </c>
    </row>
    <row r="38" customFormat="false" ht="12.8" hidden="false" customHeight="false" outlineLevel="0" collapsed="false">
      <c r="A38" s="29"/>
      <c r="C38" s="29" t="s">
        <v>7</v>
      </c>
      <c r="D38" s="0" t="n">
        <v>27.588368</v>
      </c>
      <c r="H38" s="29"/>
      <c r="J38" s="29" t="s">
        <v>7</v>
      </c>
      <c r="K38" s="0" t="n">
        <v>11.423444</v>
      </c>
    </row>
    <row r="39" customFormat="false" ht="12.8" hidden="false" customHeight="false" outlineLevel="0" collapsed="false">
      <c r="A39" s="29"/>
      <c r="C39" s="29" t="s">
        <v>8</v>
      </c>
      <c r="D39" s="0" t="n">
        <v>37.769948</v>
      </c>
      <c r="H39" s="29"/>
      <c r="J39" s="29" t="s">
        <v>8</v>
      </c>
      <c r="K39" s="0" t="n">
        <v>22.58003</v>
      </c>
    </row>
    <row r="40" customFormat="false" ht="12.8" hidden="false" customHeight="false" outlineLevel="0" collapsed="false">
      <c r="C40" s="29" t="s">
        <v>179</v>
      </c>
      <c r="D40" s="0" t="n">
        <f aca="false">$A$29*$B$29/D32/1000000</f>
        <v>20.5506428347444</v>
      </c>
      <c r="J40" s="29" t="s">
        <v>179</v>
      </c>
      <c r="K40" s="0" t="n">
        <f aca="false">$A$29*$B$29/K32/1000000</f>
        <v>47.8364972232937</v>
      </c>
    </row>
    <row r="42" customFormat="false" ht="12.8" hidden="false" customHeight="false" outlineLevel="0" collapsed="false">
      <c r="A42" s="32" t="s">
        <v>183</v>
      </c>
      <c r="B42" s="32"/>
      <c r="C42" s="32" t="s">
        <v>184</v>
      </c>
      <c r="D42" s="32"/>
      <c r="H42" s="32" t="s">
        <v>183</v>
      </c>
      <c r="I42" s="32"/>
      <c r="J42" s="32" t="s">
        <v>184</v>
      </c>
      <c r="K42" s="32"/>
    </row>
    <row r="43" customFormat="false" ht="12.8" hidden="false" customHeight="false" outlineLevel="0" collapsed="false">
      <c r="A43" s="29" t="s">
        <v>1</v>
      </c>
      <c r="B43" s="0" t="n">
        <v>98.57</v>
      </c>
      <c r="C43" s="29" t="s">
        <v>2</v>
      </c>
      <c r="D43" s="0" t="s">
        <v>187</v>
      </c>
      <c r="H43" s="29" t="s">
        <v>1</v>
      </c>
      <c r="I43" s="0" t="n">
        <v>55.720001</v>
      </c>
      <c r="J43" s="29" t="s">
        <v>2</v>
      </c>
      <c r="K43" s="0" t="s">
        <v>187</v>
      </c>
    </row>
    <row r="44" customFormat="false" ht="12.8" hidden="false" customHeight="false" outlineLevel="0" collapsed="false">
      <c r="A44" s="29" t="s">
        <v>2</v>
      </c>
      <c r="B44" s="0" t="n">
        <v>96.94</v>
      </c>
      <c r="C44" s="29" t="s">
        <v>4</v>
      </c>
      <c r="H44" s="29" t="s">
        <v>2</v>
      </c>
      <c r="I44" s="0" t="n">
        <v>54.07</v>
      </c>
      <c r="J44" s="29" t="s">
        <v>4</v>
      </c>
    </row>
    <row r="45" customFormat="false" ht="12.8" hidden="false" customHeight="false" outlineLevel="0" collapsed="false">
      <c r="A45" s="29" t="s">
        <v>179</v>
      </c>
      <c r="B45" s="0" t="n">
        <f aca="false">$A$29*$B$29/B43/1000000</f>
        <v>26.5947042710764</v>
      </c>
      <c r="C45" s="29" t="s">
        <v>179</v>
      </c>
      <c r="D45" s="0" t="e">
        <f aca="false">$A$29*$B$29/D43/1000000</f>
        <v>#VALUE!</v>
      </c>
      <c r="H45" s="29" t="s">
        <v>179</v>
      </c>
      <c r="I45" s="0" t="n">
        <f aca="false">$A$29*$B$29/I43/1000000</f>
        <v>47.0466610364921</v>
      </c>
      <c r="J45" s="29" t="s">
        <v>179</v>
      </c>
      <c r="K45" s="0" t="e">
        <f aca="false">$A$33*$B$33/K43/1000000</f>
        <v>#VALUE!</v>
      </c>
    </row>
    <row r="46" customFormat="false" ht="12.8" hidden="false" customHeight="false" outlineLevel="0" collapsed="false">
      <c r="A46" s="32"/>
      <c r="B46" s="32"/>
      <c r="H46" s="32"/>
      <c r="I46" s="32"/>
    </row>
    <row r="47" customFormat="false" ht="12.8" hidden="false" customHeight="false" outlineLevel="0" collapsed="false">
      <c r="A47" s="29"/>
      <c r="H47" s="29"/>
    </row>
    <row r="48" customFormat="false" ht="12.8" hidden="false" customHeight="false" outlineLevel="0" collapsed="false">
      <c r="A48" s="29" t="s">
        <v>188</v>
      </c>
      <c r="B48" s="29"/>
    </row>
    <row r="49" customFormat="false" ht="12.8" hidden="false" customHeight="false" outlineLevel="0" collapsed="false">
      <c r="A49" s="29" t="s">
        <v>15</v>
      </c>
      <c r="B49" s="29" t="s">
        <v>173</v>
      </c>
    </row>
    <row r="50" customFormat="false" ht="12.8" hidden="false" customHeight="false" outlineLevel="0" collapsed="false">
      <c r="A50" s="0" t="n">
        <f aca="false">128*128*128</f>
        <v>2097152</v>
      </c>
      <c r="B50" s="0" t="n">
        <v>10000</v>
      </c>
    </row>
    <row r="51" customFormat="false" ht="12.8" hidden="false" customHeight="false" outlineLevel="0" collapsed="false">
      <c r="A51" s="32" t="s">
        <v>174</v>
      </c>
      <c r="B51" s="32"/>
      <c r="C51" s="32"/>
      <c r="D51" s="32"/>
      <c r="H51" s="32" t="s">
        <v>175</v>
      </c>
      <c r="I51" s="32"/>
      <c r="J51" s="32"/>
      <c r="K51" s="32"/>
      <c r="O51" s="29"/>
    </row>
    <row r="52" customFormat="false" ht="12.8" hidden="false" customHeight="false" outlineLevel="0" collapsed="false">
      <c r="A52" s="32" t="s">
        <v>186</v>
      </c>
      <c r="B52" s="32"/>
      <c r="C52" s="32" t="s">
        <v>177</v>
      </c>
      <c r="D52" s="32"/>
      <c r="H52" s="32" t="s">
        <v>186</v>
      </c>
      <c r="I52" s="32"/>
      <c r="J52" s="32" t="s">
        <v>177</v>
      </c>
      <c r="K52" s="32"/>
      <c r="O52" s="34" t="s">
        <v>12</v>
      </c>
      <c r="P52" s="34" t="s">
        <v>14</v>
      </c>
    </row>
    <row r="53" customFormat="false" ht="12.8" hidden="false" customHeight="false" outlineLevel="0" collapsed="false">
      <c r="A53" s="29" t="s">
        <v>178</v>
      </c>
      <c r="B53" s="0" t="s">
        <v>187</v>
      </c>
      <c r="C53" s="29" t="s">
        <v>1</v>
      </c>
      <c r="D53" s="0" t="n">
        <v>698.5</v>
      </c>
      <c r="H53" s="29" t="s">
        <v>178</v>
      </c>
      <c r="I53" s="0" t="s">
        <v>187</v>
      </c>
      <c r="J53" s="29" t="s">
        <v>1</v>
      </c>
      <c r="K53" s="0" t="n">
        <v>275.579987</v>
      </c>
      <c r="N53" s="29" t="s">
        <v>1</v>
      </c>
      <c r="O53" s="0" t="n">
        <v>6976.77002</v>
      </c>
      <c r="P53" s="0" t="n">
        <v>39.560001</v>
      </c>
    </row>
    <row r="54" customFormat="false" ht="12.8" hidden="false" customHeight="false" outlineLevel="0" collapsed="false">
      <c r="A54" s="29" t="s">
        <v>2</v>
      </c>
      <c r="C54" s="29" t="s">
        <v>2</v>
      </c>
      <c r="D54" s="0" t="n">
        <v>688.28</v>
      </c>
      <c r="H54" s="29" t="s">
        <v>2</v>
      </c>
      <c r="J54" s="29" t="s">
        <v>2</v>
      </c>
      <c r="K54" s="0" t="n">
        <v>263.440002</v>
      </c>
      <c r="N54" s="29"/>
    </row>
    <row r="55" customFormat="false" ht="12.8" hidden="false" customHeight="false" outlineLevel="0" collapsed="false">
      <c r="A55" s="29" t="s">
        <v>179</v>
      </c>
      <c r="B55" s="0" t="e">
        <f aca="false">$A$50*$B$50/B47/1000000</f>
        <v>#DIV/0!</v>
      </c>
      <c r="C55" s="29" t="s">
        <v>3</v>
      </c>
      <c r="D55" s="0" t="n">
        <v>0.388263</v>
      </c>
      <c r="H55" s="29" t="s">
        <v>179</v>
      </c>
      <c r="I55" s="0" t="e">
        <f aca="false">$A$50*$B$50/I47/1000000</f>
        <v>#DIV/0!</v>
      </c>
      <c r="J55" s="29" t="s">
        <v>3</v>
      </c>
      <c r="K55" s="0" t="n">
        <v>0.340362</v>
      </c>
    </row>
    <row r="56" customFormat="false" ht="12.8" hidden="false" customHeight="false" outlineLevel="0" collapsed="false">
      <c r="C56" s="29" t="s">
        <v>4</v>
      </c>
      <c r="D56" s="0" t="n">
        <v>138.011205</v>
      </c>
      <c r="J56" s="29" t="s">
        <v>4</v>
      </c>
      <c r="K56" s="0" t="n">
        <v>56.007248</v>
      </c>
    </row>
    <row r="57" customFormat="false" ht="12.8" hidden="false" customHeight="false" outlineLevel="0" collapsed="false">
      <c r="A57" s="32"/>
      <c r="B57" s="32"/>
      <c r="C57" s="29" t="s">
        <v>5</v>
      </c>
      <c r="D57" s="0" t="n">
        <v>133.829591</v>
      </c>
      <c r="H57" s="32"/>
      <c r="I57" s="32"/>
      <c r="J57" s="29" t="s">
        <v>5</v>
      </c>
      <c r="K57" s="0" t="n">
        <v>55.867584</v>
      </c>
    </row>
    <row r="58" customFormat="false" ht="12.8" hidden="false" customHeight="false" outlineLevel="0" collapsed="false">
      <c r="A58" s="29"/>
      <c r="C58" s="29" t="s">
        <v>6</v>
      </c>
      <c r="D58" s="0" t="n">
        <v>9.603925</v>
      </c>
      <c r="H58" s="29"/>
      <c r="J58" s="29" t="s">
        <v>6</v>
      </c>
      <c r="K58" s="0" t="n">
        <v>7.244464</v>
      </c>
    </row>
    <row r="59" customFormat="false" ht="12.8" hidden="false" customHeight="false" outlineLevel="0" collapsed="false">
      <c r="A59" s="29"/>
      <c r="C59" s="29" t="s">
        <v>7</v>
      </c>
      <c r="D59" s="0" t="n">
        <v>184.122749</v>
      </c>
      <c r="H59" s="29"/>
      <c r="J59" s="29" t="s">
        <v>7</v>
      </c>
      <c r="K59" s="0" t="n">
        <v>78.612381</v>
      </c>
    </row>
    <row r="60" customFormat="false" ht="12.8" hidden="false" customHeight="false" outlineLevel="0" collapsed="false">
      <c r="A60" s="29"/>
      <c r="C60" s="29" t="s">
        <v>8</v>
      </c>
      <c r="D60" s="0" t="n">
        <v>134.206023</v>
      </c>
      <c r="H60" s="29"/>
      <c r="J60" s="29" t="s">
        <v>8</v>
      </c>
      <c r="K60" s="0" t="n">
        <v>63.535252</v>
      </c>
    </row>
    <row r="61" customFormat="false" ht="12.8" hidden="false" customHeight="false" outlineLevel="0" collapsed="false">
      <c r="C61" s="29" t="s">
        <v>179</v>
      </c>
      <c r="D61" s="0" t="n">
        <f aca="false">$A$50*$B$50/D53/1000000</f>
        <v>30.0236506800286</v>
      </c>
      <c r="J61" s="29" t="s">
        <v>179</v>
      </c>
      <c r="K61" s="0" t="n">
        <f aca="false">$A$50*$B$50/K53/1000000</f>
        <v>76.0995754020411</v>
      </c>
    </row>
    <row r="63" customFormat="false" ht="12.8" hidden="false" customHeight="false" outlineLevel="0" collapsed="false">
      <c r="A63" s="32" t="s">
        <v>183</v>
      </c>
      <c r="B63" s="32"/>
      <c r="C63" s="32" t="s">
        <v>184</v>
      </c>
      <c r="D63" s="32"/>
      <c r="H63" s="32" t="s">
        <v>189</v>
      </c>
      <c r="I63" s="32"/>
      <c r="J63" s="32" t="s">
        <v>184</v>
      </c>
      <c r="K63" s="32"/>
    </row>
    <row r="64" customFormat="false" ht="12.8" hidden="false" customHeight="false" outlineLevel="0" collapsed="false">
      <c r="A64" s="29" t="s">
        <v>1</v>
      </c>
      <c r="B64" s="0" t="n">
        <v>575.64</v>
      </c>
      <c r="C64" s="29" t="s">
        <v>2</v>
      </c>
      <c r="D64" s="0" t="s">
        <v>187</v>
      </c>
      <c r="H64" s="29" t="s">
        <v>1</v>
      </c>
      <c r="I64" s="0" t="n">
        <v>272.209991</v>
      </c>
      <c r="J64" s="29" t="s">
        <v>2</v>
      </c>
      <c r="K64" s="0" t="s">
        <v>187</v>
      </c>
    </row>
    <row r="65" customFormat="false" ht="12.8" hidden="false" customHeight="false" outlineLevel="0" collapsed="false">
      <c r="A65" s="29" t="s">
        <v>2</v>
      </c>
      <c r="B65" s="0" t="n">
        <v>565.35</v>
      </c>
      <c r="C65" s="29" t="s">
        <v>4</v>
      </c>
      <c r="H65" s="29" t="s">
        <v>2</v>
      </c>
      <c r="I65" s="0" t="n">
        <v>262.23999</v>
      </c>
      <c r="J65" s="29" t="s">
        <v>4</v>
      </c>
    </row>
    <row r="66" customFormat="false" ht="12.8" hidden="false" customHeight="false" outlineLevel="0" collapsed="false">
      <c r="A66" s="29" t="s">
        <v>3</v>
      </c>
      <c r="B66" s="0" t="n">
        <v>0.394735</v>
      </c>
      <c r="C66" s="29" t="s">
        <v>179</v>
      </c>
      <c r="D66" s="0" t="e">
        <f aca="false">$A$50*$B$50/D65/1000000</f>
        <v>#DIV/0!</v>
      </c>
      <c r="H66" s="29" t="s">
        <v>3</v>
      </c>
      <c r="I66" s="0" t="n">
        <v>0.322398</v>
      </c>
      <c r="J66" s="29" t="s">
        <v>179</v>
      </c>
      <c r="K66" s="0" t="e">
        <f aca="false">$A$50*$B$50/K65/1000000</f>
        <v>#DIV/0!</v>
      </c>
    </row>
    <row r="67" customFormat="false" ht="12.8" hidden="false" customHeight="false" outlineLevel="0" collapsed="false">
      <c r="A67" s="29" t="s">
        <v>4</v>
      </c>
      <c r="B67" s="0" t="n">
        <v>128.176291</v>
      </c>
      <c r="H67" s="29" t="s">
        <v>4</v>
      </c>
      <c r="I67" s="0" t="n">
        <v>54.733868</v>
      </c>
    </row>
    <row r="68" customFormat="false" ht="12.8" hidden="false" customHeight="false" outlineLevel="0" collapsed="false">
      <c r="A68" s="29" t="s">
        <v>5</v>
      </c>
      <c r="B68" s="0" t="n">
        <v>123.771265</v>
      </c>
      <c r="H68" s="29" t="s">
        <v>5</v>
      </c>
      <c r="I68" s="0" t="n">
        <v>55.849976</v>
      </c>
    </row>
    <row r="69" customFormat="false" ht="12.8" hidden="false" customHeight="false" outlineLevel="0" collapsed="false">
      <c r="A69" s="29" t="s">
        <v>6</v>
      </c>
      <c r="B69" s="0" t="n">
        <v>9.258118</v>
      </c>
      <c r="H69" s="29" t="s">
        <v>6</v>
      </c>
      <c r="I69" s="0" t="n">
        <v>7.208595</v>
      </c>
    </row>
    <row r="70" customFormat="false" ht="12.8" hidden="false" customHeight="false" outlineLevel="0" collapsed="false">
      <c r="A70" s="29" t="s">
        <v>7</v>
      </c>
      <c r="B70" s="0" t="n">
        <v>174.217861</v>
      </c>
      <c r="H70" s="29" t="s">
        <v>7</v>
      </c>
      <c r="I70" s="0" t="n">
        <v>78.744362</v>
      </c>
    </row>
    <row r="71" customFormat="false" ht="12.8" hidden="false" customHeight="false" outlineLevel="0" collapsed="false">
      <c r="A71" s="29" t="s">
        <v>8</v>
      </c>
      <c r="B71" s="0" t="n">
        <v>120.312352</v>
      </c>
      <c r="H71" s="29" t="s">
        <v>8</v>
      </c>
      <c r="I71" s="0" t="n">
        <v>63.515495</v>
      </c>
    </row>
    <row r="72" customFormat="false" ht="12.8" hidden="false" customHeight="false" outlineLevel="0" collapsed="false">
      <c r="A72" s="29" t="s">
        <v>179</v>
      </c>
      <c r="B72" s="0" t="n">
        <f aca="false">$A$50*$B$50/B64/1000000</f>
        <v>36.4316586755611</v>
      </c>
      <c r="H72" s="29" t="s">
        <v>179</v>
      </c>
      <c r="I72" s="0" t="n">
        <f aca="false">$A$50*$B$50/I64/1000000</f>
        <v>77.0416982968123</v>
      </c>
    </row>
  </sheetData>
  <mergeCells count="42">
    <mergeCell ref="A4:D4"/>
    <mergeCell ref="H4:K4"/>
    <mergeCell ref="A5:B5"/>
    <mergeCell ref="C5:D5"/>
    <mergeCell ref="H5:I5"/>
    <mergeCell ref="J5:K5"/>
    <mergeCell ref="A9:B9"/>
    <mergeCell ref="H9:I9"/>
    <mergeCell ref="A13:B13"/>
    <mergeCell ref="H13:I13"/>
    <mergeCell ref="A17:B17"/>
    <mergeCell ref="H17:I17"/>
    <mergeCell ref="A21:B21"/>
    <mergeCell ref="C21:D21"/>
    <mergeCell ref="H21:I21"/>
    <mergeCell ref="J21:K21"/>
    <mergeCell ref="A30:D30"/>
    <mergeCell ref="H30:K30"/>
    <mergeCell ref="A31:B31"/>
    <mergeCell ref="C31:D31"/>
    <mergeCell ref="H31:I31"/>
    <mergeCell ref="J31:K31"/>
    <mergeCell ref="A36:B36"/>
    <mergeCell ref="H36:I36"/>
    <mergeCell ref="A42:B42"/>
    <mergeCell ref="C42:D42"/>
    <mergeCell ref="H42:I42"/>
    <mergeCell ref="J42:K42"/>
    <mergeCell ref="A46:B46"/>
    <mergeCell ref="H46:I46"/>
    <mergeCell ref="A51:D51"/>
    <mergeCell ref="H51:K51"/>
    <mergeCell ref="A52:B52"/>
    <mergeCell ref="C52:D52"/>
    <mergeCell ref="H52:I52"/>
    <mergeCell ref="J52:K52"/>
    <mergeCell ref="A57:B57"/>
    <mergeCell ref="H57:I57"/>
    <mergeCell ref="A63:B63"/>
    <mergeCell ref="C63:D63"/>
    <mergeCell ref="H63:I63"/>
    <mergeCell ref="J63:K6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2.8"/>
  <cols>
    <col collapsed="false" hidden="false" max="1" min="1" style="0" width="14.5816326530612"/>
    <col collapsed="false" hidden="false" max="2" min="2" style="0" width="19.7091836734694"/>
    <col collapsed="false" hidden="false" max="3" min="3" style="0" width="20.5204081632653"/>
    <col collapsed="false" hidden="false" max="4" min="4" style="0" width="20.3826530612245"/>
    <col collapsed="false" hidden="false" max="7" min="5" style="0" width="8.23469387755102"/>
    <col collapsed="false" hidden="false" max="8" min="8" style="0" width="16.6020408163265"/>
    <col collapsed="false" hidden="false" max="9" min="9" style="0" width="19.3061224489796"/>
    <col collapsed="false" hidden="false" max="10" min="10" style="0" width="16.1989795918367"/>
    <col collapsed="false" hidden="false" max="11" min="11" style="0" width="20.1122448979592"/>
    <col collapsed="false" hidden="false" max="1025" min="12" style="0" width="8.23469387755102"/>
  </cols>
  <sheetData>
    <row r="1" customFormat="false" ht="12.8" hidden="false" customHeight="false" outlineLevel="0" collapsed="false">
      <c r="A1" s="0" t="s">
        <v>172</v>
      </c>
    </row>
    <row r="2" customFormat="false" ht="12.8" hidden="false" customHeight="false" outlineLevel="0" collapsed="false">
      <c r="A2" s="0" t="s">
        <v>15</v>
      </c>
      <c r="B2" s="0" t="s">
        <v>173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4" customFormat="false" ht="12.8" hidden="false" customHeight="false" outlineLevel="0" collapsed="false">
      <c r="A4" s="32" t="s">
        <v>174</v>
      </c>
      <c r="B4" s="32"/>
      <c r="C4" s="32"/>
      <c r="D4" s="32"/>
      <c r="H4" s="32" t="s">
        <v>175</v>
      </c>
      <c r="I4" s="32"/>
      <c r="J4" s="32"/>
      <c r="K4" s="32"/>
    </row>
    <row r="5" customFormat="false" ht="12.8" hidden="false" customHeight="false" outlineLevel="0" collapsed="false">
      <c r="A5" s="32" t="s">
        <v>190</v>
      </c>
      <c r="B5" s="32"/>
      <c r="C5" s="32" t="s">
        <v>177</v>
      </c>
      <c r="D5" s="32"/>
      <c r="H5" s="32" t="s">
        <v>190</v>
      </c>
      <c r="I5" s="32"/>
      <c r="J5" s="32" t="s">
        <v>177</v>
      </c>
      <c r="K5" s="32"/>
    </row>
    <row r="6" customFormat="false" ht="12.8" hidden="false" customHeight="false" outlineLevel="0" collapsed="false">
      <c r="A6" s="29" t="s">
        <v>178</v>
      </c>
      <c r="B6" s="0" t="n">
        <v>20.38836</v>
      </c>
      <c r="C6" s="29" t="s">
        <v>1</v>
      </c>
      <c r="D6" s="0" t="n">
        <v>18.081086</v>
      </c>
      <c r="H6" s="29" t="s">
        <v>178</v>
      </c>
      <c r="I6" s="0" t="n">
        <v>12.156735</v>
      </c>
      <c r="J6" s="29" t="s">
        <v>1</v>
      </c>
      <c r="K6" s="0" t="n">
        <v>10.550231</v>
      </c>
    </row>
    <row r="7" customFormat="false" ht="12.8" hidden="false" customHeight="false" outlineLevel="0" collapsed="false">
      <c r="A7" s="29" t="s">
        <v>179</v>
      </c>
      <c r="B7" s="0" t="n">
        <f aca="false">$A$3*$B$3/B6/1000000</f>
        <v>8.03595777198362</v>
      </c>
      <c r="C7" s="29" t="s">
        <v>2</v>
      </c>
      <c r="D7" s="0" t="n">
        <v>17.926045</v>
      </c>
      <c r="H7" s="29" t="s">
        <v>179</v>
      </c>
      <c r="I7" s="0" t="n">
        <f aca="false">$A$3*$B$3/I6/1000000</f>
        <v>13.4773029106911</v>
      </c>
      <c r="J7" s="29" t="s">
        <v>2</v>
      </c>
      <c r="K7" s="0" t="n">
        <v>9.936819</v>
      </c>
    </row>
    <row r="8" customFormat="false" ht="12.8" hidden="false" customHeight="false" outlineLevel="0" collapsed="false">
      <c r="C8" s="29" t="s">
        <v>3</v>
      </c>
      <c r="D8" s="0" t="n">
        <v>0.008062</v>
      </c>
      <c r="J8" s="29" t="s">
        <v>3</v>
      </c>
      <c r="K8" s="0" t="n">
        <v>0.006028</v>
      </c>
    </row>
    <row r="9" customFormat="false" ht="12.8" hidden="false" customHeight="false" outlineLevel="0" collapsed="false">
      <c r="A9" s="32" t="s">
        <v>180</v>
      </c>
      <c r="B9" s="32"/>
      <c r="C9" s="29" t="s">
        <v>4</v>
      </c>
      <c r="D9" s="0" t="n">
        <v>6.429288</v>
      </c>
      <c r="H9" s="32" t="s">
        <v>180</v>
      </c>
      <c r="I9" s="32"/>
      <c r="J9" s="29" t="s">
        <v>4</v>
      </c>
      <c r="K9" s="0" t="n">
        <v>1.882581</v>
      </c>
    </row>
    <row r="10" customFormat="false" ht="12.8" hidden="false" customHeight="false" outlineLevel="0" collapsed="false">
      <c r="A10" s="29" t="s">
        <v>178</v>
      </c>
      <c r="B10" s="0" t="n">
        <v>21.001033</v>
      </c>
      <c r="C10" s="29" t="s">
        <v>5</v>
      </c>
      <c r="D10" s="0" t="n">
        <v>1.809068</v>
      </c>
      <c r="H10" s="29" t="s">
        <v>178</v>
      </c>
      <c r="I10" s="0" t="n">
        <v>11.087945</v>
      </c>
      <c r="J10" s="29" t="s">
        <v>5</v>
      </c>
      <c r="K10" s="0" t="n">
        <v>1.009695</v>
      </c>
    </row>
    <row r="11" customFormat="false" ht="12.8" hidden="false" customHeight="false" outlineLevel="0" collapsed="false">
      <c r="A11" s="29" t="s">
        <v>179</v>
      </c>
      <c r="B11" s="0" t="n">
        <f aca="false">$A$3*$B$3/B10/1000000</f>
        <v>7.8015210013717</v>
      </c>
      <c r="C11" s="29" t="s">
        <v>6</v>
      </c>
      <c r="D11" s="0" t="n">
        <v>0.315806</v>
      </c>
      <c r="H11" s="29" t="s">
        <v>179</v>
      </c>
      <c r="I11" s="0" t="n">
        <f aca="false">$A$3*$B$3/I10/1000000</f>
        <v>14.7764080720097</v>
      </c>
      <c r="J11" s="29" t="s">
        <v>6</v>
      </c>
      <c r="K11" s="0" t="n">
        <v>0.291298</v>
      </c>
    </row>
    <row r="12" customFormat="false" ht="12.8" hidden="false" customHeight="false" outlineLevel="0" collapsed="false">
      <c r="C12" s="29" t="s">
        <v>7</v>
      </c>
      <c r="D12" s="0" t="n">
        <v>3.876738</v>
      </c>
      <c r="J12" s="29" t="s">
        <v>7</v>
      </c>
      <c r="K12" s="0" t="n">
        <v>2.031182</v>
      </c>
    </row>
    <row r="13" customFormat="false" ht="12.8" hidden="false" customHeight="false" outlineLevel="0" collapsed="false">
      <c r="A13" s="32" t="s">
        <v>181</v>
      </c>
      <c r="B13" s="32"/>
      <c r="C13" s="29" t="s">
        <v>8</v>
      </c>
      <c r="D13" s="0" t="n">
        <v>4.176064</v>
      </c>
      <c r="H13" s="32" t="s">
        <v>181</v>
      </c>
      <c r="I13" s="32"/>
      <c r="J13" s="29" t="s">
        <v>8</v>
      </c>
      <c r="K13" s="0" t="n">
        <v>3.928059</v>
      </c>
    </row>
    <row r="14" customFormat="false" ht="12.8" hidden="false" customHeight="false" outlineLevel="0" collapsed="false">
      <c r="A14" s="29" t="s">
        <v>178</v>
      </c>
      <c r="B14" s="0" t="n">
        <v>19.937009</v>
      </c>
      <c r="C14" s="29"/>
      <c r="H14" s="29" t="s">
        <v>178</v>
      </c>
      <c r="I14" s="0" t="n">
        <v>10.30279</v>
      </c>
      <c r="J14" s="29"/>
    </row>
    <row r="15" customFormat="false" ht="12.8" hidden="false" customHeight="false" outlineLevel="0" collapsed="false">
      <c r="A15" s="0" t="s">
        <v>179</v>
      </c>
      <c r="B15" s="0" t="n">
        <f aca="false">$A$3*$B$3/B14/1000000</f>
        <v>8.21788263224439</v>
      </c>
      <c r="H15" s="29" t="s">
        <v>179</v>
      </c>
      <c r="I15" s="0" t="n">
        <f aca="false">$A$3*$B$3/I14/1000000</f>
        <v>15.9024885492182</v>
      </c>
    </row>
    <row r="17" customFormat="false" ht="12.8" hidden="false" customHeight="false" outlineLevel="0" collapsed="false">
      <c r="A17" s="32" t="s">
        <v>191</v>
      </c>
      <c r="B17" s="32"/>
      <c r="H17" s="32" t="s">
        <v>191</v>
      </c>
      <c r="I17" s="32"/>
    </row>
    <row r="18" customFormat="false" ht="12.8" hidden="false" customHeight="false" outlineLevel="0" collapsed="false">
      <c r="A18" s="29" t="s">
        <v>178</v>
      </c>
      <c r="B18" s="0" t="n">
        <v>21.364202</v>
      </c>
      <c r="H18" s="29" t="s">
        <v>178</v>
      </c>
      <c r="I18" s="0" t="n">
        <v>11.187888</v>
      </c>
    </row>
    <row r="19" customFormat="false" ht="12.8" hidden="false" customHeight="false" outlineLevel="0" collapsed="false">
      <c r="A19" s="29" t="s">
        <v>179</v>
      </c>
      <c r="B19" s="0" t="n">
        <f aca="false">$A$3*$B$3/B18/1000000</f>
        <v>7.66890333652528</v>
      </c>
      <c r="H19" s="29" t="s">
        <v>179</v>
      </c>
      <c r="I19" s="0" t="n">
        <f aca="false">$A$3*$B$3/I18/1000000</f>
        <v>14.6444083101297</v>
      </c>
    </row>
    <row r="21" customFormat="false" ht="12.8" hidden="false" customHeight="false" outlineLevel="0" collapsed="false">
      <c r="A21" s="32" t="s">
        <v>192</v>
      </c>
      <c r="B21" s="32"/>
      <c r="C21" s="32" t="s">
        <v>184</v>
      </c>
      <c r="D21" s="32"/>
      <c r="H21" s="32" t="s">
        <v>192</v>
      </c>
      <c r="I21" s="32"/>
      <c r="J21" s="32" t="s">
        <v>184</v>
      </c>
      <c r="K21" s="32"/>
    </row>
    <row r="22" customFormat="false" ht="12.8" hidden="false" customHeight="false" outlineLevel="0" collapsed="false">
      <c r="A22" s="29" t="s">
        <v>1</v>
      </c>
      <c r="B22" s="0" t="n">
        <v>18.386505</v>
      </c>
      <c r="C22" s="29" t="s">
        <v>2</v>
      </c>
      <c r="D22" s="35" t="n">
        <v>24.130116</v>
      </c>
      <c r="H22" s="29" t="s">
        <v>1</v>
      </c>
      <c r="I22" s="0" t="n">
        <v>10.115005</v>
      </c>
      <c r="J22" s="29" t="s">
        <v>2</v>
      </c>
      <c r="K22" s="0" t="n">
        <v>10.373061</v>
      </c>
    </row>
    <row r="23" customFormat="false" ht="12.8" hidden="false" customHeight="false" outlineLevel="0" collapsed="false">
      <c r="A23" s="29" t="s">
        <v>2</v>
      </c>
      <c r="B23" s="0" t="n">
        <v>18.24269</v>
      </c>
      <c r="C23" s="29" t="s">
        <v>4</v>
      </c>
      <c r="D23" s="0" t="n">
        <v>13.207736</v>
      </c>
      <c r="H23" s="29" t="s">
        <v>2</v>
      </c>
      <c r="I23" s="0" t="n">
        <v>9.971847</v>
      </c>
      <c r="J23" s="29" t="s">
        <v>4</v>
      </c>
      <c r="K23" s="0" t="n">
        <v>2.45075</v>
      </c>
    </row>
    <row r="24" customFormat="false" ht="12.8" hidden="false" customHeight="false" outlineLevel="0" collapsed="false">
      <c r="A24" s="29" t="s">
        <v>179</v>
      </c>
      <c r="B24" s="0" t="n">
        <f aca="false">$A$3*$B$3/B22/1000000</f>
        <v>8.91088328097156</v>
      </c>
      <c r="C24" s="29" t="s">
        <v>179</v>
      </c>
      <c r="D24" s="0" t="n">
        <f aca="false">$A$3*$B$3/D22/1000000</f>
        <v>6.78985546526175</v>
      </c>
      <c r="H24" s="29" t="s">
        <v>179</v>
      </c>
      <c r="I24" s="0" t="n">
        <f aca="false">$A$3*$B$3/I22/1000000</f>
        <v>16.1977181425022</v>
      </c>
      <c r="J24" s="29" t="s">
        <v>179</v>
      </c>
      <c r="K24" s="0" t="n">
        <f aca="false">$A$3*$B$3/K22/1000000</f>
        <v>15.7947591361894</v>
      </c>
    </row>
  </sheetData>
  <mergeCells count="16">
    <mergeCell ref="A4:D4"/>
    <mergeCell ref="H4:K4"/>
    <mergeCell ref="A5:B5"/>
    <mergeCell ref="C5:D5"/>
    <mergeCell ref="H5:I5"/>
    <mergeCell ref="J5:K5"/>
    <mergeCell ref="A9:B9"/>
    <mergeCell ref="H9:I9"/>
    <mergeCell ref="A13:B13"/>
    <mergeCell ref="H13:I13"/>
    <mergeCell ref="A17:B17"/>
    <mergeCell ref="H17:I17"/>
    <mergeCell ref="A21:B21"/>
    <mergeCell ref="C21:D21"/>
    <mergeCell ref="H21:I21"/>
    <mergeCell ref="J21:K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K57" activeCellId="0" sqref="K57"/>
    </sheetView>
  </sheetViews>
  <sheetFormatPr defaultRowHeight="12.8"/>
  <cols>
    <col collapsed="false" hidden="false" max="1" min="1" style="0" width="18.4948979591837"/>
    <col collapsed="false" hidden="false" max="2" min="2" style="0" width="17.0102040816327"/>
    <col collapsed="false" hidden="false" max="3" min="3" style="0" width="20.3826530612245"/>
    <col collapsed="false" hidden="false" max="4" min="4" style="0" width="15.5255102040816"/>
    <col collapsed="false" hidden="false" max="7" min="5" style="0" width="8.23469387755102"/>
    <col collapsed="false" hidden="false" max="8" min="8" style="0" width="17.8214285714286"/>
    <col collapsed="false" hidden="false" max="9" min="9" style="0" width="20.1428571428571"/>
    <col collapsed="false" hidden="false" max="10" min="10" style="0" width="16.7397959183673"/>
    <col collapsed="false" hidden="false" max="11" min="11" style="0" width="25.1071428571429"/>
    <col collapsed="false" hidden="false" max="1025" min="12" style="0" width="8.23469387755102"/>
  </cols>
  <sheetData>
    <row r="1" customFormat="false" ht="12.8" hidden="false" customHeight="false" outlineLevel="0" collapsed="false">
      <c r="A1" s="29" t="s">
        <v>172</v>
      </c>
      <c r="B1" s="29"/>
    </row>
    <row r="2" customFormat="false" ht="12.8" hidden="false" customHeight="false" outlineLevel="0" collapsed="false">
      <c r="A2" s="29" t="s">
        <v>15</v>
      </c>
      <c r="B2" s="29" t="s">
        <v>173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4" customFormat="false" ht="12.8" hidden="false" customHeight="false" outlineLevel="0" collapsed="false">
      <c r="A4" s="32" t="s">
        <v>174</v>
      </c>
      <c r="B4" s="32"/>
      <c r="C4" s="32"/>
      <c r="D4" s="32"/>
      <c r="H4" s="32" t="s">
        <v>175</v>
      </c>
      <c r="I4" s="32"/>
      <c r="J4" s="32"/>
      <c r="K4" s="32"/>
    </row>
    <row r="5" customFormat="false" ht="12.8" hidden="false" customHeight="false" outlineLevel="0" collapsed="false">
      <c r="A5" s="32" t="s">
        <v>176</v>
      </c>
      <c r="B5" s="32"/>
      <c r="C5" s="32" t="s">
        <v>177</v>
      </c>
      <c r="D5" s="32"/>
      <c r="H5" s="32" t="s">
        <v>176</v>
      </c>
      <c r="I5" s="32"/>
      <c r="J5" s="32" t="s">
        <v>177</v>
      </c>
      <c r="K5" s="32"/>
    </row>
    <row r="6" customFormat="false" ht="12.8" hidden="false" customHeight="false" outlineLevel="0" collapsed="false">
      <c r="A6" s="29" t="s">
        <v>178</v>
      </c>
      <c r="B6" s="0" t="n">
        <v>10.24</v>
      </c>
      <c r="C6" s="29" t="s">
        <v>1</v>
      </c>
      <c r="D6" s="0" t="n">
        <v>10.62</v>
      </c>
      <c r="H6" s="29" t="s">
        <v>178</v>
      </c>
      <c r="I6" s="0" t="s">
        <v>187</v>
      </c>
      <c r="J6" s="29" t="s">
        <v>1</v>
      </c>
      <c r="K6" s="0" t="n">
        <v>9.91</v>
      </c>
    </row>
    <row r="7" customFormat="false" ht="12.8" hidden="false" customHeight="false" outlineLevel="0" collapsed="false">
      <c r="A7" s="29" t="s">
        <v>2</v>
      </c>
      <c r="B7" s="0" t="n">
        <v>9.14</v>
      </c>
      <c r="C7" s="29" t="s">
        <v>2</v>
      </c>
      <c r="D7" s="0" t="n">
        <v>9.47</v>
      </c>
      <c r="H7" s="29" t="s">
        <v>2</v>
      </c>
      <c r="J7" s="29" t="s">
        <v>2</v>
      </c>
      <c r="K7" s="0" t="n">
        <v>8.81</v>
      </c>
    </row>
    <row r="8" customFormat="false" ht="12.8" hidden="false" customHeight="false" outlineLevel="0" collapsed="false">
      <c r="A8" s="29" t="s">
        <v>179</v>
      </c>
      <c r="B8" s="0" t="n">
        <f aca="false">$A$3*$B$3/B6/1000000</f>
        <v>16</v>
      </c>
      <c r="C8" s="29" t="s">
        <v>3</v>
      </c>
      <c r="D8" s="0" t="n">
        <v>0.014326</v>
      </c>
      <c r="H8" s="29" t="s">
        <v>179</v>
      </c>
      <c r="I8" s="0" t="e">
        <f aca="false">$A$3*$B$3/I6/1000000</f>
        <v>#VALUE!</v>
      </c>
      <c r="J8" s="29" t="s">
        <v>3</v>
      </c>
      <c r="K8" s="0" t="n">
        <v>0.009981</v>
      </c>
    </row>
    <row r="9" customFormat="false" ht="12.8" hidden="false" customHeight="false" outlineLevel="0" collapsed="false">
      <c r="C9" s="29" t="s">
        <v>4</v>
      </c>
      <c r="D9" s="0" t="n">
        <v>1.51301</v>
      </c>
      <c r="H9" s="29"/>
      <c r="J9" s="29" t="s">
        <v>4</v>
      </c>
      <c r="K9" s="0" t="n">
        <v>1.193948</v>
      </c>
    </row>
    <row r="10" customFormat="false" ht="12.8" hidden="false" customHeight="false" outlineLevel="0" collapsed="false">
      <c r="A10" s="32" t="s">
        <v>180</v>
      </c>
      <c r="B10" s="32"/>
      <c r="C10" s="29" t="s">
        <v>5</v>
      </c>
      <c r="D10" s="0" t="n">
        <v>0.688278</v>
      </c>
      <c r="H10" s="32" t="s">
        <v>180</v>
      </c>
      <c r="I10" s="32"/>
      <c r="J10" s="29" t="s">
        <v>5</v>
      </c>
      <c r="K10" s="0" t="n">
        <v>0.646576</v>
      </c>
    </row>
    <row r="11" customFormat="false" ht="12.8" hidden="false" customHeight="false" outlineLevel="0" collapsed="false">
      <c r="A11" s="29" t="s">
        <v>178</v>
      </c>
      <c r="B11" s="0" t="n">
        <v>11.07</v>
      </c>
      <c r="C11" s="29" t="s">
        <v>6</v>
      </c>
      <c r="D11" s="0" t="n">
        <v>0.287723</v>
      </c>
      <c r="H11" s="29" t="s">
        <v>178</v>
      </c>
      <c r="I11" s="0" t="n">
        <v>9.96</v>
      </c>
      <c r="J11" s="29" t="s">
        <v>6</v>
      </c>
      <c r="K11" s="0" t="n">
        <v>0.289514</v>
      </c>
    </row>
    <row r="12" customFormat="false" ht="12.8" hidden="false" customHeight="false" outlineLevel="0" collapsed="false">
      <c r="A12" s="29" t="s">
        <v>2</v>
      </c>
      <c r="B12" s="0" t="n">
        <v>9.99</v>
      </c>
      <c r="C12" s="29" t="s">
        <v>7</v>
      </c>
      <c r="D12" s="0" t="n">
        <v>1.952167</v>
      </c>
      <c r="H12" s="29" t="s">
        <v>2</v>
      </c>
      <c r="I12" s="0" t="n">
        <v>9</v>
      </c>
      <c r="J12" s="29" t="s">
        <v>7</v>
      </c>
      <c r="K12" s="0" t="n">
        <v>1.809679</v>
      </c>
    </row>
    <row r="13" customFormat="false" ht="12.8" hidden="false" customHeight="false" outlineLevel="0" collapsed="false">
      <c r="A13" s="29" t="s">
        <v>179</v>
      </c>
      <c r="B13" s="0" t="n">
        <f aca="false">$A$3*$B$3/B11/1000000</f>
        <v>14.8003613369467</v>
      </c>
      <c r="C13" s="29" t="s">
        <v>8</v>
      </c>
      <c r="D13" s="0" t="n">
        <v>4.443027</v>
      </c>
      <c r="H13" s="29" t="s">
        <v>179</v>
      </c>
      <c r="I13" s="0" t="n">
        <f aca="false">$A$3*$B$3/I11/1000000</f>
        <v>16.4497991967871</v>
      </c>
      <c r="J13" s="29" t="s">
        <v>8</v>
      </c>
      <c r="K13" s="0" t="n">
        <v>4.333459</v>
      </c>
    </row>
    <row r="14" customFormat="false" ht="12.8" hidden="false" customHeight="false" outlineLevel="0" collapsed="false">
      <c r="C14" s="29"/>
      <c r="J14" s="29"/>
    </row>
    <row r="15" customFormat="false" ht="12.8" hidden="false" customHeight="false" outlineLevel="0" collapsed="false">
      <c r="A15" s="32" t="s">
        <v>181</v>
      </c>
      <c r="B15" s="32"/>
      <c r="H15" s="32" t="s">
        <v>181</v>
      </c>
      <c r="I15" s="32"/>
    </row>
    <row r="16" customFormat="false" ht="12.8" hidden="false" customHeight="false" outlineLevel="0" collapsed="false">
      <c r="A16" s="29" t="s">
        <v>1</v>
      </c>
      <c r="B16" s="0" t="n">
        <v>10.85</v>
      </c>
      <c r="H16" s="29" t="s">
        <v>1</v>
      </c>
      <c r="I16" s="0" t="n">
        <v>9.74</v>
      </c>
    </row>
    <row r="17" customFormat="false" ht="12.8" hidden="false" customHeight="false" outlineLevel="0" collapsed="false">
      <c r="A17" s="29" t="s">
        <v>2</v>
      </c>
      <c r="B17" s="0" t="n">
        <v>9.74</v>
      </c>
      <c r="H17" s="29" t="s">
        <v>2</v>
      </c>
      <c r="I17" s="0" t="n">
        <v>8.68</v>
      </c>
    </row>
    <row r="18" customFormat="false" ht="12.8" hidden="false" customHeight="false" outlineLevel="0" collapsed="false">
      <c r="A18" s="29" t="s">
        <v>179</v>
      </c>
      <c r="B18" s="0" t="n">
        <f aca="false">$A$3*$B$3/B16/1000000</f>
        <v>15.1004608294931</v>
      </c>
      <c r="H18" s="29" t="s">
        <v>179</v>
      </c>
      <c r="I18" s="0" t="n">
        <f aca="false">$A$3*$B$3/I16/1000000</f>
        <v>16.8213552361396</v>
      </c>
    </row>
    <row r="20" customFormat="false" ht="12.8" hidden="false" customHeight="false" outlineLevel="0" collapsed="false">
      <c r="A20" s="32" t="s">
        <v>191</v>
      </c>
      <c r="B20" s="32"/>
      <c r="H20" s="32" t="s">
        <v>191</v>
      </c>
      <c r="I20" s="32"/>
    </row>
    <row r="21" customFormat="false" ht="12.8" hidden="false" customHeight="false" outlineLevel="0" collapsed="false">
      <c r="A21" s="29" t="s">
        <v>178</v>
      </c>
      <c r="B21" s="0" t="n">
        <v>10.64</v>
      </c>
      <c r="H21" s="29" t="s">
        <v>178</v>
      </c>
      <c r="I21" s="0" t="n">
        <v>9.7</v>
      </c>
    </row>
    <row r="22" customFormat="false" ht="12.8" hidden="false" customHeight="false" outlineLevel="0" collapsed="false">
      <c r="A22" s="29" t="s">
        <v>2</v>
      </c>
      <c r="B22" s="0" t="n">
        <v>9.55</v>
      </c>
      <c r="H22" s="29" t="s">
        <v>2</v>
      </c>
      <c r="I22" s="0" t="n">
        <v>8.67</v>
      </c>
    </row>
    <row r="23" customFormat="false" ht="12.8" hidden="false" customHeight="false" outlineLevel="0" collapsed="false">
      <c r="A23" s="29" t="s">
        <v>179</v>
      </c>
      <c r="B23" s="0" t="n">
        <f aca="false">$A$3*$B$3/B21/1000000</f>
        <v>15.3984962406015</v>
      </c>
      <c r="H23" s="29" t="s">
        <v>179</v>
      </c>
      <c r="I23" s="0" t="n">
        <f aca="false">$A$3*$B$3/I21/1000000</f>
        <v>16.8907216494845</v>
      </c>
    </row>
    <row r="25" customFormat="false" ht="12.8" hidden="false" customHeight="false" outlineLevel="0" collapsed="false">
      <c r="A25" s="32" t="s">
        <v>189</v>
      </c>
      <c r="B25" s="32"/>
      <c r="C25" s="32" t="s">
        <v>184</v>
      </c>
      <c r="D25" s="32"/>
      <c r="H25" s="32" t="s">
        <v>189</v>
      </c>
      <c r="I25" s="32"/>
      <c r="J25" s="32" t="s">
        <v>184</v>
      </c>
      <c r="K25" s="32"/>
    </row>
    <row r="26" customFormat="false" ht="12.8" hidden="false" customHeight="false" outlineLevel="0" collapsed="false">
      <c r="A26" s="29" t="s">
        <v>1</v>
      </c>
      <c r="B26" s="0" t="n">
        <v>10.26</v>
      </c>
      <c r="C26" s="29" t="s">
        <v>2</v>
      </c>
      <c r="D26" s="0" t="n">
        <v>10.74</v>
      </c>
      <c r="H26" s="29" t="s">
        <v>1</v>
      </c>
      <c r="I26" s="0" t="n">
        <v>9.87</v>
      </c>
      <c r="J26" s="29" t="s">
        <v>2</v>
      </c>
      <c r="K26" s="0" t="n">
        <v>9.75</v>
      </c>
    </row>
    <row r="27" customFormat="false" ht="12.8" hidden="false" customHeight="false" outlineLevel="0" collapsed="false">
      <c r="A27" s="29" t="s">
        <v>2</v>
      </c>
      <c r="B27" s="0" t="n">
        <v>9.3</v>
      </c>
      <c r="C27" s="29" t="s">
        <v>4</v>
      </c>
      <c r="D27" s="0" t="n">
        <v>2.838665</v>
      </c>
      <c r="H27" s="29" t="s">
        <v>2</v>
      </c>
      <c r="I27" s="0" t="n">
        <v>8.85</v>
      </c>
      <c r="J27" s="29" t="s">
        <v>4</v>
      </c>
      <c r="K27" s="0" t="n">
        <v>2.259328</v>
      </c>
    </row>
    <row r="28" customFormat="false" ht="12.8" hidden="false" customHeight="false" outlineLevel="0" collapsed="false">
      <c r="A28" s="29" t="s">
        <v>179</v>
      </c>
      <c r="B28" s="0" t="n">
        <f aca="false">$A$3*$B$3/B26/1000000</f>
        <v>15.9688109161793</v>
      </c>
      <c r="C28" s="29" t="s">
        <v>179</v>
      </c>
      <c r="D28" s="0" t="n">
        <f aca="false">$A$3*$B$3/D26/1000000</f>
        <v>15.2551210428305</v>
      </c>
      <c r="H28" s="29" t="s">
        <v>179</v>
      </c>
      <c r="I28" s="0" t="n">
        <f aca="false">$A$3*$B$3/I26/1000000</f>
        <v>16.5997973657548</v>
      </c>
      <c r="J28" s="29" t="s">
        <v>179</v>
      </c>
      <c r="K28" s="0" t="n">
        <f aca="false">$A$3*$B$3/K26/1000000</f>
        <v>16.8041025641026</v>
      </c>
    </row>
    <row r="31" customFormat="false" ht="12.8" hidden="false" customHeight="false" outlineLevel="0" collapsed="false">
      <c r="A31" s="29" t="s">
        <v>185</v>
      </c>
      <c r="B31" s="29"/>
    </row>
    <row r="32" customFormat="false" ht="12.8" hidden="false" customHeight="false" outlineLevel="0" collapsed="false">
      <c r="A32" s="29" t="s">
        <v>15</v>
      </c>
      <c r="B32" s="29" t="s">
        <v>173</v>
      </c>
    </row>
    <row r="33" customFormat="false" ht="12.8" hidden="false" customHeight="false" outlineLevel="0" collapsed="false">
      <c r="A33" s="0" t="n">
        <f aca="false">64*64*64</f>
        <v>262144</v>
      </c>
      <c r="B33" s="0" t="n">
        <v>10000</v>
      </c>
    </row>
    <row r="34" customFormat="false" ht="12.8" hidden="false" customHeight="false" outlineLevel="0" collapsed="false">
      <c r="A34" s="32" t="s">
        <v>174</v>
      </c>
      <c r="B34" s="32"/>
      <c r="C34" s="32"/>
      <c r="D34" s="32"/>
      <c r="H34" s="32" t="s">
        <v>175</v>
      </c>
      <c r="I34" s="32"/>
      <c r="J34" s="32"/>
      <c r="K34" s="32"/>
    </row>
    <row r="35" customFormat="false" ht="12.8" hidden="false" customHeight="false" outlineLevel="0" collapsed="false">
      <c r="A35" s="32" t="s">
        <v>186</v>
      </c>
      <c r="B35" s="32"/>
      <c r="C35" s="32" t="s">
        <v>177</v>
      </c>
      <c r="D35" s="32"/>
      <c r="H35" s="32" t="s">
        <v>186</v>
      </c>
      <c r="I35" s="32"/>
      <c r="J35" s="32" t="s">
        <v>177</v>
      </c>
      <c r="K35" s="32"/>
    </row>
    <row r="36" customFormat="false" ht="12.8" hidden="false" customHeight="false" outlineLevel="0" collapsed="false">
      <c r="A36" s="29" t="s">
        <v>178</v>
      </c>
      <c r="B36" s="0" t="n">
        <v>84.63</v>
      </c>
      <c r="C36" s="29" t="s">
        <v>1</v>
      </c>
      <c r="D36" s="0" t="n">
        <v>83.7</v>
      </c>
      <c r="H36" s="29" t="s">
        <v>178</v>
      </c>
      <c r="I36" s="0" t="n">
        <v>58.740002</v>
      </c>
      <c r="J36" s="29" t="s">
        <v>1</v>
      </c>
      <c r="K36" s="0" t="n">
        <v>50.279999</v>
      </c>
    </row>
    <row r="37" customFormat="false" ht="12.8" hidden="false" customHeight="false" outlineLevel="0" collapsed="false">
      <c r="A37" s="29" t="s">
        <v>2</v>
      </c>
      <c r="B37" s="0" t="n">
        <v>82.51</v>
      </c>
      <c r="C37" s="29" t="s">
        <v>2</v>
      </c>
      <c r="D37" s="0" t="n">
        <v>79.1</v>
      </c>
      <c r="H37" s="29" t="s">
        <v>2</v>
      </c>
      <c r="I37" s="0" t="n">
        <v>56.330002</v>
      </c>
      <c r="J37" s="29" t="s">
        <v>2</v>
      </c>
      <c r="K37" s="0" t="n">
        <v>48.490002</v>
      </c>
    </row>
    <row r="38" customFormat="false" ht="12.8" hidden="false" customHeight="false" outlineLevel="0" collapsed="false">
      <c r="A38" s="29" t="s">
        <v>179</v>
      </c>
      <c r="B38" s="0" t="n">
        <f aca="false">$A$33*$B$33/B36/1000000</f>
        <v>30.9753042656268</v>
      </c>
      <c r="C38" s="29" t="s">
        <v>3</v>
      </c>
      <c r="D38" s="0" t="n">
        <v>0.055832</v>
      </c>
      <c r="H38" s="29" t="s">
        <v>179</v>
      </c>
      <c r="I38" s="0" t="n">
        <f aca="false">$A$33*$B$33/I36/1000000</f>
        <v>44.6278500296953</v>
      </c>
      <c r="J38" s="29" t="s">
        <v>3</v>
      </c>
      <c r="K38" s="0" t="n">
        <v>0.052599</v>
      </c>
    </row>
    <row r="39" customFormat="false" ht="12.8" hidden="false" customHeight="false" outlineLevel="0" collapsed="false">
      <c r="C39" s="29" t="s">
        <v>4</v>
      </c>
      <c r="D39" s="0" t="n">
        <v>28.990219</v>
      </c>
      <c r="J39" s="29" t="s">
        <v>4</v>
      </c>
      <c r="K39" s="0" t="n">
        <v>11.452539</v>
      </c>
    </row>
    <row r="40" customFormat="false" ht="12.8" hidden="false" customHeight="false" outlineLevel="0" collapsed="false">
      <c r="A40" s="32"/>
      <c r="B40" s="32"/>
      <c r="C40" s="29" t="s">
        <v>5</v>
      </c>
      <c r="D40" s="0" t="n">
        <v>7.859793</v>
      </c>
      <c r="H40" s="32"/>
      <c r="I40" s="32"/>
      <c r="J40" s="29" t="s">
        <v>5</v>
      </c>
      <c r="K40" s="0" t="n">
        <v>4.704807</v>
      </c>
    </row>
    <row r="41" customFormat="false" ht="12.8" hidden="false" customHeight="false" outlineLevel="0" collapsed="false">
      <c r="A41" s="29"/>
      <c r="C41" s="29" t="s">
        <v>6</v>
      </c>
      <c r="D41" s="0" t="n">
        <v>1.781338</v>
      </c>
      <c r="H41" s="29"/>
      <c r="J41" s="29" t="s">
        <v>6</v>
      </c>
      <c r="K41" s="0" t="n">
        <v>1.625322</v>
      </c>
    </row>
    <row r="42" customFormat="false" ht="12.8" hidden="false" customHeight="false" outlineLevel="0" collapsed="false">
      <c r="A42" s="29"/>
      <c r="C42" s="29" t="s">
        <v>7</v>
      </c>
      <c r="D42" s="0" t="n">
        <v>15.371088</v>
      </c>
      <c r="H42" s="29"/>
      <c r="J42" s="29" t="s">
        <v>7</v>
      </c>
      <c r="K42" s="0" t="n">
        <v>9.340991</v>
      </c>
    </row>
    <row r="43" customFormat="false" ht="12.8" hidden="false" customHeight="false" outlineLevel="0" collapsed="false">
      <c r="A43" s="29"/>
      <c r="C43" s="29" t="s">
        <v>8</v>
      </c>
      <c r="D43" s="0" t="n">
        <v>16.571722</v>
      </c>
      <c r="H43" s="29"/>
      <c r="J43" s="29" t="s">
        <v>8</v>
      </c>
      <c r="K43" s="0" t="n">
        <v>14.906499</v>
      </c>
    </row>
    <row r="44" customFormat="false" ht="12.8" hidden="false" customHeight="false" outlineLevel="0" collapsed="false">
      <c r="C44" s="29" t="s">
        <v>179</v>
      </c>
      <c r="D44" s="0" t="n">
        <f aca="false">$A$33*$B$33/D36/1000000</f>
        <v>31.3194743130227</v>
      </c>
      <c r="J44" s="29" t="s">
        <v>179</v>
      </c>
      <c r="K44" s="0" t="n">
        <f aca="false">$A$33*$B$33/K36/1000000</f>
        <v>52.1368347680357</v>
      </c>
    </row>
    <row r="46" customFormat="false" ht="12.8" hidden="false" customHeight="false" outlineLevel="0" collapsed="false">
      <c r="A46" s="32" t="s">
        <v>189</v>
      </c>
      <c r="B46" s="32"/>
      <c r="C46" s="32" t="s">
        <v>184</v>
      </c>
      <c r="D46" s="32"/>
      <c r="H46" s="32" t="s">
        <v>189</v>
      </c>
      <c r="I46" s="32"/>
      <c r="J46" s="32" t="s">
        <v>184</v>
      </c>
      <c r="K46" s="32"/>
    </row>
    <row r="47" customFormat="false" ht="12.8" hidden="false" customHeight="false" outlineLevel="0" collapsed="false">
      <c r="A47" s="29" t="s">
        <v>1</v>
      </c>
      <c r="B47" s="0" t="n">
        <v>79.26</v>
      </c>
      <c r="C47" s="29" t="s">
        <v>2</v>
      </c>
      <c r="D47" s="0" t="n">
        <v>115.68</v>
      </c>
      <c r="H47" s="29" t="s">
        <v>1</v>
      </c>
      <c r="I47" s="0" t="n">
        <v>48.540001</v>
      </c>
      <c r="J47" s="29" t="s">
        <v>2</v>
      </c>
    </row>
    <row r="48" customFormat="false" ht="12.8" hidden="false" customHeight="false" outlineLevel="0" collapsed="false">
      <c r="A48" s="29" t="s">
        <v>2</v>
      </c>
      <c r="B48" s="36" t="n">
        <v>76.94</v>
      </c>
      <c r="C48" s="29" t="s">
        <v>4</v>
      </c>
      <c r="D48" s="0" t="n">
        <v>67.610037</v>
      </c>
      <c r="H48" s="29" t="s">
        <v>2</v>
      </c>
      <c r="I48" s="0" t="n">
        <v>46.889999</v>
      </c>
      <c r="J48" s="29" t="s">
        <v>4</v>
      </c>
    </row>
    <row r="49" customFormat="false" ht="12.8" hidden="false" customHeight="false" outlineLevel="0" collapsed="false">
      <c r="A49" s="29" t="s">
        <v>179</v>
      </c>
      <c r="B49" s="0" t="n">
        <f aca="false">$A$33*$B$33/B47/1000000</f>
        <v>33.0739338884683</v>
      </c>
      <c r="C49" s="29" t="s">
        <v>179</v>
      </c>
      <c r="D49" s="0" t="n">
        <f aca="false">$A$33*$B$33/D47/1000000</f>
        <v>22.6611341632089</v>
      </c>
      <c r="H49" s="29" t="s">
        <v>179</v>
      </c>
      <c r="I49" s="0" t="n">
        <f aca="false">$A$33*$B$33/I47/1000000</f>
        <v>54.005767325798</v>
      </c>
      <c r="J49" s="29" t="s">
        <v>179</v>
      </c>
      <c r="K49" s="0" t="e">
        <f aca="false">$A$33*$B$33/K47/1000000</f>
        <v>#DIV/0!</v>
      </c>
    </row>
    <row r="50" customFormat="false" ht="12.8" hidden="false" customHeight="false" outlineLevel="0" collapsed="false">
      <c r="A50" s="32"/>
      <c r="B50" s="32"/>
      <c r="H50" s="32"/>
      <c r="I50" s="32"/>
    </row>
    <row r="51" customFormat="false" ht="12.8" hidden="false" customHeight="false" outlineLevel="0" collapsed="false">
      <c r="A51" s="29"/>
      <c r="H51" s="29"/>
    </row>
    <row r="52" customFormat="false" ht="12.8" hidden="false" customHeight="false" outlineLevel="0" collapsed="false">
      <c r="A52" s="29" t="s">
        <v>188</v>
      </c>
      <c r="B52" s="29"/>
    </row>
    <row r="53" customFormat="false" ht="12.8" hidden="false" customHeight="false" outlineLevel="0" collapsed="false">
      <c r="A53" s="29" t="s">
        <v>15</v>
      </c>
      <c r="B53" s="29" t="s">
        <v>173</v>
      </c>
    </row>
    <row r="54" customFormat="false" ht="12.8" hidden="false" customHeight="false" outlineLevel="0" collapsed="false">
      <c r="A54" s="0" t="n">
        <f aca="false">128*128*128</f>
        <v>2097152</v>
      </c>
      <c r="B54" s="0" t="n">
        <v>10000</v>
      </c>
    </row>
    <row r="55" customFormat="false" ht="12.8" hidden="false" customHeight="false" outlineLevel="0" collapsed="false">
      <c r="A55" s="32" t="s">
        <v>174</v>
      </c>
      <c r="B55" s="32"/>
      <c r="C55" s="32"/>
      <c r="D55" s="32"/>
      <c r="H55" s="32" t="s">
        <v>175</v>
      </c>
      <c r="I55" s="32"/>
      <c r="J55" s="32"/>
      <c r="K55" s="32"/>
    </row>
    <row r="56" customFormat="false" ht="12.8" hidden="false" customHeight="false" outlineLevel="0" collapsed="false">
      <c r="A56" s="32" t="s">
        <v>186</v>
      </c>
      <c r="B56" s="32"/>
      <c r="C56" s="32" t="s">
        <v>177</v>
      </c>
      <c r="D56" s="32"/>
      <c r="H56" s="32" t="s">
        <v>186</v>
      </c>
      <c r="I56" s="32"/>
      <c r="J56" s="32" t="s">
        <v>177</v>
      </c>
      <c r="K56" s="32"/>
    </row>
    <row r="57" customFormat="false" ht="12.8" hidden="false" customHeight="false" outlineLevel="0" collapsed="false">
      <c r="A57" s="29" t="s">
        <v>178</v>
      </c>
      <c r="B57" s="0" t="n">
        <v>570.03</v>
      </c>
      <c r="C57" s="29" t="s">
        <v>1</v>
      </c>
      <c r="D57" s="0" t="n">
        <v>469.29</v>
      </c>
      <c r="H57" s="29" t="s">
        <v>1</v>
      </c>
      <c r="I57" s="0" t="n">
        <v>323.73999</v>
      </c>
      <c r="J57" s="29" t="s">
        <v>1</v>
      </c>
      <c r="K57" s="0" t="n">
        <v>265.040009</v>
      </c>
    </row>
    <row r="58" customFormat="false" ht="12.8" hidden="false" customHeight="false" outlineLevel="0" collapsed="false">
      <c r="A58" s="29" t="s">
        <v>2</v>
      </c>
      <c r="B58" s="0" t="n">
        <v>560.51</v>
      </c>
      <c r="C58" s="29" t="s">
        <v>2</v>
      </c>
      <c r="D58" s="0" t="n">
        <v>457.81</v>
      </c>
      <c r="H58" s="29" t="s">
        <v>2</v>
      </c>
      <c r="I58" s="0" t="n">
        <v>312.440002</v>
      </c>
      <c r="J58" s="29" t="s">
        <v>2</v>
      </c>
      <c r="K58" s="0" t="n">
        <v>253.580002</v>
      </c>
    </row>
    <row r="59" customFormat="false" ht="12.8" hidden="false" customHeight="false" outlineLevel="0" collapsed="false">
      <c r="A59" s="29" t="s">
        <v>179</v>
      </c>
      <c r="B59" s="0" t="n">
        <f aca="false">$A$54*$B$54/B57/1000000</f>
        <v>36.7902040243496</v>
      </c>
      <c r="C59" s="29" t="s">
        <v>3</v>
      </c>
      <c r="D59" s="0" t="n">
        <v>0.378547</v>
      </c>
      <c r="H59" s="29" t="s">
        <v>179</v>
      </c>
      <c r="I59" s="0" t="n">
        <f aca="false">$A$54*$B$54/I57/1000000</f>
        <v>64.7788986464107</v>
      </c>
      <c r="J59" s="29" t="s">
        <v>3</v>
      </c>
      <c r="K59" s="0" t="n">
        <v>0.336721</v>
      </c>
    </row>
    <row r="60" customFormat="false" ht="12.8" hidden="false" customHeight="false" outlineLevel="0" collapsed="false">
      <c r="C60" s="29" t="s">
        <v>4</v>
      </c>
      <c r="D60" s="0" t="n">
        <v>171.481796</v>
      </c>
      <c r="J60" s="29" t="s">
        <v>4</v>
      </c>
      <c r="K60" s="0" t="n">
        <v>76.123222</v>
      </c>
    </row>
    <row r="61" customFormat="false" ht="12.8" hidden="false" customHeight="false" outlineLevel="0" collapsed="false">
      <c r="A61" s="32"/>
      <c r="B61" s="32"/>
      <c r="C61" s="29" t="s">
        <v>5</v>
      </c>
      <c r="D61" s="0" t="n">
        <v>62.200644</v>
      </c>
      <c r="H61" s="32"/>
      <c r="I61" s="32"/>
      <c r="J61" s="29" t="s">
        <v>5</v>
      </c>
      <c r="K61" s="0" t="n">
        <v>36.679489</v>
      </c>
    </row>
    <row r="62" customFormat="false" ht="12.8" hidden="false" customHeight="false" outlineLevel="0" collapsed="false">
      <c r="A62" s="29"/>
      <c r="C62" s="29" t="s">
        <v>6</v>
      </c>
      <c r="D62" s="0" t="n">
        <v>6.354612</v>
      </c>
      <c r="H62" s="29"/>
      <c r="J62" s="29" t="s">
        <v>6</v>
      </c>
      <c r="K62" s="0" t="n">
        <v>5.879762</v>
      </c>
    </row>
    <row r="63" customFormat="false" ht="12.8" hidden="false" customHeight="false" outlineLevel="0" collapsed="false">
      <c r="A63" s="29"/>
      <c r="C63" s="29" t="s">
        <v>7</v>
      </c>
      <c r="D63" s="0" t="n">
        <v>110.044451</v>
      </c>
      <c r="H63" s="29"/>
      <c r="J63" s="29" t="s">
        <v>7</v>
      </c>
      <c r="K63" s="0" t="n">
        <v>64.443375</v>
      </c>
    </row>
    <row r="64" customFormat="false" ht="12.8" hidden="false" customHeight="false" outlineLevel="0" collapsed="false">
      <c r="A64" s="29"/>
      <c r="C64" s="29" t="s">
        <v>8</v>
      </c>
      <c r="D64" s="0" t="n">
        <v>69.055508</v>
      </c>
      <c r="H64" s="29"/>
      <c r="J64" s="29" t="s">
        <v>8</v>
      </c>
      <c r="K64" s="0" t="n">
        <v>49.072239</v>
      </c>
    </row>
    <row r="65" customFormat="false" ht="12.8" hidden="false" customHeight="false" outlineLevel="0" collapsed="false">
      <c r="C65" s="29" t="s">
        <v>179</v>
      </c>
      <c r="D65" s="0" t="n">
        <f aca="false">$A$54*$B$54/D57/1000000</f>
        <v>44.6877623644229</v>
      </c>
      <c r="J65" s="29" t="s">
        <v>179</v>
      </c>
      <c r="K65" s="0" t="n">
        <f aca="false">$A$54*$B$54/K57/1000000</f>
        <v>79.1258651066526</v>
      </c>
    </row>
    <row r="67" customFormat="false" ht="12.8" hidden="false" customHeight="false" outlineLevel="0" collapsed="false">
      <c r="A67" s="32" t="s">
        <v>189</v>
      </c>
      <c r="B67" s="32"/>
      <c r="C67" s="32" t="s">
        <v>184</v>
      </c>
      <c r="D67" s="32"/>
      <c r="H67" s="32" t="s">
        <v>189</v>
      </c>
      <c r="I67" s="32"/>
      <c r="J67" s="32" t="s">
        <v>184</v>
      </c>
      <c r="K67" s="32"/>
    </row>
    <row r="68" customFormat="false" ht="12.8" hidden="false" customHeight="false" outlineLevel="0" collapsed="false">
      <c r="A68" s="29" t="s">
        <v>1</v>
      </c>
      <c r="B68" s="0" t="n">
        <v>473.89</v>
      </c>
      <c r="C68" s="29" t="s">
        <v>2</v>
      </c>
      <c r="D68" s="0" t="n">
        <v>816.16</v>
      </c>
      <c r="H68" s="29" t="s">
        <v>1</v>
      </c>
      <c r="I68" s="0" t="n">
        <v>257.029999</v>
      </c>
      <c r="J68" s="29" t="s">
        <v>2</v>
      </c>
    </row>
    <row r="69" customFormat="false" ht="12.8" hidden="false" customHeight="false" outlineLevel="0" collapsed="false">
      <c r="A69" s="29" t="s">
        <v>2</v>
      </c>
      <c r="B69" s="0" t="n">
        <v>462.57</v>
      </c>
      <c r="C69" s="29" t="s">
        <v>4</v>
      </c>
      <c r="D69" s="0" t="n">
        <v>538.145565</v>
      </c>
      <c r="H69" s="29" t="s">
        <v>2</v>
      </c>
      <c r="I69" s="0" t="n">
        <v>245.539993</v>
      </c>
      <c r="J69" s="29" t="s">
        <v>4</v>
      </c>
    </row>
    <row r="70" customFormat="false" ht="12.8" hidden="false" customHeight="false" outlineLevel="0" collapsed="false">
      <c r="A70" s="29" t="s">
        <v>3</v>
      </c>
      <c r="B70" s="0" t="n">
        <v>0.379627</v>
      </c>
      <c r="C70" s="29" t="s">
        <v>179</v>
      </c>
      <c r="D70" s="0" t="n">
        <f aca="false">$A$54*$B$54/D68/1000000</f>
        <v>25.6953538521858</v>
      </c>
      <c r="H70" s="29" t="s">
        <v>3</v>
      </c>
      <c r="I70" s="0" t="n">
        <v>0.315908</v>
      </c>
      <c r="J70" s="29" t="s">
        <v>179</v>
      </c>
      <c r="K70" s="0" t="e">
        <f aca="false">$A$54*$B$54/K68/1000000</f>
        <v>#DIV/0!</v>
      </c>
    </row>
    <row r="71" customFormat="false" ht="12.8" hidden="false" customHeight="false" outlineLevel="0" collapsed="false">
      <c r="A71" s="29" t="s">
        <v>4</v>
      </c>
      <c r="B71" s="0" t="n">
        <v>176.84227</v>
      </c>
      <c r="H71" s="29" t="s">
        <v>4</v>
      </c>
      <c r="I71" s="0" t="n">
        <v>75.413963</v>
      </c>
    </row>
    <row r="72" customFormat="false" ht="12.8" hidden="false" customHeight="false" outlineLevel="0" collapsed="false">
      <c r="A72" s="29" t="s">
        <v>5</v>
      </c>
      <c r="B72" s="0" t="n">
        <v>62.168519</v>
      </c>
      <c r="H72" s="29" t="s">
        <v>5</v>
      </c>
      <c r="I72" s="0" t="n">
        <v>36.413788</v>
      </c>
    </row>
    <row r="73" customFormat="false" ht="12.8" hidden="false" customHeight="false" outlineLevel="0" collapsed="false">
      <c r="A73" s="29" t="s">
        <v>6</v>
      </c>
      <c r="B73" s="0" t="n">
        <v>6.460029</v>
      </c>
      <c r="H73" s="29" t="s">
        <v>6</v>
      </c>
      <c r="I73" s="0" t="n">
        <v>5.83298</v>
      </c>
    </row>
    <row r="74" customFormat="false" ht="12.8" hidden="false" customHeight="false" outlineLevel="0" collapsed="false">
      <c r="A74" s="29" t="s">
        <v>7</v>
      </c>
      <c r="B74" s="0" t="n">
        <v>109.94352</v>
      </c>
      <c r="H74" s="29" t="s">
        <v>7</v>
      </c>
      <c r="I74" s="0" t="n">
        <v>63.839321</v>
      </c>
    </row>
    <row r="75" customFormat="false" ht="12.8" hidden="false" customHeight="false" outlineLevel="0" collapsed="false">
      <c r="A75" s="29" t="s">
        <v>8</v>
      </c>
      <c r="B75" s="0" t="n">
        <v>68.804625</v>
      </c>
      <c r="H75" s="29" t="s">
        <v>8</v>
      </c>
      <c r="I75" s="0" t="n">
        <v>44.465824</v>
      </c>
    </row>
    <row r="76" customFormat="false" ht="12.8" hidden="false" customHeight="false" outlineLevel="0" collapsed="false">
      <c r="A76" s="29" t="s">
        <v>179</v>
      </c>
      <c r="B76" s="0" t="n">
        <f aca="false">$A$54*$B$54/B68/1000000</f>
        <v>44.2539829918336</v>
      </c>
      <c r="H76" s="29" t="s">
        <v>179</v>
      </c>
      <c r="I76" s="0" t="n">
        <f aca="false">$A$54*$B$54/I68/1000000</f>
        <v>81.5917211282408</v>
      </c>
    </row>
  </sheetData>
  <mergeCells count="42">
    <mergeCell ref="A4:D4"/>
    <mergeCell ref="H4:K4"/>
    <mergeCell ref="A5:B5"/>
    <mergeCell ref="C5:D5"/>
    <mergeCell ref="H5:I5"/>
    <mergeCell ref="J5:K5"/>
    <mergeCell ref="A10:B10"/>
    <mergeCell ref="H10:I10"/>
    <mergeCell ref="A15:B15"/>
    <mergeCell ref="H15:I15"/>
    <mergeCell ref="A20:B20"/>
    <mergeCell ref="H20:I20"/>
    <mergeCell ref="A25:B25"/>
    <mergeCell ref="C25:D25"/>
    <mergeCell ref="H25:I25"/>
    <mergeCell ref="J25:K25"/>
    <mergeCell ref="A34:D34"/>
    <mergeCell ref="H34:K34"/>
    <mergeCell ref="A35:B35"/>
    <mergeCell ref="C35:D35"/>
    <mergeCell ref="H35:I35"/>
    <mergeCell ref="J35:K35"/>
    <mergeCell ref="A40:B40"/>
    <mergeCell ref="H40:I40"/>
    <mergeCell ref="A46:B46"/>
    <mergeCell ref="C46:D46"/>
    <mergeCell ref="H46:I46"/>
    <mergeCell ref="J46:K46"/>
    <mergeCell ref="A50:B50"/>
    <mergeCell ref="H50:I50"/>
    <mergeCell ref="A55:D55"/>
    <mergeCell ref="H55:K55"/>
    <mergeCell ref="A56:B56"/>
    <mergeCell ref="C56:D56"/>
    <mergeCell ref="H56:I56"/>
    <mergeCell ref="J56:K56"/>
    <mergeCell ref="A61:B61"/>
    <mergeCell ref="H61:I61"/>
    <mergeCell ref="A67:B67"/>
    <mergeCell ref="C67:D67"/>
    <mergeCell ref="H67:I67"/>
    <mergeCell ref="J67:K6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90" zoomScaleNormal="90" zoomScalePageLayoutView="100" workbookViewId="0">
      <selection pane="topLeft" activeCell="I67" activeCellId="0" sqref="I6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172</v>
      </c>
    </row>
    <row r="2" customFormat="false" ht="12.8" hidden="false" customHeight="false" outlineLevel="0" collapsed="false">
      <c r="A2" s="0" t="s">
        <v>15</v>
      </c>
      <c r="B2" s="0" t="s">
        <v>173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5" customFormat="false" ht="12.8" hidden="false" customHeight="false" outlineLevel="0" collapsed="false">
      <c r="C5" s="0" t="s">
        <v>144</v>
      </c>
      <c r="D5" s="0" t="s">
        <v>193</v>
      </c>
      <c r="E5" s="0" t="s">
        <v>194</v>
      </c>
    </row>
    <row r="6" customFormat="false" ht="12.8" hidden="false" customHeight="false" outlineLevel="0" collapsed="false">
      <c r="B6" s="29" t="s">
        <v>195</v>
      </c>
      <c r="C6" s="37" t="n">
        <v>17.99</v>
      </c>
      <c r="D6" s="37" t="n">
        <v>10.24</v>
      </c>
      <c r="E6" s="37" t="n">
        <v>20.38836</v>
      </c>
    </row>
    <row r="7" customFormat="false" ht="12.8" hidden="false" customHeight="false" outlineLevel="0" collapsed="false">
      <c r="B7" s="29" t="s">
        <v>196</v>
      </c>
      <c r="C7" s="37" t="n">
        <v>17.860001</v>
      </c>
      <c r="D7" s="37"/>
      <c r="E7" s="37" t="n">
        <v>12.156735</v>
      </c>
    </row>
    <row r="8" customFormat="false" ht="12.8" hidden="false" customHeight="false" outlineLevel="0" collapsed="false">
      <c r="B8" s="32"/>
      <c r="C8" s="32"/>
    </row>
    <row r="10" customFormat="false" ht="12.8" hidden="false" customHeight="false" outlineLevel="0" collapsed="false">
      <c r="B10" s="29" t="s">
        <v>197</v>
      </c>
      <c r="C10" s="37" t="n">
        <v>18.67</v>
      </c>
      <c r="D10" s="37" t="n">
        <v>11.07</v>
      </c>
      <c r="E10" s="37" t="n">
        <v>21.001033</v>
      </c>
    </row>
    <row r="11" customFormat="false" ht="12.8" hidden="false" customHeight="false" outlineLevel="0" collapsed="false">
      <c r="B11" s="29" t="s">
        <v>198</v>
      </c>
      <c r="C11" s="37" t="n">
        <v>18.08</v>
      </c>
      <c r="D11" s="37" t="n">
        <v>9.96</v>
      </c>
      <c r="E11" s="37" t="n">
        <v>11.087945</v>
      </c>
    </row>
    <row r="12" customFormat="false" ht="12.8" hidden="false" customHeight="false" outlineLevel="0" collapsed="false">
      <c r="B12" s="29"/>
    </row>
    <row r="14" customFormat="false" ht="12.8" hidden="false" customHeight="false" outlineLevel="0" collapsed="false">
      <c r="B14" s="29" t="s">
        <v>199</v>
      </c>
      <c r="C14" s="0" t="n">
        <v>20.01</v>
      </c>
      <c r="D14" s="0" t="n">
        <v>10.85</v>
      </c>
      <c r="E14" s="37" t="n">
        <v>19.937009</v>
      </c>
    </row>
    <row r="15" customFormat="false" ht="12.8" hidden="false" customHeight="false" outlineLevel="0" collapsed="false">
      <c r="B15" s="29" t="s">
        <v>200</v>
      </c>
      <c r="C15" s="0" t="n">
        <v>17.33</v>
      </c>
      <c r="D15" s="0" t="n">
        <v>9.74</v>
      </c>
      <c r="E15" s="37" t="n">
        <v>10.30279</v>
      </c>
    </row>
    <row r="18" customFormat="false" ht="12.8" hidden="false" customHeight="false" outlineLevel="0" collapsed="false">
      <c r="B18" s="29" t="s">
        <v>201</v>
      </c>
      <c r="C18" s="0" t="n">
        <v>18.13</v>
      </c>
      <c r="D18" s="0" t="n">
        <v>10.64</v>
      </c>
      <c r="E18" s="37" t="n">
        <v>21.364202</v>
      </c>
    </row>
    <row r="19" customFormat="false" ht="12.8" hidden="false" customHeight="false" outlineLevel="0" collapsed="false">
      <c r="B19" s="29" t="s">
        <v>202</v>
      </c>
      <c r="C19" s="0" t="n">
        <v>18.67</v>
      </c>
      <c r="D19" s="0" t="n">
        <v>9.7</v>
      </c>
      <c r="E19" s="37" t="n">
        <v>11.187888</v>
      </c>
    </row>
    <row r="22" customFormat="false" ht="12.8" hidden="false" customHeight="false" outlineLevel="0" collapsed="false">
      <c r="B22" s="29" t="s">
        <v>203</v>
      </c>
      <c r="C22" s="0" t="n">
        <v>21.05</v>
      </c>
      <c r="D22" s="0" t="n">
        <v>10.62</v>
      </c>
      <c r="E22" s="37" t="n">
        <v>18.081086</v>
      </c>
    </row>
    <row r="23" customFormat="false" ht="12.8" hidden="false" customHeight="false" outlineLevel="0" collapsed="false">
      <c r="B23" s="29" t="s">
        <v>204</v>
      </c>
      <c r="C23" s="37" t="n">
        <v>17.059999</v>
      </c>
      <c r="D23" s="0" t="n">
        <v>9.91</v>
      </c>
      <c r="E23" s="37" t="n">
        <v>9.936819</v>
      </c>
    </row>
    <row r="26" customFormat="false" ht="12.8" hidden="false" customHeight="false" outlineLevel="0" collapsed="false">
      <c r="D26" s="29" t="s">
        <v>144</v>
      </c>
      <c r="E26" s="29" t="s">
        <v>193</v>
      </c>
      <c r="F26" s="29" t="s">
        <v>194</v>
      </c>
    </row>
    <row r="27" customFormat="false" ht="12.8" hidden="false" customHeight="false" outlineLevel="0" collapsed="false">
      <c r="A27" s="34" t="s">
        <v>205</v>
      </c>
      <c r="B27" s="34" t="s">
        <v>113</v>
      </c>
      <c r="C27" s="29" t="s">
        <v>2</v>
      </c>
      <c r="D27" s="37" t="n">
        <v>20.73</v>
      </c>
      <c r="E27" s="37" t="n">
        <v>9.47</v>
      </c>
      <c r="F27" s="37" t="n">
        <v>17.926045</v>
      </c>
    </row>
    <row r="28" customFormat="false" ht="12.8" hidden="false" customHeight="false" outlineLevel="0" collapsed="false">
      <c r="A28" s="34"/>
      <c r="B28" s="34"/>
      <c r="C28" s="29" t="s">
        <v>4</v>
      </c>
      <c r="D28" s="37" t="n">
        <v>1.798748</v>
      </c>
      <c r="E28" s="37" t="n">
        <v>1.51301</v>
      </c>
      <c r="F28" s="37" t="n">
        <v>6.429288</v>
      </c>
    </row>
    <row r="29" customFormat="false" ht="12.8" hidden="false" customHeight="false" outlineLevel="0" collapsed="false">
      <c r="A29" s="34"/>
      <c r="B29" s="34" t="s">
        <v>112</v>
      </c>
      <c r="C29" s="29" t="s">
        <v>2</v>
      </c>
      <c r="D29" s="37" t="n">
        <v>16.74</v>
      </c>
      <c r="E29" s="37" t="n">
        <v>8.81</v>
      </c>
      <c r="F29" s="37" t="n">
        <v>9.936819</v>
      </c>
    </row>
    <row r="30" customFormat="false" ht="12.8" hidden="false" customHeight="false" outlineLevel="0" collapsed="false">
      <c r="A30" s="34"/>
      <c r="B30" s="34"/>
      <c r="C30" s="29" t="s">
        <v>4</v>
      </c>
      <c r="D30" s="37" t="n">
        <v>1.412984</v>
      </c>
      <c r="E30" s="37" t="n">
        <v>1.193948</v>
      </c>
      <c r="F30" s="37" t="n">
        <v>1.882581</v>
      </c>
    </row>
    <row r="31" customFormat="false" ht="12.8" hidden="false" customHeight="false" outlineLevel="0" collapsed="false">
      <c r="A31" s="34" t="s">
        <v>206</v>
      </c>
      <c r="B31" s="34" t="s">
        <v>113</v>
      </c>
      <c r="C31" s="29" t="s">
        <v>2</v>
      </c>
      <c r="D31" s="37" t="n">
        <v>22.94</v>
      </c>
      <c r="E31" s="37" t="n">
        <v>10.74</v>
      </c>
      <c r="F31" s="38" t="n">
        <v>24.130116</v>
      </c>
    </row>
    <row r="32" customFormat="false" ht="12.8" hidden="false" customHeight="false" outlineLevel="0" collapsed="false">
      <c r="A32" s="34"/>
      <c r="B32" s="34"/>
      <c r="C32" s="29" t="s">
        <v>4</v>
      </c>
      <c r="D32" s="37" t="n">
        <v>2.794355</v>
      </c>
      <c r="E32" s="37" t="n">
        <v>2.838665</v>
      </c>
      <c r="F32" s="37" t="n">
        <v>13.207736</v>
      </c>
    </row>
    <row r="33" customFormat="false" ht="12.8" hidden="false" customHeight="false" outlineLevel="0" collapsed="false">
      <c r="A33" s="34"/>
      <c r="B33" s="34" t="s">
        <v>112</v>
      </c>
      <c r="C33" s="29" t="s">
        <v>2</v>
      </c>
      <c r="D33" s="37" t="n">
        <v>18.190001</v>
      </c>
      <c r="E33" s="37" t="n">
        <v>9.75</v>
      </c>
      <c r="F33" s="37" t="n">
        <v>10.373061</v>
      </c>
    </row>
    <row r="34" customFormat="false" ht="12.8" hidden="false" customHeight="false" outlineLevel="0" collapsed="false">
      <c r="A34" s="34"/>
      <c r="B34" s="34"/>
      <c r="C34" s="29" t="s">
        <v>4</v>
      </c>
      <c r="D34" s="37" t="n">
        <v>2.46027</v>
      </c>
      <c r="E34" s="37" t="n">
        <v>2.259328</v>
      </c>
      <c r="F34" s="37" t="n">
        <v>2.45075</v>
      </c>
    </row>
    <row r="38" customFormat="false" ht="12.8" hidden="false" customHeight="false" outlineLevel="0" collapsed="false">
      <c r="B38" s="0" t="s">
        <v>207</v>
      </c>
      <c r="C38" s="0" t="n">
        <v>21.44</v>
      </c>
      <c r="D38" s="0" t="n">
        <v>10.26</v>
      </c>
      <c r="E38" s="0" t="n">
        <v>18.386505</v>
      </c>
    </row>
    <row r="39" customFormat="false" ht="12.8" hidden="false" customHeight="false" outlineLevel="0" collapsed="false">
      <c r="B39" s="0" t="s">
        <v>208</v>
      </c>
      <c r="C39" s="0" t="n">
        <v>21.15</v>
      </c>
      <c r="D39" s="0" t="n">
        <v>9.87</v>
      </c>
      <c r="E39" s="0" t="n">
        <v>10.115005</v>
      </c>
    </row>
    <row r="46" customFormat="false" ht="12.8" hidden="false" customHeight="false" outlineLevel="0" collapsed="false">
      <c r="D46" s="0" t="s">
        <v>144</v>
      </c>
      <c r="E46" s="0" t="s">
        <v>193</v>
      </c>
      <c r="F46" s="0" t="s">
        <v>194</v>
      </c>
    </row>
    <row r="47" customFormat="false" ht="12.8" hidden="false" customHeight="false" outlineLevel="0" collapsed="false">
      <c r="C47" s="29" t="s">
        <v>195</v>
      </c>
      <c r="D47" s="37"/>
      <c r="E47" s="0" t="n">
        <v>570.03</v>
      </c>
      <c r="F47" s="37"/>
    </row>
    <row r="48" customFormat="false" ht="12.8" hidden="false" customHeight="false" outlineLevel="0" collapsed="false">
      <c r="C48" s="29" t="s">
        <v>196</v>
      </c>
      <c r="D48" s="37"/>
      <c r="E48" s="0" t="n">
        <v>323.73999</v>
      </c>
      <c r="F48" s="37"/>
    </row>
    <row r="49" customFormat="false" ht="12.8" hidden="false" customHeight="false" outlineLevel="0" collapsed="false">
      <c r="C49" s="32"/>
      <c r="D49" s="32"/>
    </row>
    <row r="51" customFormat="false" ht="12.8" hidden="false" customHeight="false" outlineLevel="0" collapsed="false">
      <c r="C51" s="29" t="s">
        <v>203</v>
      </c>
      <c r="D51" s="0" t="n">
        <v>698.5</v>
      </c>
      <c r="E51" s="0" t="n">
        <v>469.29</v>
      </c>
    </row>
    <row r="52" customFormat="false" ht="12.8" hidden="false" customHeight="false" outlineLevel="0" collapsed="false">
      <c r="C52" s="29" t="s">
        <v>204</v>
      </c>
      <c r="D52" s="0" t="n">
        <v>275.579987</v>
      </c>
      <c r="E52" s="0" t="n">
        <v>265.040009</v>
      </c>
      <c r="F52" s="37"/>
    </row>
  </sheetData>
  <mergeCells count="8">
    <mergeCell ref="B8:C8"/>
    <mergeCell ref="A27:A30"/>
    <mergeCell ref="B27:B28"/>
    <mergeCell ref="B29:B30"/>
    <mergeCell ref="A31:A34"/>
    <mergeCell ref="B31:B32"/>
    <mergeCell ref="B33:B34"/>
    <mergeCell ref="C49:D4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2017-07-19T02:09:50Z</dcterms:created>
  <dc:creator/>
  <dc:description/>
  <dc:language>pt-PT</dc:language>
  <cp:lastModifiedBy/>
  <dcterms:modified xsi:type="dcterms:W3CDTF">2017-08-13T04:00:41Z</dcterms:modified>
  <cp:revision>23</cp:revision>
  <dc:subject/>
  <dc:title/>
</cp:coreProperties>
</file>