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 Rowland\Documents\"/>
    </mc:Choice>
  </mc:AlternateContent>
  <xr:revisionPtr revIDLastSave="0" documentId="8_{7D08EFEE-FD78-4698-B569-161237DD47C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1" l="1"/>
  <c r="M5" i="1" l="1"/>
  <c r="M6" i="1"/>
  <c r="M4" i="1"/>
  <c r="M3" i="1"/>
  <c r="M18" i="1"/>
  <c r="M7" i="1"/>
  <c r="M16" i="1"/>
  <c r="M17" i="1"/>
  <c r="M14" i="1"/>
  <c r="M15" i="1"/>
</calcChain>
</file>

<file path=xl/sharedStrings.xml><?xml version="1.0" encoding="utf-8"?>
<sst xmlns="http://schemas.openxmlformats.org/spreadsheetml/2006/main" count="169" uniqueCount="106">
  <si>
    <t>Handheld Module</t>
  </si>
  <si>
    <t>Part Name:</t>
  </si>
  <si>
    <t>Links to Buy:</t>
  </si>
  <si>
    <t>Cost Each:</t>
  </si>
  <si>
    <t>Quantity:</t>
  </si>
  <si>
    <t>Shipping Cost:</t>
  </si>
  <si>
    <t>Total Cost:</t>
  </si>
  <si>
    <t>Purchased:</t>
  </si>
  <si>
    <t>Datasheets:</t>
  </si>
  <si>
    <t>Raspberry Pi 4 (Model B)</t>
  </si>
  <si>
    <t>Already had.</t>
  </si>
  <si>
    <t>https://www.raspberrypi.org/documentation/</t>
  </si>
  <si>
    <t>OSOYOO 5" DSI Display</t>
  </si>
  <si>
    <t>Yes</t>
  </si>
  <si>
    <t>N/A</t>
  </si>
  <si>
    <t>Samsung 32GB MicroSD</t>
  </si>
  <si>
    <t>Fred Meyer</t>
  </si>
  <si>
    <t>OBD-II Module</t>
  </si>
  <si>
    <t>ELM327 (OBD-II to RS232)</t>
  </si>
  <si>
    <t>https://www.elmelectronics.com/wp-content/uploads/2017/01/ELM327DS.pdf</t>
  </si>
  <si>
    <t>Other</t>
  </si>
  <si>
    <t>ESP32-DevKitC-32D</t>
  </si>
  <si>
    <t>470Ω 1/4W Resistor</t>
  </si>
  <si>
    <t>100Ω 1/4W Resistor</t>
  </si>
  <si>
    <t>510Ω 1/2W Resistor</t>
  </si>
  <si>
    <t>2.2KΩ 1/4W Resistor</t>
  </si>
  <si>
    <t>4.7KΩ 1/4W Resistor</t>
  </si>
  <si>
    <t>10KΩ 1/4W Resistor</t>
  </si>
  <si>
    <t>33KΩ 1/4W Resistor</t>
  </si>
  <si>
    <t>47KΩ 1/4W Resistor</t>
  </si>
  <si>
    <t>560pF 50V Capacitor</t>
  </si>
  <si>
    <t>0.1uF 50V Capacitor</t>
  </si>
  <si>
    <t>27pF 50V Capacitor</t>
  </si>
  <si>
    <t>1uF 50V Capacitor</t>
  </si>
  <si>
    <t>1N4001 Diode</t>
  </si>
  <si>
    <t>Green LED</t>
  </si>
  <si>
    <t>Yellow LED</t>
  </si>
  <si>
    <t>2N3904 NPN</t>
  </si>
  <si>
    <t>MCP2551 Transceiver</t>
  </si>
  <si>
    <t>L7805 Regulator</t>
  </si>
  <si>
    <t>TXB0102DCUR</t>
  </si>
  <si>
    <t>MIC5200-3.3</t>
  </si>
  <si>
    <t>4.00MHz crystal</t>
  </si>
  <si>
    <t>J1962-TypeA connector</t>
  </si>
  <si>
    <t>https://www.adafruit.com/product/4292</t>
  </si>
  <si>
    <t>https://www.amazon.com/gp/product/B07KKB5YS9</t>
  </si>
  <si>
    <t>https://www.elmelectronics.com/ic/elm327/</t>
  </si>
  <si>
    <t>https://www.digikey.com/short/zvch2v</t>
  </si>
  <si>
    <t>https://www.digikey.com/short/zvcbd9</t>
  </si>
  <si>
    <t>https://www.digikey.com/short/zvcb0v</t>
  </si>
  <si>
    <t>https://www.digikey.com/short/zvcb18</t>
  </si>
  <si>
    <t>https://www.digikey.com/short/zvc570</t>
  </si>
  <si>
    <t>https://www.digikey.com/short/zvc537</t>
  </si>
  <si>
    <t>https://www.digikey.com/short/zvc5qc</t>
  </si>
  <si>
    <t>https://www.digikey.com/short/zvc582</t>
  </si>
  <si>
    <t>https://www.digikey.com/short/zvc5j0</t>
  </si>
  <si>
    <t>https://www.digikey.com/short/zvcf0n</t>
  </si>
  <si>
    <t>https://www.digikey.com/short/zvc27m</t>
  </si>
  <si>
    <t>https://www.digikey.com/short/zvc28j</t>
  </si>
  <si>
    <t>https://www.digikey.com/short/zvc2jf</t>
  </si>
  <si>
    <t>https://www.digikey.com/short/zvc245</t>
  </si>
  <si>
    <t>https://www.digikey.com/short/zvc29p</t>
  </si>
  <si>
    <t>https://www.digikey.com/short/zvc2f7</t>
  </si>
  <si>
    <t>https://www.digikey.com/short/zvc2dt</t>
  </si>
  <si>
    <t>https://www.digikey.com/short/zvc204</t>
  </si>
  <si>
    <t>https://www.digikey.com/short/zvc2v9</t>
  </si>
  <si>
    <t>https://www.digikey.com/short/zvcw72</t>
  </si>
  <si>
    <t>https://www.digikey.com/short/zvcwtw</t>
  </si>
  <si>
    <t>https://www.digikey.com/short/zvcw3m</t>
  </si>
  <si>
    <t>https://www.espressif.com/sites/default/files/documentation/esp32_datasheet_en.pdf</t>
  </si>
  <si>
    <t>https://www.seielect.com/catalog/sei-rnf_rnmf.pdf</t>
  </si>
  <si>
    <t>https://www.seielect.com/catalog/sei-cf_cfm.pdf</t>
  </si>
  <si>
    <t>https://www.vishay.com/docs/45171/kseries.pdf</t>
  </si>
  <si>
    <t>https://product.tdk.com/info/en/catalog/datasheets/leadmlcc_halogenfree_fg_en.pdf?ref_disty=digikey</t>
  </si>
  <si>
    <t>https://katalog.we-online.de/pbs/datasheet/860020672001.pdf</t>
  </si>
  <si>
    <t>https://www.comchiptech.com/admin/files/product/1N4001-G%20Thru.%201N4007-G%20RevB.pdf</t>
  </si>
  <si>
    <t>https://katalog.we-online.de/pbs/datasheet/860020672005.pdf</t>
  </si>
  <si>
    <t>http://www.kingbrightusa.com/images/catalog/SPEC/WP7113GD.pdf</t>
  </si>
  <si>
    <t>https://katalog.we-online.de/led/datasheet/151051YS04000.pdf</t>
  </si>
  <si>
    <t>https://www.onsemi.com/pub/Collateral/PZT3904-D.pdf</t>
  </si>
  <si>
    <t>http://www.microchip.com/mymicrochip/filehandler.aspx?ddocname=en011797</t>
  </si>
  <si>
    <t>http://www.st.com/content/ccc/resource/technical/document/datasheet/41/4f/b3/b0/12/d4/47/88/CD00000444.pdf/files/CD00000444.pdf/jcr:content/translations/en.CD00000444.pdf</t>
  </si>
  <si>
    <t>http://www.ti.com/general/docs/suppproductinfo.tsp?distId=10&amp;gotoUrl=http%3A%2F%2Fwww.ti.com%2Flit%2Fgpn%2Ftxb0102</t>
  </si>
  <si>
    <t>http://www.microchip.com/mymicrochip/filehandler.aspx?ddocname=en579592</t>
  </si>
  <si>
    <t>http://www.ecsxtal.com/store/pdf/hc-49usx.pdf</t>
  </si>
  <si>
    <t>Spares:</t>
  </si>
  <si>
    <t>https://www.adafruit.com/product/3104</t>
  </si>
  <si>
    <t>MCP3002 ADC</t>
  </si>
  <si>
    <t>https://www.digikey.com/short/zvhjjh</t>
  </si>
  <si>
    <t>1KΩ Resistor</t>
  </si>
  <si>
    <t>Momentary Switch</t>
  </si>
  <si>
    <t>https://www.digikey.com/short/zvhj4t</t>
  </si>
  <si>
    <t>Total Parts Cost:</t>
  </si>
  <si>
    <t>Total Parts Cost with Shipping:</t>
  </si>
  <si>
    <t>Total Parts Cost to Me:</t>
  </si>
  <si>
    <t>Total Parts Cost to Me with Shipping:</t>
  </si>
  <si>
    <t>Total Shipping Cost:</t>
  </si>
  <si>
    <t>MakerFocus Raspberry Pi 4 Battery Pack UPS</t>
  </si>
  <si>
    <t>https://www.amazon.com/dp/B01LAEX7J0/</t>
  </si>
  <si>
    <t>2KΩ Resistor</t>
  </si>
  <si>
    <t>https://www.digikey.com/short/zvwbrp</t>
  </si>
  <si>
    <t>https://cdn-shop.adafruit.com/product-files/3104/C4819+datasheet.pdf</t>
  </si>
  <si>
    <t>https://drive.google.com/file/d/12_UCy6u5iaznpgSu-4YFTY0w-D2REM_4/view</t>
  </si>
  <si>
    <t>https://ww1.microchip.com/downloads/en/DeviceDoc/21294E.pdf</t>
  </si>
  <si>
    <t>Zak Rowland's Senior Project Part List - Last Updated 12/6/2020</t>
  </si>
  <si>
    <t>https://www.ebay.com/itm/DIY-Universal-16-Pin-OBD2-Male-Connector-Cable-Adapter-Terminal-Diagnostic-Tool/154042663449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</si>
</sst>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3"/>
      <color theme="3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theme="4"/>
      </bottom>
      <diagonal/>
    </border>
  </borders>
  <cellStyleXfs count="8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1"/>
    <xf numFmtId="0" fontId="4" fillId="0" borderId="3" xfId="3"/>
    <xf numFmtId="0" fontId="1" fillId="3" borderId="0" xfId="5"/>
    <xf numFmtId="0" fontId="1" fillId="4" borderId="0" xfId="6"/>
    <xf numFmtId="0" fontId="5" fillId="2" borderId="0" xfId="4"/>
    <xf numFmtId="0" fontId="5" fillId="2" borderId="0" xfId="4" applyBorder="1"/>
    <xf numFmtId="0" fontId="6" fillId="0" borderId="2" xfId="2" applyFont="1"/>
    <xf numFmtId="0" fontId="7" fillId="0" borderId="0" xfId="0" applyFont="1" applyAlignment="1">
      <alignment vertical="top"/>
    </xf>
    <xf numFmtId="8" fontId="7" fillId="0" borderId="0" xfId="0" applyNumberFormat="1" applyFont="1" applyAlignment="1">
      <alignment vertical="top"/>
    </xf>
    <xf numFmtId="0" fontId="7" fillId="0" borderId="0" xfId="7" applyFont="1" applyAlignment="1">
      <alignment vertical="top"/>
    </xf>
    <xf numFmtId="0" fontId="7" fillId="5" borderId="4" xfId="0" applyFont="1" applyFill="1" applyBorder="1" applyAlignment="1">
      <alignment vertical="top"/>
    </xf>
    <xf numFmtId="0" fontId="6" fillId="0" borderId="2" xfId="2" applyFont="1" applyFill="1"/>
    <xf numFmtId="0" fontId="8" fillId="0" borderId="0" xfId="7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right" vertical="top"/>
    </xf>
    <xf numFmtId="8" fontId="7" fillId="0" borderId="0" xfId="0" applyNumberFormat="1" applyFont="1" applyAlignment="1">
      <alignment horizontal="right" vertical="top"/>
    </xf>
    <xf numFmtId="0" fontId="7" fillId="0" borderId="0" xfId="7" applyFont="1" applyAlignment="1">
      <alignment horizontal="center" vertical="top"/>
    </xf>
    <xf numFmtId="0" fontId="8" fillId="0" borderId="0" xfId="7" applyAlignment="1">
      <alignment vertical="top"/>
    </xf>
    <xf numFmtId="0" fontId="7" fillId="0" borderId="0" xfId="0" applyFont="1" applyAlignment="1">
      <alignment horizontal="center" vertical="top"/>
    </xf>
    <xf numFmtId="0" fontId="8" fillId="0" borderId="0" xfId="7" applyFill="1" applyAlignment="1">
      <alignment vertical="top"/>
    </xf>
    <xf numFmtId="0" fontId="0" fillId="0" borderId="0" xfId="0" applyAlignment="1">
      <alignment wrapText="1"/>
    </xf>
    <xf numFmtId="8" fontId="0" fillId="0" borderId="0" xfId="0" applyNumberFormat="1"/>
  </cellXfs>
  <cellStyles count="8">
    <cellStyle name="20% - Accent1" xfId="5" builtinId="30"/>
    <cellStyle name="20% - Accent2" xfId="6" builtinId="34"/>
    <cellStyle name="Accent1" xfId="4" builtinId="29"/>
    <cellStyle name="Heading 1" xfId="1" builtinId="16"/>
    <cellStyle name="Heading 2" xfId="2" builtinId="17"/>
    <cellStyle name="Heading 3" xfId="3" builtinId="18"/>
    <cellStyle name="Hyperlink" xfId="7" builtinId="8"/>
    <cellStyle name="Normal" xfId="0" builtinId="0"/>
  </cellStyles>
  <dxfs count="36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border outline="0">
        <top style="thick">
          <color theme="4" tint="0.499984740745262"/>
        </top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border outline="0">
        <bottom style="medium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righ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border outline="0">
        <top style="thick">
          <color theme="4" tint="0.499984740745262"/>
        </top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border outline="0">
        <bottom style="medium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border outline="0">
        <top style="thick">
          <color theme="4" tint="0.499984740745262"/>
        </top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border outline="0">
        <bottom style="medium">
          <color theme="4" tint="0.39997558519241921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273474-BF06-4B33-B48A-4B173D997918}" name="Table1" displayName="Table1" ref="B3:J12" totalsRowShown="0" dataDxfId="34" headerRowBorderDxfId="35" tableBorderDxfId="33" headerRowCellStyle="Heading 3">
  <autoFilter ref="B3:J12" xr:uid="{A497C739-A3F4-454D-93B9-AB01B92C1DB9}"/>
  <tableColumns count="9">
    <tableColumn id="1" xr3:uid="{04A995C2-86E0-4D34-930E-CD68F2C03AB4}" name="Part Name:" dataDxfId="32"/>
    <tableColumn id="2" xr3:uid="{33DDE8B9-7CCB-4E52-BD47-09750E10F16A}" name="Links to Buy:" dataDxfId="31"/>
    <tableColumn id="3" xr3:uid="{05C0CACC-C3F8-42E0-B943-339C9673E1C9}" name="Cost Each:" dataDxfId="30"/>
    <tableColumn id="4" xr3:uid="{45AE602D-962A-423E-A59A-2C6762019E97}" name="Quantity:" dataDxfId="29"/>
    <tableColumn id="9" xr3:uid="{DCA3CF4B-4847-4FB3-8A79-17A9A2A4ABBC}" name="Spares:" dataDxfId="28"/>
    <tableColumn id="5" xr3:uid="{3177CC02-BFF2-4CC6-B102-0B5D0D226B04}" name="Shipping Cost:" dataDxfId="27"/>
    <tableColumn id="6" xr3:uid="{DC737C29-8537-45B3-B133-C1ADCAB17FBA}" name="Total Cost:" dataDxfId="26"/>
    <tableColumn id="8" xr3:uid="{2B8C5CF7-DFBD-447A-979C-0F91863C6AB7}" name="Purchased:" dataDxfId="25"/>
    <tableColumn id="7" xr3:uid="{C3B127C0-F9D1-447F-A10E-A3DF310B3DF8}" name="Datasheets:" dataDxfId="24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3C7208-EDA4-4994-9214-DB6C1CBA54D8}" name="Table2" displayName="Table2" ref="B14:J40" totalsRowShown="0" dataDxfId="22" headerRowBorderDxfId="23" tableBorderDxfId="21" headerRowCellStyle="Heading 3">
  <autoFilter ref="B14:J40" xr:uid="{ED5EDCD5-0D31-45EE-AB16-66C0BEFD643B}"/>
  <tableColumns count="9">
    <tableColumn id="1" xr3:uid="{3FEC19FC-467E-47A1-B6F5-FA339ED973B3}" name="Part Name:" dataDxfId="20"/>
    <tableColumn id="2" xr3:uid="{D358207F-101E-48B4-956E-97649D654D7C}" name="Links to Buy:" dataDxfId="19"/>
    <tableColumn id="3" xr3:uid="{509C21BB-383C-4AAB-A25B-D3FCCAFC73D1}" name="Cost Each:" dataDxfId="18"/>
    <tableColumn id="4" xr3:uid="{218254E4-043F-40D6-BB70-9CA5B87FC0D3}" name="Quantity:" dataDxfId="17"/>
    <tableColumn id="9" xr3:uid="{57F46890-7F2F-405A-839A-C08755C1AEF3}" name="Spares:" dataDxfId="16"/>
    <tableColumn id="5" xr3:uid="{54CCE8EB-EAA2-43CE-B717-B7918B886F61}" name="Shipping Cost:" dataDxfId="15"/>
    <tableColumn id="6" xr3:uid="{B61B9979-18C3-4111-BAB6-F2D4D8808A84}" name="Total Cost:" dataDxfId="14"/>
    <tableColumn id="8" xr3:uid="{D203EEFD-EE5D-49A4-AB1E-E465E887FD69}" name="Purchased:" dataDxfId="13"/>
    <tableColumn id="7" xr3:uid="{11B36021-1481-4685-AC04-BE6B809D7EE6}" name="Datasheets:" dataDxfId="12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17922C-214E-4828-B56D-9126C6923091}" name="Table3" displayName="Table3" ref="B46:J55" totalsRowShown="0" dataDxfId="10" headerRowBorderDxfId="11" tableBorderDxfId="9" headerRowCellStyle="Heading 3">
  <autoFilter ref="B46:J55" xr:uid="{FBB6D158-053A-47A4-8937-DC4C0755F4AB}"/>
  <tableColumns count="9">
    <tableColumn id="1" xr3:uid="{4D5A9EA5-8132-44FD-9E96-0458A8FE2B7E}" name="Part Name:" dataDxfId="8"/>
    <tableColumn id="2" xr3:uid="{EB2E5132-FD3A-456F-AB6D-B1D52BFE904D}" name="Links to Buy:" dataDxfId="7"/>
    <tableColumn id="3" xr3:uid="{B935331A-B987-4DC3-908C-C28AA58F403D}" name="Cost Each:" dataDxfId="6"/>
    <tableColumn id="4" xr3:uid="{7119DAB1-B9E7-49E7-9055-48EA3349D059}" name="Quantity:" dataDxfId="5"/>
    <tableColumn id="9" xr3:uid="{2016FAC2-F20C-4FD9-B039-A4EB9B515563}" name="Spares:" dataDxfId="4"/>
    <tableColumn id="5" xr3:uid="{710BEE03-AB6D-45CA-8194-8E92C8D9EEA3}" name="Shipping Cost:" dataDxfId="3"/>
    <tableColumn id="6" xr3:uid="{85E2D83B-96A0-46FD-BA5D-CC83F2C55055}" name="Total Cost:" dataDxfId="2"/>
    <tableColumn id="8" xr3:uid="{E16CEE69-5797-469F-81C6-31E67C3C2DA4}" name="Purchased:" dataDxfId="1"/>
    <tableColumn id="7" xr3:uid="{FF405DD2-1F4B-4067-A08B-ABE4BA195924}" name="Datasheets: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om/short/zvc582" TargetMode="External"/><Relationship Id="rId18" Type="http://schemas.openxmlformats.org/officeDocument/2006/relationships/hyperlink" Target="https://www.digikey.com/short/zvc2jf" TargetMode="External"/><Relationship Id="rId26" Type="http://schemas.openxmlformats.org/officeDocument/2006/relationships/hyperlink" Target="https://www.digikey.com/short/zvcwtw" TargetMode="External"/><Relationship Id="rId39" Type="http://schemas.openxmlformats.org/officeDocument/2006/relationships/hyperlink" Target="https://katalog.we-online.de/pbs/datasheet/860020672001.pdf" TargetMode="External"/><Relationship Id="rId21" Type="http://schemas.openxmlformats.org/officeDocument/2006/relationships/hyperlink" Target="https://www.digikey.com/short/zvc2f7" TargetMode="External"/><Relationship Id="rId34" Type="http://schemas.openxmlformats.org/officeDocument/2006/relationships/hyperlink" Target="https://www.seielect.com/catalog/sei-rnf_rnmf.pdf" TargetMode="External"/><Relationship Id="rId42" Type="http://schemas.openxmlformats.org/officeDocument/2006/relationships/hyperlink" Target="http://www.kingbrightusa.com/images/catalog/SPEC/WP7113GD.pdf" TargetMode="External"/><Relationship Id="rId47" Type="http://schemas.openxmlformats.org/officeDocument/2006/relationships/hyperlink" Target="http://www.ti.com/general/docs/suppproductinfo.tsp?distId=10&amp;gotoUrl=http%3A%2F%2Fwww.ti.com%2Flit%2Fgpn%2Ftxb0102" TargetMode="External"/><Relationship Id="rId50" Type="http://schemas.openxmlformats.org/officeDocument/2006/relationships/hyperlink" Target="https://www.adafruit.com/product/3104" TargetMode="External"/><Relationship Id="rId55" Type="http://schemas.openxmlformats.org/officeDocument/2006/relationships/hyperlink" Target="https://www.seielect.com/catalog/sei-rnf_rnmf.pdf" TargetMode="External"/><Relationship Id="rId63" Type="http://schemas.openxmlformats.org/officeDocument/2006/relationships/table" Target="../tables/table2.xml"/><Relationship Id="rId7" Type="http://schemas.openxmlformats.org/officeDocument/2006/relationships/hyperlink" Target="https://www.digikey.com/short/zvcbd9" TargetMode="External"/><Relationship Id="rId2" Type="http://schemas.openxmlformats.org/officeDocument/2006/relationships/hyperlink" Target="https://www.elmelectronics.com/wp-content/uploads/2017/01/ELM327DS.pdf" TargetMode="External"/><Relationship Id="rId16" Type="http://schemas.openxmlformats.org/officeDocument/2006/relationships/hyperlink" Target="https://www.digikey.com/short/zvc27m" TargetMode="External"/><Relationship Id="rId29" Type="http://schemas.openxmlformats.org/officeDocument/2006/relationships/hyperlink" Target="https://www.seielect.com/catalog/sei-rnf_rnmf.pdf" TargetMode="External"/><Relationship Id="rId11" Type="http://schemas.openxmlformats.org/officeDocument/2006/relationships/hyperlink" Target="https://www.digikey.com/short/zvc537" TargetMode="External"/><Relationship Id="rId24" Type="http://schemas.openxmlformats.org/officeDocument/2006/relationships/hyperlink" Target="https://www.digikey.com/short/zvc2v9" TargetMode="External"/><Relationship Id="rId32" Type="http://schemas.openxmlformats.org/officeDocument/2006/relationships/hyperlink" Target="https://www.seielect.com/catalog/sei-rnf_rnmf.pdf" TargetMode="External"/><Relationship Id="rId37" Type="http://schemas.openxmlformats.org/officeDocument/2006/relationships/hyperlink" Target="https://www.vishay.com/docs/45171/kseries.pdf" TargetMode="External"/><Relationship Id="rId40" Type="http://schemas.openxmlformats.org/officeDocument/2006/relationships/hyperlink" Target="https://www.comchiptech.com/admin/files/product/1N4001-G%20Thru.%201N4007-G%20RevB.pdf" TargetMode="External"/><Relationship Id="rId45" Type="http://schemas.openxmlformats.org/officeDocument/2006/relationships/hyperlink" Target="http://www.microchip.com/mymicrochip/filehandler.aspx?ddocname=en011797" TargetMode="External"/><Relationship Id="rId53" Type="http://schemas.openxmlformats.org/officeDocument/2006/relationships/hyperlink" Target="https://www.seielect.com/catalog/sei-rnf_rnmf.pdf" TargetMode="External"/><Relationship Id="rId58" Type="http://schemas.openxmlformats.org/officeDocument/2006/relationships/hyperlink" Target="https://drive.google.com/file/d/12_UCy6u5iaznpgSu-4YFTY0w-D2REM_4/view" TargetMode="External"/><Relationship Id="rId5" Type="http://schemas.openxmlformats.org/officeDocument/2006/relationships/hyperlink" Target="https://www.elmelectronics.com/ic/elm327/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s://www.digikey.com/short/zvc245" TargetMode="External"/><Relationship Id="rId14" Type="http://schemas.openxmlformats.org/officeDocument/2006/relationships/hyperlink" Target="https://www.digikey.com/short/zvc5j0" TargetMode="External"/><Relationship Id="rId22" Type="http://schemas.openxmlformats.org/officeDocument/2006/relationships/hyperlink" Target="https://www.digikey.com/short/zvc2dt" TargetMode="External"/><Relationship Id="rId27" Type="http://schemas.openxmlformats.org/officeDocument/2006/relationships/hyperlink" Target="https://www.digikey.com/short/zvcw3m" TargetMode="External"/><Relationship Id="rId30" Type="http://schemas.openxmlformats.org/officeDocument/2006/relationships/hyperlink" Target="https://www.seielect.com/catalog/sei-rnf_rnmf.pdf" TargetMode="External"/><Relationship Id="rId35" Type="http://schemas.openxmlformats.org/officeDocument/2006/relationships/hyperlink" Target="https://www.seielect.com/catalog/sei-rnf_rnmf.pdf" TargetMode="External"/><Relationship Id="rId43" Type="http://schemas.openxmlformats.org/officeDocument/2006/relationships/hyperlink" Target="https://katalog.we-online.de/led/datasheet/151051YS04000.pdf" TargetMode="External"/><Relationship Id="rId48" Type="http://schemas.openxmlformats.org/officeDocument/2006/relationships/hyperlink" Target="http://www.microchip.com/mymicrochip/filehandler.aspx?ddocname=en579592" TargetMode="External"/><Relationship Id="rId56" Type="http://schemas.openxmlformats.org/officeDocument/2006/relationships/hyperlink" Target="https://www.digikey.com/short/zvwbrp" TargetMode="External"/><Relationship Id="rId64" Type="http://schemas.openxmlformats.org/officeDocument/2006/relationships/table" Target="../tables/table3.xml"/><Relationship Id="rId8" Type="http://schemas.openxmlformats.org/officeDocument/2006/relationships/hyperlink" Target="https://www.digikey.com/short/zvcb0v" TargetMode="External"/><Relationship Id="rId51" Type="http://schemas.openxmlformats.org/officeDocument/2006/relationships/hyperlink" Target="https://www.digikey.com/short/zvhjjh" TargetMode="External"/><Relationship Id="rId3" Type="http://schemas.openxmlformats.org/officeDocument/2006/relationships/hyperlink" Target="https://www.adafruit.com/product/4292" TargetMode="External"/><Relationship Id="rId12" Type="http://schemas.openxmlformats.org/officeDocument/2006/relationships/hyperlink" Target="https://www.digikey.com/short/zvc5qc" TargetMode="External"/><Relationship Id="rId17" Type="http://schemas.openxmlformats.org/officeDocument/2006/relationships/hyperlink" Target="https://www.digikey.com/short/zvc28j" TargetMode="External"/><Relationship Id="rId25" Type="http://schemas.openxmlformats.org/officeDocument/2006/relationships/hyperlink" Target="https://www.digikey.com/short/zvcw72" TargetMode="External"/><Relationship Id="rId33" Type="http://schemas.openxmlformats.org/officeDocument/2006/relationships/hyperlink" Target="https://www.seielect.com/catalog/sei-rnf_rnmf.pdf" TargetMode="External"/><Relationship Id="rId38" Type="http://schemas.openxmlformats.org/officeDocument/2006/relationships/hyperlink" Target="https://product.tdk.com/info/en/catalog/datasheets/leadmlcc_halogenfree_fg_en.pdf?ref_disty=digikey" TargetMode="External"/><Relationship Id="rId46" Type="http://schemas.openxmlformats.org/officeDocument/2006/relationships/hyperlink" Target="http://www.st.com/content/ccc/resource/technical/document/datasheet/41/4f/b3/b0/12/d4/47/88/CD00000444.pdf/files/CD00000444.pdf/jcr:content/translations/en.CD00000444.pdf" TargetMode="External"/><Relationship Id="rId59" Type="http://schemas.openxmlformats.org/officeDocument/2006/relationships/hyperlink" Target="https://ww1.microchip.com/downloads/en/DeviceDoc/21294E.pdf" TargetMode="External"/><Relationship Id="rId20" Type="http://schemas.openxmlformats.org/officeDocument/2006/relationships/hyperlink" Target="https://www.digikey.com/short/zvc29p" TargetMode="External"/><Relationship Id="rId41" Type="http://schemas.openxmlformats.org/officeDocument/2006/relationships/hyperlink" Target="https://katalog.we-online.de/pbs/datasheet/860020672005.pdf" TargetMode="External"/><Relationship Id="rId54" Type="http://schemas.openxmlformats.org/officeDocument/2006/relationships/hyperlink" Target="https://www.amazon.com/dp/B01LAEX7J0/" TargetMode="External"/><Relationship Id="rId62" Type="http://schemas.openxmlformats.org/officeDocument/2006/relationships/table" Target="../tables/table1.xml"/><Relationship Id="rId1" Type="http://schemas.openxmlformats.org/officeDocument/2006/relationships/hyperlink" Target="https://www.raspberrypi.org/documentation/" TargetMode="External"/><Relationship Id="rId6" Type="http://schemas.openxmlformats.org/officeDocument/2006/relationships/hyperlink" Target="https://www.digikey.com/short/zvch2v" TargetMode="External"/><Relationship Id="rId15" Type="http://schemas.openxmlformats.org/officeDocument/2006/relationships/hyperlink" Target="https://www.digikey.com/short/zvcf0n" TargetMode="External"/><Relationship Id="rId23" Type="http://schemas.openxmlformats.org/officeDocument/2006/relationships/hyperlink" Target="https://www.digikey.com/short/zvc204" TargetMode="External"/><Relationship Id="rId28" Type="http://schemas.openxmlformats.org/officeDocument/2006/relationships/hyperlink" Target="https://www.espressif.com/sites/default/files/documentation/esp32_datasheet_en.pdf" TargetMode="External"/><Relationship Id="rId36" Type="http://schemas.openxmlformats.org/officeDocument/2006/relationships/hyperlink" Target="https://www.seielect.com/catalog/sei-rnf_rnmf.pdf" TargetMode="External"/><Relationship Id="rId49" Type="http://schemas.openxmlformats.org/officeDocument/2006/relationships/hyperlink" Target="http://www.ecsxtal.com/store/pdf/hc-49usx.pdf" TargetMode="External"/><Relationship Id="rId57" Type="http://schemas.openxmlformats.org/officeDocument/2006/relationships/hyperlink" Target="https://cdn-shop.adafruit.com/product-files/3104/C4819+datasheet.pdf" TargetMode="External"/><Relationship Id="rId10" Type="http://schemas.openxmlformats.org/officeDocument/2006/relationships/hyperlink" Target="https://www.digikey.com/short/zvc570" TargetMode="External"/><Relationship Id="rId31" Type="http://schemas.openxmlformats.org/officeDocument/2006/relationships/hyperlink" Target="https://www.seielect.com/catalog/sei-cf_cfm.pdf" TargetMode="External"/><Relationship Id="rId44" Type="http://schemas.openxmlformats.org/officeDocument/2006/relationships/hyperlink" Target="https://www.onsemi.com/pub/Collateral/PZT3904-D.pdf" TargetMode="External"/><Relationship Id="rId52" Type="http://schemas.openxmlformats.org/officeDocument/2006/relationships/hyperlink" Target="https://www.digikey.com/short/zvhj4t" TargetMode="External"/><Relationship Id="rId60" Type="http://schemas.openxmlformats.org/officeDocument/2006/relationships/hyperlink" Target="https://www.ebay.com/itm/DIY-Universal-16-Pin-OBD2-Male-Connector-Cable-Adapter-Terminal-Diagnostic-Tool/154042663449" TargetMode="External"/><Relationship Id="rId4" Type="http://schemas.openxmlformats.org/officeDocument/2006/relationships/hyperlink" Target="https://www.amazon.com/gp/product/B07KKB5YS9" TargetMode="External"/><Relationship Id="rId9" Type="http://schemas.openxmlformats.org/officeDocument/2006/relationships/hyperlink" Target="https://www.digikey.com/short/zvcb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zoomScale="55" zoomScaleNormal="55" workbookViewId="0">
      <selection activeCell="P11" sqref="P11"/>
    </sheetView>
  </sheetViews>
  <sheetFormatPr defaultRowHeight="15" x14ac:dyDescent="0.25"/>
  <cols>
    <col min="1" max="1" width="23.28515625" customWidth="1"/>
    <col min="2" max="2" width="47" customWidth="1"/>
    <col min="3" max="3" width="52.5703125" customWidth="1"/>
    <col min="4" max="4" width="17.28515625" bestFit="1" customWidth="1"/>
    <col min="5" max="5" width="15.42578125" bestFit="1" customWidth="1"/>
    <col min="6" max="6" width="13.85546875" customWidth="1"/>
    <col min="7" max="7" width="22" customWidth="1"/>
    <col min="8" max="9" width="18.7109375" customWidth="1"/>
    <col min="10" max="10" width="47.7109375" customWidth="1"/>
    <col min="12" max="12" width="36.85546875" customWidth="1"/>
    <col min="13" max="13" width="20.5703125" customWidth="1"/>
  </cols>
  <sheetData>
    <row r="1" spans="1:13" ht="20.100000000000001" customHeight="1" thickBot="1" x14ac:dyDescent="0.35">
      <c r="A1" s="1" t="s">
        <v>104</v>
      </c>
      <c r="B1" s="1"/>
      <c r="C1" s="1"/>
      <c r="D1" s="1"/>
      <c r="E1" s="1"/>
      <c r="F1" s="1"/>
      <c r="G1" s="1"/>
      <c r="H1" s="1"/>
      <c r="I1" s="1"/>
    </row>
    <row r="2" spans="1:13" ht="20.100000000000001" customHeight="1" thickTop="1" x14ac:dyDescent="0.25">
      <c r="A2" s="5"/>
      <c r="B2" s="6"/>
      <c r="C2" s="6"/>
      <c r="D2" s="6"/>
      <c r="E2" s="6"/>
      <c r="F2" s="6"/>
      <c r="G2" s="6"/>
      <c r="H2" s="6"/>
      <c r="I2" s="6"/>
      <c r="J2" s="6"/>
    </row>
    <row r="3" spans="1:13" ht="20.100000000000001" customHeight="1" thickBot="1" x14ac:dyDescent="0.35">
      <c r="A3" s="1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85</v>
      </c>
      <c r="G3" s="2" t="s">
        <v>5</v>
      </c>
      <c r="H3" s="2" t="s">
        <v>6</v>
      </c>
      <c r="I3" s="2" t="s">
        <v>7</v>
      </c>
      <c r="J3" s="2" t="s">
        <v>8</v>
      </c>
      <c r="L3" t="s">
        <v>92</v>
      </c>
      <c r="M3" s="22">
        <f>SUM(D4:D11)</f>
        <v>114.79999999999998</v>
      </c>
    </row>
    <row r="4" spans="1:13" ht="20.100000000000001" customHeight="1" thickTop="1" x14ac:dyDescent="0.25">
      <c r="A4" s="3"/>
      <c r="B4" s="8" t="s">
        <v>9</v>
      </c>
      <c r="C4" s="20" t="s">
        <v>44</v>
      </c>
      <c r="D4" s="16">
        <v>35</v>
      </c>
      <c r="E4" s="8">
        <v>1</v>
      </c>
      <c r="F4" s="8">
        <v>0</v>
      </c>
      <c r="G4" s="16">
        <v>0</v>
      </c>
      <c r="H4" s="9">
        <v>0</v>
      </c>
      <c r="I4" s="16" t="s">
        <v>10</v>
      </c>
      <c r="J4" s="18" t="s">
        <v>11</v>
      </c>
      <c r="L4" t="s">
        <v>93</v>
      </c>
      <c r="M4" s="22">
        <f>SUM(D4:D11, G4:G11)</f>
        <v>124.63999999999997</v>
      </c>
    </row>
    <row r="5" spans="1:13" ht="20.100000000000001" customHeight="1" x14ac:dyDescent="0.25">
      <c r="A5" s="3"/>
      <c r="B5" s="10" t="s">
        <v>12</v>
      </c>
      <c r="C5" s="18" t="s">
        <v>45</v>
      </c>
      <c r="D5" s="9">
        <v>43.88</v>
      </c>
      <c r="E5" s="8">
        <v>1</v>
      </c>
      <c r="F5" s="8">
        <v>0</v>
      </c>
      <c r="G5" s="9">
        <v>0</v>
      </c>
      <c r="H5" s="9">
        <v>43.88</v>
      </c>
      <c r="I5" s="16" t="s">
        <v>13</v>
      </c>
      <c r="J5" s="17" t="s">
        <v>14</v>
      </c>
      <c r="L5" t="s">
        <v>94</v>
      </c>
      <c r="M5" s="22">
        <f>SUM(H4:H11)</f>
        <v>89.44</v>
      </c>
    </row>
    <row r="6" spans="1:13" ht="20.100000000000001" customHeight="1" x14ac:dyDescent="0.25">
      <c r="A6" s="3"/>
      <c r="B6" s="14" t="s">
        <v>97</v>
      </c>
      <c r="C6" s="18" t="s">
        <v>98</v>
      </c>
      <c r="D6" s="9">
        <v>23.99</v>
      </c>
      <c r="E6" s="8">
        <v>1</v>
      </c>
      <c r="F6" s="8">
        <v>0</v>
      </c>
      <c r="G6" s="9">
        <v>0</v>
      </c>
      <c r="H6" s="9">
        <v>23.99</v>
      </c>
      <c r="I6" s="15" t="s">
        <v>13</v>
      </c>
      <c r="J6" s="13" t="s">
        <v>102</v>
      </c>
      <c r="L6" t="s">
        <v>95</v>
      </c>
      <c r="M6" s="22">
        <f>SUM(H4:H11, G4:G11)</f>
        <v>99.279999999999987</v>
      </c>
    </row>
    <row r="7" spans="1:13" ht="20.100000000000001" customHeight="1" x14ac:dyDescent="0.25">
      <c r="A7" s="3"/>
      <c r="B7" s="8" t="s">
        <v>90</v>
      </c>
      <c r="C7" s="18" t="s">
        <v>86</v>
      </c>
      <c r="D7" s="9">
        <v>1.95</v>
      </c>
      <c r="E7" s="8">
        <v>1</v>
      </c>
      <c r="F7" s="8">
        <v>0</v>
      </c>
      <c r="G7" s="9">
        <v>4.8499999999999996</v>
      </c>
      <c r="H7" s="9">
        <v>6.8</v>
      </c>
      <c r="I7" s="15" t="s">
        <v>13</v>
      </c>
      <c r="J7" s="13" t="s">
        <v>101</v>
      </c>
      <c r="L7" t="s">
        <v>96</v>
      </c>
      <c r="M7" s="22">
        <f>SUM(G4:G11)</f>
        <v>9.84</v>
      </c>
    </row>
    <row r="8" spans="1:13" ht="20.100000000000001" customHeight="1" x14ac:dyDescent="0.25">
      <c r="A8" s="3"/>
      <c r="B8" s="8" t="s">
        <v>87</v>
      </c>
      <c r="C8" s="18" t="s">
        <v>88</v>
      </c>
      <c r="D8" s="9">
        <v>1.79</v>
      </c>
      <c r="E8" s="8">
        <v>1</v>
      </c>
      <c r="F8" s="8">
        <v>0</v>
      </c>
      <c r="G8" s="9">
        <v>4.99</v>
      </c>
      <c r="H8" s="9">
        <f>SUM(D8,G8)</f>
        <v>6.78</v>
      </c>
      <c r="I8" s="15" t="s">
        <v>13</v>
      </c>
      <c r="J8" s="13" t="s">
        <v>103</v>
      </c>
    </row>
    <row r="9" spans="1:13" ht="20.100000000000001" customHeight="1" x14ac:dyDescent="0.25">
      <c r="A9" s="3"/>
      <c r="B9" s="8" t="s">
        <v>89</v>
      </c>
      <c r="C9" s="18" t="s">
        <v>91</v>
      </c>
      <c r="D9" s="9">
        <v>0.1</v>
      </c>
      <c r="E9" s="8">
        <v>2</v>
      </c>
      <c r="F9" s="8">
        <v>0</v>
      </c>
      <c r="G9" s="9">
        <v>0</v>
      </c>
      <c r="H9" s="9">
        <v>0</v>
      </c>
      <c r="I9" s="16" t="s">
        <v>10</v>
      </c>
      <c r="J9" s="18" t="s">
        <v>70</v>
      </c>
    </row>
    <row r="10" spans="1:13" ht="20.100000000000001" customHeight="1" x14ac:dyDescent="0.25">
      <c r="A10" s="3"/>
      <c r="B10" s="8" t="s">
        <v>99</v>
      </c>
      <c r="C10" s="18" t="s">
        <v>100</v>
      </c>
      <c r="D10" s="9">
        <v>0.1</v>
      </c>
      <c r="E10" s="8">
        <v>1</v>
      </c>
      <c r="F10" s="8">
        <v>0</v>
      </c>
      <c r="G10" s="9">
        <v>0</v>
      </c>
      <c r="H10" s="9">
        <v>0</v>
      </c>
      <c r="I10" s="16" t="s">
        <v>10</v>
      </c>
      <c r="J10" s="18" t="s">
        <v>70</v>
      </c>
    </row>
    <row r="11" spans="1:13" ht="20.100000000000001" customHeight="1" x14ac:dyDescent="0.25">
      <c r="A11" s="3"/>
      <c r="B11" s="8" t="s">
        <v>15</v>
      </c>
      <c r="C11" s="8" t="s">
        <v>16</v>
      </c>
      <c r="D11" s="9">
        <v>7.99</v>
      </c>
      <c r="E11" s="8">
        <v>1</v>
      </c>
      <c r="F11" s="8">
        <v>0</v>
      </c>
      <c r="G11" s="9">
        <v>0</v>
      </c>
      <c r="H11" s="9">
        <v>7.99</v>
      </c>
      <c r="I11" s="15" t="s">
        <v>13</v>
      </c>
      <c r="J11" s="19" t="s">
        <v>14</v>
      </c>
    </row>
    <row r="12" spans="1:13" ht="20.100000000000001" customHeight="1" x14ac:dyDescent="0.25">
      <c r="A12" s="11"/>
      <c r="B12" s="8"/>
      <c r="C12" s="8"/>
      <c r="D12" s="8"/>
      <c r="E12" s="8"/>
      <c r="F12" s="8"/>
      <c r="G12" s="8"/>
      <c r="H12" s="8"/>
      <c r="I12" s="8"/>
      <c r="J12" s="8"/>
    </row>
    <row r="13" spans="1:13" ht="20.100000000000001" customHeight="1" x14ac:dyDescent="0.25">
      <c r="A13" s="5"/>
      <c r="B13" s="6"/>
      <c r="C13" s="6"/>
      <c r="D13" s="6"/>
      <c r="E13" s="6"/>
      <c r="F13" s="6"/>
      <c r="G13" s="6"/>
      <c r="H13" s="6"/>
      <c r="I13" s="6"/>
      <c r="J13" s="6"/>
    </row>
    <row r="14" spans="1:13" ht="20.100000000000001" customHeight="1" thickBot="1" x14ac:dyDescent="0.35">
      <c r="A14" s="7" t="s">
        <v>17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85</v>
      </c>
      <c r="G14" s="2" t="s">
        <v>5</v>
      </c>
      <c r="H14" s="2" t="s">
        <v>6</v>
      </c>
      <c r="I14" s="2" t="s">
        <v>7</v>
      </c>
      <c r="J14" s="2" t="s">
        <v>8</v>
      </c>
      <c r="L14" t="s">
        <v>92</v>
      </c>
      <c r="M14" s="22">
        <f>SUM((D15*E15),(D16*E16),(D17*E17),(D18*E18),(D19*E19),(D20*E20),(D21*E21),(D22*E22),(D23*E23),(D24*E24),(D25*E25),(D26*E26),(D27*E27),(D28*E28),(D29*E29),(D30*E30),(D31*E31),(D32*E32),(D33*E33),(D34*E34),(D35*E35),(D36*E36),(D37*E37))</f>
        <v>34.105000000000004</v>
      </c>
    </row>
    <row r="15" spans="1:13" ht="20.100000000000001" customHeight="1" thickTop="1" x14ac:dyDescent="0.25">
      <c r="A15" s="4"/>
      <c r="B15" s="8" t="s">
        <v>18</v>
      </c>
      <c r="C15" s="18" t="s">
        <v>46</v>
      </c>
      <c r="D15" s="16">
        <v>16</v>
      </c>
      <c r="E15" s="8">
        <v>1</v>
      </c>
      <c r="F15" s="8">
        <v>0</v>
      </c>
      <c r="G15" s="16">
        <v>6.1</v>
      </c>
      <c r="H15" s="9">
        <v>22.1</v>
      </c>
      <c r="I15" s="15" t="s">
        <v>13</v>
      </c>
      <c r="J15" s="13" t="s">
        <v>19</v>
      </c>
      <c r="K15" s="21"/>
      <c r="L15" t="s">
        <v>93</v>
      </c>
      <c r="M15" s="22">
        <f>SUM((D15*E15),(D16*E16),(D17*E17),(D18*E18),(D19*E19),(D20*E20),(D21*E21),(D22*E22),(D23*E23),(D24*E24),(D25*E25),(D26*E26),(D27*E27),(D28*E28),(D29*E29),(D30*E30),(D31*E31),(D32*E32),(D33*E33),(D34*E34),(D35*E35),(D36*E36),(D37*E37),G15:G37)</f>
        <v>51.195000000000007</v>
      </c>
    </row>
    <row r="16" spans="1:13" ht="20.100000000000001" customHeight="1" x14ac:dyDescent="0.25">
      <c r="A16" s="4"/>
      <c r="B16" s="14" t="s">
        <v>21</v>
      </c>
      <c r="C16" s="18" t="s">
        <v>47</v>
      </c>
      <c r="D16" s="16">
        <v>10</v>
      </c>
      <c r="E16" s="8">
        <v>1</v>
      </c>
      <c r="F16" s="8">
        <v>0</v>
      </c>
      <c r="G16" s="16">
        <v>10.99</v>
      </c>
      <c r="H16" s="9">
        <v>20.99</v>
      </c>
      <c r="I16" s="15" t="s">
        <v>13</v>
      </c>
      <c r="J16" s="13" t="s">
        <v>69</v>
      </c>
      <c r="K16" s="21"/>
      <c r="L16" t="s">
        <v>94</v>
      </c>
      <c r="M16" s="22">
        <f>SUM(H15:H37)-SUM(G15:G37)</f>
        <v>35.420000000000016</v>
      </c>
    </row>
    <row r="17" spans="1:13" ht="20.100000000000001" customHeight="1" x14ac:dyDescent="0.25">
      <c r="A17" s="4"/>
      <c r="B17" s="8" t="s">
        <v>23</v>
      </c>
      <c r="C17" s="18" t="s">
        <v>48</v>
      </c>
      <c r="D17" s="9">
        <v>0.1</v>
      </c>
      <c r="E17" s="15">
        <v>2</v>
      </c>
      <c r="F17" s="15">
        <v>1</v>
      </c>
      <c r="G17" s="16">
        <v>0</v>
      </c>
      <c r="H17" s="9">
        <v>0.3</v>
      </c>
      <c r="I17" s="15" t="s">
        <v>13</v>
      </c>
      <c r="J17" s="13" t="s">
        <v>70</v>
      </c>
      <c r="K17" s="21"/>
      <c r="L17" t="s">
        <v>95</v>
      </c>
      <c r="M17" s="22">
        <f>SUM(H15:H37)</f>
        <v>52.510000000000012</v>
      </c>
    </row>
    <row r="18" spans="1:13" ht="20.100000000000001" customHeight="1" x14ac:dyDescent="0.25">
      <c r="A18" s="4"/>
      <c r="B18" s="8" t="s">
        <v>22</v>
      </c>
      <c r="C18" s="18" t="s">
        <v>49</v>
      </c>
      <c r="D18" s="9">
        <v>6.5000000000000002E-2</v>
      </c>
      <c r="E18" s="15">
        <v>5</v>
      </c>
      <c r="F18" s="15">
        <v>5</v>
      </c>
      <c r="G18" s="16">
        <v>0</v>
      </c>
      <c r="H18" s="9">
        <v>0.65</v>
      </c>
      <c r="I18" s="15" t="s">
        <v>13</v>
      </c>
      <c r="J18" s="13" t="s">
        <v>70</v>
      </c>
      <c r="K18" s="21"/>
      <c r="L18" t="s">
        <v>96</v>
      </c>
      <c r="M18" s="22">
        <f>SUM(G15:G37)</f>
        <v>17.09</v>
      </c>
    </row>
    <row r="19" spans="1:13" ht="20.100000000000001" customHeight="1" x14ac:dyDescent="0.25">
      <c r="A19" s="4"/>
      <c r="B19" s="8" t="s">
        <v>24</v>
      </c>
      <c r="C19" s="18" t="s">
        <v>50</v>
      </c>
      <c r="D19" s="9">
        <v>0.1</v>
      </c>
      <c r="E19" s="15">
        <v>1</v>
      </c>
      <c r="F19" s="15">
        <v>1</v>
      </c>
      <c r="G19" s="16">
        <v>0</v>
      </c>
      <c r="H19" s="9">
        <v>0.2</v>
      </c>
      <c r="I19" s="15" t="s">
        <v>13</v>
      </c>
      <c r="J19" s="13" t="s">
        <v>71</v>
      </c>
      <c r="K19" s="21"/>
    </row>
    <row r="20" spans="1:13" ht="20.100000000000001" customHeight="1" x14ac:dyDescent="0.25">
      <c r="A20" s="4"/>
      <c r="B20" s="8" t="s">
        <v>25</v>
      </c>
      <c r="C20" s="18" t="s">
        <v>51</v>
      </c>
      <c r="D20" s="9">
        <v>0.1</v>
      </c>
      <c r="E20" s="15">
        <v>1</v>
      </c>
      <c r="F20" s="15">
        <v>1</v>
      </c>
      <c r="G20" s="16">
        <v>0</v>
      </c>
      <c r="H20" s="9">
        <v>0.2</v>
      </c>
      <c r="I20" s="15" t="s">
        <v>13</v>
      </c>
      <c r="J20" s="13" t="s">
        <v>70</v>
      </c>
      <c r="K20" s="21"/>
    </row>
    <row r="21" spans="1:13" ht="20.100000000000001" customHeight="1" x14ac:dyDescent="0.25">
      <c r="A21" s="4"/>
      <c r="B21" s="8" t="s">
        <v>26</v>
      </c>
      <c r="C21" s="18" t="s">
        <v>52</v>
      </c>
      <c r="D21" s="9">
        <v>0.1</v>
      </c>
      <c r="E21" s="15">
        <v>1</v>
      </c>
      <c r="F21" s="15">
        <v>1</v>
      </c>
      <c r="G21" s="16">
        <v>0</v>
      </c>
      <c r="H21" s="9">
        <v>0.2</v>
      </c>
      <c r="I21" s="15" t="s">
        <v>13</v>
      </c>
      <c r="J21" s="13" t="s">
        <v>70</v>
      </c>
      <c r="K21" s="21"/>
    </row>
    <row r="22" spans="1:13" ht="20.100000000000001" customHeight="1" x14ac:dyDescent="0.25">
      <c r="A22" s="4"/>
      <c r="B22" s="8" t="s">
        <v>27</v>
      </c>
      <c r="C22" s="18" t="s">
        <v>53</v>
      </c>
      <c r="D22" s="9">
        <v>0.1</v>
      </c>
      <c r="E22" s="15">
        <v>1</v>
      </c>
      <c r="F22" s="15">
        <v>1</v>
      </c>
      <c r="G22" s="16">
        <v>0</v>
      </c>
      <c r="H22" s="9">
        <v>0.2</v>
      </c>
      <c r="I22" s="15" t="s">
        <v>13</v>
      </c>
      <c r="J22" s="13" t="s">
        <v>70</v>
      </c>
      <c r="K22" s="21"/>
    </row>
    <row r="23" spans="1:13" ht="20.100000000000001" customHeight="1" x14ac:dyDescent="0.25">
      <c r="A23" s="4"/>
      <c r="B23" s="8" t="s">
        <v>28</v>
      </c>
      <c r="C23" s="18" t="s">
        <v>54</v>
      </c>
      <c r="D23" s="9">
        <v>0.1</v>
      </c>
      <c r="E23" s="15">
        <v>1</v>
      </c>
      <c r="F23" s="15">
        <v>1</v>
      </c>
      <c r="G23" s="16">
        <v>0</v>
      </c>
      <c r="H23" s="9">
        <v>0.2</v>
      </c>
      <c r="I23" s="15" t="s">
        <v>13</v>
      </c>
      <c r="J23" s="13" t="s">
        <v>70</v>
      </c>
      <c r="K23" s="21"/>
    </row>
    <row r="24" spans="1:13" ht="20.100000000000001" customHeight="1" x14ac:dyDescent="0.25">
      <c r="A24" s="4"/>
      <c r="B24" s="8" t="s">
        <v>29</v>
      </c>
      <c r="C24" s="18" t="s">
        <v>55</v>
      </c>
      <c r="D24" s="9">
        <v>0.1</v>
      </c>
      <c r="E24" s="15">
        <v>2</v>
      </c>
      <c r="F24" s="15">
        <v>1</v>
      </c>
      <c r="G24" s="16">
        <v>0</v>
      </c>
      <c r="H24" s="9">
        <v>0.3</v>
      </c>
      <c r="I24" s="15" t="s">
        <v>13</v>
      </c>
      <c r="J24" s="13" t="s">
        <v>70</v>
      </c>
      <c r="K24" s="21"/>
    </row>
    <row r="25" spans="1:13" ht="20.100000000000001" customHeight="1" x14ac:dyDescent="0.25">
      <c r="A25" s="4"/>
      <c r="B25" s="8" t="s">
        <v>32</v>
      </c>
      <c r="C25" s="18" t="s">
        <v>56</v>
      </c>
      <c r="D25" s="9">
        <v>0.22</v>
      </c>
      <c r="E25" s="15">
        <v>2</v>
      </c>
      <c r="F25" s="15">
        <v>1</v>
      </c>
      <c r="G25" s="16">
        <v>0</v>
      </c>
      <c r="H25" s="9">
        <v>0.66</v>
      </c>
      <c r="I25" s="15" t="s">
        <v>13</v>
      </c>
      <c r="J25" s="13" t="s">
        <v>72</v>
      </c>
      <c r="K25" s="21"/>
    </row>
    <row r="26" spans="1:13" ht="20.100000000000001" customHeight="1" x14ac:dyDescent="0.25">
      <c r="A26" s="4"/>
      <c r="B26" s="8" t="s">
        <v>30</v>
      </c>
      <c r="C26" s="18" t="s">
        <v>57</v>
      </c>
      <c r="D26" s="9">
        <v>0.24</v>
      </c>
      <c r="E26" s="15">
        <v>2</v>
      </c>
      <c r="F26" s="15">
        <v>1</v>
      </c>
      <c r="G26" s="16">
        <v>0</v>
      </c>
      <c r="H26" s="9">
        <v>0.72</v>
      </c>
      <c r="I26" s="15" t="s">
        <v>13</v>
      </c>
      <c r="J26" s="13" t="s">
        <v>73</v>
      </c>
      <c r="K26" s="21"/>
    </row>
    <row r="27" spans="1:13" ht="20.100000000000001" customHeight="1" x14ac:dyDescent="0.25">
      <c r="A27" s="4"/>
      <c r="B27" s="8" t="s">
        <v>31</v>
      </c>
      <c r="C27" s="18" t="s">
        <v>58</v>
      </c>
      <c r="D27" s="9">
        <v>0.1</v>
      </c>
      <c r="E27" s="15">
        <v>4</v>
      </c>
      <c r="F27" s="15">
        <v>1</v>
      </c>
      <c r="G27" s="16">
        <v>0</v>
      </c>
      <c r="H27" s="9">
        <v>0.5</v>
      </c>
      <c r="I27" s="15" t="s">
        <v>13</v>
      </c>
      <c r="J27" s="13" t="s">
        <v>74</v>
      </c>
      <c r="K27" s="21"/>
    </row>
    <row r="28" spans="1:13" ht="20.100000000000001" customHeight="1" x14ac:dyDescent="0.25">
      <c r="A28" s="4"/>
      <c r="B28" s="8" t="s">
        <v>33</v>
      </c>
      <c r="C28" s="18" t="s">
        <v>59</v>
      </c>
      <c r="D28" s="9">
        <v>0.1</v>
      </c>
      <c r="E28" s="15">
        <v>1</v>
      </c>
      <c r="F28" s="15">
        <v>1</v>
      </c>
      <c r="G28" s="16">
        <v>0</v>
      </c>
      <c r="H28" s="9">
        <v>0.2</v>
      </c>
      <c r="I28" s="15" t="s">
        <v>13</v>
      </c>
      <c r="J28" s="13" t="s">
        <v>76</v>
      </c>
      <c r="K28" s="21"/>
    </row>
    <row r="29" spans="1:13" ht="20.100000000000001" customHeight="1" x14ac:dyDescent="0.25">
      <c r="A29" s="4"/>
      <c r="B29" s="8" t="s">
        <v>34</v>
      </c>
      <c r="C29" s="18" t="s">
        <v>60</v>
      </c>
      <c r="D29" s="9">
        <v>0.1</v>
      </c>
      <c r="E29" s="15">
        <v>1</v>
      </c>
      <c r="F29" s="15">
        <v>1</v>
      </c>
      <c r="G29" s="16">
        <v>0</v>
      </c>
      <c r="H29" s="9">
        <v>0.2</v>
      </c>
      <c r="I29" s="15" t="s">
        <v>13</v>
      </c>
      <c r="J29" s="13" t="s">
        <v>75</v>
      </c>
      <c r="K29" s="21"/>
    </row>
    <row r="30" spans="1:13" ht="20.100000000000001" customHeight="1" x14ac:dyDescent="0.25">
      <c r="A30" s="4"/>
      <c r="B30" s="8" t="s">
        <v>35</v>
      </c>
      <c r="C30" s="18" t="s">
        <v>61</v>
      </c>
      <c r="D30" s="9">
        <v>0.33</v>
      </c>
      <c r="E30" s="15">
        <v>1</v>
      </c>
      <c r="F30" s="15">
        <v>1</v>
      </c>
      <c r="G30" s="16">
        <v>0</v>
      </c>
      <c r="H30" s="16">
        <v>0</v>
      </c>
      <c r="I30" s="16" t="s">
        <v>10</v>
      </c>
      <c r="J30" s="13" t="s">
        <v>77</v>
      </c>
      <c r="K30" s="21"/>
    </row>
    <row r="31" spans="1:13" ht="20.100000000000001" customHeight="1" x14ac:dyDescent="0.25">
      <c r="A31" s="4"/>
      <c r="B31" s="8" t="s">
        <v>36</v>
      </c>
      <c r="C31" s="18" t="s">
        <v>62</v>
      </c>
      <c r="D31" s="9">
        <v>0.21</v>
      </c>
      <c r="E31" s="15">
        <v>4</v>
      </c>
      <c r="F31" s="15">
        <v>1</v>
      </c>
      <c r="G31" s="16">
        <v>0</v>
      </c>
      <c r="H31" s="16">
        <v>0</v>
      </c>
      <c r="I31" s="16" t="s">
        <v>10</v>
      </c>
      <c r="J31" s="13" t="s">
        <v>78</v>
      </c>
      <c r="K31" s="21"/>
    </row>
    <row r="32" spans="1:13" ht="20.100000000000001" customHeight="1" x14ac:dyDescent="0.25">
      <c r="A32" s="4"/>
      <c r="B32" s="8" t="s">
        <v>37</v>
      </c>
      <c r="C32" s="18" t="s">
        <v>63</v>
      </c>
      <c r="D32" s="9">
        <v>0.2</v>
      </c>
      <c r="E32" s="15">
        <v>1</v>
      </c>
      <c r="F32" s="15">
        <v>1</v>
      </c>
      <c r="G32" s="16">
        <v>0</v>
      </c>
      <c r="H32" s="9">
        <v>0.4</v>
      </c>
      <c r="I32" s="15" t="s">
        <v>13</v>
      </c>
      <c r="J32" s="13" t="s">
        <v>79</v>
      </c>
      <c r="K32" s="21"/>
    </row>
    <row r="33" spans="1:13" ht="20.100000000000001" customHeight="1" x14ac:dyDescent="0.25">
      <c r="A33" s="4"/>
      <c r="B33" s="8" t="s">
        <v>38</v>
      </c>
      <c r="C33" s="18" t="s">
        <v>64</v>
      </c>
      <c r="D33" s="9">
        <v>1.0900000000000001</v>
      </c>
      <c r="E33" s="8">
        <v>1</v>
      </c>
      <c r="F33" s="8">
        <v>0</v>
      </c>
      <c r="G33" s="16">
        <v>0</v>
      </c>
      <c r="H33" s="9">
        <v>1.0900000000000001</v>
      </c>
      <c r="I33" s="15" t="s">
        <v>13</v>
      </c>
      <c r="J33" s="13" t="s">
        <v>80</v>
      </c>
      <c r="K33" s="21"/>
    </row>
    <row r="34" spans="1:13" ht="20.100000000000001" customHeight="1" x14ac:dyDescent="0.25">
      <c r="A34" s="4"/>
      <c r="B34" s="8" t="s">
        <v>39</v>
      </c>
      <c r="C34" s="18" t="s">
        <v>65</v>
      </c>
      <c r="D34" s="9">
        <v>0.5</v>
      </c>
      <c r="E34" s="15">
        <v>1</v>
      </c>
      <c r="F34" s="15">
        <v>1</v>
      </c>
      <c r="G34" s="16">
        <v>0</v>
      </c>
      <c r="H34" s="9">
        <v>1</v>
      </c>
      <c r="I34" s="15" t="s">
        <v>13</v>
      </c>
      <c r="J34" s="13" t="s">
        <v>81</v>
      </c>
      <c r="K34" s="21"/>
    </row>
    <row r="35" spans="1:13" ht="20.100000000000001" customHeight="1" x14ac:dyDescent="0.25">
      <c r="A35" s="4"/>
      <c r="B35" s="8" t="s">
        <v>40</v>
      </c>
      <c r="C35" s="18" t="s">
        <v>66</v>
      </c>
      <c r="D35" s="9">
        <v>0.71</v>
      </c>
      <c r="E35" s="8">
        <v>1</v>
      </c>
      <c r="F35" s="8">
        <v>0</v>
      </c>
      <c r="G35" s="16">
        <v>0</v>
      </c>
      <c r="H35" s="9">
        <v>0.71</v>
      </c>
      <c r="I35" s="15" t="s">
        <v>13</v>
      </c>
      <c r="J35" s="13" t="s">
        <v>82</v>
      </c>
      <c r="K35" s="21"/>
    </row>
    <row r="36" spans="1:13" ht="20.100000000000001" customHeight="1" x14ac:dyDescent="0.25">
      <c r="A36" s="4"/>
      <c r="B36" s="8" t="s">
        <v>41</v>
      </c>
      <c r="C36" s="18" t="s">
        <v>67</v>
      </c>
      <c r="D36" s="9">
        <v>1.03</v>
      </c>
      <c r="E36" s="8">
        <v>1</v>
      </c>
      <c r="F36" s="8">
        <v>0</v>
      </c>
      <c r="G36" s="16">
        <v>0</v>
      </c>
      <c r="H36" s="9">
        <v>1.03</v>
      </c>
      <c r="I36" s="15" t="s">
        <v>13</v>
      </c>
      <c r="J36" s="13" t="s">
        <v>83</v>
      </c>
      <c r="K36" s="21"/>
      <c r="M36" s="16"/>
    </row>
    <row r="37" spans="1:13" ht="20.100000000000001" customHeight="1" x14ac:dyDescent="0.25">
      <c r="A37" s="4"/>
      <c r="B37" s="8" t="s">
        <v>42</v>
      </c>
      <c r="C37" s="18" t="s">
        <v>68</v>
      </c>
      <c r="D37" s="9">
        <v>0.66</v>
      </c>
      <c r="E37" s="8">
        <v>1</v>
      </c>
      <c r="F37" s="8">
        <v>0</v>
      </c>
      <c r="G37" s="16">
        <v>0</v>
      </c>
      <c r="H37" s="9">
        <v>0.66</v>
      </c>
      <c r="I37" s="15" t="s">
        <v>13</v>
      </c>
      <c r="J37" s="13" t="s">
        <v>84</v>
      </c>
      <c r="K37" s="21"/>
    </row>
    <row r="38" spans="1:13" ht="20.100000000000001" customHeight="1" x14ac:dyDescent="0.25">
      <c r="A38" s="4"/>
      <c r="B38" s="8" t="s">
        <v>43</v>
      </c>
      <c r="C38" s="13" t="s">
        <v>105</v>
      </c>
      <c r="D38" s="9">
        <v>2.4900000000000002</v>
      </c>
      <c r="E38" s="8">
        <v>1</v>
      </c>
      <c r="F38" s="8">
        <v>0</v>
      </c>
      <c r="G38" s="16">
        <v>0</v>
      </c>
      <c r="H38" s="9">
        <v>2.4900000000000002</v>
      </c>
      <c r="I38" s="15" t="s">
        <v>13</v>
      </c>
      <c r="J38" s="19" t="s">
        <v>14</v>
      </c>
    </row>
    <row r="39" spans="1:13" ht="20.100000000000001" customHeight="1" x14ac:dyDescent="0.25">
      <c r="A39" s="4"/>
      <c r="B39" s="8"/>
      <c r="C39" s="8"/>
      <c r="D39" s="8"/>
      <c r="E39" s="8"/>
      <c r="F39" s="8"/>
      <c r="G39" s="15"/>
      <c r="H39" s="8"/>
      <c r="I39" s="15"/>
      <c r="J39" s="8"/>
    </row>
    <row r="40" spans="1:13" ht="20.100000000000001" customHeight="1" x14ac:dyDescent="0.25">
      <c r="A40" s="4"/>
      <c r="B40" s="8"/>
      <c r="C40" s="8"/>
      <c r="D40" s="8"/>
      <c r="E40" s="8"/>
      <c r="F40" s="8"/>
      <c r="G40" s="15"/>
      <c r="H40" s="8"/>
      <c r="I40" s="15"/>
      <c r="J40" s="8"/>
    </row>
    <row r="41" spans="1:13" ht="20.100000000000001" customHeight="1" x14ac:dyDescent="0.25">
      <c r="A41" s="4"/>
    </row>
    <row r="42" spans="1:13" ht="20.100000000000001" customHeight="1" x14ac:dyDescent="0.25">
      <c r="A42" s="4"/>
    </row>
    <row r="43" spans="1:13" ht="20.100000000000001" customHeight="1" x14ac:dyDescent="0.25">
      <c r="A43" s="4"/>
    </row>
    <row r="44" spans="1:13" ht="20.100000000000001" customHeight="1" x14ac:dyDescent="0.25">
      <c r="A44" s="4"/>
    </row>
    <row r="45" spans="1:13" ht="20.100000000000001" customHeight="1" x14ac:dyDescent="0.25">
      <c r="A45" s="5"/>
      <c r="B45" s="6"/>
      <c r="C45" s="6"/>
      <c r="D45" s="6"/>
      <c r="E45" s="6"/>
      <c r="F45" s="6"/>
      <c r="G45" s="6"/>
      <c r="H45" s="6"/>
      <c r="I45" s="6"/>
      <c r="J45" s="6"/>
    </row>
    <row r="46" spans="1:13" ht="20.100000000000001" customHeight="1" thickBot="1" x14ac:dyDescent="0.35">
      <c r="A46" s="7" t="s">
        <v>20</v>
      </c>
      <c r="B46" s="2" t="s">
        <v>1</v>
      </c>
      <c r="C46" s="2" t="s">
        <v>2</v>
      </c>
      <c r="D46" s="2" t="s">
        <v>3</v>
      </c>
      <c r="E46" s="2" t="s">
        <v>4</v>
      </c>
      <c r="F46" s="2" t="s">
        <v>85</v>
      </c>
      <c r="G46" s="2" t="s">
        <v>5</v>
      </c>
      <c r="H46" s="2" t="s">
        <v>6</v>
      </c>
      <c r="I46" s="2" t="s">
        <v>7</v>
      </c>
      <c r="J46" s="2" t="s">
        <v>8</v>
      </c>
    </row>
    <row r="47" spans="1:13" ht="20.100000000000001" customHeight="1" thickTop="1" x14ac:dyDescent="0.25">
      <c r="A47" s="3"/>
      <c r="B47" s="8"/>
      <c r="C47" s="8"/>
      <c r="D47" s="8"/>
      <c r="E47" s="8"/>
      <c r="F47" s="8"/>
      <c r="G47" s="8"/>
      <c r="H47" s="8"/>
      <c r="I47" s="8"/>
      <c r="J47" s="8"/>
    </row>
    <row r="48" spans="1:13" ht="20.100000000000001" customHeight="1" x14ac:dyDescent="0.25">
      <c r="A48" s="3"/>
      <c r="B48" s="8"/>
      <c r="C48" s="8"/>
      <c r="D48" s="8"/>
      <c r="E48" s="8"/>
      <c r="F48" s="8"/>
      <c r="G48" s="8"/>
      <c r="H48" s="8"/>
      <c r="I48" s="8"/>
      <c r="J48" s="8"/>
    </row>
    <row r="49" spans="1:10" ht="20.100000000000001" customHeight="1" x14ac:dyDescent="0.25">
      <c r="A49" s="3"/>
      <c r="B49" s="8"/>
      <c r="C49" s="8"/>
      <c r="D49" s="8"/>
      <c r="E49" s="8"/>
      <c r="F49" s="8"/>
      <c r="G49" s="8"/>
      <c r="H49" s="8"/>
      <c r="I49" s="8"/>
      <c r="J49" s="8"/>
    </row>
    <row r="50" spans="1:10" ht="20.100000000000001" customHeight="1" x14ac:dyDescent="0.25">
      <c r="A50" s="3"/>
      <c r="B50" s="8"/>
      <c r="C50" s="8"/>
      <c r="D50" s="8"/>
      <c r="E50" s="8"/>
      <c r="F50" s="8"/>
      <c r="G50" s="8"/>
      <c r="H50" s="8"/>
      <c r="I50" s="8"/>
      <c r="J50" s="8"/>
    </row>
    <row r="51" spans="1:10" ht="20.100000000000001" customHeight="1" x14ac:dyDescent="0.25">
      <c r="A51" s="3"/>
      <c r="B51" s="8"/>
      <c r="C51" s="8"/>
      <c r="D51" s="8"/>
      <c r="E51" s="8"/>
      <c r="F51" s="8"/>
      <c r="G51" s="8"/>
      <c r="H51" s="8"/>
      <c r="I51" s="8"/>
      <c r="J51" s="8"/>
    </row>
    <row r="52" spans="1:10" ht="20.100000000000001" customHeight="1" x14ac:dyDescent="0.25">
      <c r="A52" s="3"/>
      <c r="B52" s="8"/>
      <c r="C52" s="8"/>
      <c r="D52" s="8"/>
      <c r="E52" s="8"/>
      <c r="F52" s="8"/>
      <c r="G52" s="8"/>
      <c r="H52" s="8"/>
      <c r="I52" s="8"/>
      <c r="J52" s="8"/>
    </row>
    <row r="53" spans="1:10" ht="20.100000000000001" customHeight="1" x14ac:dyDescent="0.25">
      <c r="A53" s="3"/>
      <c r="B53" s="8"/>
      <c r="C53" s="8"/>
      <c r="D53" s="8"/>
      <c r="E53" s="8"/>
      <c r="F53" s="8"/>
      <c r="G53" s="8"/>
      <c r="H53" s="8"/>
      <c r="I53" s="8"/>
      <c r="J53" s="8"/>
    </row>
    <row r="54" spans="1:10" ht="20.100000000000001" customHeight="1" x14ac:dyDescent="0.25">
      <c r="A54" s="3"/>
      <c r="B54" s="8"/>
      <c r="C54" s="8"/>
      <c r="D54" s="8"/>
      <c r="E54" s="8"/>
      <c r="F54" s="8"/>
      <c r="G54" s="8"/>
      <c r="H54" s="8"/>
      <c r="I54" s="8"/>
      <c r="J54" s="8"/>
    </row>
    <row r="55" spans="1:10" ht="20.100000000000001" customHeight="1" x14ac:dyDescent="0.25">
      <c r="A55" s="3"/>
      <c r="B55" s="8"/>
      <c r="C55" s="8"/>
      <c r="D55" s="8"/>
      <c r="E55" s="8"/>
      <c r="F55" s="8"/>
      <c r="G55" s="8"/>
      <c r="H55" s="8"/>
      <c r="I55" s="8"/>
      <c r="J55" s="8"/>
    </row>
    <row r="56" spans="1:10" ht="20.100000000000001" customHeight="1" x14ac:dyDescent="0.25"/>
  </sheetData>
  <hyperlinks>
    <hyperlink ref="J4" r:id="rId1" xr:uid="{1F9B36B0-5231-4944-9758-5399DE278022}"/>
    <hyperlink ref="J15" r:id="rId2" xr:uid="{954BDCCE-BEC7-46F7-AF09-DC02C95F29F0}"/>
    <hyperlink ref="C4" r:id="rId3" xr:uid="{41BE795B-B61D-41D0-9195-E35F9BDBF3F9}"/>
    <hyperlink ref="C5" r:id="rId4" xr:uid="{6D45FB51-FF46-4A30-BD62-1B8B2FBB2756}"/>
    <hyperlink ref="C15" r:id="rId5" xr:uid="{868407E4-3821-494C-81EC-A012B2919FE2}"/>
    <hyperlink ref="C16" r:id="rId6" xr:uid="{940A67DF-3BDD-4D53-8A14-00EF7FD441EB}"/>
    <hyperlink ref="C17" r:id="rId7" xr:uid="{9E77932C-DBE2-4FDF-A0B9-FD04E5CBAEA4}"/>
    <hyperlink ref="C18" r:id="rId8" xr:uid="{C4081BE3-8CB6-414F-9144-42C955B187E7}"/>
    <hyperlink ref="C19" r:id="rId9" xr:uid="{1245BA48-AA70-4EAC-8E26-E28C63463FE5}"/>
    <hyperlink ref="C20" r:id="rId10" xr:uid="{54758DF7-00D8-411B-B776-D9876B5B54DC}"/>
    <hyperlink ref="C21" r:id="rId11" xr:uid="{A9E49051-2107-45AD-8075-2EB486ED6275}"/>
    <hyperlink ref="C22" r:id="rId12" xr:uid="{7B3CC8BB-0865-401C-B515-A80592A603D4}"/>
    <hyperlink ref="C23" r:id="rId13" xr:uid="{3B103968-E34F-41B3-823E-FFDD47011A7A}"/>
    <hyperlink ref="C24" r:id="rId14" xr:uid="{C5B01582-C26A-4DF4-A672-954EB36D5C0F}"/>
    <hyperlink ref="C25" r:id="rId15" xr:uid="{4850C8ED-7814-4E46-A31E-E338BCD4AEA9}"/>
    <hyperlink ref="C26" r:id="rId16" xr:uid="{0AF49EA5-AE5B-4D1C-9CCD-6FA90E216F47}"/>
    <hyperlink ref="C27" r:id="rId17" xr:uid="{00DE3FA7-ED97-4094-8F7F-878DF269E259}"/>
    <hyperlink ref="C28" r:id="rId18" xr:uid="{E9F16571-06FA-41D8-B883-93DEA63BD4A8}"/>
    <hyperlink ref="C29" r:id="rId19" xr:uid="{333473B8-DDCF-4ACB-B555-A0BFB7CD0DCF}"/>
    <hyperlink ref="C30" r:id="rId20" xr:uid="{A8A903D1-5B0B-4C17-BAD0-F9A529A66B61}"/>
    <hyperlink ref="C31" r:id="rId21" xr:uid="{21B23906-3219-4BA0-B37D-94842F72C17C}"/>
    <hyperlink ref="C32" r:id="rId22" xr:uid="{C0CF6EEF-A6E9-4E2B-AC09-47A7F784990D}"/>
    <hyperlink ref="C33" r:id="rId23" xr:uid="{19633E83-FC86-437D-A53B-E6AC819DF1F2}"/>
    <hyperlink ref="C34" r:id="rId24" xr:uid="{ABBAAB98-5EE6-4B33-8044-B5FD4D72CD86}"/>
    <hyperlink ref="C35" r:id="rId25" xr:uid="{8FD4A2BF-09D1-4E46-B4D3-814C79BC727C}"/>
    <hyperlink ref="C36" r:id="rId26" xr:uid="{CD502711-9025-42D3-B179-8579FDE56B7E}"/>
    <hyperlink ref="C37" r:id="rId27" xr:uid="{B8094B28-C207-474E-BCF8-8B7372BCB384}"/>
    <hyperlink ref="J16" r:id="rId28" xr:uid="{34527B3A-313C-4D27-AFF7-C4DBA508ED63}"/>
    <hyperlink ref="J17" r:id="rId29" xr:uid="{1655DA64-9D18-4EA3-BF5E-18ECD6F2FB38}"/>
    <hyperlink ref="J18" r:id="rId30" xr:uid="{5AD0D33E-B4C3-4A11-BDA7-21B80D24D107}"/>
    <hyperlink ref="J19" r:id="rId31" xr:uid="{D422A44D-0E76-4F92-8325-E3A7DC664EDD}"/>
    <hyperlink ref="J20" r:id="rId32" xr:uid="{26C497AA-2E63-4E47-8F42-0B2A6C3F47E6}"/>
    <hyperlink ref="J21" r:id="rId33" xr:uid="{F37122ED-6A50-4B8D-9B72-DFB443DF579A}"/>
    <hyperlink ref="J22" r:id="rId34" xr:uid="{609222B3-0F87-4874-8E3E-AC18EB2A70E8}"/>
    <hyperlink ref="J23" r:id="rId35" xr:uid="{292CBB55-32BE-4261-8646-04A233F3D3CC}"/>
    <hyperlink ref="J24" r:id="rId36" xr:uid="{EBBD1ECA-D58F-4935-BFF9-E961F9946F18}"/>
    <hyperlink ref="J25" r:id="rId37" xr:uid="{CC068F97-CCE1-4FBC-BB8E-E3B52BA48C87}"/>
    <hyperlink ref="J26" r:id="rId38" xr:uid="{A1715CC5-2821-4083-AE8E-4667AEF6506B}"/>
    <hyperlink ref="J27" r:id="rId39" xr:uid="{24F97BA4-DEBF-436D-B48D-BB5D63FF9788}"/>
    <hyperlink ref="J29" r:id="rId40" xr:uid="{41639873-F10F-46C8-903C-F13CF2EC2B3D}"/>
    <hyperlink ref="J28" r:id="rId41" xr:uid="{F9208525-BF4B-49A4-A366-3CCC2ADAF6BA}"/>
    <hyperlink ref="J30" r:id="rId42" xr:uid="{300EC607-2269-4275-ACF2-EAE8DC069FDB}"/>
    <hyperlink ref="J31" r:id="rId43" xr:uid="{4210C5C2-AB9E-448C-81A2-5C6A6A150B12}"/>
    <hyperlink ref="J32" r:id="rId44" xr:uid="{35234B2D-33CD-4AFD-87D6-18C69D8102C5}"/>
    <hyperlink ref="J33" r:id="rId45" xr:uid="{0756D85D-BBE0-4CEF-94B4-DA1573949F4B}"/>
    <hyperlink ref="J34" r:id="rId46" xr:uid="{9A408372-DDFA-4F8F-912D-727625C3169D}"/>
    <hyperlink ref="J35" r:id="rId47" xr:uid="{8C769D41-A6A8-46DD-941A-62B4CDD7BC8B}"/>
    <hyperlink ref="J36" r:id="rId48" xr:uid="{9718B6D3-E65D-49E5-805B-0B81CDA61CB1}"/>
    <hyperlink ref="J37" r:id="rId49" xr:uid="{1EEEE19F-8CB9-44C5-9176-3A0909151B99}"/>
    <hyperlink ref="C7" r:id="rId50" xr:uid="{4371DABC-BB2B-41E1-8D92-60373CE36363}"/>
    <hyperlink ref="C8" r:id="rId51" xr:uid="{F62A866B-C2EC-4550-8981-FE8F8791A6E8}"/>
    <hyperlink ref="C9" r:id="rId52" xr:uid="{EB299610-A68D-41D6-81DE-EDFED0303EBD}"/>
    <hyperlink ref="J9" r:id="rId53" xr:uid="{EB241EE4-60ED-467C-89FA-5483E44CB225}"/>
    <hyperlink ref="C6" r:id="rId54" xr:uid="{79071D34-986C-4F55-97C5-0053A3F4CFA8}"/>
    <hyperlink ref="J10" r:id="rId55" xr:uid="{7EAC2455-A2DD-419D-86E7-BF217C189619}"/>
    <hyperlink ref="C10" r:id="rId56" xr:uid="{908C0A25-230D-4FE4-8083-D6748C53E08C}"/>
    <hyperlink ref="J7" r:id="rId57" xr:uid="{1C0015F2-41CC-4A55-ABD4-836113597C1A}"/>
    <hyperlink ref="J6" r:id="rId58" xr:uid="{F030EF5E-ABA6-4713-A93F-3FD152D80CE0}"/>
    <hyperlink ref="J8" r:id="rId59" xr:uid="{BEB1587A-E6CE-4834-B8A0-073075DB88FD}"/>
    <hyperlink ref="C38" r:id="rId60" xr:uid="{9C37E34A-02CC-46DE-AEB4-81837BA5D4A7}"/>
  </hyperlinks>
  <pageMargins left="0.7" right="0.7" top="0.75" bottom="0.75" header="0.3" footer="0.3"/>
  <pageSetup orientation="portrait" horizontalDpi="300" verticalDpi="300" r:id="rId61"/>
  <tableParts count="3">
    <tablePart r:id="rId62"/>
    <tablePart r:id="rId63"/>
    <tablePart r:id="rId6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Zak Rowland</dc:creator>
  <cp:keywords/>
  <dc:description/>
  <cp:lastModifiedBy>Zak Rowland</cp:lastModifiedBy>
  <cp:revision/>
  <dcterms:created xsi:type="dcterms:W3CDTF">2020-10-03T18:27:33Z</dcterms:created>
  <dcterms:modified xsi:type="dcterms:W3CDTF">2020-12-07T03:09:59Z</dcterms:modified>
  <cp:category/>
  <cp:contentStatus/>
</cp:coreProperties>
</file>