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0CF6D8A8-4D37-41F1-8903-258FCB098BF9}" xr6:coauthVersionLast="37" xr6:coauthVersionMax="37" xr10:uidLastSave="{00000000-0000-0000-0000-000000000000}"/>
  <bookViews>
    <workbookView xWindow="0" yWindow="0" windowWidth="28800" windowHeight="12165" xr2:uid="{00000000-000D-0000-FFFF-FFFF00000000}"/>
  </bookViews>
  <sheets>
    <sheet name="F'18" sheetId="1" r:id="rId1"/>
    <sheet name="Fields" sheetId="2" r:id="rId2"/>
  </sheets>
  <definedNames>
    <definedName name="Status" localSheetId="1">Fields!$A$1:$A$7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0" i="1" l="1"/>
  <c r="D15" i="1"/>
  <c r="D45" i="1" l="1"/>
  <c r="C85" i="1" l="1"/>
  <c r="C84" i="1"/>
  <c r="C83" i="1"/>
  <c r="C82" i="1"/>
  <c r="D19" i="1" l="1"/>
  <c r="D20" i="1"/>
  <c r="D21" i="1"/>
  <c r="D22" i="1"/>
  <c r="D23" i="1"/>
  <c r="D24" i="1"/>
  <c r="D25" i="1"/>
  <c r="D26" i="1"/>
  <c r="D27" i="1"/>
  <c r="D28" i="1"/>
  <c r="D29" i="1"/>
  <c r="D30" i="1"/>
  <c r="D31" i="1"/>
  <c r="D32" i="1"/>
  <c r="D33" i="1"/>
  <c r="D34" i="1"/>
  <c r="D35" i="1"/>
  <c r="D36" i="1"/>
  <c r="D37" i="1"/>
  <c r="D38" i="1"/>
  <c r="D18" i="1"/>
  <c r="B3" i="1" l="1"/>
  <c r="D54" i="1" l="1"/>
  <c r="D55" i="1"/>
  <c r="D57" i="1"/>
  <c r="D58" i="1"/>
  <c r="D59" i="1"/>
  <c r="D6" i="1"/>
  <c r="D7" i="1"/>
  <c r="D8" i="1"/>
  <c r="D9" i="1"/>
  <c r="D10" i="1"/>
  <c r="D11" i="1"/>
  <c r="D12" i="1"/>
  <c r="D13" i="1"/>
  <c r="D14" i="1"/>
  <c r="D16" i="1"/>
  <c r="D17" i="1"/>
  <c r="D39" i="1"/>
  <c r="D42" i="1"/>
  <c r="D43" i="1"/>
  <c r="D44" i="1"/>
  <c r="D46" i="1"/>
  <c r="D47" i="1"/>
  <c r="D48" i="1"/>
  <c r="D49" i="1"/>
  <c r="D50" i="1"/>
  <c r="D51" i="1"/>
  <c r="D52" i="1"/>
  <c r="D60" i="1"/>
  <c r="D61" i="1"/>
  <c r="D62" i="1"/>
  <c r="D63" i="1"/>
  <c r="D64" i="1"/>
  <c r="D65" i="1"/>
  <c r="D66" i="1"/>
  <c r="D5" i="1"/>
  <c r="D68" i="1"/>
  <c r="D67" i="1"/>
  <c r="D53" i="1"/>
  <c r="D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<sst xmlns="http://schemas.openxmlformats.org/spreadsheetml/2006/main" count="197" uniqueCount="84">
  <si>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</si>
  <si>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</si>
  <si>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</si>
  <si>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</si>
  <si>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</si>
  <si>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</si>
  <si>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</si>
  <si>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</si>
  <si>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</si>
  <si>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</si>
  <si>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</si>
  <si>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</si>
  <si>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</si>
  <si>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</si>
  <si>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</si>
  <si>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</si>
  <si>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</si>
  <si>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</si>
  <si>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</si>
  <si>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</si>
  <si>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</si>
  <si>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</si>
  <si>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</si>
  <si>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</si>
  <si>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</si>
  <si>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</si>
  <si>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</si>
  <si>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</si>
  <si>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</si>
  <si>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</si>
  <si>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</si>
  <si>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</si>
  <si>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Labor Cost Schedule</t>
  </si>
  <si>
    <t>Poster Draft</t>
  </si>
  <si>
    <t>Test/Benchmark Circuits</t>
  </si>
  <si>
    <t>Develop Passthrough Tests</t>
  </si>
  <si>
    <t>Create Quadrature Converter</t>
  </si>
  <si>
    <t>Test Plan</t>
  </si>
  <si>
    <t>Configure LCD/Tuner Knob</t>
  </si>
  <si>
    <t>Implement RF Receive Code</t>
  </si>
  <si>
    <t>Receive/Tune tests</t>
  </si>
  <si>
    <t>Transmitting/Tune tests</t>
  </si>
  <si>
    <t>Final Preparations for Senior design day</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</si>
  <si>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</si>
  <si>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</si>
  <si>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</si>
  <si>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</si>
  <si>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</si>
  <si>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</si>
  <si>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</si>
  <si>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</si>
  <si>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</si>
  <si>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</si>
  <si>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</si>
  <si>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</si>
  <si>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</si>
  <si>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</si>
  <si>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</si>
  <si>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</si>
  <si>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</si>
  <si>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</si>
  <si>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</si>
  <si>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</si>
  <si>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</si>
  <si>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</si>
  <si>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</si>
  <si>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</si>
  <si>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</si>
  <si>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</si>
  <si>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</si>
  <si>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</si>
  <si>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</si>
  <si>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</si>
  <si>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</si>
  <si>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</si>
  <si>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Power Amp Simulation</t>
  </si>
  <si>
    <t>Bandpass Filter Simulation</t>
  </si>
  <si>
    <t>RF Amplifier Simulation v0.1</t>
  </si>
  <si>
    <t>RF Amplifier Biuld/ research, (redesign?)</t>
  </si>
  <si>
    <t>Notes</t>
  </si>
  <si>
    <t xml:space="preserve">Soft deadline? </t>
  </si>
  <si>
    <t xml:space="preserve">Prep and do initial design review </t>
  </si>
  <si>
    <t>Data/Signal Flow chart</t>
  </si>
  <si>
    <t>IDR Power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</si>
</sst>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0" borderId="1" xfId="0" applyFont="1" applyBorder="1"/>
    <xf numFmtId="0" fontId="5" fillId="0" borderId="0" xfId="0" applyFont="1" applyBorder="1" applyAlignment="1">
      <alignment vertical="center" wrapText="1"/>
    </xf>
    <xf numFmtId="0" fontId="5" fillId="0" borderId="0" xfId="0" applyFont="1" applyBorder="1"/>
    <xf numFmtId="0" fontId="4" fillId="0" borderId="0" xfId="0" applyFont="1" applyAlignment="1">
      <alignment horizontal="left"/>
    </xf>
    <xf numFmtId="14" fontId="0" fillId="0" borderId="0" xfId="0" applyNumberFormat="1" applyAlignment="1">
      <alignment horizontal="left"/>
    </xf>
    <xf numFmtId="1" fontId="0" fillId="0" borderId="0" xfId="0" applyNumberFormat="1" applyAlignment="1">
      <alignment horizontal="left"/>
    </xf>
    <xf numFmtId="0" fontId="3" fillId="0" borderId="1" xfId="0" applyFont="1" applyBorder="1" applyAlignment="1">
      <alignment horizontal="left"/>
    </xf>
    <xf numFmtId="0" fontId="0" fillId="0" borderId="0" xfId="0" applyAlignment="1">
      <alignment horizontal="left"/>
    </xf>
    <xf numFmtId="0" fontId="5" fillId="0" borderId="0" xfId="0" applyFont="1" applyBorder="1" applyAlignment="1">
      <alignment horizontal="left" vertical="center" wrapText="1"/>
    </xf>
    <xf numFmtId="0" fontId="0" fillId="0" borderId="0" xfId="0" applyFill="1"/>
    <xf numFmtId="0" fontId="3" fillId="0" borderId="1" xfId="0" applyFont="1" applyFill="1" applyBorder="1" applyAlignment="1">
      <alignment horizontal="center"/>
    </xf>
    <xf numFmtId="14" fontId="0" fillId="0" borderId="0" xfId="0" applyNumberFormat="1" applyFill="1"/>
    <xf numFmtId="0" fontId="0" fillId="0" borderId="0" xfId="0" applyFill="1" applyAlignment="1">
      <alignment horizontal="left"/>
    </xf>
    <xf numFmtId="0" fontId="5" fillId="0" borderId="0" xfId="0" applyFont="1" applyFill="1" applyBorder="1"/>
    <xf numFmtId="0" fontId="6" fillId="0"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5">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86"/>
  <sheetViews>
    <sheetView tabSelected="1" topLeftCell="A30" zoomScale="90" zoomScaleNormal="90" workbookViewId="0">
      <selection activeCell="B1" sqref="B1:G69"/>
    </sheetView>
  </sheetViews>
  <sheetFormatPr defaultRowHeight="15" x14ac:dyDescent="0.25"/>
  <cols>
    <col min="1" max="1" width="3" customWidth="1"/>
    <col min="2" max="2" width="21.5703125" style="8" customWidth="1"/>
    <col min="3" max="3" width="60.85546875" customWidth="1"/>
    <col min="4" max="4" width="4.85546875" customWidth="1"/>
    <col min="5" max="6" width="12" style="10" customWidth="1"/>
    <col min="7" max="7" width="12.42578125" customWidth="1"/>
  </cols>
  <sheetData>
    <row r="1" spans="2:9" ht="26.25" x14ac:dyDescent="0.4">
      <c r="B1" s="4" t="s">
        <v>17</v>
      </c>
      <c r="I1" t="s">
        <v>79</v>
      </c>
    </row>
    <row r="2" spans="2:9" x14ac:dyDescent="0.25">
      <c r="B2" s="5">
        <v>43390</v>
      </c>
      <c r="C2" t="s">
        <v>16</v>
      </c>
    </row>
    <row r="3" spans="2:9" x14ac:dyDescent="0.25">
      <c r="B3" s="6">
        <f>F58 - B2</f>
        <v>51</v>
      </c>
      <c r="C3" t="s">
        <v>4</v>
      </c>
    </row>
    <row r="4" spans="2:9" x14ac:dyDescent="0.25">
      <c r="B4" s="7" t="s">
        <v>6</v>
      </c>
      <c r="C4" s="1" t="s">
        <v>9</v>
      </c>
      <c r="D4" s="1" t="s">
        <v>3</v>
      </c>
      <c r="E4" s="11" t="s">
        <v>1</v>
      </c>
      <c r="F4" s="11" t="s">
        <v>2</v>
      </c>
      <c r="G4" s="1" t="s">
        <v>10</v>
      </c>
    </row>
    <row r="5" spans="2:9" x14ac:dyDescent="0.25">
      <c r="B5" s="8" t="s">
        <v>30</v>
      </c>
      <c r="C5" t="s">
        <v>18</v>
      </c>
      <c r="D5">
        <f>F5-E5</f>
        <v>24</v>
      </c>
      <c r="E5" s="12">
        <v>43343</v>
      </c>
      <c r="F5" s="12">
        <v>43367</v>
      </c>
      <c r="G5" t="s">
        <v>31</v>
      </c>
    </row>
    <row r="6" spans="2:9" x14ac:dyDescent="0.25">
      <c r="B6" s="8" t="s">
        <v>25</v>
      </c>
      <c r="C6" t="s">
        <v>19</v>
      </c>
      <c r="D6">
        <f t="shared" ref="D6:D68" si="0">F6-E6</f>
        <v>24</v>
      </c>
      <c r="E6" s="12">
        <v>43343</v>
      </c>
      <c r="F6" s="12">
        <v>43367</v>
      </c>
      <c r="G6" t="s">
        <v>31</v>
      </c>
    </row>
    <row r="7" spans="2:9" x14ac:dyDescent="0.25">
      <c r="B7" s="8" t="s">
        <v>24</v>
      </c>
      <c r="C7" t="s">
        <v>20</v>
      </c>
      <c r="D7">
        <f t="shared" si="0"/>
        <v>24</v>
      </c>
      <c r="E7" s="12">
        <v>43343</v>
      </c>
      <c r="F7" s="12">
        <v>43367</v>
      </c>
      <c r="G7" t="s">
        <v>31</v>
      </c>
    </row>
    <row r="8" spans="2:9" x14ac:dyDescent="0.25">
      <c r="B8" s="8" t="s">
        <v>25</v>
      </c>
      <c r="C8" t="s">
        <v>21</v>
      </c>
      <c r="D8">
        <f t="shared" si="0"/>
        <v>24</v>
      </c>
      <c r="E8" s="12">
        <v>43343</v>
      </c>
      <c r="F8" s="12">
        <v>43367</v>
      </c>
      <c r="G8" t="s">
        <v>31</v>
      </c>
    </row>
    <row r="9" spans="2:9" x14ac:dyDescent="0.25">
      <c r="B9" s="8" t="s">
        <v>30</v>
      </c>
      <c r="C9" t="s">
        <v>22</v>
      </c>
      <c r="D9">
        <f t="shared" si="0"/>
        <v>24</v>
      </c>
      <c r="E9" s="12">
        <v>43343</v>
      </c>
      <c r="F9" s="12">
        <v>43367</v>
      </c>
      <c r="G9" t="s">
        <v>31</v>
      </c>
    </row>
    <row r="10" spans="2:9" x14ac:dyDescent="0.25">
      <c r="B10" s="8" t="s">
        <v>24</v>
      </c>
      <c r="C10" t="s">
        <v>23</v>
      </c>
      <c r="D10">
        <f t="shared" si="0"/>
        <v>24</v>
      </c>
      <c r="E10" s="12">
        <v>43343</v>
      </c>
      <c r="F10" s="12">
        <v>43367</v>
      </c>
      <c r="G10" t="s">
        <v>31</v>
      </c>
    </row>
    <row r="11" spans="2:9" x14ac:dyDescent="0.25">
      <c r="B11" s="8" t="s">
        <v>24</v>
      </c>
      <c r="C11" t="s">
        <v>26</v>
      </c>
      <c r="D11">
        <f t="shared" si="0"/>
        <v>14</v>
      </c>
      <c r="E11" s="12">
        <v>43343</v>
      </c>
      <c r="F11" s="12">
        <v>43357</v>
      </c>
      <c r="G11" t="s">
        <v>31</v>
      </c>
    </row>
    <row r="12" spans="2:9" x14ac:dyDescent="0.25">
      <c r="B12" s="8" t="s">
        <v>25</v>
      </c>
      <c r="C12" t="s">
        <v>26</v>
      </c>
      <c r="D12">
        <f t="shared" si="0"/>
        <v>14</v>
      </c>
      <c r="E12" s="12">
        <v>43343</v>
      </c>
      <c r="F12" s="12">
        <v>43357</v>
      </c>
      <c r="G12" t="s">
        <v>31</v>
      </c>
    </row>
    <row r="13" spans="2:9" x14ac:dyDescent="0.25">
      <c r="B13" s="8" t="s">
        <v>30</v>
      </c>
      <c r="C13" t="s">
        <v>26</v>
      </c>
      <c r="D13">
        <f t="shared" si="0"/>
        <v>14</v>
      </c>
      <c r="E13" s="12">
        <v>43343</v>
      </c>
      <c r="F13" s="12">
        <v>43357</v>
      </c>
      <c r="G13" t="s">
        <v>31</v>
      </c>
    </row>
    <row r="14" spans="2:9" x14ac:dyDescent="0.25">
      <c r="B14" s="8" t="s">
        <v>25</v>
      </c>
      <c r="C14" t="s">
        <v>27</v>
      </c>
      <c r="D14">
        <f t="shared" si="0"/>
        <v>40</v>
      </c>
      <c r="E14" s="12">
        <v>43355</v>
      </c>
      <c r="F14" s="12">
        <v>43395</v>
      </c>
      <c r="G14" t="s">
        <v>12</v>
      </c>
    </row>
    <row r="15" spans="2:9" x14ac:dyDescent="0.25">
      <c r="B15" s="8" t="s">
        <v>24</v>
      </c>
      <c r="C15" t="s">
        <v>82</v>
      </c>
      <c r="D15">
        <f t="shared" si="0"/>
        <v>40</v>
      </c>
      <c r="E15" s="12">
        <v>43355</v>
      </c>
      <c r="F15" s="12">
        <v>43395</v>
      </c>
      <c r="G15" t="s">
        <v>12</v>
      </c>
    </row>
    <row r="16" spans="2:9" x14ac:dyDescent="0.25">
      <c r="B16" s="8" t="s">
        <v>30</v>
      </c>
      <c r="C16" t="s">
        <v>28</v>
      </c>
      <c r="D16">
        <f t="shared" si="0"/>
        <v>40</v>
      </c>
      <c r="E16" s="12">
        <v>43355</v>
      </c>
      <c r="F16" s="12">
        <v>43395</v>
      </c>
      <c r="G16" t="s">
        <v>12</v>
      </c>
    </row>
    <row r="17" spans="2:7" x14ac:dyDescent="0.25">
      <c r="B17" s="8" t="s">
        <v>24</v>
      </c>
      <c r="C17" t="s">
        <v>29</v>
      </c>
      <c r="D17">
        <f t="shared" si="0"/>
        <v>33</v>
      </c>
      <c r="E17" s="12">
        <v>43355</v>
      </c>
      <c r="F17" s="12">
        <v>43388</v>
      </c>
      <c r="G17" t="s">
        <v>31</v>
      </c>
    </row>
    <row r="18" spans="2:7" x14ac:dyDescent="0.25">
      <c r="B18" s="8" t="s">
        <v>24</v>
      </c>
      <c r="C18" t="s">
        <v>50</v>
      </c>
      <c r="D18">
        <f t="shared" si="0"/>
        <v>14</v>
      </c>
      <c r="E18" s="12">
        <v>43374</v>
      </c>
      <c r="F18" s="12">
        <v>43388</v>
      </c>
      <c r="G18" t="s">
        <v>31</v>
      </c>
    </row>
    <row r="19" spans="2:7" x14ac:dyDescent="0.25">
      <c r="B19" s="8" t="s">
        <v>24</v>
      </c>
      <c r="C19" t="s">
        <v>51</v>
      </c>
      <c r="D19">
        <f t="shared" si="0"/>
        <v>14</v>
      </c>
      <c r="E19" s="12">
        <v>43374</v>
      </c>
      <c r="F19" s="12">
        <v>43388</v>
      </c>
      <c r="G19" t="s">
        <v>31</v>
      </c>
    </row>
    <row r="20" spans="2:7" x14ac:dyDescent="0.25">
      <c r="B20" s="8" t="s">
        <v>24</v>
      </c>
      <c r="C20" t="s">
        <v>52</v>
      </c>
      <c r="D20">
        <f t="shared" si="0"/>
        <v>14</v>
      </c>
      <c r="E20" s="12">
        <v>43374</v>
      </c>
      <c r="F20" s="12">
        <v>43388</v>
      </c>
      <c r="G20" t="s">
        <v>31</v>
      </c>
    </row>
    <row r="21" spans="2:7" x14ac:dyDescent="0.25">
      <c r="B21" s="8" t="s">
        <v>25</v>
      </c>
      <c r="C21" t="s">
        <v>53</v>
      </c>
      <c r="D21">
        <f t="shared" si="0"/>
        <v>14</v>
      </c>
      <c r="E21" s="12">
        <v>43374</v>
      </c>
      <c r="F21" s="12">
        <v>43388</v>
      </c>
      <c r="G21" t="s">
        <v>31</v>
      </c>
    </row>
    <row r="22" spans="2:7" x14ac:dyDescent="0.25">
      <c r="B22" s="8" t="s">
        <v>25</v>
      </c>
      <c r="C22" t="s">
        <v>54</v>
      </c>
      <c r="D22">
        <f t="shared" si="0"/>
        <v>14</v>
      </c>
      <c r="E22" s="12">
        <v>43374</v>
      </c>
      <c r="F22" s="12">
        <v>43388</v>
      </c>
      <c r="G22" t="s">
        <v>31</v>
      </c>
    </row>
    <row r="23" spans="2:7" x14ac:dyDescent="0.25">
      <c r="B23" s="8" t="s">
        <v>30</v>
      </c>
      <c r="C23" t="s">
        <v>55</v>
      </c>
      <c r="D23">
        <f t="shared" si="0"/>
        <v>14</v>
      </c>
      <c r="E23" s="12">
        <v>43374</v>
      </c>
      <c r="F23" s="12">
        <v>43388</v>
      </c>
      <c r="G23" t="s">
        <v>31</v>
      </c>
    </row>
    <row r="24" spans="2:7" x14ac:dyDescent="0.25">
      <c r="B24" s="8" t="s">
        <v>30</v>
      </c>
      <c r="C24" t="s">
        <v>56</v>
      </c>
      <c r="D24">
        <f t="shared" si="0"/>
        <v>14</v>
      </c>
      <c r="E24" s="12">
        <v>43374</v>
      </c>
      <c r="F24" s="12">
        <v>43388</v>
      </c>
      <c r="G24" t="s">
        <v>31</v>
      </c>
    </row>
    <row r="25" spans="2:7" x14ac:dyDescent="0.25">
      <c r="B25" s="8" t="s">
        <v>24</v>
      </c>
      <c r="C25" t="s">
        <v>57</v>
      </c>
      <c r="D25">
        <f t="shared" si="0"/>
        <v>14</v>
      </c>
      <c r="E25" s="12">
        <v>43374</v>
      </c>
      <c r="F25" s="12">
        <v>43388</v>
      </c>
      <c r="G25" t="s">
        <v>31</v>
      </c>
    </row>
    <row r="26" spans="2:7" x14ac:dyDescent="0.25">
      <c r="B26" s="8" t="s">
        <v>25</v>
      </c>
      <c r="C26" t="s">
        <v>58</v>
      </c>
      <c r="D26">
        <f t="shared" si="0"/>
        <v>14</v>
      </c>
      <c r="E26" s="12">
        <v>43374</v>
      </c>
      <c r="F26" s="12">
        <v>43388</v>
      </c>
      <c r="G26" t="s">
        <v>31</v>
      </c>
    </row>
    <row r="27" spans="2:7" x14ac:dyDescent="0.25">
      <c r="B27" s="8" t="s">
        <v>25</v>
      </c>
      <c r="C27" t="s">
        <v>59</v>
      </c>
      <c r="D27">
        <f t="shared" si="0"/>
        <v>14</v>
      </c>
      <c r="E27" s="12">
        <v>43374</v>
      </c>
      <c r="F27" s="12">
        <v>43388</v>
      </c>
      <c r="G27" t="s">
        <v>31</v>
      </c>
    </row>
    <row r="28" spans="2:7" x14ac:dyDescent="0.25">
      <c r="B28" s="8" t="s">
        <v>24</v>
      </c>
      <c r="C28" t="s">
        <v>60</v>
      </c>
      <c r="D28">
        <f t="shared" si="0"/>
        <v>14</v>
      </c>
      <c r="E28" s="12">
        <v>43374</v>
      </c>
      <c r="F28" s="12">
        <v>43388</v>
      </c>
      <c r="G28" t="s">
        <v>31</v>
      </c>
    </row>
    <row r="29" spans="2:7" x14ac:dyDescent="0.25">
      <c r="B29" s="8" t="s">
        <v>30</v>
      </c>
      <c r="C29" t="s">
        <v>61</v>
      </c>
      <c r="D29">
        <f t="shared" si="0"/>
        <v>14</v>
      </c>
      <c r="E29" s="12">
        <v>43374</v>
      </c>
      <c r="F29" s="12">
        <v>43388</v>
      </c>
      <c r="G29" t="s">
        <v>31</v>
      </c>
    </row>
    <row r="30" spans="2:7" x14ac:dyDescent="0.25">
      <c r="B30" s="8" t="s">
        <v>30</v>
      </c>
      <c r="C30" t="s">
        <v>62</v>
      </c>
      <c r="D30">
        <f t="shared" si="0"/>
        <v>14</v>
      </c>
      <c r="E30" s="12">
        <v>43374</v>
      </c>
      <c r="F30" s="12">
        <v>43388</v>
      </c>
      <c r="G30" t="s">
        <v>31</v>
      </c>
    </row>
    <row r="31" spans="2:7" x14ac:dyDescent="0.25">
      <c r="B31" s="8" t="s">
        <v>25</v>
      </c>
      <c r="C31" t="s">
        <v>63</v>
      </c>
      <c r="D31">
        <f t="shared" si="0"/>
        <v>14</v>
      </c>
      <c r="E31" s="12">
        <v>43374</v>
      </c>
      <c r="F31" s="12">
        <v>43388</v>
      </c>
      <c r="G31" t="s">
        <v>31</v>
      </c>
    </row>
    <row r="32" spans="2:7" x14ac:dyDescent="0.25">
      <c r="B32" s="8" t="s">
        <v>71</v>
      </c>
      <c r="C32" t="s">
        <v>64</v>
      </c>
      <c r="D32">
        <f t="shared" si="0"/>
        <v>14</v>
      </c>
      <c r="E32" s="12">
        <v>43374</v>
      </c>
      <c r="F32" s="12">
        <v>43388</v>
      </c>
      <c r="G32" t="s">
        <v>31</v>
      </c>
    </row>
    <row r="33" spans="2:9" x14ac:dyDescent="0.25">
      <c r="B33" s="8" t="s">
        <v>24</v>
      </c>
      <c r="C33" t="s">
        <v>65</v>
      </c>
      <c r="D33">
        <f t="shared" si="0"/>
        <v>14</v>
      </c>
      <c r="E33" s="12">
        <v>43374</v>
      </c>
      <c r="F33" s="12">
        <v>43388</v>
      </c>
      <c r="G33" t="s">
        <v>31</v>
      </c>
    </row>
    <row r="34" spans="2:9" x14ac:dyDescent="0.25">
      <c r="B34" s="8" t="s">
        <v>24</v>
      </c>
      <c r="C34" t="s">
        <v>66</v>
      </c>
      <c r="D34">
        <f t="shared" si="0"/>
        <v>14</v>
      </c>
      <c r="E34" s="12">
        <v>43374</v>
      </c>
      <c r="F34" s="12">
        <v>43388</v>
      </c>
      <c r="G34" t="s">
        <v>31</v>
      </c>
    </row>
    <row r="35" spans="2:9" x14ac:dyDescent="0.25">
      <c r="B35" s="8" t="s">
        <v>24</v>
      </c>
      <c r="C35" t="s">
        <v>67</v>
      </c>
      <c r="D35">
        <f t="shared" si="0"/>
        <v>14</v>
      </c>
      <c r="E35" s="12">
        <v>43374</v>
      </c>
      <c r="F35" s="12">
        <v>43388</v>
      </c>
      <c r="G35" t="s">
        <v>31</v>
      </c>
    </row>
    <row r="36" spans="2:9" x14ac:dyDescent="0.25">
      <c r="B36" s="8" t="s">
        <v>30</v>
      </c>
      <c r="C36" t="s">
        <v>68</v>
      </c>
      <c r="D36">
        <f t="shared" si="0"/>
        <v>14</v>
      </c>
      <c r="E36" s="12">
        <v>43374</v>
      </c>
      <c r="F36" s="12">
        <v>43388</v>
      </c>
      <c r="G36" t="s">
        <v>31</v>
      </c>
    </row>
    <row r="37" spans="2:9" x14ac:dyDescent="0.25">
      <c r="B37" s="8" t="s">
        <v>71</v>
      </c>
      <c r="C37" t="s">
        <v>69</v>
      </c>
      <c r="D37">
        <f t="shared" si="0"/>
        <v>14</v>
      </c>
      <c r="E37" s="12">
        <v>43374</v>
      </c>
      <c r="F37" s="12">
        <v>43388</v>
      </c>
      <c r="G37" t="s">
        <v>31</v>
      </c>
    </row>
    <row r="38" spans="2:9" x14ac:dyDescent="0.25">
      <c r="B38" s="8" t="s">
        <v>24</v>
      </c>
      <c r="C38" t="s">
        <v>70</v>
      </c>
      <c r="D38">
        <f t="shared" si="0"/>
        <v>14</v>
      </c>
      <c r="E38" s="12">
        <v>43374</v>
      </c>
      <c r="F38" s="12">
        <v>43388</v>
      </c>
      <c r="G38" t="s">
        <v>31</v>
      </c>
    </row>
    <row r="39" spans="2:9" x14ac:dyDescent="0.25">
      <c r="B39" s="8" t="s">
        <v>30</v>
      </c>
      <c r="C39" s="2" t="s">
        <v>77</v>
      </c>
      <c r="D39">
        <f t="shared" si="0"/>
        <v>5</v>
      </c>
      <c r="E39" s="12">
        <v>43383</v>
      </c>
      <c r="F39" s="12">
        <v>43388</v>
      </c>
      <c r="G39" t="s">
        <v>31</v>
      </c>
    </row>
    <row r="40" spans="2:9" x14ac:dyDescent="0.25">
      <c r="B40" s="8" t="s">
        <v>24</v>
      </c>
      <c r="C40" s="2" t="s">
        <v>83</v>
      </c>
      <c r="D40">
        <f t="shared" si="0"/>
        <v>12</v>
      </c>
      <c r="E40" s="12">
        <v>43383</v>
      </c>
      <c r="F40" s="12">
        <v>43395</v>
      </c>
      <c r="G40" t="s">
        <v>12</v>
      </c>
    </row>
    <row r="41" spans="2:9" x14ac:dyDescent="0.25">
      <c r="B41" s="8" t="s">
        <v>25</v>
      </c>
      <c r="C41" s="2" t="s">
        <v>78</v>
      </c>
      <c r="E41" s="12">
        <v>43383</v>
      </c>
      <c r="F41" s="12">
        <v>43388</v>
      </c>
      <c r="G41" t="s">
        <v>12</v>
      </c>
      <c r="I41" t="s">
        <v>80</v>
      </c>
    </row>
    <row r="42" spans="2:9" x14ac:dyDescent="0.25">
      <c r="B42" s="8" t="s">
        <v>30</v>
      </c>
      <c r="C42" s="2" t="s">
        <v>75</v>
      </c>
      <c r="D42">
        <f t="shared" si="0"/>
        <v>5</v>
      </c>
      <c r="E42" s="12">
        <v>43383</v>
      </c>
      <c r="F42" s="12">
        <v>43388</v>
      </c>
      <c r="G42" t="s">
        <v>12</v>
      </c>
    </row>
    <row r="43" spans="2:9" x14ac:dyDescent="0.25">
      <c r="B43" s="8" t="s">
        <v>30</v>
      </c>
      <c r="C43" s="2" t="s">
        <v>76</v>
      </c>
      <c r="D43">
        <f t="shared" si="0"/>
        <v>5</v>
      </c>
      <c r="E43" s="12">
        <v>43383</v>
      </c>
      <c r="F43" s="12">
        <v>43388</v>
      </c>
      <c r="G43" t="s">
        <v>12</v>
      </c>
    </row>
    <row r="44" spans="2:9" x14ac:dyDescent="0.25">
      <c r="B44" s="8" t="s">
        <v>24</v>
      </c>
      <c r="C44" s="2" t="s">
        <v>32</v>
      </c>
      <c r="D44">
        <f t="shared" si="0"/>
        <v>35</v>
      </c>
      <c r="E44" s="12">
        <v>43388</v>
      </c>
      <c r="F44" s="12">
        <v>43423</v>
      </c>
      <c r="G44" t="s">
        <v>11</v>
      </c>
    </row>
    <row r="45" spans="2:9" x14ac:dyDescent="0.25">
      <c r="B45" s="8" t="s">
        <v>24</v>
      </c>
      <c r="C45" s="2" t="s">
        <v>81</v>
      </c>
      <c r="D45">
        <f t="shared" si="0"/>
        <v>14</v>
      </c>
      <c r="E45" s="12">
        <v>43388</v>
      </c>
      <c r="F45" s="12">
        <v>43402</v>
      </c>
      <c r="G45" t="s">
        <v>11</v>
      </c>
    </row>
    <row r="46" spans="2:9" x14ac:dyDescent="0.25">
      <c r="B46" s="8" t="s">
        <v>24</v>
      </c>
      <c r="C46" s="2" t="s">
        <v>33</v>
      </c>
      <c r="D46">
        <f t="shared" si="0"/>
        <v>21</v>
      </c>
      <c r="E46" s="12">
        <v>43409</v>
      </c>
      <c r="F46" s="12">
        <v>43430</v>
      </c>
      <c r="G46" t="s">
        <v>11</v>
      </c>
    </row>
    <row r="47" spans="2:9" x14ac:dyDescent="0.25">
      <c r="B47" s="9"/>
      <c r="C47" s="2" t="s">
        <v>34</v>
      </c>
      <c r="D47">
        <f t="shared" si="0"/>
        <v>14</v>
      </c>
      <c r="E47" s="12">
        <v>43409</v>
      </c>
      <c r="F47" s="12">
        <v>43423</v>
      </c>
      <c r="G47" t="s">
        <v>11</v>
      </c>
    </row>
    <row r="48" spans="2:9" x14ac:dyDescent="0.25">
      <c r="B48" s="9"/>
      <c r="C48" s="2" t="s">
        <v>35</v>
      </c>
      <c r="D48">
        <f t="shared" si="0"/>
        <v>14</v>
      </c>
      <c r="E48" s="12">
        <v>43409</v>
      </c>
      <c r="F48" s="12">
        <v>43423</v>
      </c>
      <c r="G48" t="s">
        <v>11</v>
      </c>
    </row>
    <row r="49" spans="2:7" x14ac:dyDescent="0.25">
      <c r="B49" s="9"/>
      <c r="C49" s="2" t="s">
        <v>36</v>
      </c>
      <c r="D49">
        <f t="shared" si="0"/>
        <v>21</v>
      </c>
      <c r="E49" s="12">
        <v>43409</v>
      </c>
      <c r="F49" s="12">
        <v>43430</v>
      </c>
      <c r="G49" t="s">
        <v>11</v>
      </c>
    </row>
    <row r="50" spans="2:7" x14ac:dyDescent="0.25">
      <c r="B50" s="8" t="s">
        <v>24</v>
      </c>
      <c r="C50" s="2" t="s">
        <v>37</v>
      </c>
      <c r="D50">
        <f t="shared" si="0"/>
        <v>11</v>
      </c>
      <c r="E50" s="12">
        <v>43423</v>
      </c>
      <c r="F50" s="12">
        <v>43434</v>
      </c>
      <c r="G50" t="s">
        <v>11</v>
      </c>
    </row>
    <row r="51" spans="2:7" x14ac:dyDescent="0.25">
      <c r="B51" s="9"/>
      <c r="C51" s="2" t="s">
        <v>38</v>
      </c>
      <c r="D51">
        <f t="shared" si="0"/>
        <v>13</v>
      </c>
      <c r="E51" s="12">
        <v>43423</v>
      </c>
      <c r="F51" s="12">
        <v>43436</v>
      </c>
      <c r="G51" t="s">
        <v>11</v>
      </c>
    </row>
    <row r="52" spans="2:7" x14ac:dyDescent="0.25">
      <c r="B52" s="9"/>
      <c r="C52" s="2" t="s">
        <v>39</v>
      </c>
      <c r="D52">
        <f t="shared" si="0"/>
        <v>7</v>
      </c>
      <c r="E52" s="12">
        <v>43423</v>
      </c>
      <c r="F52" s="12">
        <v>43430</v>
      </c>
      <c r="G52" t="s">
        <v>11</v>
      </c>
    </row>
    <row r="53" spans="2:7" s="10" customFormat="1" x14ac:dyDescent="0.25">
      <c r="B53" s="13"/>
      <c r="C53" s="14" t="s">
        <v>7</v>
      </c>
      <c r="D53" s="15">
        <f t="shared" si="0"/>
        <v>4</v>
      </c>
      <c r="E53" s="12">
        <v>43425</v>
      </c>
      <c r="F53" s="12">
        <v>43429</v>
      </c>
      <c r="G53" s="10" t="s">
        <v>11</v>
      </c>
    </row>
    <row r="54" spans="2:7" x14ac:dyDescent="0.25">
      <c r="C54" s="2" t="s">
        <v>40</v>
      </c>
      <c r="D54">
        <f t="shared" ref="D54" si="1">F54-E54</f>
        <v>9</v>
      </c>
      <c r="E54" s="12">
        <v>43430</v>
      </c>
      <c r="F54" s="12">
        <v>43439</v>
      </c>
      <c r="G54" t="s">
        <v>11</v>
      </c>
    </row>
    <row r="55" spans="2:7" x14ac:dyDescent="0.25">
      <c r="C55" s="2" t="s">
        <v>40</v>
      </c>
      <c r="D55">
        <f t="shared" si="0"/>
        <v>9</v>
      </c>
      <c r="E55" s="12">
        <v>43430</v>
      </c>
      <c r="F55" s="12">
        <v>43439</v>
      </c>
      <c r="G55" t="s">
        <v>11</v>
      </c>
    </row>
    <row r="56" spans="2:7" x14ac:dyDescent="0.25">
      <c r="C56" s="3" t="s">
        <v>5</v>
      </c>
      <c r="D56">
        <f t="shared" si="0"/>
        <v>16</v>
      </c>
      <c r="E56" s="12">
        <v>43416</v>
      </c>
      <c r="F56" s="12">
        <v>43432</v>
      </c>
      <c r="G56" t="s">
        <v>11</v>
      </c>
    </row>
    <row r="57" spans="2:7" x14ac:dyDescent="0.25">
      <c r="C57" s="2" t="s">
        <v>41</v>
      </c>
      <c r="D57">
        <f t="shared" ref="D57" si="2">F57-E57</f>
        <v>9</v>
      </c>
      <c r="E57" s="12">
        <v>43430</v>
      </c>
      <c r="F57" s="12">
        <v>43439</v>
      </c>
      <c r="G57" t="s">
        <v>11</v>
      </c>
    </row>
    <row r="58" spans="2:7" x14ac:dyDescent="0.25">
      <c r="C58" s="3" t="s">
        <v>0</v>
      </c>
      <c r="D58">
        <f t="shared" si="0"/>
        <v>0</v>
      </c>
      <c r="E58" s="12">
        <v>43441</v>
      </c>
      <c r="F58" s="12">
        <v>43441</v>
      </c>
      <c r="G58" t="s">
        <v>11</v>
      </c>
    </row>
    <row r="59" spans="2:7" x14ac:dyDescent="0.25">
      <c r="C59" s="2" t="s">
        <v>42</v>
      </c>
      <c r="D59">
        <f t="shared" si="0"/>
        <v>2</v>
      </c>
      <c r="E59" s="12">
        <v>43439</v>
      </c>
      <c r="F59" s="12">
        <v>43441</v>
      </c>
      <c r="G59" t="s">
        <v>11</v>
      </c>
    </row>
    <row r="60" spans="2:7" x14ac:dyDescent="0.25">
      <c r="C60" s="2" t="s">
        <v>43</v>
      </c>
      <c r="D60">
        <f t="shared" si="0"/>
        <v>28</v>
      </c>
      <c r="E60" s="12">
        <v>43487</v>
      </c>
      <c r="F60" s="12">
        <v>43515</v>
      </c>
      <c r="G60" t="s">
        <v>11</v>
      </c>
    </row>
    <row r="61" spans="2:7" x14ac:dyDescent="0.25">
      <c r="C61" s="2" t="s">
        <v>44</v>
      </c>
      <c r="D61">
        <f t="shared" si="0"/>
        <v>41</v>
      </c>
      <c r="E61" s="12">
        <v>43487</v>
      </c>
      <c r="F61" s="12">
        <v>43528</v>
      </c>
      <c r="G61" t="s">
        <v>11</v>
      </c>
    </row>
    <row r="62" spans="2:7" x14ac:dyDescent="0.25">
      <c r="C62" s="2" t="s">
        <v>45</v>
      </c>
      <c r="D62">
        <f t="shared" si="0"/>
        <v>41</v>
      </c>
      <c r="E62" s="12">
        <v>43487</v>
      </c>
      <c r="F62" s="12">
        <v>43528</v>
      </c>
      <c r="G62" t="s">
        <v>11</v>
      </c>
    </row>
    <row r="63" spans="2:7" x14ac:dyDescent="0.25">
      <c r="C63" s="2" t="s">
        <v>46</v>
      </c>
      <c r="D63">
        <f t="shared" si="0"/>
        <v>21</v>
      </c>
      <c r="E63" s="12">
        <v>43515</v>
      </c>
      <c r="F63" s="12">
        <v>43536</v>
      </c>
      <c r="G63" t="s">
        <v>11</v>
      </c>
    </row>
    <row r="64" spans="2:7" x14ac:dyDescent="0.25">
      <c r="C64" s="2" t="s">
        <v>47</v>
      </c>
      <c r="D64">
        <f t="shared" si="0"/>
        <v>21</v>
      </c>
      <c r="E64" s="12">
        <v>43515</v>
      </c>
      <c r="F64" s="12">
        <v>43536</v>
      </c>
      <c r="G64" t="s">
        <v>11</v>
      </c>
    </row>
    <row r="65" spans="3:7" x14ac:dyDescent="0.25">
      <c r="C65" s="2" t="s">
        <v>48</v>
      </c>
      <c r="D65">
        <f t="shared" si="0"/>
        <v>28</v>
      </c>
      <c r="E65" s="12">
        <v>43536</v>
      </c>
      <c r="F65" s="12">
        <v>43564</v>
      </c>
      <c r="G65" t="s">
        <v>11</v>
      </c>
    </row>
    <row r="66" spans="3:7" x14ac:dyDescent="0.25">
      <c r="C66" s="2" t="s">
        <v>49</v>
      </c>
      <c r="D66">
        <f t="shared" si="0"/>
        <v>27</v>
      </c>
      <c r="E66" s="12">
        <v>43564</v>
      </c>
      <c r="F66" s="12">
        <v>43591</v>
      </c>
      <c r="G66" t="s">
        <v>11</v>
      </c>
    </row>
    <row r="67" spans="3:7" x14ac:dyDescent="0.25">
      <c r="C67" t="s">
        <v>8</v>
      </c>
      <c r="D67">
        <f t="shared" si="0"/>
        <v>0</v>
      </c>
      <c r="E67" s="12"/>
      <c r="F67" s="12"/>
      <c r="G67" t="s">
        <v>11</v>
      </c>
    </row>
    <row r="68" spans="3:7" x14ac:dyDescent="0.25">
      <c r="C68" t="s">
        <v>5</v>
      </c>
      <c r="D68">
        <f t="shared" si="0"/>
        <v>0</v>
      </c>
      <c r="E68" s="12"/>
      <c r="F68" s="12"/>
      <c r="G68" t="s">
        <v>11</v>
      </c>
    </row>
    <row r="69" spans="3:7" x14ac:dyDescent="0.25">
      <c r="C69" t="s">
        <v>0</v>
      </c>
      <c r="E69" s="12"/>
      <c r="F69" s="12"/>
      <c r="G69" t="s">
        <v>11</v>
      </c>
    </row>
    <row r="81" spans="2:5" x14ac:dyDescent="0.25">
      <c r="B81" s="8" t="s">
        <v>72</v>
      </c>
      <c r="C81" t="s">
        <v>73</v>
      </c>
      <c r="D81" s="16"/>
      <c r="E81" s="16"/>
    </row>
    <row r="82" spans="2:5" x14ac:dyDescent="0.25">
      <c r="B82" s="18" t="s">
        <v>24</v>
      </c>
      <c r="C82" s="17">
        <f>COUNTIFS(B5:B75, "James Bell", G5:G75, "In progress")</f>
        <v>2</v>
      </c>
      <c r="D82" s="16"/>
      <c r="E82" s="16"/>
    </row>
    <row r="83" spans="2:5" x14ac:dyDescent="0.25">
      <c r="B83" s="18" t="s">
        <v>30</v>
      </c>
      <c r="C83" s="17">
        <f>COUNTIFS(B6:B76, "Samuel Hussey", G5:G75, "In progress")</f>
        <v>3</v>
      </c>
    </row>
    <row r="84" spans="2:5" x14ac:dyDescent="0.25">
      <c r="B84" s="18" t="s">
        <v>25</v>
      </c>
      <c r="C84" s="17">
        <f>COUNTIFS(B7:B77, "Zachary Schneiderman", G5:G75, "In progress")</f>
        <v>0</v>
      </c>
    </row>
    <row r="85" spans="2:5" ht="30" customHeight="1" x14ac:dyDescent="0.25">
      <c r="B85" s="19" t="s">
        <v>74</v>
      </c>
      <c r="C85" s="17">
        <f>COUNTIFS(B5:B75, "James Bell (Team)", G5:G75, "In progress")</f>
        <v>0</v>
      </c>
    </row>
    <row r="86" spans="2:5" x14ac:dyDescent="0.25">
      <c r="B86" s="19"/>
    </row>
  </sheetData>
  <mergeCells count="1">
    <mergeCell ref="B85:B86"/>
  </mergeCells>
  <conditionalFormatting sqref="A83:XFD85 A81:D82 F81:XFD82 A87:XFD1048576 A86 C86:XFD86 A1:XFD80">
    <cfRule type="cellIs" dxfId="4" priority="1" operator="between">
      <formula>43466</formula>
      <formula>43831</formula>
    </cfRule>
    <cfRule type="cellIs" dxfId="3" priority="2" operator="between">
      <formula>43343</formula>
      <formula>43466</formula>
    </cfRule>
    <cfRule type="endsWith" dxfId="2" priority="5" operator="endsWith" text="Not Started">
      <formula>RIGHT(A1,LEN("Not Started"))="Not Started"</formula>
    </cfRule>
    <cfRule type="endsWith" dxfId="1" priority="6" operator="endsWith" text="In progress">
      <formula>RIGHT(A1,LEN("In progress"))="In progress"</formula>
    </cfRule>
    <cfRule type="endsWith" dxfId="0" priority="7" operator="endsWith" text="Finished">
      <formula>RIGHT(A1,LEN("Finished"))="Finished"</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A39210-D7B7-4AF2-979B-E3CB8F286CE0}">
          <x14:formula1>
            <xm:f>Fields!$A$2:$A$7</xm:f>
          </x14:formula1>
          <xm:sqref>G5:G69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2018-10-17T14:09:54Z</dcterms:modified>
</cp:coreProperties>
</file>