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jsb131\Downloads\"/>
    </mc:Choice>
  </mc:AlternateContent>
  <xr:revisionPtr revIDLastSave="0" documentId="13_ncr:1_{69D5640E-7AC5-4C96-8EA3-49EC84C873A5}" xr6:coauthVersionLast="37" xr6:coauthVersionMax="37" xr10:uidLastSave="{00000000-0000-0000-0000-000000000000}"/>
  <bookViews>
    <workbookView xWindow="0" yWindow="0" windowWidth="21570" windowHeight="7935" xr2:uid="{00000000-000D-0000-FFFF-FFFF00000000}"/>
  </bookViews>
  <sheets>
    <sheet name="Open Action Items" sheetId="4" r:id="rId1"/>
    <sheet name="Closed Action Items" sheetId="3" r:id="rId2"/>
    <sheet name="Instructions and Lists" sheetId="2"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6" i="3" l="1"/>
  <c r="A14" i="3"/>
  <c r="A15" i="3"/>
  <c r="B12" i="4"/>
  <c r="B14" i="4"/>
  <c r="E11" i="3" l="1"/>
  <c r="E10" i="3"/>
  <c r="E9" i="3"/>
  <c r="F4" i="4" l="1"/>
  <c r="F5" i="4"/>
  <c r="F6" i="4"/>
  <c r="E8" i="3" l="1"/>
  <c r="E7" i="3"/>
  <c r="E6" i="3"/>
  <c r="F9" i="4" l="1"/>
  <c r="F8" i="4"/>
  <c r="F7" i="4"/>
  <c r="C12" i="4"/>
  <c r="C13" i="4"/>
  <c r="B13" i="4" s="1"/>
  <c r="C14" i="4"/>
  <c r="B17" i="3" l="1"/>
  <c r="A17" i="3" s="1"/>
  <c r="B16" i="3"/>
  <c r="B15" i="3"/>
  <c r="B14" i="3"/>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<sst xmlns="http://schemas.openxmlformats.org/spreadsheetml/2006/main" count="66" uniqueCount="36">
  <si>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</si>
  <si>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</si>
  <si>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</si>
  <si>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</si>
  <si>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</si>
  <si>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</si>
  <si>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</si>
  <si>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</si>
  <si>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</si>
  <si>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</si>
  <si>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</si>
  <si>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</si>
  <si>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</si>
  <si>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</si>
  <si>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</si>
  <si>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</si>
  <si>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</si>
  <si>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</si>
  <si>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</si>
  <si>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</si>
  <si>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</si>
  <si>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</si>
  <si>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</si>
  <si>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</si>
  <si>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</si>
  <si>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</si>
  <si>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Reviewing options for simulations</t>
  </si>
  <si>
    <t>Compiling list</t>
  </si>
  <si>
    <t xml:space="preserve">Understand the fundamentals of digital signal processing within the bounds of our design and project. </t>
  </si>
  <si>
    <t xml:space="preserve">My goal is to be able to completely understand the data flow and processing for the desgin. </t>
  </si>
  <si>
    <t>Ordering Parts</t>
  </si>
  <si>
    <t>Fill out and submit paperwork for ordering parts.</t>
  </si>
  <si>
    <t xml:space="preserve">Working on RF Ampligier and Bandpass filter design as our simulations and test for the amplifier design did not meet our needs. </t>
  </si>
  <si>
    <t xml:space="preserve">Review/ redesign our bandpass filters and amplifer. </t>
  </si>
  <si>
    <t>Samual Hussey</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</si>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</sst>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vertical="center" wrapText="1"/>
    </xf>
    <xf numFmtId="14" fontId="0" fillId="0" borderId="3" xfId="0" applyNumberFormat="1" applyBorder="1" applyAlignment="1">
      <alignment horizontal="center" vertical="center"/>
    </xf>
    <xf numFmtId="0" fontId="0" fillId="0" borderId="4" xfId="0" applyBorder="1" applyAlignment="1">
      <alignmen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5"/>
  <sheetViews>
    <sheetView showGridLines="0" tabSelected="1" workbookViewId="0">
      <selection activeCell="E16" sqref="E16"/>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5.28515625" style="6" customWidth="1"/>
    <col min="7" max="7" width="27.28515625" style="22" customWidth="1"/>
  </cols>
  <sheetData>
    <row r="1" spans="2:7" ht="26.25" x14ac:dyDescent="0.4">
      <c r="B1" s="4" t="s">
        <v>19</v>
      </c>
    </row>
    <row r="2" spans="2:7" x14ac:dyDescent="0.25">
      <c r="B2" s="5">
        <v>43390</v>
      </c>
      <c r="C2" t="s">
        <v>10</v>
      </c>
    </row>
    <row r="3" spans="2:7" s="1" customFormat="1" x14ac:dyDescent="0.25">
      <c r="B3" s="2" t="s">
        <v>0</v>
      </c>
      <c r="C3" s="2" t="s">
        <v>1</v>
      </c>
      <c r="D3" s="2" t="s">
        <v>4</v>
      </c>
      <c r="E3" s="7" t="s">
        <v>2</v>
      </c>
      <c r="F3" s="7" t="s">
        <v>5</v>
      </c>
      <c r="G3" s="23" t="s">
        <v>3</v>
      </c>
    </row>
    <row r="4" spans="2:7" s="1" customFormat="1" ht="45" customHeight="1" x14ac:dyDescent="0.25">
      <c r="B4" s="19">
        <v>43355</v>
      </c>
      <c r="C4" s="16" t="s">
        <v>21</v>
      </c>
      <c r="D4" s="10" t="s">
        <v>11</v>
      </c>
      <c r="E4" s="20">
        <v>43391</v>
      </c>
      <c r="F4" s="15">
        <f>IF(ISERROR(DATEDIF($B$2,E4,"d")),"-",DATEDIF($B$2,E4,"d"))</f>
        <v>1</v>
      </c>
      <c r="G4" s="21" t="s">
        <v>35</v>
      </c>
    </row>
    <row r="5" spans="2:7" s="1" customFormat="1" ht="30" x14ac:dyDescent="0.25">
      <c r="B5" s="19">
        <v>43355</v>
      </c>
      <c r="C5" s="16" t="s">
        <v>22</v>
      </c>
      <c r="D5" s="29" t="s">
        <v>24</v>
      </c>
      <c r="E5" s="20">
        <v>43395</v>
      </c>
      <c r="F5" s="15">
        <f t="shared" ref="F5:F6" si="0">IF(ISERROR(DATEDIF($B$2,E5,"d")),"-",DATEDIF($B$2,E5,"d"))</f>
        <v>5</v>
      </c>
      <c r="G5" s="21" t="s">
        <v>26</v>
      </c>
    </row>
    <row r="6" spans="2:7" s="1" customFormat="1" ht="30" x14ac:dyDescent="0.25">
      <c r="B6" s="19">
        <v>43355</v>
      </c>
      <c r="C6" s="16" t="s">
        <v>23</v>
      </c>
      <c r="D6" s="10" t="s">
        <v>12</v>
      </c>
      <c r="E6" s="20">
        <v>43395</v>
      </c>
      <c r="F6" s="15">
        <f t="shared" si="0"/>
        <v>5</v>
      </c>
      <c r="G6" s="24" t="s">
        <v>27</v>
      </c>
    </row>
    <row r="7" spans="2:7" ht="60" x14ac:dyDescent="0.25">
      <c r="B7" s="12">
        <v>43383</v>
      </c>
      <c r="C7" s="9" t="s">
        <v>28</v>
      </c>
      <c r="D7" s="10" t="s">
        <v>11</v>
      </c>
      <c r="E7" s="12">
        <v>43395</v>
      </c>
      <c r="F7" s="15">
        <f>IF(ISERROR(DATEDIF($B$2,E7,"d")),"-",DATEDIF($B$2,E7,"d"))</f>
        <v>5</v>
      </c>
      <c r="G7" s="25" t="s">
        <v>29</v>
      </c>
    </row>
    <row r="8" spans="2:7" ht="45" x14ac:dyDescent="0.25">
      <c r="B8" s="12">
        <v>43376</v>
      </c>
      <c r="C8" s="9" t="s">
        <v>30</v>
      </c>
      <c r="D8" s="28" t="s">
        <v>11</v>
      </c>
      <c r="E8" s="12">
        <v>43401</v>
      </c>
      <c r="F8" s="15">
        <f>IF(ISERROR(DATEDIF($B$2,E8,"d")),"-",DATEDIF($B$2,E8,"d"))</f>
        <v>11</v>
      </c>
      <c r="G8" s="25" t="s">
        <v>31</v>
      </c>
    </row>
    <row r="9" spans="2:7" ht="60" x14ac:dyDescent="0.25">
      <c r="B9" s="12">
        <v>43383</v>
      </c>
      <c r="C9" s="26" t="s">
        <v>32</v>
      </c>
      <c r="D9" s="10" t="s">
        <v>12</v>
      </c>
      <c r="E9" s="27">
        <v>43395</v>
      </c>
      <c r="F9" s="15">
        <f>IF(ISERROR(DATEDIF($B$2,E9,"d")),"-",DATEDIF($B$2,E9,"d"))</f>
        <v>5</v>
      </c>
      <c r="G9" s="25" t="s">
        <v>33</v>
      </c>
    </row>
    <row r="10" spans="2:7" x14ac:dyDescent="0.25">
      <c r="B10" s="17"/>
      <c r="C10" s="18"/>
      <c r="D10" s="18"/>
      <c r="E10" s="18"/>
      <c r="F10" s="18"/>
      <c r="G10" s="18"/>
    </row>
    <row r="11" spans="2:7" x14ac:dyDescent="0.25">
      <c r="B11" t="s">
        <v>8</v>
      </c>
      <c r="C11" t="s">
        <v>9</v>
      </c>
    </row>
    <row r="12" spans="2:7" x14ac:dyDescent="0.25">
      <c r="B12" s="14">
        <f>COUNTIF(D$4:D$10,C12)</f>
        <v>3</v>
      </c>
      <c r="C12" t="str">
        <f>'Instructions and Lists'!$A$2</f>
        <v>James Bell</v>
      </c>
    </row>
    <row r="13" spans="2:7" x14ac:dyDescent="0.25">
      <c r="B13" s="14">
        <f>COUNTIF(D$4:D$10,C13)</f>
        <v>0</v>
      </c>
      <c r="C13" t="str">
        <f>'Instructions and Lists'!$A$3</f>
        <v>Samual Hussey</v>
      </c>
    </row>
    <row r="14" spans="2:7" x14ac:dyDescent="0.25">
      <c r="B14" s="14">
        <f>COUNTIF(D$4:D$10,C14)</f>
        <v>2</v>
      </c>
      <c r="C14" t="str">
        <f>'Instructions and Lists'!$A$4</f>
        <v>Zachary Schneiderman</v>
      </c>
    </row>
    <row r="15" spans="2:7" x14ac:dyDescent="0.25">
      <c r="B15" s="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 D6:D9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16" sqref="A16"/>
    </sheetView>
  </sheetViews>
  <sheetFormatPr defaultRowHeight="15" x14ac:dyDescent="0.25"/>
  <cols>
    <col min="1" max="1" width="9.7109375" bestFit="1" customWidth="1"/>
    <col min="2" max="2" width="36.7109375" customWidth="1"/>
    <col min="3" max="3" width="18.42578125" customWidth="1"/>
    <col min="4" max="4" width="11.28515625" customWidth="1"/>
    <col min="5" max="5" width="5.85546875" style="6" customWidth="1"/>
    <col min="6" max="6" width="27.28515625" customWidth="1"/>
  </cols>
  <sheetData>
    <row r="1" spans="1:6" ht="26.25" x14ac:dyDescent="0.4">
      <c r="A1" s="4" t="s">
        <v>19</v>
      </c>
    </row>
    <row r="2" spans="1:6" x14ac:dyDescent="0.25">
      <c r="A2" s="5">
        <v>43353</v>
      </c>
      <c r="B2" t="s">
        <v>6</v>
      </c>
    </row>
    <row r="3" spans="1:6" s="1" customFormat="1" x14ac:dyDescent="0.25">
      <c r="A3" s="2" t="s">
        <v>0</v>
      </c>
      <c r="B3" s="2" t="s">
        <v>1</v>
      </c>
      <c r="C3" s="2" t="s">
        <v>4</v>
      </c>
      <c r="D3" s="7" t="s">
        <v>2</v>
      </c>
      <c r="E3" s="7" t="s">
        <v>5</v>
      </c>
      <c r="F3" s="2" t="s">
        <v>3</v>
      </c>
    </row>
    <row r="4" spans="1:6" ht="30" x14ac:dyDescent="0.25">
      <c r="A4" s="12">
        <v>43343</v>
      </c>
      <c r="B4" s="9" t="s">
        <v>14</v>
      </c>
      <c r="C4" s="10" t="s">
        <v>11</v>
      </c>
      <c r="D4" s="12">
        <v>43344</v>
      </c>
      <c r="E4" s="11" t="str">
        <f t="shared" ref="E4:E5" si="0">IF(ISERROR(DATEDIF($A$2,D4,"d")),"-",DATEDIF($A$2,D4,"d"))</f>
        <v>-</v>
      </c>
      <c r="F4" s="10" t="s">
        <v>15</v>
      </c>
    </row>
    <row r="5" spans="1:6" ht="27" customHeight="1" x14ac:dyDescent="0.25">
      <c r="A5" s="8">
        <v>43343</v>
      </c>
      <c r="B5" s="16" t="s">
        <v>16</v>
      </c>
      <c r="C5" s="10" t="s">
        <v>12</v>
      </c>
      <c r="D5" s="8">
        <v>43353</v>
      </c>
      <c r="E5" s="11">
        <f t="shared" si="0"/>
        <v>0</v>
      </c>
      <c r="F5" s="3" t="s">
        <v>17</v>
      </c>
    </row>
    <row r="6" spans="1:6" ht="30" x14ac:dyDescent="0.25">
      <c r="A6" s="12">
        <v>43343</v>
      </c>
      <c r="B6" s="9" t="s">
        <v>13</v>
      </c>
      <c r="C6" s="10" t="s">
        <v>11</v>
      </c>
      <c r="D6" s="12">
        <v>43355</v>
      </c>
      <c r="E6" s="15" t="str">
        <f t="shared" ref="E6:E7" si="1">IF(ISERROR(DATEDIF($B$2,D6,"d")),"-",DATEDIF($B$2,D6,"d"))</f>
        <v>-</v>
      </c>
      <c r="F6" s="3" t="s">
        <v>20</v>
      </c>
    </row>
    <row r="7" spans="1:6" ht="30" x14ac:dyDescent="0.25">
      <c r="A7" s="12">
        <v>43343</v>
      </c>
      <c r="B7" s="9" t="s">
        <v>13</v>
      </c>
      <c r="C7" s="10" t="s">
        <v>34</v>
      </c>
      <c r="D7" s="12">
        <v>43355</v>
      </c>
      <c r="E7" s="15" t="str">
        <f t="shared" si="1"/>
        <v>-</v>
      </c>
      <c r="F7" s="3" t="s">
        <v>20</v>
      </c>
    </row>
    <row r="8" spans="1:6" ht="30" x14ac:dyDescent="0.25">
      <c r="A8" s="12">
        <v>43343</v>
      </c>
      <c r="B8" s="9" t="s">
        <v>13</v>
      </c>
      <c r="C8" s="10" t="s">
        <v>12</v>
      </c>
      <c r="D8" s="12">
        <v>43355</v>
      </c>
      <c r="E8" s="15" t="str">
        <f>IF(ISERROR(DATEDIF($B$2,D8,"d")),"-",DATEDIF($B$2,D8,"d"))</f>
        <v>-</v>
      </c>
      <c r="F8" s="3" t="s">
        <v>20</v>
      </c>
    </row>
    <row r="9" spans="1:6" ht="30" x14ac:dyDescent="0.25">
      <c r="A9" s="12">
        <v>43343</v>
      </c>
      <c r="B9" s="9" t="s">
        <v>18</v>
      </c>
      <c r="C9" s="10" t="s">
        <v>11</v>
      </c>
      <c r="D9" s="12">
        <v>43357</v>
      </c>
      <c r="E9" s="15" t="str">
        <f>IF(ISERROR(DATEDIF($B$2,D9,"d")),"-",DATEDIF($B$2,D9,"d"))</f>
        <v>-</v>
      </c>
      <c r="F9" s="3" t="s">
        <v>25</v>
      </c>
    </row>
    <row r="10" spans="1:6" ht="30" x14ac:dyDescent="0.25">
      <c r="A10" s="12">
        <v>43343</v>
      </c>
      <c r="B10" s="9" t="s">
        <v>18</v>
      </c>
      <c r="C10" s="10" t="s">
        <v>34</v>
      </c>
      <c r="D10" s="12">
        <v>43357</v>
      </c>
      <c r="E10" s="15" t="str">
        <f>IF(ISERROR(DATEDIF($B$2,D10,"d")),"-",DATEDIF($B$2,D10,"d"))</f>
        <v>-</v>
      </c>
      <c r="F10" s="3" t="s">
        <v>25</v>
      </c>
    </row>
    <row r="11" spans="1:6" ht="30" x14ac:dyDescent="0.25">
      <c r="A11" s="12">
        <v>43343</v>
      </c>
      <c r="B11" s="9" t="s">
        <v>18</v>
      </c>
      <c r="C11" s="10" t="s">
        <v>12</v>
      </c>
      <c r="D11" s="12">
        <v>43357</v>
      </c>
      <c r="E11" s="15" t="str">
        <f>IF(ISERROR(DATEDIF($B$2,D11,"d")),"-",DATEDIF($B$2,D11,"d"))</f>
        <v>-</v>
      </c>
      <c r="F11" s="3" t="s">
        <v>25</v>
      </c>
    </row>
    <row r="13" spans="1:6" x14ac:dyDescent="0.25">
      <c r="A13" t="s">
        <v>8</v>
      </c>
      <c r="B13" t="s">
        <v>9</v>
      </c>
    </row>
    <row r="14" spans="1:6" x14ac:dyDescent="0.25">
      <c r="A14" s="13">
        <f>COUNTIF(C$4:C$11,B14)</f>
        <v>3</v>
      </c>
      <c r="B14" t="str">
        <f>'Instructions and Lists'!$A$2</f>
        <v>James Bell</v>
      </c>
    </row>
    <row r="15" spans="1:6" x14ac:dyDescent="0.25">
      <c r="A15" s="13">
        <f>COUNTIF(C$4:C$11,B15)</f>
        <v>2</v>
      </c>
      <c r="B15" t="str">
        <f>'Instructions and Lists'!$A$3</f>
        <v>Samual Hussey</v>
      </c>
    </row>
    <row r="16" spans="1:6" x14ac:dyDescent="0.25">
      <c r="A16" s="13">
        <f>COUNTIF(C$4:C$11,B16)</f>
        <v>3</v>
      </c>
      <c r="B16" t="str">
        <f>'Instructions and Lists'!$A$4</f>
        <v>Zachary Schneiderman</v>
      </c>
    </row>
    <row r="17" spans="1:2" x14ac:dyDescent="0.25">
      <c r="A17" s="13">
        <f>COUNTIF(C$4:C$5,B17)</f>
        <v>0</v>
      </c>
      <c r="B17">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34</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2018-10-17T14:14:31Z</dcterms:modified>
</cp:coreProperties>
</file>