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F3C318F0-93D2-4F38-8AB2-6C4E1CD78961}" xr6:coauthVersionLast="40" xr6:coauthVersionMax="40" xr10:uidLastSave="{00000000-0000-0000-0000-000000000000}"/>
  <bookViews>
    <workbookView xWindow="-120" yWindow="-120" windowWidth="29040" windowHeight="1584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7" i="1" l="1"/>
  <c r="B3" i="1" l="1"/>
  <c r="D76" i="1" l="1"/>
  <c r="D75" i="1"/>
  <c r="D74" i="1"/>
  <c r="D71" i="1"/>
  <c r="D69" i="1"/>
  <c r="D68" i="1"/>
  <c r="D72" i="1"/>
  <c r="D70" i="1"/>
  <c r="D73" i="1"/>
  <c r="D46" i="1"/>
  <c r="D47" i="1"/>
  <c r="D48" i="1"/>
  <c r="D49" i="1"/>
  <c r="D50" i="1"/>
  <c r="D51" i="1"/>
  <c r="D52" i="1"/>
  <c r="D53" i="1"/>
  <c r="D54" i="1"/>
  <c r="D55" i="1"/>
  <c r="D56" i="1"/>
  <c r="D57" i="1"/>
  <c r="D58" i="1"/>
  <c r="D59" i="1"/>
  <c r="D60" i="1"/>
  <c r="D61" i="1"/>
  <c r="D62" i="1"/>
  <c r="D63" i="1"/>
  <c r="D64" i="1"/>
  <c r="D65" i="1"/>
  <c r="D66" i="1"/>
  <c r="D78" i="1"/>
  <c r="D80" i="1"/>
  <c r="D81" i="1"/>
  <c r="D82" i="1"/>
  <c r="D83" i="1"/>
  <c r="D84" i="1"/>
  <c r="D85" i="1"/>
  <c r="D87" i="1"/>
  <c r="D88" i="1"/>
  <c r="D89"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97" i="1" l="1"/>
  <c r="L96" i="1"/>
  <c r="I97" i="1"/>
  <c r="I96" i="1"/>
  <c r="G97" i="1"/>
  <c r="G96" i="1"/>
  <c r="D97" i="1"/>
  <c r="D96" i="1"/>
  <c r="C97" i="1"/>
  <c r="C96" i="1"/>
  <c r="L95" i="1"/>
  <c r="I95" i="1"/>
  <c r="G95" i="1"/>
  <c r="D95" i="1"/>
  <c r="C95" i="1"/>
  <c r="D45" i="1" l="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<sst xmlns="http://schemas.openxmlformats.org/spreadsheetml/2006/main" count="448" uniqueCount="105">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</sst>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7"/>
  <sheetViews>
    <sheetView tabSelected="1" topLeftCell="B52" zoomScale="90" zoomScaleNormal="90" workbookViewId="0">
      <selection activeCell="J80" sqref="J80"/>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9" t="s">
        <v>17</v>
      </c>
      <c r="C1" s="9"/>
      <c r="D1" s="9"/>
      <c r="E1" s="9"/>
      <c r="F1" s="9"/>
      <c r="G1" s="9"/>
      <c r="I1" s="1" t="s">
        <v>69</v>
      </c>
    </row>
    <row r="2" spans="2:9" x14ac:dyDescent="0.25">
      <c r="B2" s="3">
        <v>43521</v>
      </c>
      <c r="C2" s="1" t="s">
        <v>16</v>
      </c>
    </row>
    <row r="3" spans="2:9" x14ac:dyDescent="0.25">
      <c r="B3" s="4">
        <f>F89 - B2</f>
        <v>71</v>
      </c>
      <c r="C3" s="1" t="s">
        <v>4</v>
      </c>
    </row>
    <row r="4" spans="2:9" x14ac:dyDescent="0.25">
      <c r="B4" s="5" t="s">
        <v>6</v>
      </c>
      <c r="C4" s="5" t="s">
        <v>9</v>
      </c>
      <c r="D4" s="5" t="s">
        <v>3</v>
      </c>
      <c r="E4" s="5" t="s">
        <v>1</v>
      </c>
      <c r="F4" s="5" t="s">
        <v>2</v>
      </c>
      <c r="G4" s="5" t="s">
        <v>10</v>
      </c>
    </row>
    <row r="5" spans="2:9" x14ac:dyDescent="0.25">
      <c r="B5" s="1" t="s">
        <v>30</v>
      </c>
      <c r="C5" s="2" t="s">
        <v>18</v>
      </c>
      <c r="D5" s="1">
        <f>F5-E5</f>
        <v>24</v>
      </c>
      <c r="E5" s="3">
        <v>43343</v>
      </c>
      <c r="F5" s="3">
        <v>43367</v>
      </c>
      <c r="G5" s="1" t="s">
        <v>31</v>
      </c>
    </row>
    <row r="6" spans="2:9" x14ac:dyDescent="0.25">
      <c r="B6" s="1" t="s">
        <v>25</v>
      </c>
      <c r="C6" s="2" t="s">
        <v>19</v>
      </c>
      <c r="D6" s="1">
        <f t="shared" ref="D6:D88" si="0">F6-E6</f>
        <v>24</v>
      </c>
      <c r="E6" s="3">
        <v>43343</v>
      </c>
      <c r="F6" s="3">
        <v>43367</v>
      </c>
      <c r="G6" s="1" t="s">
        <v>31</v>
      </c>
    </row>
    <row r="7" spans="2:9" x14ac:dyDescent="0.25">
      <c r="B7" s="1" t="s">
        <v>24</v>
      </c>
      <c r="C7" s="2" t="s">
        <v>20</v>
      </c>
      <c r="D7" s="1">
        <f t="shared" si="0"/>
        <v>24</v>
      </c>
      <c r="E7" s="3">
        <v>43343</v>
      </c>
      <c r="F7" s="3">
        <v>43367</v>
      </c>
      <c r="G7" s="1" t="s">
        <v>31</v>
      </c>
    </row>
    <row r="8" spans="2:9" x14ac:dyDescent="0.25">
      <c r="B8" s="1" t="s">
        <v>25</v>
      </c>
      <c r="C8" s="2" t="s">
        <v>21</v>
      </c>
      <c r="D8" s="1">
        <f t="shared" si="0"/>
        <v>24</v>
      </c>
      <c r="E8" s="3">
        <v>43343</v>
      </c>
      <c r="F8" s="3">
        <v>43367</v>
      </c>
      <c r="G8" s="1" t="s">
        <v>31</v>
      </c>
    </row>
    <row r="9" spans="2:9" x14ac:dyDescent="0.25">
      <c r="B9" s="1" t="s">
        <v>30</v>
      </c>
      <c r="C9" s="2" t="s">
        <v>22</v>
      </c>
      <c r="D9" s="1">
        <f t="shared" si="0"/>
        <v>24</v>
      </c>
      <c r="E9" s="3">
        <v>43343</v>
      </c>
      <c r="F9" s="3">
        <v>43367</v>
      </c>
      <c r="G9" s="1" t="s">
        <v>31</v>
      </c>
    </row>
    <row r="10" spans="2:9" x14ac:dyDescent="0.25">
      <c r="B10" s="1" t="s">
        <v>24</v>
      </c>
      <c r="C10" s="2" t="s">
        <v>23</v>
      </c>
      <c r="D10" s="1">
        <f t="shared" si="0"/>
        <v>24</v>
      </c>
      <c r="E10" s="3">
        <v>43343</v>
      </c>
      <c r="F10" s="3">
        <v>43367</v>
      </c>
      <c r="G10" s="1" t="s">
        <v>31</v>
      </c>
    </row>
    <row r="11" spans="2:9" x14ac:dyDescent="0.25">
      <c r="B11" s="1" t="s">
        <v>24</v>
      </c>
      <c r="C11" s="2" t="s">
        <v>26</v>
      </c>
      <c r="D11" s="1">
        <f t="shared" si="0"/>
        <v>14</v>
      </c>
      <c r="E11" s="3">
        <v>43343</v>
      </c>
      <c r="F11" s="3">
        <v>43357</v>
      </c>
      <c r="G11" s="1" t="s">
        <v>31</v>
      </c>
    </row>
    <row r="12" spans="2:9" x14ac:dyDescent="0.25">
      <c r="B12" s="1" t="s">
        <v>25</v>
      </c>
      <c r="C12" s="2" t="s">
        <v>26</v>
      </c>
      <c r="D12" s="1">
        <f t="shared" si="0"/>
        <v>14</v>
      </c>
      <c r="E12" s="3">
        <v>43343</v>
      </c>
      <c r="F12" s="3">
        <v>43357</v>
      </c>
      <c r="G12" s="1" t="s">
        <v>31</v>
      </c>
    </row>
    <row r="13" spans="2:9" x14ac:dyDescent="0.25">
      <c r="B13" s="1" t="s">
        <v>30</v>
      </c>
      <c r="C13" s="2" t="s">
        <v>26</v>
      </c>
      <c r="D13" s="1">
        <f t="shared" si="0"/>
        <v>14</v>
      </c>
      <c r="E13" s="3">
        <v>43343</v>
      </c>
      <c r="F13" s="3">
        <v>43357</v>
      </c>
      <c r="G13" s="1" t="s">
        <v>31</v>
      </c>
    </row>
    <row r="14" spans="2:9" ht="30" x14ac:dyDescent="0.25">
      <c r="B14" s="1" t="s">
        <v>25</v>
      </c>
      <c r="C14" s="2" t="s">
        <v>27</v>
      </c>
      <c r="D14" s="1">
        <f t="shared" si="0"/>
        <v>40</v>
      </c>
      <c r="E14" s="3">
        <v>43355</v>
      </c>
      <c r="F14" s="3">
        <v>43395</v>
      </c>
      <c r="G14" s="1" t="s">
        <v>31</v>
      </c>
    </row>
    <row r="15" spans="2:9" x14ac:dyDescent="0.25">
      <c r="B15" s="1" t="s">
        <v>30</v>
      </c>
      <c r="C15" s="2" t="s">
        <v>71</v>
      </c>
      <c r="D15" s="1">
        <f t="shared" si="0"/>
        <v>40</v>
      </c>
      <c r="E15" s="3">
        <v>43355</v>
      </c>
      <c r="F15" s="3">
        <v>43395</v>
      </c>
      <c r="G15" s="1" t="s">
        <v>31</v>
      </c>
    </row>
    <row r="16" spans="2:9" ht="30" x14ac:dyDescent="0.25">
      <c r="B16" s="1" t="s">
        <v>30</v>
      </c>
      <c r="C16" s="2" t="s">
        <v>28</v>
      </c>
      <c r="D16" s="1">
        <f t="shared" si="0"/>
        <v>40</v>
      </c>
      <c r="E16" s="3">
        <v>43355</v>
      </c>
      <c r="F16" s="3">
        <v>43395</v>
      </c>
      <c r="G16" s="1" t="s">
        <v>31</v>
      </c>
    </row>
    <row r="17" spans="2:7" ht="30" x14ac:dyDescent="0.25">
      <c r="B17" s="1" t="s">
        <v>24</v>
      </c>
      <c r="C17" s="2" t="s">
        <v>29</v>
      </c>
      <c r="D17" s="1">
        <f t="shared" si="0"/>
        <v>33</v>
      </c>
      <c r="E17" s="3">
        <v>43355</v>
      </c>
      <c r="F17" s="3">
        <v>43388</v>
      </c>
      <c r="G17" s="1" t="s">
        <v>31</v>
      </c>
    </row>
    <row r="18" spans="2:7" x14ac:dyDescent="0.25">
      <c r="B18" s="1" t="s">
        <v>24</v>
      </c>
      <c r="C18" s="2" t="s">
        <v>43</v>
      </c>
      <c r="D18" s="1">
        <f t="shared" si="0"/>
        <v>14</v>
      </c>
      <c r="E18" s="3">
        <v>43374</v>
      </c>
      <c r="F18" s="3">
        <v>43388</v>
      </c>
      <c r="G18" s="1" t="s">
        <v>31</v>
      </c>
    </row>
    <row r="19" spans="2:7" x14ac:dyDescent="0.25">
      <c r="B19" s="1" t="s">
        <v>24</v>
      </c>
      <c r="C19" s="2" t="s">
        <v>44</v>
      </c>
      <c r="D19" s="1">
        <f t="shared" si="0"/>
        <v>14</v>
      </c>
      <c r="E19" s="3">
        <v>43374</v>
      </c>
      <c r="F19" s="3">
        <v>43388</v>
      </c>
      <c r="G19" s="1" t="s">
        <v>31</v>
      </c>
    </row>
    <row r="20" spans="2:7" x14ac:dyDescent="0.25">
      <c r="B20" s="1" t="s">
        <v>24</v>
      </c>
      <c r="C20" s="2" t="s">
        <v>45</v>
      </c>
      <c r="D20" s="1">
        <f t="shared" si="0"/>
        <v>14</v>
      </c>
      <c r="E20" s="3">
        <v>43374</v>
      </c>
      <c r="F20" s="3">
        <v>43388</v>
      </c>
      <c r="G20" s="1" t="s">
        <v>31</v>
      </c>
    </row>
    <row r="21" spans="2:7" x14ac:dyDescent="0.25">
      <c r="B21" s="1" t="s">
        <v>25</v>
      </c>
      <c r="C21" s="2" t="s">
        <v>46</v>
      </c>
      <c r="D21" s="1">
        <f t="shared" si="0"/>
        <v>14</v>
      </c>
      <c r="E21" s="3">
        <v>43374</v>
      </c>
      <c r="F21" s="3">
        <v>43388</v>
      </c>
      <c r="G21" s="1" t="s">
        <v>31</v>
      </c>
    </row>
    <row r="22" spans="2:7" x14ac:dyDescent="0.25">
      <c r="B22" s="1" t="s">
        <v>25</v>
      </c>
      <c r="C22" s="2" t="s">
        <v>47</v>
      </c>
      <c r="D22" s="1">
        <f t="shared" si="0"/>
        <v>14</v>
      </c>
      <c r="E22" s="3">
        <v>43374</v>
      </c>
      <c r="F22" s="3">
        <v>43388</v>
      </c>
      <c r="G22" s="1" t="s">
        <v>31</v>
      </c>
    </row>
    <row r="23" spans="2:7" x14ac:dyDescent="0.25">
      <c r="B23" s="1" t="s">
        <v>30</v>
      </c>
      <c r="C23" s="2" t="s">
        <v>48</v>
      </c>
      <c r="D23" s="1">
        <f t="shared" si="0"/>
        <v>14</v>
      </c>
      <c r="E23" s="3">
        <v>43374</v>
      </c>
      <c r="F23" s="3">
        <v>43388</v>
      </c>
      <c r="G23" s="1" t="s">
        <v>31</v>
      </c>
    </row>
    <row r="24" spans="2:7" x14ac:dyDescent="0.25">
      <c r="B24" s="1" t="s">
        <v>30</v>
      </c>
      <c r="C24" s="2" t="s">
        <v>49</v>
      </c>
      <c r="D24" s="1">
        <f t="shared" si="0"/>
        <v>14</v>
      </c>
      <c r="E24" s="3">
        <v>43374</v>
      </c>
      <c r="F24" s="3">
        <v>43388</v>
      </c>
      <c r="G24" s="1" t="s">
        <v>31</v>
      </c>
    </row>
    <row r="25" spans="2:7" x14ac:dyDescent="0.25">
      <c r="B25" s="1" t="s">
        <v>24</v>
      </c>
      <c r="C25" s="2" t="s">
        <v>50</v>
      </c>
      <c r="D25" s="1">
        <f t="shared" si="0"/>
        <v>14</v>
      </c>
      <c r="E25" s="3">
        <v>43374</v>
      </c>
      <c r="F25" s="3">
        <v>43388</v>
      </c>
      <c r="G25" s="1" t="s">
        <v>31</v>
      </c>
    </row>
    <row r="26" spans="2:7" x14ac:dyDescent="0.25">
      <c r="B26" s="1" t="s">
        <v>25</v>
      </c>
      <c r="C26" s="2" t="s">
        <v>51</v>
      </c>
      <c r="D26" s="1">
        <f t="shared" si="0"/>
        <v>14</v>
      </c>
      <c r="E26" s="3">
        <v>43374</v>
      </c>
      <c r="F26" s="3">
        <v>43388</v>
      </c>
      <c r="G26" s="1" t="s">
        <v>31</v>
      </c>
    </row>
    <row r="27" spans="2:7" x14ac:dyDescent="0.25">
      <c r="B27" s="1" t="s">
        <v>25</v>
      </c>
      <c r="C27" s="2" t="s">
        <v>52</v>
      </c>
      <c r="D27" s="1">
        <f t="shared" si="0"/>
        <v>14</v>
      </c>
      <c r="E27" s="3">
        <v>43374</v>
      </c>
      <c r="F27" s="3">
        <v>43388</v>
      </c>
      <c r="G27" s="1" t="s">
        <v>31</v>
      </c>
    </row>
    <row r="28" spans="2:7" x14ac:dyDescent="0.25">
      <c r="B28" s="1" t="s">
        <v>24</v>
      </c>
      <c r="C28" s="2" t="s">
        <v>53</v>
      </c>
      <c r="D28" s="1">
        <f t="shared" si="0"/>
        <v>14</v>
      </c>
      <c r="E28" s="3">
        <v>43374</v>
      </c>
      <c r="F28" s="3">
        <v>43388</v>
      </c>
      <c r="G28" s="1" t="s">
        <v>31</v>
      </c>
    </row>
    <row r="29" spans="2:7" x14ac:dyDescent="0.25">
      <c r="B29" s="1" t="s">
        <v>30</v>
      </c>
      <c r="C29" s="2" t="s">
        <v>54</v>
      </c>
      <c r="D29" s="1">
        <f t="shared" si="0"/>
        <v>14</v>
      </c>
      <c r="E29" s="3">
        <v>43374</v>
      </c>
      <c r="F29" s="3">
        <v>43388</v>
      </c>
      <c r="G29" s="1" t="s">
        <v>31</v>
      </c>
    </row>
    <row r="30" spans="2:7" x14ac:dyDescent="0.25">
      <c r="B30" s="1" t="s">
        <v>30</v>
      </c>
      <c r="C30" s="2" t="s">
        <v>55</v>
      </c>
      <c r="D30" s="1">
        <f t="shared" si="0"/>
        <v>14</v>
      </c>
      <c r="E30" s="3">
        <v>43374</v>
      </c>
      <c r="F30" s="3">
        <v>43388</v>
      </c>
      <c r="G30" s="1" t="s">
        <v>31</v>
      </c>
    </row>
    <row r="31" spans="2:7" ht="30" x14ac:dyDescent="0.25">
      <c r="B31" s="1" t="s">
        <v>25</v>
      </c>
      <c r="C31" s="2" t="s">
        <v>56</v>
      </c>
      <c r="D31" s="1">
        <f t="shared" si="0"/>
        <v>14</v>
      </c>
      <c r="E31" s="3">
        <v>43374</v>
      </c>
      <c r="F31" s="3">
        <v>43388</v>
      </c>
      <c r="G31" s="1" t="s">
        <v>31</v>
      </c>
    </row>
    <row r="32" spans="2:7" x14ac:dyDescent="0.25">
      <c r="B32" s="1" t="s">
        <v>24</v>
      </c>
      <c r="C32" s="2" t="s">
        <v>57</v>
      </c>
      <c r="D32" s="1">
        <f t="shared" si="0"/>
        <v>14</v>
      </c>
      <c r="E32" s="3">
        <v>43374</v>
      </c>
      <c r="F32" s="3">
        <v>43388</v>
      </c>
      <c r="G32" s="1" t="s">
        <v>31</v>
      </c>
    </row>
    <row r="33" spans="2:7" x14ac:dyDescent="0.25">
      <c r="B33" s="1" t="s">
        <v>24</v>
      </c>
      <c r="C33" s="2" t="s">
        <v>58</v>
      </c>
      <c r="D33" s="1">
        <f t="shared" si="0"/>
        <v>14</v>
      </c>
      <c r="E33" s="3">
        <v>43374</v>
      </c>
      <c r="F33" s="3">
        <v>43388</v>
      </c>
      <c r="G33" s="1" t="s">
        <v>31</v>
      </c>
    </row>
    <row r="34" spans="2:7" ht="30" x14ac:dyDescent="0.25">
      <c r="B34" s="1" t="s">
        <v>24</v>
      </c>
      <c r="C34" s="2" t="s">
        <v>59</v>
      </c>
      <c r="D34" s="1">
        <f t="shared" si="0"/>
        <v>14</v>
      </c>
      <c r="E34" s="3">
        <v>43374</v>
      </c>
      <c r="F34" s="3">
        <v>43388</v>
      </c>
      <c r="G34" s="1" t="s">
        <v>31</v>
      </c>
    </row>
    <row r="35" spans="2:7" ht="30" x14ac:dyDescent="0.25">
      <c r="B35" s="1" t="s">
        <v>24</v>
      </c>
      <c r="C35" s="2" t="s">
        <v>60</v>
      </c>
      <c r="D35" s="1">
        <f t="shared" si="0"/>
        <v>14</v>
      </c>
      <c r="E35" s="3">
        <v>43374</v>
      </c>
      <c r="F35" s="3">
        <v>43388</v>
      </c>
      <c r="G35" s="1" t="s">
        <v>31</v>
      </c>
    </row>
    <row r="36" spans="2:7" x14ac:dyDescent="0.25">
      <c r="B36" s="1" t="s">
        <v>30</v>
      </c>
      <c r="C36" s="2" t="s">
        <v>61</v>
      </c>
      <c r="D36" s="1">
        <f t="shared" si="0"/>
        <v>14</v>
      </c>
      <c r="E36" s="3">
        <v>43374</v>
      </c>
      <c r="F36" s="3">
        <v>43388</v>
      </c>
      <c r="G36" s="1" t="s">
        <v>31</v>
      </c>
    </row>
    <row r="37" spans="2:7" x14ac:dyDescent="0.25">
      <c r="B37" s="1" t="s">
        <v>25</v>
      </c>
      <c r="C37" s="2" t="s">
        <v>62</v>
      </c>
      <c r="D37" s="1">
        <f t="shared" si="0"/>
        <v>14</v>
      </c>
      <c r="E37" s="3">
        <v>43374</v>
      </c>
      <c r="F37" s="3">
        <v>43388</v>
      </c>
      <c r="G37" s="1" t="s">
        <v>31</v>
      </c>
    </row>
    <row r="38" spans="2:7" x14ac:dyDescent="0.25">
      <c r="B38" s="1" t="s">
        <v>24</v>
      </c>
      <c r="C38" s="2" t="s">
        <v>63</v>
      </c>
      <c r="D38" s="1">
        <f t="shared" si="0"/>
        <v>14</v>
      </c>
      <c r="E38" s="3">
        <v>43374</v>
      </c>
      <c r="F38" s="3">
        <v>43388</v>
      </c>
      <c r="G38" s="1" t="s">
        <v>31</v>
      </c>
    </row>
    <row r="39" spans="2:7" x14ac:dyDescent="0.25">
      <c r="B39" s="1" t="s">
        <v>30</v>
      </c>
      <c r="C39" s="6" t="s">
        <v>67</v>
      </c>
      <c r="D39" s="1">
        <f t="shared" si="0"/>
        <v>5</v>
      </c>
      <c r="E39" s="3">
        <v>43383</v>
      </c>
      <c r="F39" s="3">
        <v>43388</v>
      </c>
      <c r="G39" s="1" t="s">
        <v>31</v>
      </c>
    </row>
    <row r="40" spans="2:7" x14ac:dyDescent="0.25">
      <c r="B40" s="1" t="s">
        <v>24</v>
      </c>
      <c r="C40" s="6" t="s">
        <v>72</v>
      </c>
      <c r="D40" s="1">
        <f t="shared" si="0"/>
        <v>12</v>
      </c>
      <c r="E40" s="3">
        <v>43383</v>
      </c>
      <c r="F40" s="3">
        <v>43395</v>
      </c>
      <c r="G40" s="1" t="s">
        <v>31</v>
      </c>
    </row>
    <row r="41" spans="2:7" x14ac:dyDescent="0.25">
      <c r="B41" s="1" t="s">
        <v>25</v>
      </c>
      <c r="C41" s="6" t="s">
        <v>68</v>
      </c>
      <c r="E41" s="3">
        <v>43383</v>
      </c>
      <c r="F41" s="3">
        <v>43388</v>
      </c>
      <c r="G41" s="1" t="s">
        <v>31</v>
      </c>
    </row>
    <row r="42" spans="2:7" x14ac:dyDescent="0.25">
      <c r="B42" s="1" t="s">
        <v>30</v>
      </c>
      <c r="C42" s="6" t="s">
        <v>73</v>
      </c>
      <c r="D42" s="1">
        <f t="shared" si="0"/>
        <v>5</v>
      </c>
      <c r="E42" s="3">
        <v>43383</v>
      </c>
      <c r="F42" s="3">
        <v>43388</v>
      </c>
      <c r="G42" s="1" t="s">
        <v>31</v>
      </c>
    </row>
    <row r="43" spans="2:7" x14ac:dyDescent="0.25">
      <c r="B43" s="1" t="s">
        <v>30</v>
      </c>
      <c r="C43" s="6" t="s">
        <v>66</v>
      </c>
      <c r="D43" s="1">
        <f t="shared" si="0"/>
        <v>5</v>
      </c>
      <c r="E43" s="3">
        <v>43383</v>
      </c>
      <c r="F43" s="3">
        <v>43388</v>
      </c>
      <c r="G43" s="1" t="s">
        <v>31</v>
      </c>
    </row>
    <row r="44" spans="2:7" x14ac:dyDescent="0.25">
      <c r="B44" s="1" t="s">
        <v>24</v>
      </c>
      <c r="C44" s="6" t="s">
        <v>70</v>
      </c>
      <c r="D44" s="1">
        <f t="shared" si="0"/>
        <v>14</v>
      </c>
      <c r="E44" s="3">
        <v>43388</v>
      </c>
      <c r="F44" s="3">
        <v>43402</v>
      </c>
      <c r="G44" s="1" t="s">
        <v>31</v>
      </c>
    </row>
    <row r="45" spans="2:7" x14ac:dyDescent="0.25">
      <c r="B45" s="1" t="s">
        <v>24</v>
      </c>
      <c r="C45" s="6" t="s">
        <v>74</v>
      </c>
      <c r="D45" s="1">
        <f t="shared" si="0"/>
        <v>4</v>
      </c>
      <c r="E45" s="3">
        <v>43397</v>
      </c>
      <c r="F45" s="3">
        <v>43401</v>
      </c>
      <c r="G45" s="1" t="s">
        <v>31</v>
      </c>
    </row>
    <row r="46" spans="2:7" ht="30" x14ac:dyDescent="0.25">
      <c r="B46" s="1" t="s">
        <v>30</v>
      </c>
      <c r="C46" s="6" t="s">
        <v>75</v>
      </c>
      <c r="D46" s="1">
        <f t="shared" si="0"/>
        <v>8</v>
      </c>
      <c r="E46" s="3">
        <v>43397</v>
      </c>
      <c r="F46" s="3">
        <v>43405</v>
      </c>
      <c r="G46" s="1" t="s">
        <v>31</v>
      </c>
    </row>
    <row r="47" spans="2:7" x14ac:dyDescent="0.25">
      <c r="B47" s="1" t="s">
        <v>24</v>
      </c>
      <c r="C47" s="6" t="s">
        <v>81</v>
      </c>
      <c r="D47" s="1">
        <f t="shared" si="0"/>
        <v>15</v>
      </c>
      <c r="E47" s="3">
        <v>43408</v>
      </c>
      <c r="F47" s="3">
        <v>43423</v>
      </c>
      <c r="G47" s="1" t="s">
        <v>31</v>
      </c>
    </row>
    <row r="48" spans="2:7" x14ac:dyDescent="0.25">
      <c r="B48" s="1" t="s">
        <v>24</v>
      </c>
      <c r="C48" s="6" t="s">
        <v>82</v>
      </c>
      <c r="D48" s="1">
        <f t="shared" si="0"/>
        <v>15</v>
      </c>
      <c r="E48" s="3">
        <v>43408</v>
      </c>
      <c r="F48" s="3">
        <v>43423</v>
      </c>
      <c r="G48" s="1" t="s">
        <v>31</v>
      </c>
    </row>
    <row r="49" spans="2:7" x14ac:dyDescent="0.25">
      <c r="B49" s="1" t="s">
        <v>25</v>
      </c>
      <c r="C49" s="6" t="s">
        <v>83</v>
      </c>
      <c r="D49" s="1">
        <f t="shared" si="0"/>
        <v>15</v>
      </c>
      <c r="E49" s="3">
        <v>43408</v>
      </c>
      <c r="F49" s="3">
        <v>43423</v>
      </c>
      <c r="G49" s="1" t="s">
        <v>31</v>
      </c>
    </row>
    <row r="50" spans="2:7" x14ac:dyDescent="0.25">
      <c r="B50" s="1" t="s">
        <v>30</v>
      </c>
      <c r="C50" s="6" t="s">
        <v>84</v>
      </c>
      <c r="D50" s="1">
        <f t="shared" si="0"/>
        <v>15</v>
      </c>
      <c r="E50" s="3">
        <v>43408</v>
      </c>
      <c r="F50" s="3">
        <v>43423</v>
      </c>
      <c r="G50" s="1" t="s">
        <v>31</v>
      </c>
    </row>
    <row r="51" spans="2:7" x14ac:dyDescent="0.25">
      <c r="B51" s="1" t="s">
        <v>25</v>
      </c>
      <c r="C51" s="6" t="s">
        <v>85</v>
      </c>
      <c r="D51" s="1">
        <f t="shared" si="0"/>
        <v>15</v>
      </c>
      <c r="E51" s="3">
        <v>43408</v>
      </c>
      <c r="F51" s="3">
        <v>43423</v>
      </c>
      <c r="G51" s="1" t="s">
        <v>31</v>
      </c>
    </row>
    <row r="52" spans="2:7" x14ac:dyDescent="0.25">
      <c r="B52" s="1" t="s">
        <v>24</v>
      </c>
      <c r="C52" s="6" t="s">
        <v>86</v>
      </c>
      <c r="D52" s="1">
        <f t="shared" si="0"/>
        <v>15</v>
      </c>
      <c r="E52" s="3">
        <v>43408</v>
      </c>
      <c r="F52" s="3">
        <v>43423</v>
      </c>
      <c r="G52" s="1" t="s">
        <v>31</v>
      </c>
    </row>
    <row r="53" spans="2:7" x14ac:dyDescent="0.25">
      <c r="B53" s="1" t="s">
        <v>25</v>
      </c>
      <c r="C53" s="6" t="s">
        <v>32</v>
      </c>
      <c r="D53" s="1">
        <f t="shared" si="0"/>
        <v>21</v>
      </c>
      <c r="E53" s="3">
        <v>43409</v>
      </c>
      <c r="F53" s="3">
        <v>43430</v>
      </c>
      <c r="G53" s="1" t="s">
        <v>31</v>
      </c>
    </row>
    <row r="54" spans="2:7" x14ac:dyDescent="0.25">
      <c r="B54" s="1" t="s">
        <v>24</v>
      </c>
      <c r="C54" s="6" t="s">
        <v>87</v>
      </c>
      <c r="D54" s="1">
        <f t="shared" si="0"/>
        <v>30</v>
      </c>
      <c r="E54" s="3">
        <v>43411</v>
      </c>
      <c r="F54" s="3">
        <v>43441</v>
      </c>
      <c r="G54" s="1" t="s">
        <v>31</v>
      </c>
    </row>
    <row r="55" spans="2:7" x14ac:dyDescent="0.25">
      <c r="C55" s="6" t="s">
        <v>7</v>
      </c>
      <c r="D55" s="1">
        <f t="shared" si="0"/>
        <v>4</v>
      </c>
      <c r="E55" s="3">
        <v>43425</v>
      </c>
      <c r="F55" s="3">
        <v>43429</v>
      </c>
      <c r="G55" s="1" t="s">
        <v>31</v>
      </c>
    </row>
    <row r="56" spans="2:7" x14ac:dyDescent="0.25">
      <c r="B56" s="1" t="s">
        <v>25</v>
      </c>
      <c r="C56" s="6" t="s">
        <v>34</v>
      </c>
      <c r="D56" s="1">
        <f t="shared" si="0"/>
        <v>21</v>
      </c>
      <c r="E56" s="3">
        <v>43409</v>
      </c>
      <c r="F56" s="3">
        <v>43430</v>
      </c>
      <c r="G56" s="1" t="s">
        <v>31</v>
      </c>
    </row>
    <row r="57" spans="2:7" x14ac:dyDescent="0.25">
      <c r="B57" s="1" t="s">
        <v>25</v>
      </c>
      <c r="C57" s="6" t="s">
        <v>5</v>
      </c>
      <c r="D57" s="1">
        <f t="shared" si="0"/>
        <v>16</v>
      </c>
      <c r="E57" s="3">
        <v>43416</v>
      </c>
      <c r="F57" s="3">
        <v>43432</v>
      </c>
      <c r="G57" s="1" t="s">
        <v>31</v>
      </c>
    </row>
    <row r="58" spans="2:7" x14ac:dyDescent="0.25">
      <c r="B58" s="1" t="s">
        <v>24</v>
      </c>
      <c r="C58" s="6" t="s">
        <v>89</v>
      </c>
      <c r="D58" s="1">
        <f t="shared" si="0"/>
        <v>11</v>
      </c>
      <c r="E58" s="3">
        <v>43423</v>
      </c>
      <c r="F58" s="3">
        <v>43434</v>
      </c>
      <c r="G58" s="1" t="s">
        <v>31</v>
      </c>
    </row>
    <row r="59" spans="2:7" x14ac:dyDescent="0.25">
      <c r="B59" s="1" t="s">
        <v>30</v>
      </c>
      <c r="C59" s="6" t="s">
        <v>88</v>
      </c>
      <c r="D59" s="1">
        <f t="shared" si="0"/>
        <v>11</v>
      </c>
      <c r="E59" s="3">
        <v>43423</v>
      </c>
      <c r="F59" s="3">
        <v>43434</v>
      </c>
      <c r="G59" s="1" t="s">
        <v>31</v>
      </c>
    </row>
    <row r="60" spans="2:7" x14ac:dyDescent="0.25">
      <c r="B60" s="1" t="s">
        <v>30</v>
      </c>
      <c r="C60" s="6" t="s">
        <v>90</v>
      </c>
      <c r="D60" s="1">
        <f t="shared" si="0"/>
        <v>11</v>
      </c>
      <c r="E60" s="3">
        <v>43423</v>
      </c>
      <c r="F60" s="3">
        <v>43434</v>
      </c>
      <c r="G60" s="1" t="s">
        <v>31</v>
      </c>
    </row>
    <row r="61" spans="2:7" x14ac:dyDescent="0.25">
      <c r="B61" s="1" t="s">
        <v>25</v>
      </c>
      <c r="C61" s="6" t="s">
        <v>93</v>
      </c>
      <c r="D61" s="1">
        <f t="shared" si="0"/>
        <v>11</v>
      </c>
      <c r="E61" s="3">
        <v>43423</v>
      </c>
      <c r="F61" s="3">
        <v>43434</v>
      </c>
      <c r="G61" s="1" t="s">
        <v>31</v>
      </c>
    </row>
    <row r="62" spans="2:7" x14ac:dyDescent="0.25">
      <c r="B62" s="1" t="s">
        <v>30</v>
      </c>
      <c r="C62" s="6" t="s">
        <v>92</v>
      </c>
      <c r="D62" s="1">
        <f t="shared" si="0"/>
        <v>11</v>
      </c>
      <c r="E62" s="3">
        <v>43423</v>
      </c>
      <c r="F62" s="3">
        <v>43434</v>
      </c>
      <c r="G62" s="1" t="s">
        <v>31</v>
      </c>
    </row>
    <row r="63" spans="2:7" x14ac:dyDescent="0.25">
      <c r="B63" s="1" t="s">
        <v>24</v>
      </c>
      <c r="C63" s="6" t="s">
        <v>91</v>
      </c>
      <c r="D63" s="1">
        <f t="shared" si="0"/>
        <v>14</v>
      </c>
      <c r="E63" s="3">
        <v>43423</v>
      </c>
      <c r="F63" s="3">
        <v>43437</v>
      </c>
      <c r="G63" s="1" t="s">
        <v>31</v>
      </c>
    </row>
    <row r="64" spans="2:7" x14ac:dyDescent="0.25">
      <c r="B64" s="1" t="s">
        <v>25</v>
      </c>
      <c r="C64" s="6" t="s">
        <v>91</v>
      </c>
      <c r="D64" s="1">
        <f t="shared" si="0"/>
        <v>14</v>
      </c>
      <c r="E64" s="3">
        <v>43423</v>
      </c>
      <c r="F64" s="3">
        <v>43437</v>
      </c>
      <c r="G64" s="1" t="s">
        <v>31</v>
      </c>
    </row>
    <row r="65" spans="2:7" x14ac:dyDescent="0.25">
      <c r="B65" s="1" t="s">
        <v>30</v>
      </c>
      <c r="C65" s="6" t="s">
        <v>91</v>
      </c>
      <c r="D65" s="1">
        <f t="shared" si="0"/>
        <v>14</v>
      </c>
      <c r="E65" s="3">
        <v>43423</v>
      </c>
      <c r="F65" s="3">
        <v>43437</v>
      </c>
      <c r="G65" s="1" t="s">
        <v>31</v>
      </c>
    </row>
    <row r="66" spans="2:7" x14ac:dyDescent="0.25">
      <c r="C66" s="6" t="s">
        <v>0</v>
      </c>
      <c r="D66" s="1">
        <f t="shared" si="0"/>
        <v>0</v>
      </c>
      <c r="E66" s="3">
        <v>43441</v>
      </c>
      <c r="F66" s="3">
        <v>43441</v>
      </c>
      <c r="G66" s="1" t="s">
        <v>31</v>
      </c>
    </row>
    <row r="67" spans="2:7" x14ac:dyDescent="0.25">
      <c r="C67" s="6"/>
      <c r="E67" s="3"/>
      <c r="F67" s="3"/>
    </row>
    <row r="68" spans="2:7" x14ac:dyDescent="0.25">
      <c r="B68" s="1" t="s">
        <v>24</v>
      </c>
      <c r="C68" s="6" t="s">
        <v>97</v>
      </c>
      <c r="D68" s="1">
        <f t="shared" si="0"/>
        <v>7</v>
      </c>
      <c r="E68" s="3">
        <v>43493</v>
      </c>
      <c r="F68" s="3">
        <v>43500</v>
      </c>
      <c r="G68" s="1" t="s">
        <v>31</v>
      </c>
    </row>
    <row r="69" spans="2:7" x14ac:dyDescent="0.25">
      <c r="B69" s="1" t="s">
        <v>24</v>
      </c>
      <c r="C69" s="6" t="s">
        <v>98</v>
      </c>
      <c r="D69" s="1">
        <f t="shared" si="0"/>
        <v>9</v>
      </c>
      <c r="E69" s="3">
        <v>43493</v>
      </c>
      <c r="F69" s="3">
        <v>43502</v>
      </c>
      <c r="G69" s="1" t="s">
        <v>31</v>
      </c>
    </row>
    <row r="70" spans="2:7" x14ac:dyDescent="0.25">
      <c r="B70" s="1" t="s">
        <v>30</v>
      </c>
      <c r="C70" s="6" t="s">
        <v>103</v>
      </c>
      <c r="D70" s="1">
        <f t="shared" si="0"/>
        <v>16</v>
      </c>
      <c r="E70" s="3">
        <v>43493</v>
      </c>
      <c r="F70" s="3">
        <v>43509</v>
      </c>
      <c r="G70" s="1" t="s">
        <v>31</v>
      </c>
    </row>
    <row r="71" spans="2:7" x14ac:dyDescent="0.25">
      <c r="B71" s="1" t="s">
        <v>25</v>
      </c>
      <c r="C71" s="6" t="s">
        <v>99</v>
      </c>
      <c r="D71" s="1">
        <f t="shared" si="0"/>
        <v>16</v>
      </c>
      <c r="E71" s="3">
        <v>43500</v>
      </c>
      <c r="F71" s="3">
        <v>43516</v>
      </c>
      <c r="G71" s="1" t="s">
        <v>31</v>
      </c>
    </row>
    <row r="72" spans="2:7" ht="16.5" customHeight="1" x14ac:dyDescent="0.25">
      <c r="B72" s="1" t="s">
        <v>25</v>
      </c>
      <c r="C72" s="6" t="s">
        <v>33</v>
      </c>
      <c r="D72" s="1">
        <f t="shared" si="0"/>
        <v>51</v>
      </c>
      <c r="E72" s="3">
        <v>43493</v>
      </c>
      <c r="F72" s="3">
        <v>43544</v>
      </c>
      <c r="G72" s="1" t="s">
        <v>12</v>
      </c>
    </row>
    <row r="73" spans="2:7" x14ac:dyDescent="0.25">
      <c r="B73" s="1" t="s">
        <v>24</v>
      </c>
      <c r="C73" s="6" t="s">
        <v>35</v>
      </c>
      <c r="D73" s="1">
        <f t="shared" si="0"/>
        <v>23</v>
      </c>
      <c r="E73" s="3">
        <v>43493</v>
      </c>
      <c r="F73" s="3">
        <v>43516</v>
      </c>
      <c r="G73" s="1" t="s">
        <v>15</v>
      </c>
    </row>
    <row r="74" spans="2:7" x14ac:dyDescent="0.25">
      <c r="B74" s="1" t="s">
        <v>30</v>
      </c>
      <c r="C74" s="6" t="s">
        <v>100</v>
      </c>
      <c r="D74" s="1">
        <f t="shared" si="0"/>
        <v>16</v>
      </c>
      <c r="E74" s="3">
        <v>43500</v>
      </c>
      <c r="F74" s="3">
        <v>43516</v>
      </c>
      <c r="G74" s="1" t="s">
        <v>31</v>
      </c>
    </row>
    <row r="75" spans="2:7" x14ac:dyDescent="0.25">
      <c r="B75" s="1" t="s">
        <v>24</v>
      </c>
      <c r="C75" s="6" t="s">
        <v>101</v>
      </c>
      <c r="D75" s="1">
        <f t="shared" si="0"/>
        <v>16</v>
      </c>
      <c r="E75" s="3">
        <v>43500</v>
      </c>
      <c r="F75" s="3">
        <v>43516</v>
      </c>
      <c r="G75" s="1" t="s">
        <v>31</v>
      </c>
    </row>
    <row r="76" spans="2:7" x14ac:dyDescent="0.25">
      <c r="B76" s="1" t="s">
        <v>25</v>
      </c>
      <c r="C76" s="6" t="s">
        <v>102</v>
      </c>
      <c r="D76" s="1">
        <f t="shared" si="0"/>
        <v>16</v>
      </c>
      <c r="E76" s="3">
        <v>43500</v>
      </c>
      <c r="F76" s="3">
        <v>43516</v>
      </c>
      <c r="G76" s="1" t="s">
        <v>31</v>
      </c>
    </row>
    <row r="77" spans="2:7" x14ac:dyDescent="0.25">
      <c r="B77" s="1" t="s">
        <v>24</v>
      </c>
      <c r="C77" s="6" t="s">
        <v>104</v>
      </c>
      <c r="D77" s="1">
        <f t="shared" si="0"/>
        <v>12</v>
      </c>
      <c r="E77" s="3">
        <v>43509</v>
      </c>
      <c r="F77" s="3">
        <v>43521</v>
      </c>
      <c r="G77" s="1" t="s">
        <v>12</v>
      </c>
    </row>
    <row r="78" spans="2:7" x14ac:dyDescent="0.25">
      <c r="B78" s="1" t="s">
        <v>24</v>
      </c>
      <c r="C78" s="6" t="s">
        <v>36</v>
      </c>
      <c r="D78" s="1">
        <f t="shared" si="0"/>
        <v>16</v>
      </c>
      <c r="E78" s="3">
        <v>43521</v>
      </c>
      <c r="F78" s="3">
        <v>43537</v>
      </c>
      <c r="G78" s="1" t="s">
        <v>12</v>
      </c>
    </row>
    <row r="79" spans="2:7" x14ac:dyDescent="0.25">
      <c r="C79" s="6"/>
      <c r="E79" s="3"/>
      <c r="F79" s="3"/>
    </row>
    <row r="80" spans="2:7" x14ac:dyDescent="0.25">
      <c r="C80" s="6" t="s">
        <v>37</v>
      </c>
      <c r="D80" s="1">
        <f t="shared" si="0"/>
        <v>41</v>
      </c>
      <c r="E80" s="3">
        <v>43487</v>
      </c>
      <c r="F80" s="3">
        <v>43528</v>
      </c>
      <c r="G80" s="1" t="s">
        <v>11</v>
      </c>
    </row>
    <row r="81" spans="2:14" x14ac:dyDescent="0.25">
      <c r="C81" s="6" t="s">
        <v>38</v>
      </c>
      <c r="D81" s="1">
        <f t="shared" si="0"/>
        <v>41</v>
      </c>
      <c r="E81" s="3">
        <v>43487</v>
      </c>
      <c r="F81" s="3">
        <v>43528</v>
      </c>
      <c r="G81" s="1" t="s">
        <v>11</v>
      </c>
    </row>
    <row r="82" spans="2:14" x14ac:dyDescent="0.25">
      <c r="C82" s="6" t="s">
        <v>39</v>
      </c>
      <c r="D82" s="1">
        <f t="shared" si="0"/>
        <v>21</v>
      </c>
      <c r="E82" s="3">
        <v>43515</v>
      </c>
      <c r="F82" s="3">
        <v>43536</v>
      </c>
      <c r="G82" s="1" t="s">
        <v>11</v>
      </c>
    </row>
    <row r="83" spans="2:14" x14ac:dyDescent="0.25">
      <c r="C83" s="6" t="s">
        <v>40</v>
      </c>
      <c r="D83" s="1">
        <f t="shared" si="0"/>
        <v>21</v>
      </c>
      <c r="E83" s="3">
        <v>43515</v>
      </c>
      <c r="F83" s="3">
        <v>43536</v>
      </c>
      <c r="G83" s="1" t="s">
        <v>11</v>
      </c>
    </row>
    <row r="84" spans="2:14" x14ac:dyDescent="0.25">
      <c r="C84" s="6" t="s">
        <v>41</v>
      </c>
      <c r="D84" s="1">
        <f t="shared" si="0"/>
        <v>28</v>
      </c>
      <c r="E84" s="3">
        <v>43536</v>
      </c>
      <c r="F84" s="3">
        <v>43564</v>
      </c>
      <c r="G84" s="1" t="s">
        <v>11</v>
      </c>
    </row>
    <row r="85" spans="2:14" x14ac:dyDescent="0.25">
      <c r="C85" s="6" t="s">
        <v>42</v>
      </c>
      <c r="D85" s="1">
        <f t="shared" si="0"/>
        <v>27</v>
      </c>
      <c r="E85" s="3">
        <v>43564</v>
      </c>
      <c r="F85" s="3">
        <v>43591</v>
      </c>
      <c r="G85" s="1" t="s">
        <v>11</v>
      </c>
    </row>
    <row r="86" spans="2:14" x14ac:dyDescent="0.25">
      <c r="C86" s="6"/>
      <c r="E86" s="3"/>
      <c r="F86" s="3"/>
    </row>
    <row r="87" spans="2:14" x14ac:dyDescent="0.25">
      <c r="B87" s="1" t="s">
        <v>24</v>
      </c>
      <c r="C87" s="2" t="s">
        <v>8</v>
      </c>
      <c r="D87" s="1">
        <f t="shared" si="0"/>
        <v>14</v>
      </c>
      <c r="E87" s="3">
        <v>43570</v>
      </c>
      <c r="F87" s="3">
        <v>43584</v>
      </c>
      <c r="G87" s="1" t="s">
        <v>11</v>
      </c>
    </row>
    <row r="88" spans="2:14" x14ac:dyDescent="0.25">
      <c r="C88" s="2" t="s">
        <v>5</v>
      </c>
      <c r="D88" s="1">
        <f t="shared" si="0"/>
        <v>0</v>
      </c>
      <c r="E88" s="3">
        <v>43588</v>
      </c>
      <c r="F88" s="3">
        <v>43588</v>
      </c>
      <c r="G88" s="1" t="s">
        <v>11</v>
      </c>
    </row>
    <row r="89" spans="2:14" x14ac:dyDescent="0.25">
      <c r="C89" s="2" t="s">
        <v>0</v>
      </c>
      <c r="D89" s="1">
        <f t="shared" ref="D89" si="1">F89-E89</f>
        <v>0</v>
      </c>
      <c r="E89" s="3">
        <v>43592</v>
      </c>
      <c r="F89" s="3">
        <v>43592</v>
      </c>
      <c r="G89" s="1" t="s">
        <v>11</v>
      </c>
    </row>
    <row r="94" spans="2:14" x14ac:dyDescent="0.25">
      <c r="B94" s="1" t="s">
        <v>64</v>
      </c>
      <c r="C94" s="1" t="s">
        <v>65</v>
      </c>
      <c r="D94" s="8" t="s">
        <v>77</v>
      </c>
      <c r="E94" s="8"/>
      <c r="F94" s="8"/>
      <c r="G94" s="8" t="s">
        <v>78</v>
      </c>
      <c r="H94" s="8"/>
      <c r="I94" s="8" t="s">
        <v>79</v>
      </c>
      <c r="J94" s="8"/>
      <c r="K94" s="8"/>
      <c r="L94" s="8" t="s">
        <v>80</v>
      </c>
      <c r="M94" s="8"/>
      <c r="N94" s="8"/>
    </row>
    <row r="95" spans="2:14" x14ac:dyDescent="0.25">
      <c r="B95" s="1" t="s">
        <v>24</v>
      </c>
      <c r="C95" s="7">
        <f>COUNTIFS(B5:B89, "James Bell", G5:G89, "In progress")</f>
        <v>2</v>
      </c>
      <c r="D95" s="8">
        <f>COUNTIFS(B5:B89, "James Bell", G5:G89, "Overdue")</f>
        <v>0</v>
      </c>
      <c r="E95" s="8"/>
      <c r="F95" s="8"/>
      <c r="G95" s="8">
        <f>COUNTIFS(B5:B89, "James Bell", G5:G89, "Finished")</f>
        <v>26</v>
      </c>
      <c r="H95" s="8"/>
      <c r="I95" s="8">
        <f>COUNTIFS(B5:B89, "James Bell", G5:G89, "Not Started")</f>
        <v>1</v>
      </c>
      <c r="J95" s="8"/>
      <c r="K95" s="8"/>
      <c r="L95" s="8">
        <f>COUNTIFS(B5:B89, "James Bell", G5:G89, "Critical")</f>
        <v>1</v>
      </c>
      <c r="M95" s="8"/>
      <c r="N95" s="8"/>
    </row>
    <row r="96" spans="2:14" x14ac:dyDescent="0.25">
      <c r="B96" s="1" t="s">
        <v>30</v>
      </c>
      <c r="C96" s="7">
        <f>COUNTIFS(B5:B89, "Samuel Hussey", G5:G89, "In progress")</f>
        <v>0</v>
      </c>
      <c r="D96" s="8">
        <f>COUNTIFS(B5:B89, "Samuel Hussey", G5:G89, "Overdue")</f>
        <v>0</v>
      </c>
      <c r="E96" s="8"/>
      <c r="F96" s="8"/>
      <c r="G96" s="8">
        <f>COUNTIFS(B5:B89, "Samuel Hussey", G5:G89, "Finished")</f>
        <v>21</v>
      </c>
      <c r="H96" s="8"/>
      <c r="I96" s="8">
        <f>COUNTIFS(B5:B89, "Samuel Hussey", G5:G89, "Not Started")</f>
        <v>0</v>
      </c>
      <c r="J96" s="8"/>
      <c r="K96" s="8"/>
      <c r="L96" s="8">
        <f>COUNTIFS(B5:B89, "Samuel Hussey", G5:G89, "Critical")</f>
        <v>0</v>
      </c>
      <c r="M96" s="8"/>
      <c r="N96" s="8"/>
    </row>
    <row r="97" spans="2:14" x14ac:dyDescent="0.25">
      <c r="B97" s="1" t="s">
        <v>25</v>
      </c>
      <c r="C97" s="7">
        <f>COUNTIFS(B5:B89, "Zachary Schneiderman", G5:G89, "In progress")</f>
        <v>1</v>
      </c>
      <c r="D97" s="8">
        <f>COUNTIFS(B5:B89, "Zachary Schneiderman", G5:G89, "Overdue")</f>
        <v>0</v>
      </c>
      <c r="E97" s="8"/>
      <c r="F97" s="8"/>
      <c r="G97" s="8">
        <f>COUNTIFS(B5:B89, "Zachary Schneiderman", G5:G89, "Finished")</f>
        <v>20</v>
      </c>
      <c r="H97" s="8"/>
      <c r="I97" s="8">
        <f>COUNTIFS(B5:B89, "Zachary Schneiderman", G5:G89, "Not Started")</f>
        <v>0</v>
      </c>
      <c r="J97" s="8"/>
      <c r="K97" s="8"/>
      <c r="L97" s="8">
        <f>COUNTIFS(B5:B89, "Zachary Schneiderman", G5:G89, "Critical")</f>
        <v>0</v>
      </c>
      <c r="M97" s="8"/>
      <c r="N97" s="8"/>
    </row>
  </sheetData>
  <mergeCells count="17">
    <mergeCell ref="B1:G1"/>
    <mergeCell ref="D94:F94"/>
    <mergeCell ref="G94:H94"/>
    <mergeCell ref="I94:K94"/>
    <mergeCell ref="D96:F96"/>
    <mergeCell ref="G96:H96"/>
    <mergeCell ref="I96:K96"/>
    <mergeCell ref="L94:N94"/>
    <mergeCell ref="D95:F95"/>
    <mergeCell ref="G95:H95"/>
    <mergeCell ref="I95:K95"/>
    <mergeCell ref="L95:N95"/>
    <mergeCell ref="L96:N96"/>
    <mergeCell ref="D97:F97"/>
    <mergeCell ref="G97:H97"/>
    <mergeCell ref="I97:K97"/>
    <mergeCell ref="L97:N97"/>
  </mergeCells>
  <conditionalFormatting sqref="A99:XFD1048576 A98 C98:XFD98 A1:B1 H1:XFD1 G94 I94 L94 O94:XFD97 A94:D97 A2:XFD93">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4 I94 L94 A98:XFD1048576 O94:XFD97 A94:D97 A2:XFD93">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5:G97">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RIGHT(G95,LEN("Not Started"))="Not Started"</formula>
    </cfRule>
    <cfRule type="endsWith" dxfId="282" priority="24" operator="endsWith" text="In progress">
      <formula>RIGHT(G95,LEN("In progress"))="In progress"</formula>
    </cfRule>
    <cfRule type="endsWith" dxfId="281" priority="25" operator="endsWith" text="Finished">
      <formula>RIGHT(G95,LEN("Finished"))="Finished"</formula>
    </cfRule>
  </conditionalFormatting>
  <conditionalFormatting sqref="G95:G97">
    <cfRule type="containsText" dxfId="280" priority="19" operator="containsText" text="Overdue">
      <formula>NOT(ISERROR(SEARCH("Overdue",G95)))</formula>
    </cfRule>
    <cfRule type="containsText" dxfId="279" priority="20" operator="containsText" text="Critical">
      <formula>NOT(ISERROR(SEARCH("Critical",G95)))</formula>
    </cfRule>
  </conditionalFormatting>
  <conditionalFormatting sqref="I95:I97">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RIGHT(I95,LEN("Not Started"))="Not Started"</formula>
    </cfRule>
    <cfRule type="endsWith" dxfId="275" priority="17" operator="endsWith" text="In progress">
      <formula>RIGHT(I95,LEN("In progress"))="In progress"</formula>
    </cfRule>
    <cfRule type="endsWith" dxfId="274" priority="18" operator="endsWith" text="Finished">
      <formula>RIGHT(I95,LEN("Finished"))="Finished"</formula>
    </cfRule>
  </conditionalFormatting>
  <conditionalFormatting sqref="I95:I97">
    <cfRule type="containsText" dxfId="273" priority="12" operator="containsText" text="Overdue">
      <formula>NOT(ISERROR(SEARCH("Overdue",I95)))</formula>
    </cfRule>
    <cfRule type="containsText" dxfId="272" priority="13" operator="containsText" text="Critical">
      <formula>NOT(ISERROR(SEARCH("Critical",I95)))</formula>
    </cfRule>
  </conditionalFormatting>
  <conditionalFormatting sqref="L95:L97">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RIGHT(L95,LEN("Not Started"))="Not Started"</formula>
    </cfRule>
    <cfRule type="endsWith" dxfId="268" priority="10" operator="endsWith" text="In progress">
      <formula>RIGHT(L95,LEN("In progress"))="In progress"</formula>
    </cfRule>
    <cfRule type="endsWith" dxfId="267" priority="11" operator="endsWith" text="Finished">
      <formula>RIGHT(L95,LEN("Finished"))="Finished"</formula>
    </cfRule>
  </conditionalFormatting>
  <conditionalFormatting sqref="L95:L97">
    <cfRule type="containsText" dxfId="266" priority="5" operator="containsText" text="Overdue">
      <formula>NOT(ISERROR(SEARCH("Overdue",L95)))</formula>
    </cfRule>
    <cfRule type="containsText" dxfId="265" priority="6" operator="containsText" text="Critical">
      <formula>NOT(ISERROR(SEARCH("Critical",L95)))</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94</v>
      </c>
      <c r="C2" s="9"/>
      <c r="D2" s="9"/>
      <c r="E2" s="9"/>
      <c r="F2" s="9"/>
      <c r="G2" s="9"/>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24</v>
      </c>
      <c r="C6" s="2" t="s">
        <v>20</v>
      </c>
      <c r="D6" s="1">
        <f t="shared" ref="D6:D26" si="0">F6-E6</f>
        <v>24</v>
      </c>
      <c r="E6" s="3">
        <v>43343</v>
      </c>
      <c r="F6" s="3">
        <v>43367</v>
      </c>
      <c r="G6" s="1" t="s">
        <v>31</v>
      </c>
    </row>
    <row r="7" spans="2:7" x14ac:dyDescent="0.25">
      <c r="B7" s="1" t="s">
        <v>24</v>
      </c>
      <c r="C7" s="2" t="s">
        <v>23</v>
      </c>
      <c r="D7" s="1">
        <f t="shared" si="0"/>
        <v>24</v>
      </c>
      <c r="E7" s="3">
        <v>43343</v>
      </c>
      <c r="F7" s="3">
        <v>43367</v>
      </c>
      <c r="G7" s="1" t="s">
        <v>31</v>
      </c>
    </row>
    <row r="8" spans="2:7" x14ac:dyDescent="0.25">
      <c r="B8" s="1" t="s">
        <v>24</v>
      </c>
      <c r="C8" s="2" t="s">
        <v>26</v>
      </c>
      <c r="D8" s="1">
        <f t="shared" si="0"/>
        <v>14</v>
      </c>
      <c r="E8" s="3">
        <v>43343</v>
      </c>
      <c r="F8" s="3">
        <v>43357</v>
      </c>
      <c r="G8" s="1" t="s">
        <v>31</v>
      </c>
    </row>
    <row r="9" spans="2:7" ht="30" x14ac:dyDescent="0.25">
      <c r="B9" s="1" t="s">
        <v>24</v>
      </c>
      <c r="C9" s="2" t="s">
        <v>29</v>
      </c>
      <c r="D9" s="1">
        <f t="shared" si="0"/>
        <v>33</v>
      </c>
      <c r="E9" s="3">
        <v>43355</v>
      </c>
      <c r="F9" s="3">
        <v>43388</v>
      </c>
      <c r="G9" s="1" t="s">
        <v>31</v>
      </c>
    </row>
    <row r="10" spans="2:7" x14ac:dyDescent="0.25">
      <c r="B10" s="1" t="s">
        <v>24</v>
      </c>
      <c r="C10" s="2" t="s">
        <v>43</v>
      </c>
      <c r="D10" s="1">
        <f t="shared" si="0"/>
        <v>14</v>
      </c>
      <c r="E10" s="3">
        <v>43374</v>
      </c>
      <c r="F10" s="3">
        <v>43388</v>
      </c>
      <c r="G10" s="1" t="s">
        <v>31</v>
      </c>
    </row>
    <row r="11" spans="2:7" x14ac:dyDescent="0.25">
      <c r="B11" s="1" t="s">
        <v>24</v>
      </c>
      <c r="C11" s="2" t="s">
        <v>44</v>
      </c>
      <c r="D11" s="1">
        <f t="shared" si="0"/>
        <v>14</v>
      </c>
      <c r="E11" s="3">
        <v>43374</v>
      </c>
      <c r="F11" s="3">
        <v>43388</v>
      </c>
      <c r="G11" s="1" t="s">
        <v>31</v>
      </c>
    </row>
    <row r="12" spans="2:7" x14ac:dyDescent="0.25">
      <c r="B12" s="1" t="s">
        <v>24</v>
      </c>
      <c r="C12" s="2" t="s">
        <v>45</v>
      </c>
      <c r="D12" s="1">
        <f t="shared" si="0"/>
        <v>14</v>
      </c>
      <c r="E12" s="3">
        <v>43374</v>
      </c>
      <c r="F12" s="3">
        <v>43388</v>
      </c>
      <c r="G12" s="1" t="s">
        <v>31</v>
      </c>
    </row>
    <row r="13" spans="2:7" x14ac:dyDescent="0.25">
      <c r="B13" s="1" t="s">
        <v>24</v>
      </c>
      <c r="C13" s="2" t="s">
        <v>50</v>
      </c>
      <c r="D13" s="1">
        <f t="shared" si="0"/>
        <v>14</v>
      </c>
      <c r="E13" s="3">
        <v>43374</v>
      </c>
      <c r="F13" s="3">
        <v>43388</v>
      </c>
      <c r="G13" s="1" t="s">
        <v>31</v>
      </c>
    </row>
    <row r="14" spans="2:7" x14ac:dyDescent="0.25">
      <c r="B14" s="1" t="s">
        <v>24</v>
      </c>
      <c r="C14" s="2" t="s">
        <v>53</v>
      </c>
      <c r="D14" s="1">
        <f t="shared" si="0"/>
        <v>14</v>
      </c>
      <c r="E14" s="3">
        <v>43374</v>
      </c>
      <c r="F14" s="3">
        <v>43388</v>
      </c>
      <c r="G14" s="1" t="s">
        <v>31</v>
      </c>
    </row>
    <row r="15" spans="2:7" x14ac:dyDescent="0.25">
      <c r="B15" s="1" t="s">
        <v>24</v>
      </c>
      <c r="C15" s="2" t="s">
        <v>57</v>
      </c>
      <c r="D15" s="1">
        <f t="shared" si="0"/>
        <v>14</v>
      </c>
      <c r="E15" s="3">
        <v>43374</v>
      </c>
      <c r="F15" s="3">
        <v>43388</v>
      </c>
      <c r="G15" s="1" t="s">
        <v>31</v>
      </c>
    </row>
    <row r="16" spans="2:7" x14ac:dyDescent="0.25">
      <c r="B16" s="1" t="s">
        <v>24</v>
      </c>
      <c r="C16" s="2" t="s">
        <v>58</v>
      </c>
      <c r="D16" s="1">
        <f t="shared" si="0"/>
        <v>14</v>
      </c>
      <c r="E16" s="3">
        <v>43374</v>
      </c>
      <c r="F16" s="3">
        <v>43388</v>
      </c>
      <c r="G16" s="1" t="s">
        <v>31</v>
      </c>
    </row>
    <row r="17" spans="2:7" ht="30" x14ac:dyDescent="0.25">
      <c r="B17" s="1" t="s">
        <v>24</v>
      </c>
      <c r="C17" s="2" t="s">
        <v>59</v>
      </c>
      <c r="D17" s="1">
        <f t="shared" si="0"/>
        <v>14</v>
      </c>
      <c r="E17" s="3">
        <v>43374</v>
      </c>
      <c r="F17" s="3">
        <v>43388</v>
      </c>
      <c r="G17" s="1" t="s">
        <v>31</v>
      </c>
    </row>
    <row r="18" spans="2:7" ht="30" x14ac:dyDescent="0.25">
      <c r="B18" s="1" t="s">
        <v>24</v>
      </c>
      <c r="C18" s="2" t="s">
        <v>60</v>
      </c>
      <c r="D18" s="1">
        <f t="shared" si="0"/>
        <v>14</v>
      </c>
      <c r="E18" s="3">
        <v>43374</v>
      </c>
      <c r="F18" s="3">
        <v>43388</v>
      </c>
      <c r="G18" s="1" t="s">
        <v>31</v>
      </c>
    </row>
    <row r="19" spans="2:7" x14ac:dyDescent="0.25">
      <c r="B19" s="1" t="s">
        <v>24</v>
      </c>
      <c r="C19" s="2" t="s">
        <v>63</v>
      </c>
      <c r="D19" s="1">
        <f t="shared" si="0"/>
        <v>14</v>
      </c>
      <c r="E19" s="3">
        <v>43374</v>
      </c>
      <c r="F19" s="3">
        <v>43388</v>
      </c>
      <c r="G19" s="1" t="s">
        <v>31</v>
      </c>
    </row>
    <row r="20" spans="2:7" x14ac:dyDescent="0.25">
      <c r="B20" s="1" t="s">
        <v>24</v>
      </c>
      <c r="C20" s="6" t="s">
        <v>72</v>
      </c>
      <c r="D20" s="1">
        <f t="shared" si="0"/>
        <v>12</v>
      </c>
      <c r="E20" s="3">
        <v>43383</v>
      </c>
      <c r="F20" s="3">
        <v>43395</v>
      </c>
      <c r="G20" s="1" t="s">
        <v>31</v>
      </c>
    </row>
    <row r="21" spans="2:7" x14ac:dyDescent="0.25">
      <c r="B21" s="1" t="s">
        <v>24</v>
      </c>
      <c r="C21" s="6" t="s">
        <v>70</v>
      </c>
      <c r="D21" s="1">
        <f t="shared" si="0"/>
        <v>14</v>
      </c>
      <c r="E21" s="3">
        <v>43388</v>
      </c>
      <c r="F21" s="3">
        <v>43402</v>
      </c>
      <c r="G21" s="1" t="s">
        <v>31</v>
      </c>
    </row>
    <row r="22" spans="2:7" x14ac:dyDescent="0.25">
      <c r="B22" s="1" t="s">
        <v>24</v>
      </c>
      <c r="C22" s="6" t="s">
        <v>74</v>
      </c>
      <c r="D22" s="1">
        <f t="shared" si="0"/>
        <v>4</v>
      </c>
      <c r="E22" s="3">
        <v>43397</v>
      </c>
      <c r="F22" s="3">
        <v>43401</v>
      </c>
      <c r="G22" s="1" t="s">
        <v>31</v>
      </c>
    </row>
    <row r="23" spans="2:7" x14ac:dyDescent="0.25">
      <c r="B23" s="1" t="s">
        <v>24</v>
      </c>
      <c r="C23" s="6" t="s">
        <v>81</v>
      </c>
      <c r="D23" s="1">
        <f t="shared" si="0"/>
        <v>15</v>
      </c>
      <c r="E23" s="3">
        <v>43408</v>
      </c>
      <c r="F23" s="3">
        <v>43423</v>
      </c>
      <c r="G23" s="1" t="s">
        <v>31</v>
      </c>
    </row>
    <row r="24" spans="2:7" x14ac:dyDescent="0.25">
      <c r="B24" s="1" t="s">
        <v>24</v>
      </c>
      <c r="C24" s="6" t="s">
        <v>82</v>
      </c>
      <c r="D24" s="1">
        <f t="shared" si="0"/>
        <v>15</v>
      </c>
      <c r="E24" s="3">
        <v>43408</v>
      </c>
      <c r="F24" s="3">
        <v>43423</v>
      </c>
      <c r="G24" s="1" t="s">
        <v>31</v>
      </c>
    </row>
    <row r="25" spans="2:7" x14ac:dyDescent="0.25">
      <c r="B25" s="1" t="s">
        <v>24</v>
      </c>
      <c r="C25" s="6" t="s">
        <v>86</v>
      </c>
      <c r="D25" s="1">
        <f t="shared" si="0"/>
        <v>15</v>
      </c>
      <c r="E25" s="3">
        <v>43408</v>
      </c>
      <c r="F25" s="3">
        <v>43423</v>
      </c>
      <c r="G25" s="1" t="s">
        <v>31</v>
      </c>
    </row>
    <row r="26" spans="2:7" x14ac:dyDescent="0.25">
      <c r="B26" s="1" t="s">
        <v>24</v>
      </c>
      <c r="C26" s="6" t="s">
        <v>89</v>
      </c>
      <c r="D26" s="1">
        <f t="shared" si="0"/>
        <v>11</v>
      </c>
      <c r="E26" s="3">
        <v>43423</v>
      </c>
      <c r="F26" s="3">
        <v>43434</v>
      </c>
      <c r="G26" s="1"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95</v>
      </c>
      <c r="C2" s="9"/>
      <c r="D2" s="9"/>
      <c r="E2" s="9"/>
      <c r="F2" s="9"/>
      <c r="G2" s="9"/>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25</v>
      </c>
      <c r="C6" s="2" t="s">
        <v>19</v>
      </c>
      <c r="D6" s="1">
        <f t="shared" ref="D6:D21" si="0">F6-E6</f>
        <v>24</v>
      </c>
      <c r="E6" s="3">
        <v>43343</v>
      </c>
      <c r="F6" s="3">
        <v>43367</v>
      </c>
      <c r="G6" s="1" t="s">
        <v>31</v>
      </c>
    </row>
    <row r="7" spans="2:7" x14ac:dyDescent="0.25">
      <c r="B7" s="1" t="s">
        <v>25</v>
      </c>
      <c r="C7" s="2" t="s">
        <v>21</v>
      </c>
      <c r="D7" s="1">
        <f t="shared" si="0"/>
        <v>24</v>
      </c>
      <c r="E7" s="3">
        <v>43343</v>
      </c>
      <c r="F7" s="3">
        <v>43367</v>
      </c>
      <c r="G7" s="1" t="s">
        <v>31</v>
      </c>
    </row>
    <row r="8" spans="2:7" x14ac:dyDescent="0.25">
      <c r="B8" s="1" t="s">
        <v>25</v>
      </c>
      <c r="C8" s="2" t="s">
        <v>26</v>
      </c>
      <c r="D8" s="1">
        <f t="shared" si="0"/>
        <v>14</v>
      </c>
      <c r="E8" s="3">
        <v>43343</v>
      </c>
      <c r="F8" s="3">
        <v>43357</v>
      </c>
      <c r="G8" s="1" t="s">
        <v>31</v>
      </c>
    </row>
    <row r="9" spans="2:7" ht="30" x14ac:dyDescent="0.25">
      <c r="B9" s="1" t="s">
        <v>25</v>
      </c>
      <c r="C9" s="2" t="s">
        <v>27</v>
      </c>
      <c r="D9" s="1">
        <f t="shared" si="0"/>
        <v>40</v>
      </c>
      <c r="E9" s="3">
        <v>43355</v>
      </c>
      <c r="F9" s="3">
        <v>43395</v>
      </c>
      <c r="G9" s="1" t="s">
        <v>31</v>
      </c>
    </row>
    <row r="10" spans="2:7" x14ac:dyDescent="0.25">
      <c r="B10" s="1" t="s">
        <v>25</v>
      </c>
      <c r="C10" s="2" t="s">
        <v>46</v>
      </c>
      <c r="D10" s="1">
        <f t="shared" si="0"/>
        <v>14</v>
      </c>
      <c r="E10" s="3">
        <v>43374</v>
      </c>
      <c r="F10" s="3">
        <v>43388</v>
      </c>
      <c r="G10" s="1" t="s">
        <v>31</v>
      </c>
    </row>
    <row r="11" spans="2:7" x14ac:dyDescent="0.25">
      <c r="B11" s="1" t="s">
        <v>25</v>
      </c>
      <c r="C11" s="2" t="s">
        <v>47</v>
      </c>
      <c r="D11" s="1">
        <f t="shared" si="0"/>
        <v>14</v>
      </c>
      <c r="E11" s="3">
        <v>43374</v>
      </c>
      <c r="F11" s="3">
        <v>43388</v>
      </c>
      <c r="G11" s="1" t="s">
        <v>31</v>
      </c>
    </row>
    <row r="12" spans="2:7" x14ac:dyDescent="0.25">
      <c r="B12" s="1" t="s">
        <v>25</v>
      </c>
      <c r="C12" s="2" t="s">
        <v>51</v>
      </c>
      <c r="D12" s="1">
        <f t="shared" si="0"/>
        <v>14</v>
      </c>
      <c r="E12" s="3">
        <v>43374</v>
      </c>
      <c r="F12" s="3">
        <v>43388</v>
      </c>
      <c r="G12" s="1" t="s">
        <v>31</v>
      </c>
    </row>
    <row r="13" spans="2:7" x14ac:dyDescent="0.25">
      <c r="B13" s="1" t="s">
        <v>25</v>
      </c>
      <c r="C13" s="2" t="s">
        <v>52</v>
      </c>
      <c r="D13" s="1">
        <f t="shared" si="0"/>
        <v>14</v>
      </c>
      <c r="E13" s="3">
        <v>43374</v>
      </c>
      <c r="F13" s="3">
        <v>43388</v>
      </c>
      <c r="G13" s="1" t="s">
        <v>31</v>
      </c>
    </row>
    <row r="14" spans="2:7" ht="30" x14ac:dyDescent="0.25">
      <c r="B14" s="1" t="s">
        <v>25</v>
      </c>
      <c r="C14" s="2" t="s">
        <v>56</v>
      </c>
      <c r="D14" s="1">
        <f t="shared" si="0"/>
        <v>14</v>
      </c>
      <c r="E14" s="3">
        <v>43374</v>
      </c>
      <c r="F14" s="3">
        <v>43388</v>
      </c>
      <c r="G14" s="1" t="s">
        <v>31</v>
      </c>
    </row>
    <row r="15" spans="2:7" x14ac:dyDescent="0.25">
      <c r="B15" s="1" t="s">
        <v>25</v>
      </c>
      <c r="C15" s="2" t="s">
        <v>62</v>
      </c>
      <c r="D15" s="1">
        <f t="shared" si="0"/>
        <v>14</v>
      </c>
      <c r="E15" s="3">
        <v>43374</v>
      </c>
      <c r="F15" s="3">
        <v>43388</v>
      </c>
      <c r="G15" s="1" t="s">
        <v>31</v>
      </c>
    </row>
    <row r="16" spans="2:7" x14ac:dyDescent="0.25">
      <c r="B16" s="1" t="s">
        <v>25</v>
      </c>
      <c r="C16" s="6" t="s">
        <v>68</v>
      </c>
      <c r="D16" s="1"/>
      <c r="E16" s="3">
        <v>43383</v>
      </c>
      <c r="F16" s="3">
        <v>43388</v>
      </c>
      <c r="G16" s="1" t="s">
        <v>31</v>
      </c>
    </row>
    <row r="17" spans="2:7" x14ac:dyDescent="0.25">
      <c r="B17" s="1" t="s">
        <v>25</v>
      </c>
      <c r="C17" s="6" t="s">
        <v>76</v>
      </c>
      <c r="D17" s="1">
        <f t="shared" si="0"/>
        <v>14</v>
      </c>
      <c r="E17" s="3">
        <v>43397</v>
      </c>
      <c r="F17" s="3">
        <v>43411</v>
      </c>
      <c r="G17" s="1" t="s">
        <v>31</v>
      </c>
    </row>
    <row r="18" spans="2:7" x14ac:dyDescent="0.25">
      <c r="B18" s="1" t="s">
        <v>25</v>
      </c>
      <c r="C18" s="6" t="s">
        <v>83</v>
      </c>
      <c r="D18" s="1">
        <f t="shared" si="0"/>
        <v>15</v>
      </c>
      <c r="E18" s="3">
        <v>43408</v>
      </c>
      <c r="F18" s="3">
        <v>43423</v>
      </c>
      <c r="G18" s="1" t="s">
        <v>31</v>
      </c>
    </row>
    <row r="19" spans="2:7" x14ac:dyDescent="0.25">
      <c r="B19" s="1" t="s">
        <v>25</v>
      </c>
      <c r="C19" s="6" t="s">
        <v>85</v>
      </c>
      <c r="D19" s="1">
        <f t="shared" si="0"/>
        <v>15</v>
      </c>
      <c r="E19" s="3">
        <v>43408</v>
      </c>
      <c r="F19" s="3">
        <v>43423</v>
      </c>
      <c r="G19" s="1" t="s">
        <v>31</v>
      </c>
    </row>
    <row r="20" spans="2:7" x14ac:dyDescent="0.25">
      <c r="B20" s="1" t="s">
        <v>25</v>
      </c>
      <c r="C20" s="6" t="s">
        <v>32</v>
      </c>
      <c r="D20" s="1">
        <f t="shared" si="0"/>
        <v>21</v>
      </c>
      <c r="E20" s="3">
        <v>43409</v>
      </c>
      <c r="F20" s="3">
        <v>43430</v>
      </c>
      <c r="G20" s="1" t="s">
        <v>31</v>
      </c>
    </row>
    <row r="21" spans="2:7" x14ac:dyDescent="0.25">
      <c r="B21" s="1" t="s">
        <v>25</v>
      </c>
      <c r="C21" s="6" t="s">
        <v>5</v>
      </c>
      <c r="D21" s="1">
        <f t="shared" si="0"/>
        <v>16</v>
      </c>
      <c r="E21" s="3">
        <v>43416</v>
      </c>
      <c r="F21" s="3">
        <v>43432</v>
      </c>
      <c r="G21" s="1"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96</v>
      </c>
      <c r="C2" s="9"/>
      <c r="D2" s="9"/>
      <c r="E2" s="9"/>
      <c r="F2" s="9"/>
      <c r="G2" s="9"/>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30</v>
      </c>
      <c r="C6" s="2" t="s">
        <v>18</v>
      </c>
      <c r="D6" s="1">
        <f>F6-E6</f>
        <v>24</v>
      </c>
      <c r="E6" s="3">
        <v>43343</v>
      </c>
      <c r="F6" s="3">
        <v>43367</v>
      </c>
      <c r="G6" s="1" t="s">
        <v>31</v>
      </c>
    </row>
    <row r="7" spans="2:7" x14ac:dyDescent="0.25">
      <c r="B7" s="1" t="s">
        <v>30</v>
      </c>
      <c r="C7" s="2" t="s">
        <v>22</v>
      </c>
      <c r="D7" s="1">
        <f t="shared" ref="D7:D21" si="0">F7-E7</f>
        <v>24</v>
      </c>
      <c r="E7" s="3">
        <v>43343</v>
      </c>
      <c r="F7" s="3">
        <v>43367</v>
      </c>
      <c r="G7" s="1" t="s">
        <v>31</v>
      </c>
    </row>
    <row r="8" spans="2:7" x14ac:dyDescent="0.25">
      <c r="B8" s="1" t="s">
        <v>30</v>
      </c>
      <c r="C8" s="2" t="s">
        <v>26</v>
      </c>
      <c r="D8" s="1">
        <f t="shared" si="0"/>
        <v>14</v>
      </c>
      <c r="E8" s="3">
        <v>43343</v>
      </c>
      <c r="F8" s="3">
        <v>43357</v>
      </c>
      <c r="G8" s="1" t="s">
        <v>31</v>
      </c>
    </row>
    <row r="9" spans="2:7" x14ac:dyDescent="0.25">
      <c r="B9" s="1" t="s">
        <v>30</v>
      </c>
      <c r="C9" s="2" t="s">
        <v>71</v>
      </c>
      <c r="D9" s="1">
        <f t="shared" si="0"/>
        <v>40</v>
      </c>
      <c r="E9" s="3">
        <v>43355</v>
      </c>
      <c r="F9" s="3">
        <v>43395</v>
      </c>
      <c r="G9" s="1" t="s">
        <v>31</v>
      </c>
    </row>
    <row r="10" spans="2:7" ht="30" x14ac:dyDescent="0.25">
      <c r="B10" s="1" t="s">
        <v>30</v>
      </c>
      <c r="C10" s="2" t="s">
        <v>28</v>
      </c>
      <c r="D10" s="1">
        <f t="shared" si="0"/>
        <v>40</v>
      </c>
      <c r="E10" s="3">
        <v>43355</v>
      </c>
      <c r="F10" s="3">
        <v>43395</v>
      </c>
      <c r="G10" s="1" t="s">
        <v>31</v>
      </c>
    </row>
    <row r="11" spans="2:7" ht="30" x14ac:dyDescent="0.25">
      <c r="B11" s="1" t="s">
        <v>24</v>
      </c>
      <c r="C11" s="2" t="s">
        <v>29</v>
      </c>
      <c r="D11" s="1">
        <f t="shared" si="0"/>
        <v>33</v>
      </c>
      <c r="E11" s="3">
        <v>43355</v>
      </c>
      <c r="F11" s="3">
        <v>43388</v>
      </c>
      <c r="G11" s="1" t="s">
        <v>31</v>
      </c>
    </row>
    <row r="12" spans="2:7" x14ac:dyDescent="0.25">
      <c r="B12" s="1" t="s">
        <v>30</v>
      </c>
      <c r="C12" s="2" t="s">
        <v>48</v>
      </c>
      <c r="D12" s="1">
        <f t="shared" si="0"/>
        <v>14</v>
      </c>
      <c r="E12" s="3">
        <v>43374</v>
      </c>
      <c r="F12" s="3">
        <v>43388</v>
      </c>
      <c r="G12" s="1" t="s">
        <v>31</v>
      </c>
    </row>
    <row r="13" spans="2:7" x14ac:dyDescent="0.25">
      <c r="B13" s="1" t="s">
        <v>30</v>
      </c>
      <c r="C13" s="2" t="s">
        <v>49</v>
      </c>
      <c r="D13" s="1">
        <f t="shared" si="0"/>
        <v>14</v>
      </c>
      <c r="E13" s="3">
        <v>43374</v>
      </c>
      <c r="F13" s="3">
        <v>43388</v>
      </c>
      <c r="G13" s="1" t="s">
        <v>31</v>
      </c>
    </row>
    <row r="14" spans="2:7" x14ac:dyDescent="0.25">
      <c r="B14" s="1" t="s">
        <v>30</v>
      </c>
      <c r="C14" s="2" t="s">
        <v>54</v>
      </c>
      <c r="D14" s="1">
        <f t="shared" si="0"/>
        <v>14</v>
      </c>
      <c r="E14" s="3">
        <v>43374</v>
      </c>
      <c r="F14" s="3">
        <v>43388</v>
      </c>
      <c r="G14" s="1" t="s">
        <v>31</v>
      </c>
    </row>
    <row r="15" spans="2:7" x14ac:dyDescent="0.25">
      <c r="B15" s="1" t="s">
        <v>30</v>
      </c>
      <c r="C15" s="2" t="s">
        <v>55</v>
      </c>
      <c r="D15" s="1">
        <f t="shared" si="0"/>
        <v>14</v>
      </c>
      <c r="E15" s="3">
        <v>43374</v>
      </c>
      <c r="F15" s="3">
        <v>43388</v>
      </c>
      <c r="G15" s="1" t="s">
        <v>31</v>
      </c>
    </row>
    <row r="16" spans="2:7" x14ac:dyDescent="0.25">
      <c r="B16" s="1" t="s">
        <v>30</v>
      </c>
      <c r="C16" s="2" t="s">
        <v>61</v>
      </c>
      <c r="D16" s="1">
        <f t="shared" si="0"/>
        <v>14</v>
      </c>
      <c r="E16" s="3">
        <v>43374</v>
      </c>
      <c r="F16" s="3">
        <v>43388</v>
      </c>
      <c r="G16" s="1" t="s">
        <v>31</v>
      </c>
    </row>
    <row r="17" spans="2:7" x14ac:dyDescent="0.25">
      <c r="B17" s="1" t="s">
        <v>30</v>
      </c>
      <c r="C17" s="6" t="s">
        <v>67</v>
      </c>
      <c r="D17" s="1">
        <f t="shared" si="0"/>
        <v>5</v>
      </c>
      <c r="E17" s="3">
        <v>43383</v>
      </c>
      <c r="F17" s="3">
        <v>43388</v>
      </c>
      <c r="G17" s="1" t="s">
        <v>31</v>
      </c>
    </row>
    <row r="18" spans="2:7" x14ac:dyDescent="0.25">
      <c r="B18" s="1" t="s">
        <v>30</v>
      </c>
      <c r="C18" s="6" t="s">
        <v>73</v>
      </c>
      <c r="D18" s="1">
        <f t="shared" si="0"/>
        <v>5</v>
      </c>
      <c r="E18" s="3">
        <v>43383</v>
      </c>
      <c r="F18" s="3">
        <v>43388</v>
      </c>
      <c r="G18" s="1" t="s">
        <v>31</v>
      </c>
    </row>
    <row r="19" spans="2:7" x14ac:dyDescent="0.25">
      <c r="B19" s="1" t="s">
        <v>30</v>
      </c>
      <c r="C19" s="6" t="s">
        <v>66</v>
      </c>
      <c r="D19" s="1">
        <f t="shared" si="0"/>
        <v>5</v>
      </c>
      <c r="E19" s="3">
        <v>43383</v>
      </c>
      <c r="F19" s="3">
        <v>43388</v>
      </c>
      <c r="G19" s="1" t="s">
        <v>31</v>
      </c>
    </row>
    <row r="20" spans="2:7" ht="30" x14ac:dyDescent="0.25">
      <c r="B20" s="1" t="s">
        <v>30</v>
      </c>
      <c r="C20" s="6" t="s">
        <v>75</v>
      </c>
      <c r="D20" s="1">
        <f t="shared" si="0"/>
        <v>8</v>
      </c>
      <c r="E20" s="3">
        <v>43397</v>
      </c>
      <c r="F20" s="3">
        <v>43405</v>
      </c>
      <c r="G20" s="1" t="s">
        <v>31</v>
      </c>
    </row>
    <row r="21" spans="2:7" x14ac:dyDescent="0.25">
      <c r="B21" s="1" t="s">
        <v>30</v>
      </c>
      <c r="C21" s="6" t="s">
        <v>84</v>
      </c>
      <c r="D21" s="1">
        <f t="shared" si="0"/>
        <v>15</v>
      </c>
      <c r="E21" s="3">
        <v>43408</v>
      </c>
      <c r="F21" s="3">
        <v>43423</v>
      </c>
      <c r="G21" s="1"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2019-02-25T16:08:08Z</dcterms:modified>
</cp:coreProperties>
</file>