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jsb131\Downloads\"/>
    </mc:Choice>
  </mc:AlternateContent>
  <xr:revisionPtr revIDLastSave="0" documentId="13_ncr:1_{945662AB-D49A-4487-A8D3-364F1129325F}" xr6:coauthVersionLast="38" xr6:coauthVersionMax="38" xr10:uidLastSave="{00000000-0000-0000-0000-000000000000}"/>
  <bookViews>
    <workbookView xWindow="0" yWindow="0" windowWidth="28800" windowHeight="12225" xr2:uid="{00000000-000D-0000-FFFF-FFFF00000000}"/>
  </bookViews>
  <sheets>
    <sheet name="Open Action Items" sheetId="4" r:id="rId1"/>
    <sheet name="Closed Action Items" sheetId="3" r:id="rId2"/>
    <sheet name="Instructions and Lists" sheetId="2"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5" i="3" l="1"/>
  <c r="F4" i="4" l="1"/>
  <c r="E14" i="3"/>
  <c r="E13" i="3"/>
  <c r="E12" i="3"/>
  <c r="E11" i="3" l="1"/>
  <c r="E10" i="3"/>
  <c r="E9" i="3"/>
  <c r="F5" i="4" l="1"/>
  <c r="E8" i="3" l="1"/>
  <c r="E7" i="3"/>
  <c r="E6" i="3"/>
  <c r="F6" i="4" l="1"/>
  <c r="C9" i="4"/>
  <c r="B9" i="4" s="1"/>
  <c r="C10" i="4"/>
  <c r="B10" i="4" s="1"/>
  <c r="C11" i="4"/>
  <c r="B11" i="4" s="1"/>
  <c r="B25" i="3" l="1"/>
  <c r="A25" i="3" s="1"/>
  <c r="B24" i="3"/>
  <c r="A24" i="3" s="1"/>
  <c r="B23" i="3"/>
  <c r="A23" i="3" s="1"/>
  <c r="B22" i="3"/>
  <c r="A22" i="3" s="1"/>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00000000-0006-0000-01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<sst xmlns="http://schemas.openxmlformats.org/spreadsheetml/2006/main" count="69" uniqueCount="38">
  <si>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</si>
  <si>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</si>
  <si>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</si>
  <si>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</si>
  <si>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</si>
  <si>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</si>
  <si>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</si>
  <si>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</si>
  <si>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</si>
  <si>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</si>
  <si>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</si>
  <si>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</si>
  <si>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</si>
  <si>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</si>
  <si>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</si>
  <si>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</si>
  <si>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</si>
  <si>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</si>
  <si>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</si>
  <si>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</si>
  <si>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</si>
  <si>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</si>
  <si>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</si>
  <si>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</si>
  <si>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</si>
  <si>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</si>
  <si>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 xml:space="preserve">Understand the fundamentals of digital signal processing within the bounds of our design and project. </t>
  </si>
  <si>
    <t>Ordering Parts</t>
  </si>
  <si>
    <t>Samual Hussey</t>
  </si>
  <si>
    <t>My goal is to be able to completely understand the data flow and processing for the desgin. This will take longer then first thought</t>
  </si>
  <si>
    <t>Labor Cost Schedule</t>
  </si>
  <si>
    <t>Updating simulations of analog components with most recent information from research</t>
  </si>
  <si>
    <t>CLOSED:</t>
  </si>
  <si>
    <t xml:space="preserve">CLOSED: Completed for analog components we are biulding </t>
  </si>
  <si>
    <t>CLOSED: Compiling list</t>
  </si>
  <si>
    <t>CLOSED: Completed - Fill out and submit paperwork for ordering parts.</t>
  </si>
  <si>
    <t xml:space="preserve">Completed - Bandpass filters and RF amplifer. </t>
  </si>
  <si>
    <t>This is a class deliverable, more details on weekly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</si>
</sst>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1" fillId="0" borderId="1" xfId="0" applyFont="1"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wrapText="1"/>
    </xf>
    <xf numFmtId="14" fontId="0" fillId="0" borderId="0" xfId="0" applyNumberFormat="1" applyFont="1" applyBorder="1" applyAlignment="1">
      <alignment horizontal="center" vertical="center"/>
    </xf>
    <xf numFmtId="0" fontId="0" fillId="0" borderId="2" xfId="0" applyBorder="1" applyAlignment="1">
      <alignment wrapText="1"/>
    </xf>
    <xf numFmtId="1" fontId="0" fillId="2" borderId="2" xfId="0" applyNumberFormat="1" applyFill="1" applyBorder="1" applyAlignment="1">
      <alignment horizontal="center" vertical="center"/>
    </xf>
    <xf numFmtId="0" fontId="0" fillId="0" borderId="2" xfId="0" applyFont="1" applyBorder="1" applyAlignment="1">
      <alignment horizontal="left" vertical="top" wrapText="1"/>
    </xf>
    <xf numFmtId="0" fontId="0" fillId="0" borderId="0" xfId="0" applyFill="1" applyBorder="1" applyAlignment="1">
      <alignment wrapText="1"/>
    </xf>
    <xf numFmtId="0" fontId="0" fillId="0" borderId="0" xfId="0" applyFill="1" applyBorder="1" applyAlignment="1">
      <alignment vertical="center"/>
    </xf>
    <xf numFmtId="14"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Font="1" applyFill="1" applyBorder="1" applyAlignment="1">
      <alignment horizontal="left" vertical="top" wrapText="1"/>
    </xf>
    <xf numFmtId="14" fontId="0" fillId="0" borderId="2" xfId="0" applyNumberForma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2"/>
  <sheetViews>
    <sheetView showGridLines="0" tabSelected="1" workbookViewId="0">
      <selection activeCell="B1" sqref="B1:G6"/>
    </sheetView>
  </sheetViews>
  <sheetFormatPr defaultRowHeight="15" x14ac:dyDescent="0.25"/>
  <cols>
    <col min="1" max="1" width="4" customWidth="1"/>
    <col min="2" max="2" width="10.7109375" bestFit="1" customWidth="1"/>
    <col min="3" max="3" width="36.7109375" customWidth="1"/>
    <col min="4" max="4" width="21.5703125" customWidth="1"/>
    <col min="5" max="5" width="11.28515625" customWidth="1"/>
    <col min="6" max="6" width="5.28515625" style="5" customWidth="1"/>
    <col min="7" max="7" width="28.28515625" style="21" customWidth="1"/>
  </cols>
  <sheetData>
    <row r="1" spans="2:7" ht="26.25" x14ac:dyDescent="0.4">
      <c r="B1" s="3" t="s">
        <v>19</v>
      </c>
    </row>
    <row r="2" spans="2:7" x14ac:dyDescent="0.25">
      <c r="B2" s="4">
        <v>43411</v>
      </c>
      <c r="C2" t="s">
        <v>10</v>
      </c>
    </row>
    <row r="3" spans="2:7" s="1" customFormat="1" x14ac:dyDescent="0.25">
      <c r="B3" s="2" t="s">
        <v>0</v>
      </c>
      <c r="C3" s="2" t="s">
        <v>1</v>
      </c>
      <c r="D3" s="2" t="s">
        <v>4</v>
      </c>
      <c r="E3" s="6" t="s">
        <v>2</v>
      </c>
      <c r="F3" s="6" t="s">
        <v>5</v>
      </c>
      <c r="G3" s="22" t="s">
        <v>3</v>
      </c>
    </row>
    <row r="4" spans="2:7" s="1" customFormat="1" ht="45" x14ac:dyDescent="0.25">
      <c r="B4" s="18">
        <v>43397</v>
      </c>
      <c r="C4" s="35" t="s">
        <v>31</v>
      </c>
      <c r="D4" s="9" t="s">
        <v>28</v>
      </c>
      <c r="E4" s="19">
        <v>43405</v>
      </c>
      <c r="F4" s="14" t="str">
        <f t="shared" ref="F4:F5" si="0">IF(ISERROR(DATEDIF($B$2,E4,"d")),"-",DATEDIF($B$2,E4,"d"))</f>
        <v>-</v>
      </c>
      <c r="G4" s="20" t="s">
        <v>36</v>
      </c>
    </row>
    <row r="5" spans="2:7" s="1" customFormat="1" ht="45" x14ac:dyDescent="0.25">
      <c r="B5" s="18">
        <v>43397</v>
      </c>
      <c r="C5" s="35" t="s">
        <v>30</v>
      </c>
      <c r="D5" s="9" t="s">
        <v>11</v>
      </c>
      <c r="E5" s="19">
        <v>43422</v>
      </c>
      <c r="F5" s="14">
        <f t="shared" si="0"/>
        <v>11</v>
      </c>
      <c r="G5" s="20" t="s">
        <v>37</v>
      </c>
    </row>
    <row r="6" spans="2:7" ht="75" x14ac:dyDescent="0.25">
      <c r="B6" s="11">
        <v>43383</v>
      </c>
      <c r="C6" s="35" t="s">
        <v>26</v>
      </c>
      <c r="D6" s="9" t="s">
        <v>11</v>
      </c>
      <c r="E6" s="11">
        <v>43426</v>
      </c>
      <c r="F6" s="14">
        <f>IF(ISERROR(DATEDIF($B$2,E6,"d")),"-",DATEDIF($B$2,E6,"d"))</f>
        <v>15</v>
      </c>
      <c r="G6" s="23" t="s">
        <v>29</v>
      </c>
    </row>
    <row r="7" spans="2:7" x14ac:dyDescent="0.25">
      <c r="B7" s="16"/>
      <c r="C7" s="17"/>
      <c r="D7" s="17"/>
      <c r="E7" s="17"/>
      <c r="F7" s="17"/>
      <c r="G7" s="17"/>
    </row>
    <row r="8" spans="2:7" x14ac:dyDescent="0.25">
      <c r="B8" t="s">
        <v>8</v>
      </c>
      <c r="C8" t="s">
        <v>9</v>
      </c>
    </row>
    <row r="9" spans="2:7" x14ac:dyDescent="0.25">
      <c r="B9" s="13">
        <f>COUNTIF(D$4:D$7,C9)</f>
        <v>2</v>
      </c>
      <c r="C9" t="str">
        <f>'Instructions and Lists'!$A$2</f>
        <v>James Bell</v>
      </c>
    </row>
    <row r="10" spans="2:7" x14ac:dyDescent="0.25">
      <c r="B10" s="13">
        <f>COUNTIF(D$4:D$7,C10)</f>
        <v>1</v>
      </c>
      <c r="C10" t="str">
        <f>'Instructions and Lists'!$A$3</f>
        <v>Samual Hussey</v>
      </c>
    </row>
    <row r="11" spans="2:7" x14ac:dyDescent="0.25">
      <c r="B11" s="13">
        <f>COUNTIF(D$4:D$7,C11)</f>
        <v>0</v>
      </c>
      <c r="C11" t="str">
        <f>'Instructions and Lists'!$A$4</f>
        <v>Zachary Schneiderman</v>
      </c>
    </row>
    <row r="12" spans="2:7" x14ac:dyDescent="0.25">
      <c r="B12" s="13"/>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'Instructions and Lists'!$A$2:$A$5</xm:f>
          </x14:formula1>
          <xm:sqref>D4:D6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G7" sqref="G7"/>
    </sheetView>
  </sheetViews>
  <sheetFormatPr defaultRowHeight="15" x14ac:dyDescent="0.25"/>
  <cols>
    <col min="1" max="1" width="9.7109375" bestFit="1" customWidth="1"/>
    <col min="2" max="2" width="36.7109375" customWidth="1"/>
    <col min="3" max="3" width="19.42578125" customWidth="1"/>
    <col min="4" max="4" width="11.28515625" customWidth="1"/>
    <col min="5" max="5" width="5.85546875" style="5" customWidth="1"/>
    <col min="6" max="6" width="27.28515625" style="36" customWidth="1"/>
  </cols>
  <sheetData>
    <row r="1" spans="1:6" ht="26.25" x14ac:dyDescent="0.4">
      <c r="A1" s="3" t="s">
        <v>19</v>
      </c>
    </row>
    <row r="2" spans="1:6" x14ac:dyDescent="0.25">
      <c r="A2" s="4">
        <v>43353</v>
      </c>
      <c r="B2" t="s">
        <v>6</v>
      </c>
    </row>
    <row r="3" spans="1:6" s="1" customFormat="1" x14ac:dyDescent="0.25">
      <c r="A3" s="2" t="s">
        <v>0</v>
      </c>
      <c r="B3" s="2" t="s">
        <v>1</v>
      </c>
      <c r="C3" s="2" t="s">
        <v>4</v>
      </c>
      <c r="D3" s="6" t="s">
        <v>2</v>
      </c>
      <c r="E3" s="6" t="s">
        <v>5</v>
      </c>
      <c r="F3" s="37" t="s">
        <v>3</v>
      </c>
    </row>
    <row r="4" spans="1:6" ht="45" x14ac:dyDescent="0.25">
      <c r="A4" s="11">
        <v>43343</v>
      </c>
      <c r="B4" s="8" t="s">
        <v>14</v>
      </c>
      <c r="C4" s="9" t="s">
        <v>11</v>
      </c>
      <c r="D4" s="11">
        <v>43344</v>
      </c>
      <c r="E4" s="10" t="str">
        <f t="shared" ref="E4:E5" si="0">IF(ISERROR(DATEDIF($A$2,D4,"d")),"-",DATEDIF($A$2,D4,"d"))</f>
        <v>-</v>
      </c>
      <c r="F4" s="8" t="s">
        <v>15</v>
      </c>
    </row>
    <row r="5" spans="1:6" ht="27" customHeight="1" x14ac:dyDescent="0.25">
      <c r="A5" s="7">
        <v>43343</v>
      </c>
      <c r="B5" s="15" t="s">
        <v>16</v>
      </c>
      <c r="C5" s="9" t="s">
        <v>12</v>
      </c>
      <c r="D5" s="7">
        <v>43353</v>
      </c>
      <c r="E5" s="10">
        <f t="shared" si="0"/>
        <v>0</v>
      </c>
      <c r="F5" s="15" t="s">
        <v>17</v>
      </c>
    </row>
    <row r="6" spans="1:6" ht="30" x14ac:dyDescent="0.25">
      <c r="A6" s="11">
        <v>43343</v>
      </c>
      <c r="B6" s="8" t="s">
        <v>13</v>
      </c>
      <c r="C6" s="9" t="s">
        <v>11</v>
      </c>
      <c r="D6" s="11">
        <v>43355</v>
      </c>
      <c r="E6" s="14" t="str">
        <f t="shared" ref="E6:E7" si="1">IF(ISERROR(DATEDIF($B$2,D6,"d")),"-",DATEDIF($B$2,D6,"d"))</f>
        <v>-</v>
      </c>
      <c r="F6" s="15" t="s">
        <v>20</v>
      </c>
    </row>
    <row r="7" spans="1:6" ht="30" x14ac:dyDescent="0.25">
      <c r="A7" s="11">
        <v>43343</v>
      </c>
      <c r="B7" s="8" t="s">
        <v>13</v>
      </c>
      <c r="C7" s="9" t="s">
        <v>28</v>
      </c>
      <c r="D7" s="11">
        <v>43355</v>
      </c>
      <c r="E7" s="14" t="str">
        <f t="shared" si="1"/>
        <v>-</v>
      </c>
      <c r="F7" s="15" t="s">
        <v>20</v>
      </c>
    </row>
    <row r="8" spans="1:6" ht="30" x14ac:dyDescent="0.25">
      <c r="A8" s="11">
        <v>43343</v>
      </c>
      <c r="B8" s="8" t="s">
        <v>13</v>
      </c>
      <c r="C8" s="9" t="s">
        <v>12</v>
      </c>
      <c r="D8" s="11">
        <v>43355</v>
      </c>
      <c r="E8" s="14" t="str">
        <f>IF(ISERROR(DATEDIF($B$2,D8,"d")),"-",DATEDIF($B$2,D8,"d"))</f>
        <v>-</v>
      </c>
      <c r="F8" s="15" t="s">
        <v>20</v>
      </c>
    </row>
    <row r="9" spans="1:6" ht="30" x14ac:dyDescent="0.25">
      <c r="A9" s="11">
        <v>43343</v>
      </c>
      <c r="B9" s="8" t="s">
        <v>18</v>
      </c>
      <c r="C9" s="9" t="s">
        <v>11</v>
      </c>
      <c r="D9" s="11">
        <v>43357</v>
      </c>
      <c r="E9" s="14" t="str">
        <f>IF(ISERROR(DATEDIF($B$2,D9,"d")),"-",DATEDIF($B$2,D9,"d"))</f>
        <v>-</v>
      </c>
      <c r="F9" s="15" t="s">
        <v>25</v>
      </c>
    </row>
    <row r="10" spans="1:6" ht="30" x14ac:dyDescent="0.25">
      <c r="A10" s="11">
        <v>43343</v>
      </c>
      <c r="B10" s="8" t="s">
        <v>18</v>
      </c>
      <c r="C10" s="9" t="s">
        <v>28</v>
      </c>
      <c r="D10" s="11">
        <v>43357</v>
      </c>
      <c r="E10" s="14" t="str">
        <f>IF(ISERROR(DATEDIF($B$2,D10,"d")),"-",DATEDIF($B$2,D10,"d"))</f>
        <v>-</v>
      </c>
      <c r="F10" s="15" t="s">
        <v>25</v>
      </c>
    </row>
    <row r="11" spans="1:6" ht="30" x14ac:dyDescent="0.25">
      <c r="A11" s="11">
        <v>43343</v>
      </c>
      <c r="B11" s="8" t="s">
        <v>18</v>
      </c>
      <c r="C11" s="9" t="s">
        <v>12</v>
      </c>
      <c r="D11" s="11">
        <v>43357</v>
      </c>
      <c r="E11" s="14" t="str">
        <f>IF(ISERROR(DATEDIF($B$2,D11,"d")),"-",DATEDIF($B$2,D11,"d"))</f>
        <v>-</v>
      </c>
      <c r="F11" s="15" t="s">
        <v>25</v>
      </c>
    </row>
    <row r="12" spans="1:6" ht="30" x14ac:dyDescent="0.25">
      <c r="A12" s="18">
        <v>43355</v>
      </c>
      <c r="B12" s="25" t="s">
        <v>21</v>
      </c>
      <c r="C12" s="9" t="s">
        <v>11</v>
      </c>
      <c r="D12" s="33">
        <v>43391</v>
      </c>
      <c r="E12" s="26" t="str">
        <f>IF(ISERROR(DATEDIF($B$2,D12,"d")),"-",DATEDIF($B$2,D12,"d"))</f>
        <v>-</v>
      </c>
      <c r="F12" s="27" t="s">
        <v>32</v>
      </c>
    </row>
    <row r="13" spans="1:6" ht="45" x14ac:dyDescent="0.25">
      <c r="A13" s="18">
        <v>43355</v>
      </c>
      <c r="B13" s="15" t="s">
        <v>22</v>
      </c>
      <c r="C13" s="34" t="s">
        <v>24</v>
      </c>
      <c r="D13" s="19">
        <v>43395</v>
      </c>
      <c r="E13" s="14" t="str">
        <f t="shared" ref="E13:E14" si="2">IF(ISERROR(DATEDIF($B$2,D13,"d")),"-",DATEDIF($B$2,D13,"d"))</f>
        <v>-</v>
      </c>
      <c r="F13" s="20" t="s">
        <v>33</v>
      </c>
    </row>
    <row r="14" spans="1:6" ht="30" x14ac:dyDescent="0.25">
      <c r="A14" s="18">
        <v>43355</v>
      </c>
      <c r="B14" s="23" t="s">
        <v>23</v>
      </c>
      <c r="C14" s="9" t="s">
        <v>12</v>
      </c>
      <c r="D14" s="19">
        <v>43395</v>
      </c>
      <c r="E14" s="14" t="str">
        <f t="shared" si="2"/>
        <v>-</v>
      </c>
      <c r="F14" s="20" t="s">
        <v>34</v>
      </c>
    </row>
    <row r="15" spans="1:6" ht="45" x14ac:dyDescent="0.25">
      <c r="A15" s="11">
        <v>43376</v>
      </c>
      <c r="B15" s="8" t="s">
        <v>27</v>
      </c>
      <c r="C15" s="9" t="s">
        <v>11</v>
      </c>
      <c r="D15" s="11">
        <v>43401</v>
      </c>
      <c r="E15" s="14" t="str">
        <f>IF(ISERROR(DATEDIF($B$2,D15,"d")),"-",DATEDIF($B$2,D15,"d"))</f>
        <v>-</v>
      </c>
      <c r="F15" s="23" t="s">
        <v>35</v>
      </c>
    </row>
    <row r="16" spans="1:6" x14ac:dyDescent="0.25">
      <c r="A16" s="24"/>
      <c r="B16" s="28"/>
      <c r="C16" s="29"/>
      <c r="D16" s="30"/>
      <c r="E16" s="31"/>
      <c r="F16" s="32"/>
    </row>
    <row r="17" spans="1:6" x14ac:dyDescent="0.25">
      <c r="A17" s="24"/>
      <c r="B17" s="28"/>
      <c r="C17" s="29"/>
      <c r="D17" s="30"/>
      <c r="E17" s="31"/>
      <c r="F17" s="32"/>
    </row>
    <row r="18" spans="1:6" x14ac:dyDescent="0.25">
      <c r="A18" s="24"/>
      <c r="B18" s="28"/>
      <c r="C18" s="29"/>
      <c r="D18" s="30"/>
      <c r="E18" s="31"/>
      <c r="F18" s="32"/>
    </row>
    <row r="19" spans="1:6" x14ac:dyDescent="0.25">
      <c r="A19" s="24"/>
      <c r="B19" s="28"/>
      <c r="C19" s="29"/>
      <c r="D19" s="30"/>
      <c r="E19" s="31"/>
      <c r="F19" s="32"/>
    </row>
    <row r="21" spans="1:6" x14ac:dyDescent="0.25">
      <c r="A21" t="s">
        <v>8</v>
      </c>
      <c r="B21" t="s">
        <v>9</v>
      </c>
    </row>
    <row r="22" spans="1:6" x14ac:dyDescent="0.25">
      <c r="A22" s="12">
        <f>COUNTIF(C$4:C$11,B22)</f>
        <v>3</v>
      </c>
      <c r="B22" t="str">
        <f>'Instructions and Lists'!$A$2</f>
        <v>James Bell</v>
      </c>
    </row>
    <row r="23" spans="1:6" x14ac:dyDescent="0.25">
      <c r="A23" s="12">
        <f>COUNTIF(C$4:C$11,B23)</f>
        <v>2</v>
      </c>
      <c r="B23" t="str">
        <f>'Instructions and Lists'!$A$3</f>
        <v>Samual Hussey</v>
      </c>
    </row>
    <row r="24" spans="1:6" x14ac:dyDescent="0.25">
      <c r="A24" s="12">
        <f>COUNTIF(C$4:C$11,B24)</f>
        <v>3</v>
      </c>
      <c r="B24" t="str">
        <f>'Instructions and Lists'!$A$4</f>
        <v>Zachary Schneiderman</v>
      </c>
    </row>
    <row r="25" spans="1:6" x14ac:dyDescent="0.25">
      <c r="A25" s="12">
        <f>COUNTIF(C$4:C$5,B25)</f>
        <v>0</v>
      </c>
      <c r="B25">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'Instructions and Lists'!$A$2:$A$5</xm:f>
          </x14:formula1>
          <xm:sqref>C4:C12 C14:C19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F4" sqref="F4"/>
    </sheetView>
  </sheetViews>
  <sheetFormatPr defaultRowHeight="15" x14ac:dyDescent="0.25"/>
  <cols>
    <col min="1" max="1" width="17.140625" customWidth="1"/>
  </cols>
  <sheetData>
    <row r="1" spans="1:1" x14ac:dyDescent="0.25">
      <c r="A1" t="s">
        <v>7</v>
      </c>
    </row>
    <row r="2" spans="1:1" x14ac:dyDescent="0.25">
      <c r="A2" t="s">
        <v>11</v>
      </c>
    </row>
    <row r="3" spans="1:1" x14ac:dyDescent="0.25">
      <c r="A3" t="s">
        <v>28</v>
      </c>
    </row>
    <row r="4" spans="1:1" x14ac:dyDescent="0.25">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Texas State User</cp:lastModifiedBy>
  <dcterms:created xsi:type="dcterms:W3CDTF">2015-09-28T19:29:38Z</dcterms:created>
  <dcterms:modified xsi:type="dcterms:W3CDTF">2018-11-07T16:10:11Z</dcterms:modified>
</cp:coreProperties>
</file>