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svedic/LOCAL/CODE-GitHub/minGPT-master/"/>
    </mc:Choice>
  </mc:AlternateContent>
  <xr:revisionPtr revIDLastSave="0" documentId="13_ncr:1_{1ADA7F79-6164-9540-888A-7DD63343958E}" xr6:coauthVersionLast="47" xr6:coauthVersionMax="47" xr10:uidLastSave="{00000000-0000-0000-0000-000000000000}"/>
  <bookViews>
    <workbookView xWindow="25600" yWindow="500" windowWidth="25600" windowHeight="28300" xr2:uid="{00000000-000D-0000-FFFF-FFFF00000000}"/>
  </bookViews>
  <sheets>
    <sheet name="Toy sorter" sheetId="2" r:id="rId1"/>
    <sheet name="GPT-2" sheetId="3" r:id="rId2"/>
  </sheets>
  <definedNames>
    <definedName name="block_params" localSheetId="1">'GPT-2'!$B$21</definedName>
    <definedName name="block_params" localSheetId="0">'Toy sorter'!$B$21</definedName>
    <definedName name="block_params">#REF!</definedName>
    <definedName name="block_size" localSheetId="1">'GPT-2'!$B$4</definedName>
    <definedName name="block_size" localSheetId="0">'Toy sorter'!$B$4</definedName>
    <definedName name="block_size">#REF!</definedName>
    <definedName name="head_params" localSheetId="1">'GPT-2'!$B$12</definedName>
    <definedName name="head_params" localSheetId="0">'Toy sorter'!$B$12</definedName>
    <definedName name="head_params">#REF!</definedName>
    <definedName name="n_embd" localSheetId="1">'GPT-2'!$B$3</definedName>
    <definedName name="n_embd" localSheetId="0">'Toy sorter'!$B$3</definedName>
    <definedName name="n_embd">#REF!</definedName>
    <definedName name="n_embed" localSheetId="1">'GPT-2'!$B$3</definedName>
    <definedName name="n_embed" localSheetId="0">'Toy sorter'!$B$3</definedName>
    <definedName name="n_embed">#REF!</definedName>
    <definedName name="n_head" localSheetId="1">'GPT-2'!$B$6</definedName>
    <definedName name="n_head" localSheetId="0">'Toy sorter'!$B$6</definedName>
    <definedName name="n_head">#REF!</definedName>
    <definedName name="n_layer" localSheetId="1">'GPT-2'!$B$5</definedName>
    <definedName name="n_layer" localSheetId="0">'Toy sorter'!$B$5</definedName>
    <definedName name="n_layer">#REF!</definedName>
    <definedName name="vocab_size" localSheetId="1">'GPT-2'!$B$2</definedName>
    <definedName name="vocab_size" localSheetId="0">'Toy sorter'!$B$2</definedName>
    <definedName name="vocab_siz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3" l="1"/>
  <c r="B27" i="3"/>
  <c r="B25" i="3"/>
  <c r="B24" i="3"/>
  <c r="B20" i="3"/>
  <c r="B19" i="3"/>
  <c r="B18" i="3"/>
  <c r="B17" i="3"/>
  <c r="B15" i="3"/>
  <c r="B11" i="3"/>
  <c r="B10" i="3"/>
  <c r="B9" i="3"/>
  <c r="B20" i="2"/>
  <c r="B19" i="2"/>
  <c r="B17" i="2"/>
  <c r="B11" i="2"/>
  <c r="B10" i="2"/>
  <c r="B9" i="2"/>
  <c r="B29" i="2"/>
  <c r="B27" i="2"/>
  <c r="B25" i="2"/>
  <c r="B24" i="2"/>
  <c r="B18" i="2"/>
  <c r="B15" i="2"/>
  <c r="B12" i="3" l="1"/>
  <c r="B16" i="3" s="1"/>
  <c r="B21" i="3" s="1"/>
  <c r="B26" i="3" s="1"/>
  <c r="B28" i="3" s="1"/>
  <c r="B30" i="3" s="1"/>
  <c r="B12" i="2"/>
  <c r="B16" i="2" s="1"/>
  <c r="B21" i="2" s="1"/>
  <c r="B26" i="2" s="1"/>
  <c r="B28" i="2" s="1"/>
  <c r="B30" i="2" s="1"/>
</calcChain>
</file>

<file path=xl/sharedStrings.xml><?xml version="1.0" encoding="utf-8"?>
<sst xmlns="http://schemas.openxmlformats.org/spreadsheetml/2006/main" count="62" uniqueCount="28">
  <si>
    <t>Variable</t>
  </si>
  <si>
    <t>Value</t>
  </si>
  <si>
    <t>vocab_size</t>
  </si>
  <si>
    <t>n_embd</t>
  </si>
  <si>
    <t>block_size</t>
  </si>
  <si>
    <t>n_layer</t>
  </si>
  <si>
    <t>n_head</t>
  </si>
  <si>
    <t># of params</t>
  </si>
  <si>
    <t>Block total</t>
  </si>
  <si>
    <t>N blocks</t>
  </si>
  <si>
    <t>Transformer block</t>
  </si>
  <si>
    <t>Head total</t>
  </si>
  <si>
    <t>Attention LayerNorm</t>
  </si>
  <si>
    <t>Attention N heads</t>
  </si>
  <si>
    <t>Attention head</t>
  </si>
  <si>
    <t>GPT</t>
  </si>
  <si>
    <t>GPT total</t>
  </si>
  <si>
    <t>LayerNorm</t>
  </si>
  <si>
    <t>Decoder linear</t>
  </si>
  <si>
    <t>Positional embeddings</t>
  </si>
  <si>
    <t>Encoder embeddings</t>
  </si>
  <si>
    <t>Without decoder</t>
  </si>
  <si>
    <t>Query weights and bias</t>
  </si>
  <si>
    <t>Key weights and bias</t>
  </si>
  <si>
    <t>Value weights and bias</t>
  </si>
  <si>
    <t>Attention output weights and bias</t>
  </si>
  <si>
    <t>FF input weights and bias</t>
  </si>
  <si>
    <t>FF output weights and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</si>
</sst>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164" fontId="16" fillId="0" borderId="0" xfId="1" applyNumberFormat="1" applyFont="1" applyAlignment="1">
      <alignment vertical="center"/>
    </xf>
    <xf numFmtId="0" fontId="16" fillId="0" borderId="0" xfId="0" applyFont="1" applyAlignment="1">
      <alignment horizontal="right" vertical="center"/>
    </xf>
    <xf numFmtId="164" fontId="16" fillId="0" borderId="0" xfId="0" applyNumberFormat="1" applyFont="1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F3B4E-C692-CD40-BF84-BED7826C181C}">
  <dimension ref="A1:E34"/>
  <sheetViews>
    <sheetView tabSelected="1" zoomScale="130" zoomScaleNormal="130" workbookViewId="0">
      <selection activeCell="C1" sqref="C1"/>
    </sheetView>
  </sheetViews>
  <sheetFormatPr baseColWidth="10" defaultRowHeight="16" x14ac:dyDescent="0.2"/>
  <cols>
    <col min="1" max="1" width="29.5" bestFit="1" customWidth="1"/>
    <col min="2" max="2" width="12.5" bestFit="1" customWidth="1"/>
    <col min="3" max="3" width="25.5" bestFit="1" customWidth="1"/>
    <col min="4" max="4" width="11.1640625" bestFit="1" customWidth="1"/>
  </cols>
  <sheetData>
    <row r="1" spans="1:5" x14ac:dyDescent="0.2">
      <c r="A1" s="1" t="s">
        <v>0</v>
      </c>
      <c r="B1" s="1" t="s">
        <v>1</v>
      </c>
      <c r="C1" s="2"/>
      <c r="D1" s="2"/>
      <c r="E1" s="2"/>
    </row>
    <row r="2" spans="1:5" x14ac:dyDescent="0.2">
      <c r="A2" s="2" t="s">
        <v>2</v>
      </c>
      <c r="B2" s="3">
        <v>3</v>
      </c>
      <c r="C2" s="2"/>
      <c r="D2" s="2"/>
      <c r="E2" s="2"/>
    </row>
    <row r="3" spans="1:5" x14ac:dyDescent="0.2">
      <c r="A3" s="2" t="s">
        <v>3</v>
      </c>
      <c r="B3" s="3">
        <v>48</v>
      </c>
      <c r="C3" s="2"/>
      <c r="D3" s="2"/>
      <c r="E3" s="2"/>
    </row>
    <row r="4" spans="1:5" x14ac:dyDescent="0.2">
      <c r="A4" s="2" t="s">
        <v>4</v>
      </c>
      <c r="B4" s="3">
        <v>11</v>
      </c>
      <c r="C4" s="2"/>
      <c r="D4" s="2"/>
      <c r="E4" s="2"/>
    </row>
    <row r="5" spans="1:5" x14ac:dyDescent="0.2">
      <c r="A5" s="2" t="s">
        <v>5</v>
      </c>
      <c r="B5" s="3">
        <v>3</v>
      </c>
      <c r="C5" s="2"/>
      <c r="D5" s="2"/>
      <c r="E5" s="2"/>
    </row>
    <row r="6" spans="1:5" x14ac:dyDescent="0.2">
      <c r="A6" s="2" t="s">
        <v>6</v>
      </c>
      <c r="B6" s="3">
        <v>3</v>
      </c>
      <c r="C6" s="2"/>
      <c r="D6" s="2"/>
      <c r="E6" s="2"/>
    </row>
    <row r="7" spans="1:5" x14ac:dyDescent="0.2">
      <c r="A7" s="2"/>
      <c r="B7" s="3"/>
      <c r="C7" s="2"/>
      <c r="D7" s="2"/>
      <c r="E7" s="2"/>
    </row>
    <row r="8" spans="1:5" x14ac:dyDescent="0.2">
      <c r="A8" s="1" t="s">
        <v>14</v>
      </c>
      <c r="B8" s="1" t="s">
        <v>7</v>
      </c>
      <c r="C8" s="2"/>
      <c r="D8" s="2"/>
      <c r="E8" s="2"/>
    </row>
    <row r="9" spans="1:5" x14ac:dyDescent="0.2">
      <c r="A9" s="2" t="s">
        <v>22</v>
      </c>
      <c r="B9" s="3">
        <f>(n_embd+1)*(n_embd/n_head)</f>
        <v>784</v>
      </c>
      <c r="C9" s="2"/>
      <c r="D9" s="2"/>
      <c r="E9" s="2"/>
    </row>
    <row r="10" spans="1:5" x14ac:dyDescent="0.2">
      <c r="A10" s="2" t="s">
        <v>23</v>
      </c>
      <c r="B10" s="3">
        <f>(n_embd+1)*(n_embd/n_head)</f>
        <v>784</v>
      </c>
      <c r="C10" s="2"/>
      <c r="D10" s="2"/>
      <c r="E10" s="2"/>
    </row>
    <row r="11" spans="1:5" x14ac:dyDescent="0.2">
      <c r="A11" s="2" t="s">
        <v>24</v>
      </c>
      <c r="B11" s="3">
        <f>(n_embd+1)*(n_embd/n_head)</f>
        <v>784</v>
      </c>
      <c r="C11" s="2"/>
      <c r="D11" s="2"/>
      <c r="E11" s="2"/>
    </row>
    <row r="12" spans="1:5" x14ac:dyDescent="0.2">
      <c r="A12" s="5" t="s">
        <v>11</v>
      </c>
      <c r="B12" s="4">
        <f>SUM(B9:B11)</f>
        <v>2352</v>
      </c>
      <c r="C12" s="2"/>
      <c r="D12" s="2"/>
      <c r="E12" s="2"/>
    </row>
    <row r="13" spans="1:5" x14ac:dyDescent="0.2">
      <c r="A13" s="2"/>
      <c r="B13" s="3"/>
      <c r="C13" s="2"/>
      <c r="D13" s="2"/>
      <c r="E13" s="2"/>
    </row>
    <row r="14" spans="1:5" x14ac:dyDescent="0.2">
      <c r="A14" s="1" t="s">
        <v>10</v>
      </c>
      <c r="B14" s="1" t="s">
        <v>7</v>
      </c>
      <c r="C14" s="2"/>
      <c r="D14" s="2"/>
      <c r="E14" s="2"/>
    </row>
    <row r="15" spans="1:5" x14ac:dyDescent="0.2">
      <c r="A15" s="2" t="s">
        <v>12</v>
      </c>
      <c r="B15" s="3">
        <f>n_embd * 2</f>
        <v>96</v>
      </c>
      <c r="C15" s="2"/>
      <c r="D15" s="2"/>
      <c r="E15" s="2"/>
    </row>
    <row r="16" spans="1:5" x14ac:dyDescent="0.2">
      <c r="A16" s="2" t="s">
        <v>13</v>
      </c>
      <c r="B16" s="3">
        <f>n_head * head_params</f>
        <v>7056</v>
      </c>
      <c r="C16" s="2"/>
      <c r="D16" s="2"/>
      <c r="E16" s="2"/>
    </row>
    <row r="17" spans="1:5" x14ac:dyDescent="0.2">
      <c r="A17" s="2" t="s">
        <v>25</v>
      </c>
      <c r="B17" s="3">
        <f>n_head*(n_embd/n_head)*n_embd+'Toy sorter'!n_embd</f>
        <v>2352</v>
      </c>
      <c r="C17" s="2"/>
      <c r="D17" s="2"/>
      <c r="E17" s="2"/>
    </row>
    <row r="18" spans="1:5" x14ac:dyDescent="0.2">
      <c r="A18" s="2" t="s">
        <v>17</v>
      </c>
      <c r="B18" s="3">
        <f>n_embd * 2</f>
        <v>96</v>
      </c>
      <c r="C18" s="2"/>
      <c r="D18" s="2"/>
      <c r="E18" s="2"/>
    </row>
    <row r="19" spans="1:5" x14ac:dyDescent="0.2">
      <c r="A19" s="2" t="s">
        <v>26</v>
      </c>
      <c r="B19" s="3">
        <f>(n_embd+1) * 4 * n_embd</f>
        <v>9408</v>
      </c>
      <c r="C19" s="2"/>
      <c r="D19" s="2"/>
      <c r="E19" s="2"/>
    </row>
    <row r="20" spans="1:5" x14ac:dyDescent="0.2">
      <c r="A20" s="2" t="s">
        <v>27</v>
      </c>
      <c r="B20" s="3">
        <f>4 * n_embd * n_embd + n_embed</f>
        <v>9264</v>
      </c>
      <c r="C20" s="2"/>
      <c r="D20" s="2"/>
      <c r="E20" s="2"/>
    </row>
    <row r="21" spans="1:5" x14ac:dyDescent="0.2">
      <c r="A21" s="5" t="s">
        <v>8</v>
      </c>
      <c r="B21" s="6">
        <f>SUM(B15:B20)</f>
        <v>28272</v>
      </c>
      <c r="C21" s="2"/>
      <c r="D21" s="2"/>
      <c r="E21" s="2"/>
    </row>
    <row r="22" spans="1:5" x14ac:dyDescent="0.2">
      <c r="A22" s="2"/>
      <c r="B22" s="3"/>
      <c r="C22" s="2"/>
      <c r="D22" s="2"/>
      <c r="E22" s="2"/>
    </row>
    <row r="23" spans="1:5" x14ac:dyDescent="0.2">
      <c r="A23" s="1" t="s">
        <v>15</v>
      </c>
      <c r="B23" s="1" t="s">
        <v>7</v>
      </c>
      <c r="E23" s="2"/>
    </row>
    <row r="24" spans="1:5" x14ac:dyDescent="0.2">
      <c r="A24" s="2" t="s">
        <v>20</v>
      </c>
      <c r="B24" s="3">
        <f>vocab_size * n_embd</f>
        <v>144</v>
      </c>
      <c r="E24" s="2"/>
    </row>
    <row r="25" spans="1:5" x14ac:dyDescent="0.2">
      <c r="A25" s="2" t="s">
        <v>19</v>
      </c>
      <c r="B25" s="3">
        <f>block_size * n_embd</f>
        <v>528</v>
      </c>
      <c r="E25" s="2"/>
    </row>
    <row r="26" spans="1:5" x14ac:dyDescent="0.2">
      <c r="A26" s="2" t="s">
        <v>9</v>
      </c>
      <c r="B26" s="3">
        <f>n_layer * block_params</f>
        <v>84816</v>
      </c>
      <c r="E26" s="2"/>
    </row>
    <row r="27" spans="1:5" x14ac:dyDescent="0.2">
      <c r="A27" s="2" t="s">
        <v>17</v>
      </c>
      <c r="B27" s="3">
        <f>n_embd * 2</f>
        <v>96</v>
      </c>
      <c r="E27" s="2"/>
    </row>
    <row r="28" spans="1:5" x14ac:dyDescent="0.2">
      <c r="A28" s="5" t="s">
        <v>21</v>
      </c>
      <c r="B28" s="4">
        <f>SUM(B24:B27)</f>
        <v>85584</v>
      </c>
      <c r="E28" s="2"/>
    </row>
    <row r="29" spans="1:5" x14ac:dyDescent="0.2">
      <c r="A29" s="2" t="s">
        <v>18</v>
      </c>
      <c r="B29" s="3">
        <f>n_embd*vocab_size</f>
        <v>144</v>
      </c>
      <c r="E29" s="2"/>
    </row>
    <row r="30" spans="1:5" x14ac:dyDescent="0.2">
      <c r="A30" s="5" t="s">
        <v>16</v>
      </c>
      <c r="B30" s="4">
        <f>SUM(B28+B29)</f>
        <v>85728</v>
      </c>
      <c r="E30" s="2"/>
    </row>
    <row r="31" spans="1:5" x14ac:dyDescent="0.2">
      <c r="A31" s="2"/>
      <c r="B31" s="3"/>
      <c r="E31" s="2"/>
    </row>
    <row r="32" spans="1:5" x14ac:dyDescent="0.2">
      <c r="A32" s="2"/>
      <c r="B32" s="3"/>
      <c r="E32" s="2"/>
    </row>
    <row r="33" spans="1:5" x14ac:dyDescent="0.2">
      <c r="A33" s="2"/>
      <c r="B33" s="2"/>
      <c r="C33" s="2"/>
      <c r="D33" s="2"/>
      <c r="E33" s="2"/>
    </row>
    <row r="34" spans="1:5" x14ac:dyDescent="0.2">
      <c r="A34" s="2"/>
      <c r="B34" s="2"/>
      <c r="C34" s="2"/>
      <c r="D34" s="2"/>
      <c r="E3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2FC8-DF1B-D943-AB49-0DA3179BF9ED}">
  <dimension ref="A1:E34"/>
  <sheetViews>
    <sheetView zoomScale="130" zoomScaleNormal="130" workbookViewId="0">
      <selection activeCell="C1" sqref="C1"/>
    </sheetView>
  </sheetViews>
  <sheetFormatPr baseColWidth="10" defaultRowHeight="16" x14ac:dyDescent="0.2"/>
  <cols>
    <col min="1" max="1" width="29.5" bestFit="1" customWidth="1"/>
    <col min="2" max="2" width="12.5" bestFit="1" customWidth="1"/>
    <col min="3" max="3" width="25.5" bestFit="1" customWidth="1"/>
    <col min="4" max="4" width="11.1640625" bestFit="1" customWidth="1"/>
  </cols>
  <sheetData>
    <row r="1" spans="1:5" x14ac:dyDescent="0.2">
      <c r="A1" s="1" t="s">
        <v>0</v>
      </c>
      <c r="B1" s="1" t="s">
        <v>1</v>
      </c>
      <c r="C1" s="2"/>
      <c r="D1" s="2"/>
      <c r="E1" s="2"/>
    </row>
    <row r="2" spans="1:5" x14ac:dyDescent="0.2">
      <c r="A2" s="2" t="s">
        <v>2</v>
      </c>
      <c r="B2" s="3">
        <v>50257</v>
      </c>
      <c r="C2" s="2"/>
      <c r="D2" s="2"/>
      <c r="E2" s="2"/>
    </row>
    <row r="3" spans="1:5" x14ac:dyDescent="0.2">
      <c r="A3" s="2" t="s">
        <v>3</v>
      </c>
      <c r="B3" s="3">
        <v>768</v>
      </c>
      <c r="C3" s="2"/>
      <c r="D3" s="2"/>
      <c r="E3" s="2"/>
    </row>
    <row r="4" spans="1:5" x14ac:dyDescent="0.2">
      <c r="A4" s="2" t="s">
        <v>4</v>
      </c>
      <c r="B4" s="3">
        <v>1024</v>
      </c>
      <c r="C4" s="2"/>
      <c r="D4" s="2"/>
      <c r="E4" s="2"/>
    </row>
    <row r="5" spans="1:5" x14ac:dyDescent="0.2">
      <c r="A5" s="2" t="s">
        <v>5</v>
      </c>
      <c r="B5" s="3">
        <v>12</v>
      </c>
      <c r="C5" s="2"/>
      <c r="D5" s="2"/>
      <c r="E5" s="2"/>
    </row>
    <row r="6" spans="1:5" x14ac:dyDescent="0.2">
      <c r="A6" s="2" t="s">
        <v>6</v>
      </c>
      <c r="B6" s="3">
        <v>12</v>
      </c>
      <c r="C6" s="2"/>
      <c r="D6" s="2"/>
      <c r="E6" s="2"/>
    </row>
    <row r="7" spans="1:5" x14ac:dyDescent="0.2">
      <c r="A7" s="2"/>
      <c r="B7" s="3"/>
      <c r="C7" s="2"/>
      <c r="D7" s="2"/>
      <c r="E7" s="2"/>
    </row>
    <row r="8" spans="1:5" x14ac:dyDescent="0.2">
      <c r="A8" s="1" t="s">
        <v>14</v>
      </c>
      <c r="B8" s="1" t="s">
        <v>7</v>
      </c>
      <c r="C8" s="2"/>
      <c r="D8" s="2"/>
      <c r="E8" s="2"/>
    </row>
    <row r="9" spans="1:5" x14ac:dyDescent="0.2">
      <c r="A9" s="2" t="s">
        <v>22</v>
      </c>
      <c r="B9" s="3">
        <f>(n_embd+1)*(n_embd/n_head)</f>
        <v>49216</v>
      </c>
      <c r="C9" s="2"/>
      <c r="D9" s="2"/>
      <c r="E9" s="2"/>
    </row>
    <row r="10" spans="1:5" x14ac:dyDescent="0.2">
      <c r="A10" s="2" t="s">
        <v>23</v>
      </c>
      <c r="B10" s="3">
        <f>(n_embd+1)*(n_embd/n_head)</f>
        <v>49216</v>
      </c>
      <c r="C10" s="2"/>
      <c r="D10" s="2"/>
      <c r="E10" s="2"/>
    </row>
    <row r="11" spans="1:5" x14ac:dyDescent="0.2">
      <c r="A11" s="2" t="s">
        <v>24</v>
      </c>
      <c r="B11" s="3">
        <f>(n_embd+1)*(n_embd/n_head)</f>
        <v>49216</v>
      </c>
      <c r="C11" s="2"/>
      <c r="D11" s="2"/>
      <c r="E11" s="2"/>
    </row>
    <row r="12" spans="1:5" x14ac:dyDescent="0.2">
      <c r="A12" s="5" t="s">
        <v>11</v>
      </c>
      <c r="B12" s="4">
        <f>SUM(B9:B11)</f>
        <v>147648</v>
      </c>
      <c r="C12" s="2"/>
      <c r="D12" s="2"/>
      <c r="E12" s="2"/>
    </row>
    <row r="13" spans="1:5" x14ac:dyDescent="0.2">
      <c r="A13" s="2"/>
      <c r="B13" s="3"/>
      <c r="C13" s="2"/>
      <c r="D13" s="2"/>
      <c r="E13" s="2"/>
    </row>
    <row r="14" spans="1:5" x14ac:dyDescent="0.2">
      <c r="A14" s="1" t="s">
        <v>10</v>
      </c>
      <c r="B14" s="1" t="s">
        <v>7</v>
      </c>
      <c r="C14" s="2"/>
      <c r="D14" s="2"/>
      <c r="E14" s="2"/>
    </row>
    <row r="15" spans="1:5" x14ac:dyDescent="0.2">
      <c r="A15" s="2" t="s">
        <v>12</v>
      </c>
      <c r="B15" s="3">
        <f>n_embd * 2</f>
        <v>1536</v>
      </c>
      <c r="C15" s="2"/>
      <c r="D15" s="2"/>
      <c r="E15" s="2"/>
    </row>
    <row r="16" spans="1:5" x14ac:dyDescent="0.2">
      <c r="A16" s="2" t="s">
        <v>13</v>
      </c>
      <c r="B16" s="3">
        <f>n_head * head_params</f>
        <v>1771776</v>
      </c>
      <c r="C16" s="2"/>
      <c r="D16" s="2"/>
      <c r="E16" s="2"/>
    </row>
    <row r="17" spans="1:5" x14ac:dyDescent="0.2">
      <c r="A17" s="2" t="s">
        <v>25</v>
      </c>
      <c r="B17" s="3">
        <f>n_head*(n_embd/n_head)*n_embd+'GPT-2'!n_embd</f>
        <v>590592</v>
      </c>
      <c r="C17" s="2"/>
      <c r="D17" s="2"/>
      <c r="E17" s="2"/>
    </row>
    <row r="18" spans="1:5" x14ac:dyDescent="0.2">
      <c r="A18" s="2" t="s">
        <v>17</v>
      </c>
      <c r="B18" s="3">
        <f>n_embd * 2</f>
        <v>1536</v>
      </c>
      <c r="C18" s="2"/>
      <c r="D18" s="2"/>
      <c r="E18" s="2"/>
    </row>
    <row r="19" spans="1:5" x14ac:dyDescent="0.2">
      <c r="A19" s="2" t="s">
        <v>26</v>
      </c>
      <c r="B19" s="3">
        <f>(n_embd+1) * 4 * n_embd</f>
        <v>2362368</v>
      </c>
      <c r="C19" s="2"/>
      <c r="D19" s="2"/>
      <c r="E19" s="2"/>
    </row>
    <row r="20" spans="1:5" x14ac:dyDescent="0.2">
      <c r="A20" s="2" t="s">
        <v>27</v>
      </c>
      <c r="B20" s="3">
        <f>4 * n_embd * n_embd + n_embed</f>
        <v>2360064</v>
      </c>
      <c r="C20" s="2"/>
      <c r="D20" s="2"/>
      <c r="E20" s="2"/>
    </row>
    <row r="21" spans="1:5" x14ac:dyDescent="0.2">
      <c r="A21" s="5" t="s">
        <v>8</v>
      </c>
      <c r="B21" s="6">
        <f>SUM(B15:B20)</f>
        <v>7087872</v>
      </c>
      <c r="C21" s="2"/>
      <c r="D21" s="2"/>
      <c r="E21" s="2"/>
    </row>
    <row r="22" spans="1:5" x14ac:dyDescent="0.2">
      <c r="A22" s="2"/>
      <c r="B22" s="3"/>
      <c r="C22" s="2"/>
      <c r="D22" s="2"/>
      <c r="E22" s="2"/>
    </row>
    <row r="23" spans="1:5" x14ac:dyDescent="0.2">
      <c r="A23" s="1" t="s">
        <v>15</v>
      </c>
      <c r="B23" s="1" t="s">
        <v>7</v>
      </c>
      <c r="E23" s="2"/>
    </row>
    <row r="24" spans="1:5" x14ac:dyDescent="0.2">
      <c r="A24" s="2" t="s">
        <v>20</v>
      </c>
      <c r="B24" s="3">
        <f>vocab_size * n_embd</f>
        <v>38597376</v>
      </c>
      <c r="E24" s="2"/>
    </row>
    <row r="25" spans="1:5" x14ac:dyDescent="0.2">
      <c r="A25" s="2" t="s">
        <v>19</v>
      </c>
      <c r="B25" s="3">
        <f>block_size * n_embd</f>
        <v>786432</v>
      </c>
      <c r="E25" s="2"/>
    </row>
    <row r="26" spans="1:5" x14ac:dyDescent="0.2">
      <c r="A26" s="2" t="s">
        <v>9</v>
      </c>
      <c r="B26" s="3">
        <f>n_layer * block_params</f>
        <v>85054464</v>
      </c>
      <c r="E26" s="2"/>
    </row>
    <row r="27" spans="1:5" x14ac:dyDescent="0.2">
      <c r="A27" s="2" t="s">
        <v>17</v>
      </c>
      <c r="B27" s="3">
        <f>n_embd * 2</f>
        <v>1536</v>
      </c>
      <c r="E27" s="2"/>
    </row>
    <row r="28" spans="1:5" x14ac:dyDescent="0.2">
      <c r="A28" s="5" t="s">
        <v>21</v>
      </c>
      <c r="B28" s="4">
        <f>SUM(B24:B27)</f>
        <v>124439808</v>
      </c>
      <c r="E28" s="2"/>
    </row>
    <row r="29" spans="1:5" x14ac:dyDescent="0.2">
      <c r="A29" s="2" t="s">
        <v>18</v>
      </c>
      <c r="B29" s="3">
        <f>n_embd*vocab_size</f>
        <v>38597376</v>
      </c>
      <c r="E29" s="2"/>
    </row>
    <row r="30" spans="1:5" x14ac:dyDescent="0.2">
      <c r="A30" s="5" t="s">
        <v>16</v>
      </c>
      <c r="B30" s="4">
        <f>SUM(B28+B29)</f>
        <v>163037184</v>
      </c>
      <c r="E30" s="2"/>
    </row>
    <row r="31" spans="1:5" x14ac:dyDescent="0.2">
      <c r="A31" s="2"/>
      <c r="B31" s="3"/>
      <c r="E31" s="2"/>
    </row>
    <row r="32" spans="1:5" x14ac:dyDescent="0.2">
      <c r="A32" s="2"/>
      <c r="B32" s="3"/>
      <c r="E32" s="2"/>
    </row>
    <row r="33" spans="1:5" x14ac:dyDescent="0.2">
      <c r="A33" s="2"/>
      <c r="B33" s="2"/>
      <c r="C33" s="2"/>
      <c r="D33" s="2"/>
      <c r="E33" s="2"/>
    </row>
    <row r="34" spans="1:5" x14ac:dyDescent="0.2">
      <c r="A34" s="2"/>
      <c r="B34" s="2"/>
      <c r="C34" s="2"/>
      <c r="D34" s="2"/>
      <c r="E34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Toy sorter</vt:lpstr>
      <vt:lpstr>GPT-2</vt:lpstr>
      <vt:lpstr>'GPT-2'!block_params</vt:lpstr>
      <vt:lpstr>'Toy sorter'!block_params</vt:lpstr>
      <vt:lpstr>'GPT-2'!block_size</vt:lpstr>
      <vt:lpstr>'Toy sorter'!block_size</vt:lpstr>
      <vt:lpstr>'GPT-2'!head_params</vt:lpstr>
      <vt:lpstr>'Toy sorter'!head_params</vt:lpstr>
      <vt:lpstr>'GPT-2'!n_embd</vt:lpstr>
      <vt:lpstr>'Toy sorter'!n_embd</vt:lpstr>
      <vt:lpstr>'GPT-2'!n_embed</vt:lpstr>
      <vt:lpstr>'Toy sorter'!n_embed</vt:lpstr>
      <vt:lpstr>'GPT-2'!n_head</vt:lpstr>
      <vt:lpstr>'Toy sorter'!n_head</vt:lpstr>
      <vt:lpstr>'GPT-2'!n_layer</vt:lpstr>
      <vt:lpstr>'Toy sorter'!n_layer</vt:lpstr>
      <vt:lpstr>'GPT-2'!vocab_size</vt:lpstr>
      <vt:lpstr>'Toy sorter'!vocab_size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Zeljko Svedic</dc:creator>
  <cp:lastModifiedBy>Zeljko Svedic</cp:lastModifiedBy>
  <dcterms:created xsi:type="dcterms:W3CDTF">2023-04-01T19:45:02Z</dcterms:created>
  <dcterms:modified xsi:type="dcterms:W3CDTF">2023-04-04T15:59:34Z</dcterms:modified>
</cp:coreProperties>
</file>