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<sst xmlns="http://schemas.openxmlformats.org/spreadsheetml/2006/main" count="231" uniqueCount="157">
  <si>
    <t>SRA-G05全体用户需求优先级</t>
  </si>
  <si>
    <t>相对收益：若功能实现1为收益几乎没有，9为收益最大</t>
  </si>
  <si>
    <t>管理员用例 采用蓝色</t>
  </si>
  <si>
    <t>相对损失：若功能没有实现1为损失几乎没有，9为损失最大</t>
  </si>
  <si>
    <t>社区团长用例 采用黄色</t>
  </si>
  <si>
    <t>成本:     若功能实现1为消耗基本没有，9为消耗最大</t>
  </si>
  <si>
    <t>普通用户用例 采用绿色</t>
  </si>
  <si>
    <t>风险：    若功能实现1为很容易，9为很难</t>
  </si>
  <si>
    <t>优先级：  该功能实现的优先顺序，越大需求越重要</t>
  </si>
  <si>
    <t>特性</t>
  </si>
  <si>
    <t>描述</t>
  </si>
  <si>
    <t>相对收益</t>
  </si>
  <si>
    <t>相对损失</t>
  </si>
  <si>
    <t>总价值</t>
  </si>
  <si>
    <t>价值%</t>
  </si>
  <si>
    <t>相对成本</t>
  </si>
  <si>
    <t>成本%</t>
  </si>
  <si>
    <t>相对风险</t>
  </si>
  <si>
    <t>风险%</t>
  </si>
  <si>
    <t>优先级</t>
  </si>
  <si>
    <t>普通用户</t>
  </si>
  <si>
    <t>登录</t>
  </si>
  <si>
    <r>
      <rPr>
        <sz val="12"/>
        <color theme="1"/>
        <rFont val="宋体"/>
        <charset val="134"/>
      </rPr>
      <t>登录开团</t>
    </r>
    <r>
      <rPr>
        <sz val="12"/>
        <color theme="1"/>
        <rFont val="Times New Roman"/>
        <charset val="134"/>
      </rPr>
      <t>APP</t>
    </r>
  </si>
  <si>
    <t>社区团长</t>
  </si>
  <si>
    <t>管理员</t>
  </si>
  <si>
    <t>登录开团APP</t>
  </si>
  <si>
    <t>创建团购-添加商品-图片</t>
  </si>
  <si>
    <t>为想要售卖的团购商品添加介绍</t>
  </si>
  <si>
    <t>查看社区视频动态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</si>
  <si>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首页展示社区界面中的视频动态</t>
    </r>
  </si>
  <si>
    <t>查看社区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</si>
  <si>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首页展示社区界面</t>
    </r>
  </si>
  <si>
    <t>社区-团单评论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</si>
  <si>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首页展示社区界面中团单评论</t>
    </r>
  </si>
  <si>
    <t>进行团购推广的方式（图片、文字、视频）</t>
  </si>
  <si>
    <t>推广方式多样化</t>
  </si>
  <si>
    <t>申请团长资格-浏览合同</t>
  </si>
  <si>
    <r>
      <rPr>
        <sz val="12"/>
        <color theme="1"/>
        <rFont val="宋体"/>
        <charset val="134"/>
      </rPr>
      <t>申请成为开团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的团长要做的第四步</t>
    </r>
  </si>
  <si>
    <t>社区-团单评论-点赞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</si>
  <si>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首页展示社区界面中团单评论，进行点赞</t>
    </r>
  </si>
  <si>
    <t>团长身份多样化</t>
  </si>
  <si>
    <t>人人都可以是团长</t>
  </si>
  <si>
    <t>创建团购-添加商品-商品介绍</t>
  </si>
  <si>
    <t>社区动态页-评论</t>
  </si>
  <si>
    <t>在首页社区页中选择上导航栏的动态页，评论</t>
  </si>
  <si>
    <t>物流收货页-编辑订单</t>
  </si>
  <si>
    <t>团长的物流订单的编辑界面</t>
  </si>
  <si>
    <t>个人主页设置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</si>
  <si>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个人主页的详细信息</t>
    </r>
  </si>
  <si>
    <t>创建团购-发布团单</t>
  </si>
  <si>
    <t>发布填写好的团单</t>
  </si>
  <si>
    <t>拼团详情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</si>
  <si>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首页展示社区界面并参加商品拼团</t>
    </r>
  </si>
  <si>
    <t>申诉</t>
  </si>
  <si>
    <t>点击用户页“我要申诉”进行申诉操作</t>
  </si>
  <si>
    <t>团购创建页</t>
  </si>
  <si>
    <t>团长的团购创建页</t>
  </si>
  <si>
    <t>社区动态页-举报</t>
  </si>
  <si>
    <t>在首页社区页中选择上导航栏的动态页，举报</t>
  </si>
  <si>
    <t>订单页-退款/售后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</si>
  <si>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订单售后界面</t>
    </r>
  </si>
  <si>
    <t>社区-加入团单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</si>
  <si>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首页展示社区界面的团单并加入</t>
    </r>
  </si>
  <si>
    <t>关注的人参团推荐</t>
  </si>
  <si>
    <t>选择是否收到关注对象的参团推荐</t>
  </si>
  <si>
    <t>申请团长资格-自提点信息</t>
  </si>
  <si>
    <r>
      <rPr>
        <sz val="12"/>
        <color theme="1"/>
        <rFont val="宋体"/>
        <charset val="134"/>
      </rPr>
      <t>申请成为开团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的团长要做的第二步</t>
    </r>
  </si>
  <si>
    <t>搜索团单</t>
  </si>
  <si>
    <t>在团单社区页进行搜索</t>
  </si>
  <si>
    <t>创建团购-添加商品</t>
  </si>
  <si>
    <t>社区动态页-点赞</t>
  </si>
  <si>
    <t>在首页社区页中选择上导航栏的动态页，点赞</t>
  </si>
  <si>
    <t>好友参团</t>
  </si>
  <si>
    <r>
      <rPr>
        <sz val="12"/>
        <color theme="1"/>
        <rFont val="宋体"/>
        <charset val="134"/>
      </rPr>
      <t>点击开团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下方菜单栏第一条社区并点击顶部选单第二选项好友参加</t>
    </r>
  </si>
  <si>
    <t>申请团长</t>
  </si>
  <si>
    <r>
      <rPr>
        <sz val="12"/>
        <color theme="1"/>
        <rFont val="宋体"/>
        <charset val="134"/>
      </rPr>
      <t>申请成为开团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的团长</t>
    </r>
  </si>
  <si>
    <t>社区-社区选择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</si>
  <si>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选择地域中开始选择社区</t>
    </r>
  </si>
  <si>
    <t>设计可自定义的交流版</t>
  </si>
  <si>
    <t>通过交流板可以在社区内交流团购体验，并由用户决定是否接受推送</t>
  </si>
  <si>
    <t>信用评价系统</t>
  </si>
  <si>
    <t>通过信用评价系统分析团长的开团能力及诚信情况</t>
  </si>
  <si>
    <t>社区-地域选择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</si>
  <si>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首页社区界面中选择地域</t>
    </r>
  </si>
  <si>
    <t>个人主页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</si>
  <si>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个人主页</t>
    </r>
  </si>
  <si>
    <t>申请团长资格-个人信息完善</t>
  </si>
  <si>
    <r>
      <rPr>
        <sz val="12"/>
        <color theme="1"/>
        <rFont val="宋体"/>
        <charset val="134"/>
      </rPr>
      <t>申请成为开团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的团长要做的第三步</t>
    </r>
  </si>
  <si>
    <t>社区-好友参团列表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</si>
  <si>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首页展示社区界面中团单好友是否参加</t>
    </r>
  </si>
  <si>
    <t>订单页-待收货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</si>
  <si>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订单待收货界面</t>
    </r>
  </si>
  <si>
    <t>拼团支付界面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</si>
  <si>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首页展示社区界面并参加商品拼团后进行结算</t>
    </r>
  </si>
  <si>
    <t>好友（关注的人）参团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</si>
  <si>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首页展示社区界面，点击关注区</t>
    </r>
  </si>
  <si>
    <t>订单统计便利性</t>
  </si>
  <si>
    <t>商家可以通过次日达的方式进行货品的进货</t>
  </si>
  <si>
    <t>社区-团单评论-评论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</si>
  <si>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首页展示社区界面中团单评论，进行评论</t>
    </r>
  </si>
  <si>
    <t>团购订单小规模化</t>
  </si>
  <si>
    <t>团购范围只涉及社区小范围内，不进行大规模的售卖</t>
  </si>
  <si>
    <t>订单页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</si>
  <si>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订单页</t>
    </r>
  </si>
  <si>
    <t>物流收货页-查看订单详情</t>
  </si>
  <si>
    <t>团长的物流订单页</t>
  </si>
  <si>
    <t>创建团购-拍摄视频</t>
  </si>
  <si>
    <t>为想要售卖的团购商品拍摄短视频介绍</t>
  </si>
  <si>
    <t>物流收货页</t>
  </si>
  <si>
    <t>个人团购动态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</si>
  <si>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个人主页的团购动态</t>
    </r>
  </si>
  <si>
    <t>好友团购信息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</si>
  <si>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个人主页查看好友的团购信息</t>
    </r>
  </si>
  <si>
    <t>好友团购详情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</si>
  <si>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个人主页的好友团购详情</t>
    </r>
  </si>
  <si>
    <t>通过实际地图进行地域选择</t>
  </si>
  <si>
    <t>设定平台立于实际地理位置</t>
  </si>
  <si>
    <t>订单页-待评价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</si>
  <si>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订单待评价界面</t>
    </r>
  </si>
  <si>
    <t>用户举报处理</t>
  </si>
  <si>
    <t>管理员审核被举报用户</t>
  </si>
  <si>
    <t>评论举报处理</t>
  </si>
  <si>
    <t>管理员审核被举报评论</t>
  </si>
  <si>
    <t>订单举报处理</t>
  </si>
  <si>
    <t>管理员审核被举报团单</t>
  </si>
  <si>
    <t>创建团购-添加商品-名称</t>
  </si>
  <si>
    <t>有限地域划分社区</t>
  </si>
  <si>
    <t>平台负责小范围内社区团购</t>
  </si>
  <si>
    <t>取缔消息轰炸、轻量化设计</t>
  </si>
  <si>
    <t>通过平台管理减少微信群的建立，减少消息轰炸</t>
  </si>
  <si>
    <t>订单页-待付款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</si>
  <si>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订单待付款界面</t>
    </r>
  </si>
  <si>
    <t>个人参加团购详情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</si>
  <si>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个人主页的团购动态个人团购详情</t>
    </r>
  </si>
  <si>
    <t>社区动态页</t>
  </si>
  <si>
    <t>在首页社区页中选择上导航栏的动态页</t>
  </si>
  <si>
    <t>申请团长资格-准备材料</t>
  </si>
  <si>
    <r>
      <rPr>
        <sz val="12"/>
        <color theme="1"/>
        <rFont val="宋体"/>
        <charset val="134"/>
      </rPr>
      <t>申请成为开团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的团长要做的第一步</t>
    </r>
  </si>
  <si>
    <t>物流收货页-删除订单</t>
  </si>
  <si>
    <t>团长的物流订单页可删除</t>
  </si>
  <si>
    <t>消息页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</si>
  <si>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好友页</t>
    </r>
  </si>
  <si>
    <t>社区-团单评论-转发</t>
  </si>
  <si>
    <r>
      <rPr>
        <sz val="12"/>
        <color theme="1"/>
        <rFont val="宋体"/>
        <charset val="134"/>
      </rPr>
      <t>进入开团</t>
    </r>
    <r>
      <rPr>
        <sz val="12"/>
        <color theme="1"/>
        <rFont val="Times New Roman"/>
        <charset val="134"/>
      </rPr>
      <t>APP</t>
    </r>
    <r>
      <rPr>
        <sz val="12"/>
        <color theme="1"/>
        <rFont val="宋体"/>
        <charset val="134"/>
      </rPr>
      <t>首页展示社区界面中团单评论，进行转发</t>
    </r>
  </si>
  <si>
    <t>团长个人页</t>
  </si>
  <si>
    <t>成为团长后的个人页</t>
  </si>
  <si>
    <t>举报团单页</t>
  </si>
  <si>
    <t>浏览团单后进行举报</t>
  </si>
  <si>
    <t>社区动态页-转发</t>
  </si>
  <si>
    <t>在首页社区页中选择上导航栏的动态页，转发</t>
  </si>
  <si>
    <t>社区动态页-发布</t>
  </si>
  <si>
    <t>在首页社区页中选择上导航栏的动态页，发布个人动态</t>
  </si>
  <si>
    <t>举报评论页</t>
  </si>
  <si>
    <t>浏览评论后进行举报</t>
  </si>
  <si>
    <t>平台不引入第三方物流</t>
  </si>
  <si>
    <t>平台不负责商家的物流处理</t>
  </si>
  <si>
    <t>总计</t>
  </si>
</sst>
</file>

<file path=xl/styles.xml><?xml version="1.0" encoding="utf-8"?>
<styleSheet xmlns="http://schemas.openxmlformats.org/spreadsheetml/2006/main">
  <numFmts count="6">
    <numFmt numFmtId="176" formatCode="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 "/>
  </numFmts>
  <fonts count="27">
    <font>
      <sz val="11"/>
      <color theme="1"/>
      <name val="宋体"/>
      <charset val="134"/>
      <scheme val="minor"/>
    </font>
    <font>
      <b/>
      <sz val="16"/>
      <name val="宋体"/>
      <charset val="134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theme="1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2" borderId="3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7" fillId="16" borderId="4" applyNumberFormat="0" applyAlignment="0" applyProtection="0">
      <alignment vertical="center"/>
    </xf>
    <xf numFmtId="0" fontId="12" fillId="16" borderId="1" applyNumberFormat="0" applyAlignment="0" applyProtection="0">
      <alignment vertical="center"/>
    </xf>
    <xf numFmtId="0" fontId="23" fillId="26" borderId="7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0" fontId="2" fillId="0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0" fillId="0" borderId="0" xfId="0" applyFont="1" applyFill="1" applyAlignment="1">
      <alignment horizontal="center"/>
    </xf>
    <xf numFmtId="0" fontId="4" fillId="5" borderId="0" xfId="0" applyFont="1" applyFill="1" applyBorder="1" applyAlignment="1">
      <alignment horizontal="justify" vertical="top"/>
    </xf>
    <xf numFmtId="0" fontId="5" fillId="5" borderId="0" xfId="0" applyFont="1" applyFill="1" applyBorder="1" applyAlignment="1">
      <alignment horizontal="left" vertical="top"/>
    </xf>
    <xf numFmtId="176" fontId="0" fillId="5" borderId="0" xfId="0" applyNumberFormat="1" applyFill="1">
      <alignment vertical="center"/>
    </xf>
    <xf numFmtId="10" fontId="0" fillId="5" borderId="0" xfId="0" applyNumberFormat="1" applyFill="1">
      <alignment vertical="center"/>
    </xf>
    <xf numFmtId="0" fontId="4" fillId="3" borderId="0" xfId="0" applyFont="1" applyFill="1" applyBorder="1" applyAlignment="1">
      <alignment horizontal="justify" vertical="top"/>
    </xf>
    <xf numFmtId="0" fontId="5" fillId="3" borderId="0" xfId="0" applyFont="1" applyFill="1" applyBorder="1" applyAlignment="1">
      <alignment horizontal="left" vertical="top"/>
    </xf>
    <xf numFmtId="176" fontId="0" fillId="3" borderId="0" xfId="0" applyNumberFormat="1" applyFill="1">
      <alignment vertical="center"/>
    </xf>
    <xf numFmtId="10" fontId="0" fillId="3" borderId="0" xfId="0" applyNumberFormat="1" applyFill="1">
      <alignment vertical="center"/>
    </xf>
    <xf numFmtId="0" fontId="6" fillId="2" borderId="0" xfId="0" applyFont="1" applyFill="1">
      <alignment vertical="center"/>
    </xf>
    <xf numFmtId="176" fontId="0" fillId="2" borderId="0" xfId="0" applyNumberFormat="1" applyFill="1">
      <alignment vertical="center"/>
    </xf>
    <xf numFmtId="10" fontId="0" fillId="2" borderId="0" xfId="0" applyNumberFormat="1" applyFill="1">
      <alignment vertical="center"/>
    </xf>
    <xf numFmtId="0" fontId="4" fillId="5" borderId="0" xfId="0" applyFont="1" applyFill="1" applyBorder="1" applyAlignment="1">
      <alignment horizontal="justify" vertical="top" wrapText="1"/>
    </xf>
    <xf numFmtId="0" fontId="5" fillId="5" borderId="0" xfId="0" applyFont="1" applyFill="1" applyBorder="1" applyAlignment="1">
      <alignment horizontal="left" vertical="top" wrapText="1"/>
    </xf>
    <xf numFmtId="177" fontId="0" fillId="5" borderId="0" xfId="0" applyNumberFormat="1" applyFill="1">
      <alignment vertical="center"/>
    </xf>
    <xf numFmtId="177" fontId="0" fillId="3" borderId="0" xfId="0" applyNumberFormat="1" applyFill="1">
      <alignment vertical="center"/>
    </xf>
    <xf numFmtId="177" fontId="0" fillId="2" borderId="0" xfId="0" applyNumberFormat="1" applyFill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"/>
  <sheetViews>
    <sheetView tabSelected="1" workbookViewId="0">
      <selection activeCell="M13" sqref="M13"/>
    </sheetView>
  </sheetViews>
  <sheetFormatPr defaultColWidth="9" defaultRowHeight="13.5"/>
  <cols>
    <col min="1" max="1" width="8.875" customWidth="1"/>
    <col min="2" max="2" width="42.625" customWidth="1"/>
    <col min="3" max="3" width="63.5" customWidth="1"/>
    <col min="4" max="4" width="8.875" customWidth="1"/>
    <col min="7" max="7" width="12.625"/>
    <col min="9" max="9" width="12.625"/>
    <col min="11" max="12" width="12.625"/>
  </cols>
  <sheetData>
    <row r="1" spans="1:13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</row>
    <row r="2" spans="1:13">
      <c r="A2" s="1"/>
      <c r="B2" s="1"/>
      <c r="C2" s="1"/>
      <c r="D2" s="1"/>
      <c r="E2" s="1"/>
      <c r="F2" s="1"/>
      <c r="G2" s="2"/>
      <c r="H2" s="2"/>
      <c r="I2" s="2"/>
      <c r="J2" s="2"/>
      <c r="K2" s="2"/>
      <c r="L2" s="2"/>
      <c r="M2" s="2"/>
    </row>
    <row r="3" ht="14.25" spans="1:13">
      <c r="A3" s="1"/>
      <c r="B3" s="1"/>
      <c r="C3" s="1"/>
      <c r="D3" s="1"/>
      <c r="E3" s="1"/>
      <c r="F3" s="1"/>
      <c r="G3" s="2"/>
      <c r="H3" s="3" t="s">
        <v>1</v>
      </c>
      <c r="I3" s="2"/>
      <c r="J3" s="2"/>
      <c r="K3" s="2"/>
      <c r="L3" s="2"/>
      <c r="M3" s="2"/>
    </row>
    <row r="4" ht="14.25" spans="1:13">
      <c r="A4" s="2"/>
      <c r="B4" s="4" t="s">
        <v>2</v>
      </c>
      <c r="C4" s="4"/>
      <c r="D4" s="4"/>
      <c r="E4" s="2"/>
      <c r="F4" s="2"/>
      <c r="G4" s="2"/>
      <c r="H4" s="3" t="s">
        <v>3</v>
      </c>
      <c r="I4" s="2"/>
      <c r="J4" s="2"/>
      <c r="K4" s="2"/>
      <c r="L4" s="2"/>
      <c r="M4" s="2"/>
    </row>
    <row r="5" ht="14.25" spans="1:13">
      <c r="A5" s="2"/>
      <c r="B5" s="5" t="s">
        <v>4</v>
      </c>
      <c r="C5" s="5"/>
      <c r="D5" s="5"/>
      <c r="E5" s="2"/>
      <c r="F5" s="2"/>
      <c r="G5" s="2"/>
      <c r="H5" s="3" t="s">
        <v>5</v>
      </c>
      <c r="I5" s="2"/>
      <c r="J5" s="2"/>
      <c r="K5" s="2"/>
      <c r="L5" s="2"/>
      <c r="M5" s="2"/>
    </row>
    <row r="6" ht="14.25" spans="1:13">
      <c r="A6" s="2"/>
      <c r="B6" s="6" t="s">
        <v>6</v>
      </c>
      <c r="C6" s="6"/>
      <c r="D6" s="6"/>
      <c r="E6" s="2"/>
      <c r="F6" s="2"/>
      <c r="G6" s="2"/>
      <c r="H6" s="3" t="s">
        <v>7</v>
      </c>
      <c r="I6" s="2"/>
      <c r="J6" s="2"/>
      <c r="K6" s="2"/>
      <c r="L6" s="2"/>
      <c r="M6" s="2"/>
    </row>
    <row r="7" ht="14.25" spans="1:13">
      <c r="A7" s="2"/>
      <c r="B7" s="2"/>
      <c r="C7" s="2"/>
      <c r="D7" s="2"/>
      <c r="E7" s="2"/>
      <c r="F7" s="2"/>
      <c r="G7" s="2"/>
      <c r="H7" s="3" t="s">
        <v>8</v>
      </c>
      <c r="I7" s="2"/>
      <c r="J7" s="2"/>
      <c r="K7" s="2"/>
      <c r="L7" s="2"/>
      <c r="M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2">
      <c r="A11" s="7" t="s">
        <v>9</v>
      </c>
      <c r="B11" s="7"/>
      <c r="C11" s="7" t="s">
        <v>10</v>
      </c>
      <c r="D11" s="2" t="s">
        <v>11</v>
      </c>
      <c r="E11" s="2" t="s">
        <v>12</v>
      </c>
      <c r="F11" s="2" t="s">
        <v>13</v>
      </c>
      <c r="G11" s="2" t="s">
        <v>14</v>
      </c>
      <c r="H11" s="2" t="s">
        <v>15</v>
      </c>
      <c r="I11" s="2" t="s">
        <v>16</v>
      </c>
      <c r="J11" s="2" t="s">
        <v>17</v>
      </c>
      <c r="K11" s="2" t="s">
        <v>18</v>
      </c>
      <c r="L11" s="2" t="s">
        <v>19</v>
      </c>
    </row>
    <row r="12" ht="15.75" spans="1:12">
      <c r="A12" s="8" t="s">
        <v>20</v>
      </c>
      <c r="B12" s="9" t="s">
        <v>21</v>
      </c>
      <c r="C12" s="8" t="s">
        <v>22</v>
      </c>
      <c r="D12" s="10">
        <v>9</v>
      </c>
      <c r="E12" s="10">
        <v>9</v>
      </c>
      <c r="F12" s="10">
        <f t="shared" ref="F12:F75" si="0">D12+E12</f>
        <v>18</v>
      </c>
      <c r="G12" s="11">
        <f t="shared" ref="G12:G75" si="1">F12/F$83</f>
        <v>0.0270135067533767</v>
      </c>
      <c r="H12" s="10">
        <v>1</v>
      </c>
      <c r="I12" s="11">
        <f t="shared" ref="I12:I75" si="2">H12/H$83</f>
        <v>0.00327868852459016</v>
      </c>
      <c r="J12" s="10">
        <v>3</v>
      </c>
      <c r="K12" s="11">
        <f t="shared" ref="K12:K75" si="3">J12/J$83</f>
        <v>0.010752688172043</v>
      </c>
      <c r="L12" s="21">
        <f>G12/(I12+K12)*10*1.2</f>
        <v>23.1026568560662</v>
      </c>
    </row>
    <row r="13" ht="15.75" spans="1:12">
      <c r="A13" s="12" t="s">
        <v>23</v>
      </c>
      <c r="B13" s="13" t="s">
        <v>21</v>
      </c>
      <c r="C13" s="12" t="s">
        <v>22</v>
      </c>
      <c r="D13" s="14">
        <v>9</v>
      </c>
      <c r="E13" s="14">
        <v>9</v>
      </c>
      <c r="F13" s="14">
        <f t="shared" si="0"/>
        <v>18</v>
      </c>
      <c r="G13" s="15">
        <f t="shared" si="1"/>
        <v>0.0270135067533767</v>
      </c>
      <c r="H13" s="14">
        <v>2</v>
      </c>
      <c r="I13" s="15">
        <f t="shared" si="2"/>
        <v>0.00655737704918033</v>
      </c>
      <c r="J13" s="14">
        <v>3</v>
      </c>
      <c r="K13" s="15">
        <f t="shared" si="3"/>
        <v>0.010752688172043</v>
      </c>
      <c r="L13" s="22">
        <f>G13/(I13+K13)*10*1.2</f>
        <v>18.7267972071575</v>
      </c>
    </row>
    <row r="14" ht="14.25" spans="1:12">
      <c r="A14" s="16" t="s">
        <v>24</v>
      </c>
      <c r="B14" s="16" t="s">
        <v>21</v>
      </c>
      <c r="C14" s="16" t="s">
        <v>25</v>
      </c>
      <c r="D14" s="17">
        <v>8</v>
      </c>
      <c r="E14" s="17">
        <v>8</v>
      </c>
      <c r="F14" s="17">
        <f t="shared" si="0"/>
        <v>16</v>
      </c>
      <c r="G14" s="18">
        <f t="shared" si="1"/>
        <v>0.0240120060030015</v>
      </c>
      <c r="H14" s="17">
        <v>2</v>
      </c>
      <c r="I14" s="18">
        <f t="shared" si="2"/>
        <v>0.00655737704918033</v>
      </c>
      <c r="J14" s="17">
        <v>3</v>
      </c>
      <c r="K14" s="18">
        <f t="shared" si="3"/>
        <v>0.010752688172043</v>
      </c>
      <c r="L14" s="23">
        <f>G14/(I14+K14)*10</f>
        <v>13.8717016349315</v>
      </c>
    </row>
    <row r="15" ht="14.25" spans="1:12">
      <c r="A15" s="12" t="s">
        <v>23</v>
      </c>
      <c r="B15" s="13" t="s">
        <v>26</v>
      </c>
      <c r="C15" s="12" t="s">
        <v>27</v>
      </c>
      <c r="D15" s="14">
        <v>6.66666666666667</v>
      </c>
      <c r="E15" s="14">
        <v>7.33333333333333</v>
      </c>
      <c r="F15" s="14">
        <f t="shared" si="0"/>
        <v>14</v>
      </c>
      <c r="G15" s="15">
        <f t="shared" si="1"/>
        <v>0.0210105052526263</v>
      </c>
      <c r="H15" s="14">
        <v>3</v>
      </c>
      <c r="I15" s="15">
        <f t="shared" si="2"/>
        <v>0.00983606557377049</v>
      </c>
      <c r="J15" s="14">
        <v>3</v>
      </c>
      <c r="K15" s="15">
        <f t="shared" si="3"/>
        <v>0.010752688172043</v>
      </c>
      <c r="L15" s="22">
        <f t="shared" ref="L15:L62" si="4">G15/(I15+K15)*10*1.2</f>
        <v>12.245814688166</v>
      </c>
    </row>
    <row r="16" ht="15.75" spans="1:12">
      <c r="A16" s="8" t="s">
        <v>20</v>
      </c>
      <c r="B16" s="9" t="s">
        <v>28</v>
      </c>
      <c r="C16" s="8" t="s">
        <v>29</v>
      </c>
      <c r="D16" s="10">
        <v>5</v>
      </c>
      <c r="E16" s="10">
        <v>4</v>
      </c>
      <c r="F16" s="10">
        <f t="shared" si="0"/>
        <v>9</v>
      </c>
      <c r="G16" s="11">
        <f t="shared" si="1"/>
        <v>0.0135067533766883</v>
      </c>
      <c r="H16" s="10">
        <v>3</v>
      </c>
      <c r="I16" s="11">
        <f t="shared" si="2"/>
        <v>0.00983606557377049</v>
      </c>
      <c r="J16" s="10">
        <v>1</v>
      </c>
      <c r="K16" s="11">
        <f t="shared" si="3"/>
        <v>0.003584229390681</v>
      </c>
      <c r="L16" s="21">
        <f t="shared" si="4"/>
        <v>12.0773083564549</v>
      </c>
    </row>
    <row r="17" ht="15.75" spans="1:12">
      <c r="A17" s="8" t="s">
        <v>20</v>
      </c>
      <c r="B17" s="9" t="s">
        <v>30</v>
      </c>
      <c r="C17" s="8" t="s">
        <v>31</v>
      </c>
      <c r="D17" s="10">
        <v>5</v>
      </c>
      <c r="E17" s="10">
        <v>3.66666666666667</v>
      </c>
      <c r="F17" s="10">
        <f t="shared" si="0"/>
        <v>8.66666666666667</v>
      </c>
      <c r="G17" s="11">
        <f t="shared" si="1"/>
        <v>0.0130065032516258</v>
      </c>
      <c r="H17" s="10">
        <v>3</v>
      </c>
      <c r="I17" s="11">
        <f t="shared" si="2"/>
        <v>0.00983606557377049</v>
      </c>
      <c r="J17" s="10">
        <v>1</v>
      </c>
      <c r="K17" s="11">
        <f t="shared" si="3"/>
        <v>0.003584229390681</v>
      </c>
      <c r="L17" s="21">
        <f t="shared" si="4"/>
        <v>11.6300006395492</v>
      </c>
    </row>
    <row r="18" ht="15.75" spans="1:12">
      <c r="A18" s="8" t="s">
        <v>20</v>
      </c>
      <c r="B18" s="9" t="s">
        <v>32</v>
      </c>
      <c r="C18" s="8" t="s">
        <v>33</v>
      </c>
      <c r="D18" s="10">
        <v>5.66666666666667</v>
      </c>
      <c r="E18" s="10">
        <v>4.66666666666667</v>
      </c>
      <c r="F18" s="10">
        <f t="shared" si="0"/>
        <v>10.3333333333333</v>
      </c>
      <c r="G18" s="11">
        <f t="shared" si="1"/>
        <v>0.0155077538769385</v>
      </c>
      <c r="H18" s="10">
        <v>3</v>
      </c>
      <c r="I18" s="11">
        <f t="shared" si="2"/>
        <v>0.00983606557377049</v>
      </c>
      <c r="J18" s="10">
        <v>2</v>
      </c>
      <c r="K18" s="11">
        <f t="shared" si="3"/>
        <v>0.00716845878136201</v>
      </c>
      <c r="L18" s="21">
        <f t="shared" si="4"/>
        <v>10.943737245264</v>
      </c>
    </row>
    <row r="19" ht="14.25" spans="1:12">
      <c r="A19" s="12" t="s">
        <v>23</v>
      </c>
      <c r="B19" s="13" t="s">
        <v>34</v>
      </c>
      <c r="C19" s="12" t="s">
        <v>35</v>
      </c>
      <c r="D19" s="14">
        <v>5.66666666666667</v>
      </c>
      <c r="E19" s="14">
        <v>4.66666666666667</v>
      </c>
      <c r="F19" s="14">
        <f t="shared" si="0"/>
        <v>10.3333333333333</v>
      </c>
      <c r="G19" s="15">
        <f t="shared" si="1"/>
        <v>0.0155077538769385</v>
      </c>
      <c r="H19" s="14">
        <v>2</v>
      </c>
      <c r="I19" s="15">
        <f t="shared" si="2"/>
        <v>0.00655737704918033</v>
      </c>
      <c r="J19" s="14">
        <v>3</v>
      </c>
      <c r="K19" s="15">
        <f t="shared" si="3"/>
        <v>0.010752688172043</v>
      </c>
      <c r="L19" s="22">
        <f t="shared" si="4"/>
        <v>10.7505687670719</v>
      </c>
    </row>
    <row r="20" ht="15.75" spans="1:12">
      <c r="A20" s="12" t="s">
        <v>23</v>
      </c>
      <c r="B20" s="13" t="s">
        <v>36</v>
      </c>
      <c r="C20" s="12" t="s">
        <v>37</v>
      </c>
      <c r="D20" s="14">
        <v>3.33333333333333</v>
      </c>
      <c r="E20" s="14">
        <v>2.66666666666667</v>
      </c>
      <c r="F20" s="14">
        <f t="shared" si="0"/>
        <v>6</v>
      </c>
      <c r="G20" s="15">
        <f t="shared" si="1"/>
        <v>0.00900450225112556</v>
      </c>
      <c r="H20" s="14">
        <v>2</v>
      </c>
      <c r="I20" s="15">
        <f t="shared" si="2"/>
        <v>0.00655737704918033</v>
      </c>
      <c r="J20" s="14">
        <v>1</v>
      </c>
      <c r="K20" s="15">
        <f t="shared" si="3"/>
        <v>0.003584229390681</v>
      </c>
      <c r="L20" s="22">
        <f t="shared" si="4"/>
        <v>10.6545277273631</v>
      </c>
    </row>
    <row r="21" ht="15.75" spans="1:12">
      <c r="A21" s="8" t="s">
        <v>20</v>
      </c>
      <c r="B21" s="9" t="s">
        <v>38</v>
      </c>
      <c r="C21" s="8" t="s">
        <v>39</v>
      </c>
      <c r="D21" s="10">
        <v>4</v>
      </c>
      <c r="E21" s="10">
        <v>4</v>
      </c>
      <c r="F21" s="10">
        <f t="shared" si="0"/>
        <v>8</v>
      </c>
      <c r="G21" s="11">
        <f t="shared" si="1"/>
        <v>0.0120060030015008</v>
      </c>
      <c r="H21" s="10">
        <v>2</v>
      </c>
      <c r="I21" s="11">
        <f t="shared" si="2"/>
        <v>0.00655737704918033</v>
      </c>
      <c r="J21" s="10">
        <v>2</v>
      </c>
      <c r="K21" s="11">
        <f t="shared" si="3"/>
        <v>0.00716845878136201</v>
      </c>
      <c r="L21" s="21">
        <f t="shared" si="4"/>
        <v>10.4964125898566</v>
      </c>
    </row>
    <row r="22" ht="14.25" spans="1:12">
      <c r="A22" s="12" t="s">
        <v>23</v>
      </c>
      <c r="B22" s="13" t="s">
        <v>40</v>
      </c>
      <c r="C22" s="12" t="s">
        <v>41</v>
      </c>
      <c r="D22" s="14">
        <v>6.66666666666667</v>
      </c>
      <c r="E22" s="14">
        <v>3.33333333333333</v>
      </c>
      <c r="F22" s="14">
        <f t="shared" si="0"/>
        <v>10</v>
      </c>
      <c r="G22" s="15">
        <f t="shared" si="1"/>
        <v>0.0150075037518759</v>
      </c>
      <c r="H22" s="14">
        <v>2</v>
      </c>
      <c r="I22" s="15">
        <f t="shared" si="2"/>
        <v>0.00655737704918033</v>
      </c>
      <c r="J22" s="14">
        <v>3</v>
      </c>
      <c r="K22" s="15">
        <f t="shared" si="3"/>
        <v>0.010752688172043</v>
      </c>
      <c r="L22" s="22">
        <f t="shared" si="4"/>
        <v>10.4037762261986</v>
      </c>
    </row>
    <row r="23" ht="14.25" spans="1:12">
      <c r="A23" s="12" t="s">
        <v>23</v>
      </c>
      <c r="B23" s="13" t="s">
        <v>42</v>
      </c>
      <c r="C23" s="12" t="s">
        <v>27</v>
      </c>
      <c r="D23" s="14">
        <v>6.66666666666667</v>
      </c>
      <c r="E23" s="14">
        <v>7</v>
      </c>
      <c r="F23" s="14">
        <f t="shared" si="0"/>
        <v>13.6666666666667</v>
      </c>
      <c r="G23" s="15">
        <f t="shared" si="1"/>
        <v>0.0205102551275638</v>
      </c>
      <c r="H23" s="14">
        <v>4</v>
      </c>
      <c r="I23" s="15">
        <f t="shared" si="2"/>
        <v>0.0131147540983607</v>
      </c>
      <c r="J23" s="14">
        <v>3</v>
      </c>
      <c r="K23" s="15">
        <f t="shared" si="3"/>
        <v>0.010752688172043</v>
      </c>
      <c r="L23" s="22">
        <f t="shared" si="4"/>
        <v>10.312083663693</v>
      </c>
    </row>
    <row r="24" ht="14.25" spans="1:12">
      <c r="A24" s="19" t="s">
        <v>20</v>
      </c>
      <c r="B24" s="20" t="s">
        <v>43</v>
      </c>
      <c r="C24" s="19" t="s">
        <v>44</v>
      </c>
      <c r="D24" s="10">
        <v>5.66666666666667</v>
      </c>
      <c r="E24" s="10">
        <v>5</v>
      </c>
      <c r="F24" s="10">
        <f t="shared" si="0"/>
        <v>10.6666666666667</v>
      </c>
      <c r="G24" s="11">
        <f t="shared" si="1"/>
        <v>0.016008004002001</v>
      </c>
      <c r="H24" s="10">
        <v>4</v>
      </c>
      <c r="I24" s="11">
        <f t="shared" si="2"/>
        <v>0.0131147540983607</v>
      </c>
      <c r="J24" s="10">
        <v>2</v>
      </c>
      <c r="K24" s="11">
        <f t="shared" si="3"/>
        <v>0.00716845878136201</v>
      </c>
      <c r="L24" s="21">
        <f t="shared" si="4"/>
        <v>9.47069131321165</v>
      </c>
    </row>
    <row r="25" ht="14.25" spans="1:12">
      <c r="A25" s="12" t="s">
        <v>23</v>
      </c>
      <c r="B25" s="13" t="s">
        <v>45</v>
      </c>
      <c r="C25" s="12" t="s">
        <v>46</v>
      </c>
      <c r="D25" s="14">
        <v>5.66666666666667</v>
      </c>
      <c r="E25" s="14">
        <v>5</v>
      </c>
      <c r="F25" s="14">
        <f t="shared" si="0"/>
        <v>10.6666666666667</v>
      </c>
      <c r="G25" s="15">
        <f t="shared" si="1"/>
        <v>0.016008004002001</v>
      </c>
      <c r="H25" s="14">
        <v>2</v>
      </c>
      <c r="I25" s="15">
        <f t="shared" si="2"/>
        <v>0.00655737704918033</v>
      </c>
      <c r="J25" s="14">
        <v>4</v>
      </c>
      <c r="K25" s="15">
        <f t="shared" si="3"/>
        <v>0.014336917562724</v>
      </c>
      <c r="L25" s="22">
        <f t="shared" si="4"/>
        <v>9.19370821518746</v>
      </c>
    </row>
    <row r="26" ht="15.75" spans="1:12">
      <c r="A26" s="19" t="s">
        <v>20</v>
      </c>
      <c r="B26" s="20" t="s">
        <v>47</v>
      </c>
      <c r="C26" s="19" t="s">
        <v>48</v>
      </c>
      <c r="D26" s="10">
        <v>5.33333333333333</v>
      </c>
      <c r="E26" s="10">
        <v>3.33333333333333</v>
      </c>
      <c r="F26" s="10">
        <f t="shared" si="0"/>
        <v>8.66666666666666</v>
      </c>
      <c r="G26" s="11">
        <f t="shared" si="1"/>
        <v>0.0130065032516258</v>
      </c>
      <c r="H26" s="10">
        <v>3</v>
      </c>
      <c r="I26" s="11">
        <f t="shared" si="2"/>
        <v>0.00983606557377049</v>
      </c>
      <c r="J26" s="10">
        <v>2</v>
      </c>
      <c r="K26" s="11">
        <f t="shared" si="3"/>
        <v>0.00716845878136201</v>
      </c>
      <c r="L26" s="21">
        <f t="shared" si="4"/>
        <v>9.17861833473751</v>
      </c>
    </row>
    <row r="27" ht="14.25" spans="1:12">
      <c r="A27" s="12" t="s">
        <v>23</v>
      </c>
      <c r="B27" s="13" t="s">
        <v>49</v>
      </c>
      <c r="C27" s="12" t="s">
        <v>50</v>
      </c>
      <c r="D27" s="14">
        <v>6</v>
      </c>
      <c r="E27" s="14">
        <v>7.33333333333333</v>
      </c>
      <c r="F27" s="14">
        <f t="shared" si="0"/>
        <v>13.3333333333333</v>
      </c>
      <c r="G27" s="15">
        <f t="shared" si="1"/>
        <v>0.0200100050025012</v>
      </c>
      <c r="H27" s="14">
        <v>4</v>
      </c>
      <c r="I27" s="15">
        <f t="shared" si="2"/>
        <v>0.0131147540983607</v>
      </c>
      <c r="J27" s="14">
        <v>4</v>
      </c>
      <c r="K27" s="15">
        <f t="shared" si="3"/>
        <v>0.014336917562724</v>
      </c>
      <c r="L27" s="22">
        <f t="shared" si="4"/>
        <v>8.74701049154714</v>
      </c>
    </row>
    <row r="28" ht="15.75" spans="1:12">
      <c r="A28" s="19" t="s">
        <v>20</v>
      </c>
      <c r="B28" s="20" t="s">
        <v>51</v>
      </c>
      <c r="C28" s="19" t="s">
        <v>52</v>
      </c>
      <c r="D28" s="10">
        <v>8</v>
      </c>
      <c r="E28" s="10">
        <v>6.66666666666667</v>
      </c>
      <c r="F28" s="10">
        <f t="shared" si="0"/>
        <v>14.6666666666667</v>
      </c>
      <c r="G28" s="11">
        <f t="shared" si="1"/>
        <v>0.0220110055027514</v>
      </c>
      <c r="H28" s="10">
        <v>5</v>
      </c>
      <c r="I28" s="11">
        <f t="shared" si="2"/>
        <v>0.0163934426229508</v>
      </c>
      <c r="J28" s="10">
        <v>4</v>
      </c>
      <c r="K28" s="11">
        <f t="shared" si="3"/>
        <v>0.014336917562724</v>
      </c>
      <c r="L28" s="21">
        <f t="shared" si="4"/>
        <v>8.59515034764036</v>
      </c>
    </row>
    <row r="29" ht="14.25" spans="1:12">
      <c r="A29" s="19" t="s">
        <v>20</v>
      </c>
      <c r="B29" s="20" t="s">
        <v>53</v>
      </c>
      <c r="C29" s="19" t="s">
        <v>54</v>
      </c>
      <c r="D29" s="10">
        <v>6.66666666666667</v>
      </c>
      <c r="E29" s="10">
        <v>7.33333333333333</v>
      </c>
      <c r="F29" s="10">
        <f t="shared" si="0"/>
        <v>14</v>
      </c>
      <c r="G29" s="11">
        <f t="shared" si="1"/>
        <v>0.0210105052526263</v>
      </c>
      <c r="H29" s="10">
        <v>5</v>
      </c>
      <c r="I29" s="11">
        <f t="shared" si="2"/>
        <v>0.0163934426229508</v>
      </c>
      <c r="J29" s="10">
        <v>4</v>
      </c>
      <c r="K29" s="11">
        <f t="shared" si="3"/>
        <v>0.014336917562724</v>
      </c>
      <c r="L29" s="21">
        <f t="shared" si="4"/>
        <v>8.20446169547489</v>
      </c>
    </row>
    <row r="30" ht="14.25" spans="1:12">
      <c r="A30" s="12" t="s">
        <v>23</v>
      </c>
      <c r="B30" s="13" t="s">
        <v>55</v>
      </c>
      <c r="C30" s="12" t="s">
        <v>56</v>
      </c>
      <c r="D30" s="14">
        <v>5</v>
      </c>
      <c r="E30" s="14">
        <v>6</v>
      </c>
      <c r="F30" s="14">
        <f t="shared" si="0"/>
        <v>11</v>
      </c>
      <c r="G30" s="15">
        <f t="shared" si="1"/>
        <v>0.0165082541270635</v>
      </c>
      <c r="H30" s="14">
        <v>3</v>
      </c>
      <c r="I30" s="15">
        <f t="shared" si="2"/>
        <v>0.00983606557377049</v>
      </c>
      <c r="J30" s="14">
        <v>4</v>
      </c>
      <c r="K30" s="15">
        <f t="shared" si="3"/>
        <v>0.014336917562724</v>
      </c>
      <c r="L30" s="22">
        <f t="shared" si="4"/>
        <v>8.19506009689337</v>
      </c>
    </row>
    <row r="31" ht="14.25" spans="1:12">
      <c r="A31" s="19" t="s">
        <v>20</v>
      </c>
      <c r="B31" s="20" t="s">
        <v>57</v>
      </c>
      <c r="C31" s="19" t="s">
        <v>58</v>
      </c>
      <c r="D31" s="10">
        <v>2.66666666666667</v>
      </c>
      <c r="E31" s="10">
        <v>1.66666666666667</v>
      </c>
      <c r="F31" s="10">
        <f t="shared" si="0"/>
        <v>4.33333333333334</v>
      </c>
      <c r="G31" s="11">
        <f t="shared" si="1"/>
        <v>0.00650325162581292</v>
      </c>
      <c r="H31" s="10">
        <v>2</v>
      </c>
      <c r="I31" s="11">
        <f t="shared" si="2"/>
        <v>0.00655737704918033</v>
      </c>
      <c r="J31" s="10">
        <v>1</v>
      </c>
      <c r="K31" s="11">
        <f t="shared" si="3"/>
        <v>0.003584229390681</v>
      </c>
      <c r="L31" s="21">
        <f t="shared" si="4"/>
        <v>7.69493669198447</v>
      </c>
    </row>
    <row r="32" ht="15.75" spans="1:12">
      <c r="A32" s="19" t="s">
        <v>20</v>
      </c>
      <c r="B32" s="20" t="s">
        <v>59</v>
      </c>
      <c r="C32" s="19" t="s">
        <v>60</v>
      </c>
      <c r="D32" s="10">
        <v>6.33333333333333</v>
      </c>
      <c r="E32" s="10">
        <v>5</v>
      </c>
      <c r="F32" s="10">
        <f t="shared" si="0"/>
        <v>11.3333333333333</v>
      </c>
      <c r="G32" s="11">
        <f t="shared" si="1"/>
        <v>0.0170085042521261</v>
      </c>
      <c r="H32" s="10">
        <v>5</v>
      </c>
      <c r="I32" s="11">
        <f t="shared" si="2"/>
        <v>0.0163934426229508</v>
      </c>
      <c r="J32" s="10">
        <v>3</v>
      </c>
      <c r="K32" s="11">
        <f t="shared" si="3"/>
        <v>0.010752688172043</v>
      </c>
      <c r="L32" s="21">
        <f t="shared" si="4"/>
        <v>7.51864243810216</v>
      </c>
    </row>
    <row r="33" ht="15.75" spans="1:12">
      <c r="A33" s="19" t="s">
        <v>20</v>
      </c>
      <c r="B33" s="20" t="s">
        <v>61</v>
      </c>
      <c r="C33" s="19" t="s">
        <v>62</v>
      </c>
      <c r="D33" s="10">
        <v>5.33333333333333</v>
      </c>
      <c r="E33" s="10">
        <v>6</v>
      </c>
      <c r="F33" s="10">
        <f t="shared" si="0"/>
        <v>11.3333333333333</v>
      </c>
      <c r="G33" s="11">
        <f t="shared" si="1"/>
        <v>0.0170085042521261</v>
      </c>
      <c r="H33" s="10">
        <v>4</v>
      </c>
      <c r="I33" s="11">
        <f t="shared" si="2"/>
        <v>0.0131147540983607</v>
      </c>
      <c r="J33" s="10">
        <v>4</v>
      </c>
      <c r="K33" s="11">
        <f t="shared" si="3"/>
        <v>0.014336917562724</v>
      </c>
      <c r="L33" s="21">
        <f t="shared" si="4"/>
        <v>7.43495891781507</v>
      </c>
    </row>
    <row r="34" ht="14.25" spans="1:12">
      <c r="A34" s="19" t="s">
        <v>20</v>
      </c>
      <c r="B34" s="20" t="s">
        <v>63</v>
      </c>
      <c r="C34" s="19" t="s">
        <v>64</v>
      </c>
      <c r="D34" s="10">
        <v>3</v>
      </c>
      <c r="E34" s="10">
        <v>4</v>
      </c>
      <c r="F34" s="10">
        <f t="shared" si="0"/>
        <v>7</v>
      </c>
      <c r="G34" s="11">
        <f t="shared" si="1"/>
        <v>0.0105052526263132</v>
      </c>
      <c r="H34" s="10">
        <v>3</v>
      </c>
      <c r="I34" s="11">
        <f t="shared" si="2"/>
        <v>0.00983606557377049</v>
      </c>
      <c r="J34" s="10">
        <v>2</v>
      </c>
      <c r="K34" s="11">
        <f t="shared" si="3"/>
        <v>0.00716845878136201</v>
      </c>
      <c r="L34" s="21">
        <f t="shared" si="4"/>
        <v>7.41349942421107</v>
      </c>
    </row>
    <row r="35" ht="15.75" spans="1:12">
      <c r="A35" s="12" t="s">
        <v>23</v>
      </c>
      <c r="B35" s="13" t="s">
        <v>65</v>
      </c>
      <c r="C35" s="12" t="s">
        <v>66</v>
      </c>
      <c r="D35" s="14">
        <v>4.33333333333333</v>
      </c>
      <c r="E35" s="14">
        <v>5.33333333333333</v>
      </c>
      <c r="F35" s="14">
        <f t="shared" si="0"/>
        <v>9.66666666666666</v>
      </c>
      <c r="G35" s="15">
        <f t="shared" si="1"/>
        <v>0.0145072536268134</v>
      </c>
      <c r="H35" s="14">
        <v>4</v>
      </c>
      <c r="I35" s="15">
        <f t="shared" si="2"/>
        <v>0.0131147540983607</v>
      </c>
      <c r="J35" s="14">
        <v>3</v>
      </c>
      <c r="K35" s="15">
        <f t="shared" si="3"/>
        <v>0.010752688172043</v>
      </c>
      <c r="L35" s="22">
        <f t="shared" si="4"/>
        <v>7.29391283529504</v>
      </c>
    </row>
    <row r="36" ht="14.25" spans="1:12">
      <c r="A36" s="19" t="s">
        <v>20</v>
      </c>
      <c r="B36" s="20" t="s">
        <v>67</v>
      </c>
      <c r="C36" s="19" t="s">
        <v>68</v>
      </c>
      <c r="D36" s="10">
        <v>6</v>
      </c>
      <c r="E36" s="10">
        <v>7.33333333333333</v>
      </c>
      <c r="F36" s="10">
        <f t="shared" si="0"/>
        <v>13.3333333333333</v>
      </c>
      <c r="G36" s="11">
        <f t="shared" si="1"/>
        <v>0.0200100050025012</v>
      </c>
      <c r="H36" s="10">
        <v>5</v>
      </c>
      <c r="I36" s="11">
        <f t="shared" si="2"/>
        <v>0.0163934426229508</v>
      </c>
      <c r="J36" s="10">
        <v>5</v>
      </c>
      <c r="K36" s="11">
        <f t="shared" si="3"/>
        <v>0.017921146953405</v>
      </c>
      <c r="L36" s="21">
        <f t="shared" si="4"/>
        <v>6.99760839323771</v>
      </c>
    </row>
    <row r="37" ht="14.25" spans="1:12">
      <c r="A37" s="12" t="s">
        <v>23</v>
      </c>
      <c r="B37" s="13" t="s">
        <v>69</v>
      </c>
      <c r="C37" s="12" t="s">
        <v>27</v>
      </c>
      <c r="D37" s="14">
        <v>7.33333333333333</v>
      </c>
      <c r="E37" s="14">
        <v>7.33333333333333</v>
      </c>
      <c r="F37" s="14">
        <f t="shared" si="0"/>
        <v>14.6666666666667</v>
      </c>
      <c r="G37" s="15">
        <f t="shared" si="1"/>
        <v>0.0220110055027514</v>
      </c>
      <c r="H37" s="14">
        <v>5</v>
      </c>
      <c r="I37" s="15">
        <f t="shared" si="2"/>
        <v>0.0163934426229508</v>
      </c>
      <c r="J37" s="14">
        <v>6</v>
      </c>
      <c r="K37" s="15">
        <f t="shared" si="3"/>
        <v>0.021505376344086</v>
      </c>
      <c r="L37" s="22">
        <f t="shared" si="4"/>
        <v>6.96940097955954</v>
      </c>
    </row>
    <row r="38" ht="14.25" spans="1:12">
      <c r="A38" s="19" t="s">
        <v>20</v>
      </c>
      <c r="B38" s="20" t="s">
        <v>70</v>
      </c>
      <c r="C38" s="19" t="s">
        <v>71</v>
      </c>
      <c r="D38" s="10">
        <v>3</v>
      </c>
      <c r="E38" s="10">
        <v>2</v>
      </c>
      <c r="F38" s="10">
        <f t="shared" si="0"/>
        <v>5</v>
      </c>
      <c r="G38" s="11">
        <f t="shared" si="1"/>
        <v>0.00750375187593797</v>
      </c>
      <c r="H38" s="10">
        <v>3</v>
      </c>
      <c r="I38" s="11">
        <f t="shared" si="2"/>
        <v>0.00983606557377049</v>
      </c>
      <c r="J38" s="10">
        <v>1</v>
      </c>
      <c r="K38" s="11">
        <f t="shared" si="3"/>
        <v>0.003584229390681</v>
      </c>
      <c r="L38" s="21">
        <f t="shared" si="4"/>
        <v>6.70961575358607</v>
      </c>
    </row>
    <row r="39" ht="15.75" spans="1:12">
      <c r="A39" s="19" t="s">
        <v>20</v>
      </c>
      <c r="B39" s="20" t="s">
        <v>72</v>
      </c>
      <c r="C39" s="19" t="s">
        <v>73</v>
      </c>
      <c r="D39" s="10">
        <v>3</v>
      </c>
      <c r="E39" s="10">
        <v>4.66666666666667</v>
      </c>
      <c r="F39" s="10">
        <f t="shared" si="0"/>
        <v>7.66666666666667</v>
      </c>
      <c r="G39" s="11">
        <f t="shared" si="1"/>
        <v>0.0115057528764382</v>
      </c>
      <c r="H39" s="10">
        <v>3</v>
      </c>
      <c r="I39" s="11">
        <f t="shared" si="2"/>
        <v>0.00983606557377049</v>
      </c>
      <c r="J39" s="10">
        <v>3</v>
      </c>
      <c r="K39" s="11">
        <f t="shared" si="3"/>
        <v>0.010752688172043</v>
      </c>
      <c r="L39" s="21">
        <f t="shared" si="4"/>
        <v>6.70604137685281</v>
      </c>
    </row>
    <row r="40" ht="15.75" spans="1:12">
      <c r="A40" s="12" t="s">
        <v>23</v>
      </c>
      <c r="B40" s="13" t="s">
        <v>74</v>
      </c>
      <c r="C40" s="12" t="s">
        <v>75</v>
      </c>
      <c r="D40" s="14">
        <v>5</v>
      </c>
      <c r="E40" s="14">
        <v>6</v>
      </c>
      <c r="F40" s="14">
        <f t="shared" si="0"/>
        <v>11</v>
      </c>
      <c r="G40" s="15">
        <f t="shared" si="1"/>
        <v>0.0165082541270635</v>
      </c>
      <c r="H40" s="14">
        <v>5</v>
      </c>
      <c r="I40" s="15">
        <f t="shared" si="2"/>
        <v>0.0163934426229508</v>
      </c>
      <c r="J40" s="14">
        <v>4</v>
      </c>
      <c r="K40" s="15">
        <f t="shared" si="3"/>
        <v>0.014336917562724</v>
      </c>
      <c r="L40" s="22">
        <f t="shared" si="4"/>
        <v>6.44636276073027</v>
      </c>
    </row>
    <row r="41" ht="15.75" spans="1:12">
      <c r="A41" s="19" t="s">
        <v>20</v>
      </c>
      <c r="B41" s="20" t="s">
        <v>76</v>
      </c>
      <c r="C41" s="19" t="s">
        <v>77</v>
      </c>
      <c r="D41" s="10">
        <v>5.33333333333333</v>
      </c>
      <c r="E41" s="10">
        <v>5.66666666666667</v>
      </c>
      <c r="F41" s="10">
        <f t="shared" si="0"/>
        <v>11</v>
      </c>
      <c r="G41" s="11">
        <f t="shared" si="1"/>
        <v>0.0165082541270635</v>
      </c>
      <c r="H41" s="10">
        <v>5</v>
      </c>
      <c r="I41" s="11">
        <f t="shared" si="2"/>
        <v>0.0163934426229508</v>
      </c>
      <c r="J41" s="10">
        <v>4</v>
      </c>
      <c r="K41" s="11">
        <f t="shared" si="3"/>
        <v>0.014336917562724</v>
      </c>
      <c r="L41" s="21">
        <f t="shared" si="4"/>
        <v>6.44636276073027</v>
      </c>
    </row>
    <row r="42" ht="14.25" spans="1:12">
      <c r="A42" s="8" t="s">
        <v>20</v>
      </c>
      <c r="B42" s="9" t="s">
        <v>78</v>
      </c>
      <c r="C42" s="8" t="s">
        <v>79</v>
      </c>
      <c r="D42" s="10">
        <v>4</v>
      </c>
      <c r="E42" s="10">
        <v>2</v>
      </c>
      <c r="F42" s="10">
        <f t="shared" si="0"/>
        <v>6</v>
      </c>
      <c r="G42" s="11">
        <f t="shared" si="1"/>
        <v>0.00900450225112556</v>
      </c>
      <c r="H42" s="10">
        <v>3</v>
      </c>
      <c r="I42" s="11">
        <f t="shared" si="2"/>
        <v>0.00983606557377049</v>
      </c>
      <c r="J42" s="10">
        <v>2</v>
      </c>
      <c r="K42" s="11">
        <f t="shared" si="3"/>
        <v>0.00716845878136201</v>
      </c>
      <c r="L42" s="21">
        <f t="shared" si="4"/>
        <v>6.3544280778952</v>
      </c>
    </row>
    <row r="43" ht="14.25" spans="1:12">
      <c r="A43" s="12" t="s">
        <v>23</v>
      </c>
      <c r="B43" s="13" t="s">
        <v>80</v>
      </c>
      <c r="C43" s="12" t="s">
        <v>81</v>
      </c>
      <c r="D43" s="14">
        <v>6.33333333333333</v>
      </c>
      <c r="E43" s="14">
        <v>6.66666666666667</v>
      </c>
      <c r="F43" s="14">
        <f t="shared" si="0"/>
        <v>13</v>
      </c>
      <c r="G43" s="15">
        <f t="shared" si="1"/>
        <v>0.0195097548774387</v>
      </c>
      <c r="H43" s="14">
        <v>5</v>
      </c>
      <c r="I43" s="15">
        <f t="shared" si="2"/>
        <v>0.0163934426229508</v>
      </c>
      <c r="J43" s="14">
        <v>6</v>
      </c>
      <c r="K43" s="15">
        <f t="shared" si="3"/>
        <v>0.021505376344086</v>
      </c>
      <c r="L43" s="22">
        <f t="shared" si="4"/>
        <v>6.17742359551869</v>
      </c>
    </row>
    <row r="44" ht="15.75" spans="1:12">
      <c r="A44" s="19" t="s">
        <v>20</v>
      </c>
      <c r="B44" s="20" t="s">
        <v>82</v>
      </c>
      <c r="C44" s="19" t="s">
        <v>83</v>
      </c>
      <c r="D44" s="10">
        <v>6.66666666666667</v>
      </c>
      <c r="E44" s="10">
        <v>6.33333333333333</v>
      </c>
      <c r="F44" s="10">
        <f t="shared" si="0"/>
        <v>13</v>
      </c>
      <c r="G44" s="11">
        <f t="shared" si="1"/>
        <v>0.0195097548774387</v>
      </c>
      <c r="H44" s="10">
        <v>5</v>
      </c>
      <c r="I44" s="11">
        <f t="shared" si="2"/>
        <v>0.0163934426229508</v>
      </c>
      <c r="J44" s="10">
        <v>6</v>
      </c>
      <c r="K44" s="11">
        <f t="shared" si="3"/>
        <v>0.021505376344086</v>
      </c>
      <c r="L44" s="21">
        <f t="shared" si="4"/>
        <v>6.17742359551869</v>
      </c>
    </row>
    <row r="45" ht="15.75" spans="1:12">
      <c r="A45" s="19" t="s">
        <v>20</v>
      </c>
      <c r="B45" s="20" t="s">
        <v>84</v>
      </c>
      <c r="C45" s="19" t="s">
        <v>85</v>
      </c>
      <c r="D45" s="10">
        <v>5</v>
      </c>
      <c r="E45" s="10">
        <v>4</v>
      </c>
      <c r="F45" s="10">
        <f t="shared" si="0"/>
        <v>9</v>
      </c>
      <c r="G45" s="11">
        <f t="shared" si="1"/>
        <v>0.0135067533766883</v>
      </c>
      <c r="H45" s="10">
        <v>4</v>
      </c>
      <c r="I45" s="11">
        <f t="shared" si="2"/>
        <v>0.0131147540983607</v>
      </c>
      <c r="J45" s="10">
        <v>4</v>
      </c>
      <c r="K45" s="11">
        <f t="shared" si="3"/>
        <v>0.014336917562724</v>
      </c>
      <c r="L45" s="21">
        <f t="shared" si="4"/>
        <v>5.90423208179432</v>
      </c>
    </row>
    <row r="46" ht="15.75" spans="1:12">
      <c r="A46" s="12" t="s">
        <v>23</v>
      </c>
      <c r="B46" s="13" t="s">
        <v>86</v>
      </c>
      <c r="C46" s="12" t="s">
        <v>87</v>
      </c>
      <c r="D46" s="14">
        <v>6</v>
      </c>
      <c r="E46" s="14">
        <v>4</v>
      </c>
      <c r="F46" s="14">
        <f t="shared" si="0"/>
        <v>10</v>
      </c>
      <c r="G46" s="15">
        <f t="shared" si="1"/>
        <v>0.0150075037518759</v>
      </c>
      <c r="H46" s="14">
        <v>5</v>
      </c>
      <c r="I46" s="15">
        <f t="shared" si="2"/>
        <v>0.0163934426229508</v>
      </c>
      <c r="J46" s="14">
        <v>4</v>
      </c>
      <c r="K46" s="15">
        <f t="shared" si="3"/>
        <v>0.014336917562724</v>
      </c>
      <c r="L46" s="22">
        <f t="shared" si="4"/>
        <v>5.86032978248206</v>
      </c>
    </row>
    <row r="47" ht="15.75" spans="1:12">
      <c r="A47" s="8" t="s">
        <v>20</v>
      </c>
      <c r="B47" s="9" t="s">
        <v>88</v>
      </c>
      <c r="C47" s="8" t="s">
        <v>89</v>
      </c>
      <c r="D47" s="10">
        <v>3.66666666666667</v>
      </c>
      <c r="E47" s="10">
        <v>2.66666666666667</v>
      </c>
      <c r="F47" s="10">
        <f t="shared" si="0"/>
        <v>6.33333333333334</v>
      </c>
      <c r="G47" s="11">
        <f t="shared" si="1"/>
        <v>0.0095047523761881</v>
      </c>
      <c r="H47" s="10">
        <v>5</v>
      </c>
      <c r="I47" s="11">
        <f t="shared" si="2"/>
        <v>0.0163934426229508</v>
      </c>
      <c r="J47" s="10">
        <v>1</v>
      </c>
      <c r="K47" s="11">
        <f t="shared" si="3"/>
        <v>0.003584229390681</v>
      </c>
      <c r="L47" s="21">
        <f t="shared" si="4"/>
        <v>5.70922520083572</v>
      </c>
    </row>
    <row r="48" ht="15.75" spans="1:12">
      <c r="A48" s="19" t="s">
        <v>20</v>
      </c>
      <c r="B48" s="20" t="s">
        <v>90</v>
      </c>
      <c r="C48" s="19" t="s">
        <v>91</v>
      </c>
      <c r="D48" s="10">
        <v>5</v>
      </c>
      <c r="E48" s="10">
        <v>4.66666666666667</v>
      </c>
      <c r="F48" s="10">
        <f t="shared" si="0"/>
        <v>9.66666666666667</v>
      </c>
      <c r="G48" s="11">
        <f t="shared" si="1"/>
        <v>0.0145072536268134</v>
      </c>
      <c r="H48" s="10">
        <v>5</v>
      </c>
      <c r="I48" s="11">
        <f t="shared" si="2"/>
        <v>0.0163934426229508</v>
      </c>
      <c r="J48" s="10">
        <v>4</v>
      </c>
      <c r="K48" s="11">
        <f t="shared" si="3"/>
        <v>0.014336917562724</v>
      </c>
      <c r="L48" s="21">
        <f t="shared" si="4"/>
        <v>5.66498545639933</v>
      </c>
    </row>
    <row r="49" ht="15.75" spans="1:12">
      <c r="A49" s="19" t="s">
        <v>20</v>
      </c>
      <c r="B49" s="20" t="s">
        <v>92</v>
      </c>
      <c r="C49" s="19" t="s">
        <v>93</v>
      </c>
      <c r="D49" s="10">
        <v>6.33333333333333</v>
      </c>
      <c r="E49" s="10">
        <v>4.33333333333333</v>
      </c>
      <c r="F49" s="10">
        <f t="shared" si="0"/>
        <v>10.6666666666667</v>
      </c>
      <c r="G49" s="11">
        <f t="shared" si="1"/>
        <v>0.016008004002001</v>
      </c>
      <c r="H49" s="10">
        <v>6</v>
      </c>
      <c r="I49" s="11">
        <f t="shared" si="2"/>
        <v>0.019672131147541</v>
      </c>
      <c r="J49" s="10">
        <v>4</v>
      </c>
      <c r="K49" s="11">
        <f t="shared" si="3"/>
        <v>0.014336917562724</v>
      </c>
      <c r="L49" s="21">
        <f t="shared" si="4"/>
        <v>5.64838051368462</v>
      </c>
    </row>
    <row r="50" ht="15.75" spans="1:12">
      <c r="A50" s="19" t="s">
        <v>20</v>
      </c>
      <c r="B50" s="20" t="s">
        <v>94</v>
      </c>
      <c r="C50" s="19" t="s">
        <v>95</v>
      </c>
      <c r="D50" s="10">
        <v>3.33333333333333</v>
      </c>
      <c r="E50" s="10">
        <v>4</v>
      </c>
      <c r="F50" s="10">
        <f t="shared" si="0"/>
        <v>7.33333333333333</v>
      </c>
      <c r="G50" s="11">
        <f t="shared" si="1"/>
        <v>0.0110055027513757</v>
      </c>
      <c r="H50" s="10">
        <v>3</v>
      </c>
      <c r="I50" s="11">
        <f t="shared" si="2"/>
        <v>0.00983606557377049</v>
      </c>
      <c r="J50" s="10">
        <v>4</v>
      </c>
      <c r="K50" s="11">
        <f t="shared" si="3"/>
        <v>0.014336917562724</v>
      </c>
      <c r="L50" s="21">
        <f t="shared" si="4"/>
        <v>5.46337339792891</v>
      </c>
    </row>
    <row r="51" ht="14.25" spans="1:12">
      <c r="A51" s="12" t="s">
        <v>23</v>
      </c>
      <c r="B51" s="13" t="s">
        <v>96</v>
      </c>
      <c r="C51" s="12" t="s">
        <v>97</v>
      </c>
      <c r="D51" s="14">
        <v>5</v>
      </c>
      <c r="E51" s="14">
        <v>5.33333333333333</v>
      </c>
      <c r="F51" s="14">
        <f t="shared" si="0"/>
        <v>10.3333333333333</v>
      </c>
      <c r="G51" s="15">
        <f t="shared" si="1"/>
        <v>0.0155077538769385</v>
      </c>
      <c r="H51" s="14">
        <v>5</v>
      </c>
      <c r="I51" s="15">
        <f t="shared" si="2"/>
        <v>0.0163934426229508</v>
      </c>
      <c r="J51" s="14">
        <v>5</v>
      </c>
      <c r="K51" s="15">
        <f t="shared" si="3"/>
        <v>0.017921146953405</v>
      </c>
      <c r="L51" s="22">
        <f t="shared" si="4"/>
        <v>5.42314650475923</v>
      </c>
    </row>
    <row r="52" ht="20" customHeight="1" spans="1:12">
      <c r="A52" s="19" t="s">
        <v>20</v>
      </c>
      <c r="B52" s="20" t="s">
        <v>98</v>
      </c>
      <c r="C52" s="19" t="s">
        <v>99</v>
      </c>
      <c r="D52" s="10">
        <v>3</v>
      </c>
      <c r="E52" s="10">
        <v>4</v>
      </c>
      <c r="F52" s="10">
        <f t="shared" si="0"/>
        <v>7</v>
      </c>
      <c r="G52" s="11">
        <f t="shared" si="1"/>
        <v>0.0105052526263132</v>
      </c>
      <c r="H52" s="10">
        <v>4</v>
      </c>
      <c r="I52" s="11">
        <f t="shared" si="2"/>
        <v>0.0131147540983607</v>
      </c>
      <c r="J52" s="10">
        <v>3</v>
      </c>
      <c r="K52" s="11">
        <f t="shared" si="3"/>
        <v>0.010752688172043</v>
      </c>
      <c r="L52" s="21">
        <f t="shared" si="4"/>
        <v>5.28179894969641</v>
      </c>
    </row>
    <row r="53" ht="14.25" spans="1:12">
      <c r="A53" s="12" t="s">
        <v>23</v>
      </c>
      <c r="B53" s="13" t="s">
        <v>100</v>
      </c>
      <c r="C53" s="12" t="s">
        <v>101</v>
      </c>
      <c r="D53" s="14">
        <v>5.33333333333333</v>
      </c>
      <c r="E53" s="14">
        <v>5.33333333333333</v>
      </c>
      <c r="F53" s="14">
        <f t="shared" si="0"/>
        <v>10.6666666666667</v>
      </c>
      <c r="G53" s="15">
        <f t="shared" si="1"/>
        <v>0.016008004002001</v>
      </c>
      <c r="H53" s="14">
        <v>6</v>
      </c>
      <c r="I53" s="15">
        <f t="shared" si="2"/>
        <v>0.019672131147541</v>
      </c>
      <c r="J53" s="14">
        <v>5</v>
      </c>
      <c r="K53" s="15">
        <f t="shared" si="3"/>
        <v>0.017921146953405</v>
      </c>
      <c r="L53" s="22">
        <f t="shared" si="4"/>
        <v>5.10985095548712</v>
      </c>
    </row>
    <row r="54" ht="15.75" spans="1:12">
      <c r="A54" s="19" t="s">
        <v>20</v>
      </c>
      <c r="B54" s="20" t="s">
        <v>102</v>
      </c>
      <c r="C54" s="19" t="s">
        <v>103</v>
      </c>
      <c r="D54" s="10">
        <v>5.33333333333333</v>
      </c>
      <c r="E54" s="10">
        <v>4</v>
      </c>
      <c r="F54" s="10">
        <f t="shared" si="0"/>
        <v>9.33333333333333</v>
      </c>
      <c r="G54" s="11">
        <f t="shared" si="1"/>
        <v>0.0140070035017509</v>
      </c>
      <c r="H54" s="10">
        <v>4</v>
      </c>
      <c r="I54" s="11">
        <f t="shared" si="2"/>
        <v>0.0131147540983607</v>
      </c>
      <c r="J54" s="10">
        <v>6</v>
      </c>
      <c r="K54" s="11">
        <f t="shared" si="3"/>
        <v>0.021505376344086</v>
      </c>
      <c r="L54" s="21">
        <f t="shared" si="4"/>
        <v>4.85509557222603</v>
      </c>
    </row>
    <row r="55" ht="14.25" spans="1:12">
      <c r="A55" s="12" t="s">
        <v>23</v>
      </c>
      <c r="B55" s="13" t="s">
        <v>104</v>
      </c>
      <c r="C55" s="12" t="s">
        <v>105</v>
      </c>
      <c r="D55" s="14">
        <v>5.66666666666667</v>
      </c>
      <c r="E55" s="14">
        <v>4.33333333333333</v>
      </c>
      <c r="F55" s="14">
        <f t="shared" si="0"/>
        <v>10</v>
      </c>
      <c r="G55" s="15">
        <f t="shared" si="1"/>
        <v>0.0150075037518759</v>
      </c>
      <c r="H55" s="14">
        <v>6</v>
      </c>
      <c r="I55" s="15">
        <f t="shared" si="2"/>
        <v>0.019672131147541</v>
      </c>
      <c r="J55" s="14">
        <v>5</v>
      </c>
      <c r="K55" s="15">
        <f t="shared" si="3"/>
        <v>0.017921146953405</v>
      </c>
      <c r="L55" s="22">
        <f t="shared" si="4"/>
        <v>4.79048527076918</v>
      </c>
    </row>
    <row r="56" ht="14.25" spans="1:12">
      <c r="A56" s="12" t="s">
        <v>23</v>
      </c>
      <c r="B56" s="13" t="s">
        <v>106</v>
      </c>
      <c r="C56" s="12" t="s">
        <v>107</v>
      </c>
      <c r="D56" s="14">
        <v>5</v>
      </c>
      <c r="E56" s="14">
        <v>4</v>
      </c>
      <c r="F56" s="14">
        <f t="shared" si="0"/>
        <v>9</v>
      </c>
      <c r="G56" s="15">
        <f t="shared" si="1"/>
        <v>0.0135067533766883</v>
      </c>
      <c r="H56" s="14">
        <v>6</v>
      </c>
      <c r="I56" s="15">
        <f t="shared" si="2"/>
        <v>0.019672131147541</v>
      </c>
      <c r="J56" s="14">
        <v>4</v>
      </c>
      <c r="K56" s="15">
        <f t="shared" si="3"/>
        <v>0.014336917562724</v>
      </c>
      <c r="L56" s="22">
        <f t="shared" si="4"/>
        <v>4.7658210584214</v>
      </c>
    </row>
    <row r="57" ht="14.25" spans="1:12">
      <c r="A57" s="12" t="s">
        <v>23</v>
      </c>
      <c r="B57" s="13" t="s">
        <v>108</v>
      </c>
      <c r="C57" s="12" t="s">
        <v>105</v>
      </c>
      <c r="D57" s="14">
        <v>4</v>
      </c>
      <c r="E57" s="14">
        <v>4</v>
      </c>
      <c r="F57" s="14">
        <f t="shared" si="0"/>
        <v>8</v>
      </c>
      <c r="G57" s="15">
        <f t="shared" si="1"/>
        <v>0.0120060030015008</v>
      </c>
      <c r="H57" s="14">
        <v>4</v>
      </c>
      <c r="I57" s="15">
        <f t="shared" si="2"/>
        <v>0.0131147540983607</v>
      </c>
      <c r="J57" s="14">
        <v>5</v>
      </c>
      <c r="K57" s="15">
        <f t="shared" si="3"/>
        <v>0.017921146953405</v>
      </c>
      <c r="L57" s="22">
        <f t="shared" si="4"/>
        <v>4.64210901361321</v>
      </c>
    </row>
    <row r="58" ht="15.75" spans="1:12">
      <c r="A58" s="19" t="s">
        <v>20</v>
      </c>
      <c r="B58" s="20" t="s">
        <v>109</v>
      </c>
      <c r="C58" s="19" t="s">
        <v>110</v>
      </c>
      <c r="D58" s="10">
        <v>4</v>
      </c>
      <c r="E58" s="10">
        <v>4</v>
      </c>
      <c r="F58" s="10">
        <f t="shared" si="0"/>
        <v>8</v>
      </c>
      <c r="G58" s="11">
        <f t="shared" si="1"/>
        <v>0.0120060030015008</v>
      </c>
      <c r="H58" s="10">
        <v>4</v>
      </c>
      <c r="I58" s="11">
        <f t="shared" si="2"/>
        <v>0.0131147540983607</v>
      </c>
      <c r="J58" s="10">
        <v>5</v>
      </c>
      <c r="K58" s="11">
        <f t="shared" si="3"/>
        <v>0.017921146953405</v>
      </c>
      <c r="L58" s="21">
        <f t="shared" si="4"/>
        <v>4.64210901361321</v>
      </c>
    </row>
    <row r="59" ht="15.75" spans="1:12">
      <c r="A59" s="19" t="s">
        <v>20</v>
      </c>
      <c r="B59" s="20" t="s">
        <v>111</v>
      </c>
      <c r="C59" s="19" t="s">
        <v>112</v>
      </c>
      <c r="D59" s="10">
        <v>3</v>
      </c>
      <c r="E59" s="10">
        <v>4</v>
      </c>
      <c r="F59" s="10">
        <f t="shared" si="0"/>
        <v>7</v>
      </c>
      <c r="G59" s="11">
        <f t="shared" si="1"/>
        <v>0.0105052526263132</v>
      </c>
      <c r="H59" s="10">
        <v>4</v>
      </c>
      <c r="I59" s="11">
        <f t="shared" si="2"/>
        <v>0.0131147540983607</v>
      </c>
      <c r="J59" s="10">
        <v>4</v>
      </c>
      <c r="K59" s="11">
        <f t="shared" si="3"/>
        <v>0.014336917562724</v>
      </c>
      <c r="L59" s="21">
        <f t="shared" si="4"/>
        <v>4.59218050806225</v>
      </c>
    </row>
    <row r="60" ht="15.75" spans="1:12">
      <c r="A60" s="19" t="s">
        <v>20</v>
      </c>
      <c r="B60" s="20" t="s">
        <v>113</v>
      </c>
      <c r="C60" s="19" t="s">
        <v>114</v>
      </c>
      <c r="D60" s="10">
        <v>3</v>
      </c>
      <c r="E60" s="10">
        <v>4</v>
      </c>
      <c r="F60" s="10">
        <f t="shared" si="0"/>
        <v>7</v>
      </c>
      <c r="G60" s="11">
        <f t="shared" si="1"/>
        <v>0.0105052526263132</v>
      </c>
      <c r="H60" s="10">
        <v>4</v>
      </c>
      <c r="I60" s="11">
        <f t="shared" si="2"/>
        <v>0.0131147540983607</v>
      </c>
      <c r="J60" s="10">
        <v>4</v>
      </c>
      <c r="K60" s="11">
        <f t="shared" si="3"/>
        <v>0.014336917562724</v>
      </c>
      <c r="L60" s="21">
        <f t="shared" si="4"/>
        <v>4.59218050806225</v>
      </c>
    </row>
    <row r="61" ht="14.25" spans="1:12">
      <c r="A61" s="19" t="s">
        <v>20</v>
      </c>
      <c r="B61" s="20" t="s">
        <v>115</v>
      </c>
      <c r="C61" s="19" t="s">
        <v>116</v>
      </c>
      <c r="D61" s="10">
        <v>7</v>
      </c>
      <c r="E61" s="10">
        <v>5.66666666666667</v>
      </c>
      <c r="F61" s="10">
        <f t="shared" si="0"/>
        <v>12.6666666666667</v>
      </c>
      <c r="G61" s="11">
        <f t="shared" si="1"/>
        <v>0.0190095047523762</v>
      </c>
      <c r="H61" s="10">
        <v>8</v>
      </c>
      <c r="I61" s="11">
        <f t="shared" si="2"/>
        <v>0.0262295081967213</v>
      </c>
      <c r="J61" s="10">
        <v>7</v>
      </c>
      <c r="K61" s="11">
        <f t="shared" si="3"/>
        <v>0.025089605734767</v>
      </c>
      <c r="L61" s="21">
        <f t="shared" si="4"/>
        <v>4.44501160587163</v>
      </c>
    </row>
    <row r="62" ht="15.75" spans="1:12">
      <c r="A62" s="19" t="s">
        <v>20</v>
      </c>
      <c r="B62" s="20" t="s">
        <v>117</v>
      </c>
      <c r="C62" s="19" t="s">
        <v>118</v>
      </c>
      <c r="D62" s="10">
        <v>5</v>
      </c>
      <c r="E62" s="10">
        <v>3.33333333333333</v>
      </c>
      <c r="F62" s="10">
        <f t="shared" si="0"/>
        <v>8.33333333333333</v>
      </c>
      <c r="G62" s="11">
        <f t="shared" si="1"/>
        <v>0.0125062531265633</v>
      </c>
      <c r="H62" s="10">
        <v>6</v>
      </c>
      <c r="I62" s="11">
        <f t="shared" si="2"/>
        <v>0.019672131147541</v>
      </c>
      <c r="J62" s="10">
        <v>4</v>
      </c>
      <c r="K62" s="11">
        <f t="shared" si="3"/>
        <v>0.014336917562724</v>
      </c>
      <c r="L62" s="21">
        <f t="shared" si="4"/>
        <v>4.41279727631611</v>
      </c>
    </row>
    <row r="63" ht="14.25" spans="1:12">
      <c r="A63" s="16" t="s">
        <v>24</v>
      </c>
      <c r="B63" s="16" t="s">
        <v>119</v>
      </c>
      <c r="C63" s="16" t="s">
        <v>120</v>
      </c>
      <c r="D63" s="17">
        <v>5</v>
      </c>
      <c r="E63" s="17">
        <v>5</v>
      </c>
      <c r="F63" s="17">
        <f t="shared" si="0"/>
        <v>10</v>
      </c>
      <c r="G63" s="18">
        <f t="shared" si="1"/>
        <v>0.0150075037518759</v>
      </c>
      <c r="H63" s="17">
        <v>6</v>
      </c>
      <c r="I63" s="18">
        <f t="shared" si="2"/>
        <v>0.019672131147541</v>
      </c>
      <c r="J63" s="17">
        <v>4</v>
      </c>
      <c r="K63" s="18">
        <f t="shared" si="3"/>
        <v>0.014336917562724</v>
      </c>
      <c r="L63" s="23">
        <f>G63/(I63+K63)*10</f>
        <v>4.41279727631611</v>
      </c>
    </row>
    <row r="64" ht="14.25" spans="1:12">
      <c r="A64" s="16" t="s">
        <v>24</v>
      </c>
      <c r="B64" s="16" t="s">
        <v>121</v>
      </c>
      <c r="C64" s="16" t="s">
        <v>122</v>
      </c>
      <c r="D64" s="17">
        <v>5</v>
      </c>
      <c r="E64" s="17">
        <v>5</v>
      </c>
      <c r="F64" s="17">
        <f t="shared" si="0"/>
        <v>10</v>
      </c>
      <c r="G64" s="18">
        <f t="shared" si="1"/>
        <v>0.0150075037518759</v>
      </c>
      <c r="H64" s="17">
        <v>6</v>
      </c>
      <c r="I64" s="18">
        <f t="shared" si="2"/>
        <v>0.019672131147541</v>
      </c>
      <c r="J64" s="17">
        <v>4</v>
      </c>
      <c r="K64" s="18">
        <f t="shared" si="3"/>
        <v>0.014336917562724</v>
      </c>
      <c r="L64" s="23">
        <f>G64/(I64+K64)*10</f>
        <v>4.41279727631611</v>
      </c>
    </row>
    <row r="65" ht="14.25" spans="1:12">
      <c r="A65" s="16" t="s">
        <v>24</v>
      </c>
      <c r="B65" s="16" t="s">
        <v>123</v>
      </c>
      <c r="C65" s="16" t="s">
        <v>124</v>
      </c>
      <c r="D65" s="17">
        <v>6</v>
      </c>
      <c r="E65" s="17">
        <v>6</v>
      </c>
      <c r="F65" s="17">
        <f t="shared" si="0"/>
        <v>12</v>
      </c>
      <c r="G65" s="18">
        <f t="shared" si="1"/>
        <v>0.0180090045022511</v>
      </c>
      <c r="H65" s="17">
        <v>6</v>
      </c>
      <c r="I65" s="18">
        <f t="shared" si="2"/>
        <v>0.019672131147541</v>
      </c>
      <c r="J65" s="17">
        <v>6</v>
      </c>
      <c r="K65" s="18">
        <f t="shared" si="3"/>
        <v>0.021505376344086</v>
      </c>
      <c r="L65" s="23">
        <f>G65/(I65+K65)*10</f>
        <v>4.37350524577357</v>
      </c>
    </row>
    <row r="66" ht="14.25" spans="1:12">
      <c r="A66" s="12" t="s">
        <v>23</v>
      </c>
      <c r="B66" s="13" t="s">
        <v>125</v>
      </c>
      <c r="C66" s="12" t="s">
        <v>27</v>
      </c>
      <c r="D66" s="14">
        <v>4.33333333333333</v>
      </c>
      <c r="E66" s="14">
        <v>4</v>
      </c>
      <c r="F66" s="14">
        <f t="shared" si="0"/>
        <v>8.33333333333333</v>
      </c>
      <c r="G66" s="15">
        <f t="shared" si="1"/>
        <v>0.0125062531265633</v>
      </c>
      <c r="H66" s="14">
        <v>5</v>
      </c>
      <c r="I66" s="15">
        <f t="shared" si="2"/>
        <v>0.0163934426229508</v>
      </c>
      <c r="J66" s="14">
        <v>5</v>
      </c>
      <c r="K66" s="15">
        <f t="shared" si="3"/>
        <v>0.017921146953405</v>
      </c>
      <c r="L66" s="22">
        <f t="shared" ref="L66:L81" si="5">G66/(I66+K66)*10*1.2</f>
        <v>4.37350524577357</v>
      </c>
    </row>
    <row r="67" ht="14.25" spans="1:12">
      <c r="A67" s="19" t="s">
        <v>20</v>
      </c>
      <c r="B67" s="20" t="s">
        <v>126</v>
      </c>
      <c r="C67" s="19" t="s">
        <v>127</v>
      </c>
      <c r="D67" s="10">
        <v>4.33333333333333</v>
      </c>
      <c r="E67" s="10">
        <v>4</v>
      </c>
      <c r="F67" s="10">
        <f t="shared" si="0"/>
        <v>8.33333333333333</v>
      </c>
      <c r="G67" s="11">
        <f t="shared" si="1"/>
        <v>0.0125062531265633</v>
      </c>
      <c r="H67" s="10">
        <v>5</v>
      </c>
      <c r="I67" s="11">
        <f t="shared" si="2"/>
        <v>0.0163934426229508</v>
      </c>
      <c r="J67" s="10">
        <v>5</v>
      </c>
      <c r="K67" s="11">
        <f t="shared" si="3"/>
        <v>0.017921146953405</v>
      </c>
      <c r="L67" s="21">
        <f t="shared" si="5"/>
        <v>4.37350524577357</v>
      </c>
    </row>
    <row r="68" ht="14.25" spans="1:12">
      <c r="A68" s="8" t="s">
        <v>20</v>
      </c>
      <c r="B68" s="9" t="s">
        <v>128</v>
      </c>
      <c r="C68" s="8" t="s">
        <v>129</v>
      </c>
      <c r="D68" s="10">
        <v>5</v>
      </c>
      <c r="E68" s="10">
        <v>4</v>
      </c>
      <c r="F68" s="10">
        <f t="shared" si="0"/>
        <v>9</v>
      </c>
      <c r="G68" s="11">
        <f t="shared" si="1"/>
        <v>0.0135067533766883</v>
      </c>
      <c r="H68" s="10">
        <v>6</v>
      </c>
      <c r="I68" s="11">
        <f t="shared" si="2"/>
        <v>0.019672131147541</v>
      </c>
      <c r="J68" s="10">
        <v>5</v>
      </c>
      <c r="K68" s="11">
        <f t="shared" si="3"/>
        <v>0.017921146953405</v>
      </c>
      <c r="L68" s="21">
        <f t="shared" si="5"/>
        <v>4.31143674369226</v>
      </c>
    </row>
    <row r="69" ht="15.75" spans="1:12">
      <c r="A69" s="19" t="s">
        <v>20</v>
      </c>
      <c r="B69" s="20" t="s">
        <v>130</v>
      </c>
      <c r="C69" s="19" t="s">
        <v>131</v>
      </c>
      <c r="D69" s="10">
        <v>4.66666666666667</v>
      </c>
      <c r="E69" s="10">
        <v>4</v>
      </c>
      <c r="F69" s="10">
        <f t="shared" si="0"/>
        <v>8.66666666666667</v>
      </c>
      <c r="G69" s="11">
        <f t="shared" si="1"/>
        <v>0.0130065032516258</v>
      </c>
      <c r="H69" s="10">
        <v>5</v>
      </c>
      <c r="I69" s="11">
        <f t="shared" si="2"/>
        <v>0.0163934426229508</v>
      </c>
      <c r="J69" s="10">
        <v>6</v>
      </c>
      <c r="K69" s="11">
        <f t="shared" si="3"/>
        <v>0.021505376344086</v>
      </c>
      <c r="L69" s="21">
        <f t="shared" si="5"/>
        <v>4.11828239701246</v>
      </c>
    </row>
    <row r="70" ht="15.75" spans="1:12">
      <c r="A70" s="19" t="s">
        <v>20</v>
      </c>
      <c r="B70" s="20" t="s">
        <v>132</v>
      </c>
      <c r="C70" s="19" t="s">
        <v>133</v>
      </c>
      <c r="D70" s="10">
        <v>3.33333333333333</v>
      </c>
      <c r="E70" s="10">
        <v>3.66666666666667</v>
      </c>
      <c r="F70" s="10">
        <f t="shared" si="0"/>
        <v>7</v>
      </c>
      <c r="G70" s="11">
        <f t="shared" si="1"/>
        <v>0.0105052526263132</v>
      </c>
      <c r="H70" s="10">
        <v>5</v>
      </c>
      <c r="I70" s="11">
        <f t="shared" si="2"/>
        <v>0.0163934426229508</v>
      </c>
      <c r="J70" s="10">
        <v>4</v>
      </c>
      <c r="K70" s="11">
        <f t="shared" si="3"/>
        <v>0.014336917562724</v>
      </c>
      <c r="L70" s="21">
        <f t="shared" si="5"/>
        <v>4.10223084773744</v>
      </c>
    </row>
    <row r="71" ht="14.25" spans="1:12">
      <c r="A71" s="19" t="s">
        <v>20</v>
      </c>
      <c r="B71" s="20" t="s">
        <v>134</v>
      </c>
      <c r="C71" s="19" t="s">
        <v>135</v>
      </c>
      <c r="D71" s="10">
        <v>4.33333333333333</v>
      </c>
      <c r="E71" s="10">
        <v>4.66666666666667</v>
      </c>
      <c r="F71" s="10">
        <f t="shared" si="0"/>
        <v>9</v>
      </c>
      <c r="G71" s="11">
        <f t="shared" si="1"/>
        <v>0.0135067533766883</v>
      </c>
      <c r="H71" s="10">
        <v>6</v>
      </c>
      <c r="I71" s="11">
        <f t="shared" si="2"/>
        <v>0.019672131147541</v>
      </c>
      <c r="J71" s="10">
        <v>6</v>
      </c>
      <c r="K71" s="11">
        <f t="shared" si="3"/>
        <v>0.021505376344086</v>
      </c>
      <c r="L71" s="21">
        <f t="shared" si="5"/>
        <v>3.93615472119621</v>
      </c>
    </row>
    <row r="72" ht="15.75" spans="1:12">
      <c r="A72" s="12" t="s">
        <v>23</v>
      </c>
      <c r="B72" s="13" t="s">
        <v>136</v>
      </c>
      <c r="C72" s="12" t="s">
        <v>137</v>
      </c>
      <c r="D72" s="14">
        <v>4</v>
      </c>
      <c r="E72" s="14">
        <v>2.66666666666667</v>
      </c>
      <c r="F72" s="14">
        <f t="shared" si="0"/>
        <v>6.66666666666667</v>
      </c>
      <c r="G72" s="15">
        <f t="shared" si="1"/>
        <v>0.0100050025012506</v>
      </c>
      <c r="H72" s="14">
        <v>4</v>
      </c>
      <c r="I72" s="15">
        <f t="shared" si="2"/>
        <v>0.0131147540983607</v>
      </c>
      <c r="J72" s="14">
        <v>5</v>
      </c>
      <c r="K72" s="15">
        <f t="shared" si="3"/>
        <v>0.017921146953405</v>
      </c>
      <c r="L72" s="22">
        <f t="shared" si="5"/>
        <v>3.86842417801101</v>
      </c>
    </row>
    <row r="73" ht="14.25" spans="1:12">
      <c r="A73" s="12" t="s">
        <v>23</v>
      </c>
      <c r="B73" s="13" t="s">
        <v>138</v>
      </c>
      <c r="C73" s="12" t="s">
        <v>139</v>
      </c>
      <c r="D73" s="14">
        <v>1.66666666666667</v>
      </c>
      <c r="E73" s="14">
        <v>2.66666666666667</v>
      </c>
      <c r="F73" s="14">
        <f t="shared" si="0"/>
        <v>4.33333333333334</v>
      </c>
      <c r="G73" s="15">
        <f t="shared" si="1"/>
        <v>0.00650325162581292</v>
      </c>
      <c r="H73" s="14">
        <v>2</v>
      </c>
      <c r="I73" s="15">
        <f t="shared" si="2"/>
        <v>0.00655737704918033</v>
      </c>
      <c r="J73" s="14">
        <v>4</v>
      </c>
      <c r="K73" s="15">
        <f t="shared" si="3"/>
        <v>0.014336917562724</v>
      </c>
      <c r="L73" s="22">
        <f t="shared" si="5"/>
        <v>3.73494396241991</v>
      </c>
    </row>
    <row r="74" ht="15.75" spans="1:12">
      <c r="A74" s="19" t="s">
        <v>20</v>
      </c>
      <c r="B74" s="20" t="s">
        <v>140</v>
      </c>
      <c r="C74" s="19" t="s">
        <v>141</v>
      </c>
      <c r="D74" s="10">
        <v>4.66666666666667</v>
      </c>
      <c r="E74" s="10">
        <v>3.33333333333333</v>
      </c>
      <c r="F74" s="10">
        <f t="shared" si="0"/>
        <v>8</v>
      </c>
      <c r="G74" s="11">
        <f t="shared" si="1"/>
        <v>0.0120060030015008</v>
      </c>
      <c r="H74" s="10">
        <v>6</v>
      </c>
      <c r="I74" s="11">
        <f t="shared" si="2"/>
        <v>0.019672131147541</v>
      </c>
      <c r="J74" s="10">
        <v>6</v>
      </c>
      <c r="K74" s="11">
        <f t="shared" si="3"/>
        <v>0.021505376344086</v>
      </c>
      <c r="L74" s="21">
        <f t="shared" si="5"/>
        <v>3.49880419661886</v>
      </c>
    </row>
    <row r="75" ht="15.75" spans="1:12">
      <c r="A75" s="19" t="s">
        <v>20</v>
      </c>
      <c r="B75" s="20" t="s">
        <v>142</v>
      </c>
      <c r="C75" s="19" t="s">
        <v>143</v>
      </c>
      <c r="D75" s="10">
        <v>3.33333333333333</v>
      </c>
      <c r="E75" s="10">
        <v>3.66666666666667</v>
      </c>
      <c r="F75" s="10">
        <f t="shared" si="0"/>
        <v>7</v>
      </c>
      <c r="G75" s="11">
        <f t="shared" si="1"/>
        <v>0.0105052526263132</v>
      </c>
      <c r="H75" s="10">
        <v>5</v>
      </c>
      <c r="I75" s="11">
        <f t="shared" si="2"/>
        <v>0.0163934426229508</v>
      </c>
      <c r="J75" s="10">
        <v>6</v>
      </c>
      <c r="K75" s="11">
        <f t="shared" si="3"/>
        <v>0.021505376344086</v>
      </c>
      <c r="L75" s="21">
        <f t="shared" si="5"/>
        <v>3.3263050129716</v>
      </c>
    </row>
    <row r="76" ht="14.25" spans="1:12">
      <c r="A76" s="12" t="s">
        <v>23</v>
      </c>
      <c r="B76" s="13" t="s">
        <v>144</v>
      </c>
      <c r="C76" s="12" t="s">
        <v>145</v>
      </c>
      <c r="D76" s="14">
        <v>3</v>
      </c>
      <c r="E76" s="14">
        <v>2.33333333333333</v>
      </c>
      <c r="F76" s="14">
        <f t="shared" ref="F76:F81" si="6">D76+E76</f>
        <v>5.33333333333333</v>
      </c>
      <c r="G76" s="15">
        <f t="shared" ref="G76:G81" si="7">F76/F$83</f>
        <v>0.0080040020010005</v>
      </c>
      <c r="H76" s="14">
        <v>5</v>
      </c>
      <c r="I76" s="15">
        <f t="shared" ref="I76:I81" si="8">H76/H$83</f>
        <v>0.0163934426229508</v>
      </c>
      <c r="J76" s="14">
        <v>5</v>
      </c>
      <c r="K76" s="15">
        <f t="shared" ref="K76:K81" si="9">J76/J$83</f>
        <v>0.017921146953405</v>
      </c>
      <c r="L76" s="22">
        <f t="shared" si="5"/>
        <v>2.79904335729508</v>
      </c>
    </row>
    <row r="77" ht="14.25" spans="1:12">
      <c r="A77" s="19" t="s">
        <v>20</v>
      </c>
      <c r="B77" s="20" t="s">
        <v>146</v>
      </c>
      <c r="C77" s="19" t="s">
        <v>147</v>
      </c>
      <c r="D77" s="10">
        <v>3</v>
      </c>
      <c r="E77" s="10">
        <v>2.66666666666667</v>
      </c>
      <c r="F77" s="10">
        <f t="shared" si="6"/>
        <v>5.66666666666667</v>
      </c>
      <c r="G77" s="11">
        <f t="shared" si="7"/>
        <v>0.00850425212606304</v>
      </c>
      <c r="H77" s="10">
        <v>6</v>
      </c>
      <c r="I77" s="11">
        <f t="shared" si="8"/>
        <v>0.019672131147541</v>
      </c>
      <c r="J77" s="10">
        <v>5</v>
      </c>
      <c r="K77" s="11">
        <f t="shared" si="9"/>
        <v>0.017921146953405</v>
      </c>
      <c r="L77" s="21">
        <f t="shared" si="5"/>
        <v>2.71460832010253</v>
      </c>
    </row>
    <row r="78" ht="14.25" spans="1:12">
      <c r="A78" s="19" t="s">
        <v>20</v>
      </c>
      <c r="B78" s="20" t="s">
        <v>148</v>
      </c>
      <c r="C78" s="19" t="s">
        <v>149</v>
      </c>
      <c r="D78" s="10">
        <v>3.33333333333333</v>
      </c>
      <c r="E78" s="10">
        <v>2.33333333333333</v>
      </c>
      <c r="F78" s="10">
        <f t="shared" si="6"/>
        <v>5.66666666666667</v>
      </c>
      <c r="G78" s="11">
        <f t="shared" si="7"/>
        <v>0.00850425212606304</v>
      </c>
      <c r="H78" s="10">
        <v>5</v>
      </c>
      <c r="I78" s="11">
        <f t="shared" si="8"/>
        <v>0.0163934426229508</v>
      </c>
      <c r="J78" s="10">
        <v>6</v>
      </c>
      <c r="K78" s="11">
        <f t="shared" si="9"/>
        <v>0.021505376344086</v>
      </c>
      <c r="L78" s="21">
        <f t="shared" si="5"/>
        <v>2.69272310573892</v>
      </c>
    </row>
    <row r="79" ht="14.25" spans="1:12">
      <c r="A79" s="19" t="s">
        <v>20</v>
      </c>
      <c r="B79" s="20" t="s">
        <v>150</v>
      </c>
      <c r="C79" s="19" t="s">
        <v>151</v>
      </c>
      <c r="D79" s="10">
        <v>3.33333333333333</v>
      </c>
      <c r="E79" s="10">
        <v>2.33333333333333</v>
      </c>
      <c r="F79" s="10">
        <f t="shared" si="6"/>
        <v>5.66666666666667</v>
      </c>
      <c r="G79" s="11">
        <f t="shared" si="7"/>
        <v>0.00850425212606304</v>
      </c>
      <c r="H79" s="10">
        <v>7</v>
      </c>
      <c r="I79" s="11">
        <f t="shared" si="8"/>
        <v>0.0229508196721311</v>
      </c>
      <c r="J79" s="10">
        <v>5</v>
      </c>
      <c r="K79" s="11">
        <f t="shared" si="9"/>
        <v>0.017921146953405</v>
      </c>
      <c r="L79" s="21">
        <f t="shared" si="5"/>
        <v>2.49684646808741</v>
      </c>
    </row>
    <row r="80" ht="14.25" spans="1:12">
      <c r="A80" s="19" t="s">
        <v>20</v>
      </c>
      <c r="B80" s="20" t="s">
        <v>152</v>
      </c>
      <c r="C80" s="19" t="s">
        <v>153</v>
      </c>
      <c r="D80" s="10">
        <v>3.33333333333333</v>
      </c>
      <c r="E80" s="10">
        <v>2.33333333333333</v>
      </c>
      <c r="F80" s="10">
        <f t="shared" si="6"/>
        <v>5.66666666666667</v>
      </c>
      <c r="G80" s="11">
        <f t="shared" si="7"/>
        <v>0.00850425212606304</v>
      </c>
      <c r="H80" s="10">
        <v>6</v>
      </c>
      <c r="I80" s="11">
        <f t="shared" si="8"/>
        <v>0.019672131147541</v>
      </c>
      <c r="J80" s="10">
        <v>6</v>
      </c>
      <c r="K80" s="11">
        <f t="shared" si="9"/>
        <v>0.021505376344086</v>
      </c>
      <c r="L80" s="21">
        <f t="shared" si="5"/>
        <v>2.47831963927169</v>
      </c>
    </row>
    <row r="81" ht="14.25" spans="1:12">
      <c r="A81" s="12" t="s">
        <v>23</v>
      </c>
      <c r="B81" s="13" t="s">
        <v>154</v>
      </c>
      <c r="C81" s="12" t="s">
        <v>155</v>
      </c>
      <c r="D81" s="14">
        <v>3</v>
      </c>
      <c r="E81" s="14">
        <v>3.33333333333333</v>
      </c>
      <c r="F81" s="14">
        <f t="shared" si="6"/>
        <v>6.33333333333333</v>
      </c>
      <c r="G81" s="15">
        <f t="shared" si="7"/>
        <v>0.00950475237618809</v>
      </c>
      <c r="H81" s="14">
        <v>8</v>
      </c>
      <c r="I81" s="15">
        <f t="shared" si="8"/>
        <v>0.0262295081967213</v>
      </c>
      <c r="J81" s="14">
        <v>6</v>
      </c>
      <c r="K81" s="15">
        <f t="shared" si="9"/>
        <v>0.021505376344086</v>
      </c>
      <c r="L81" s="22">
        <f t="shared" si="5"/>
        <v>2.38938523914838</v>
      </c>
    </row>
    <row r="83" spans="1:11">
      <c r="A83" t="s">
        <v>156</v>
      </c>
      <c r="D83" s="24">
        <f t="shared" ref="D83:K83" si="10">SUM(D12:D81)</f>
        <v>344.666666666667</v>
      </c>
      <c r="E83" s="24">
        <f t="shared" si="10"/>
        <v>321.666666666667</v>
      </c>
      <c r="F83" s="24">
        <f t="shared" si="10"/>
        <v>666.333333333333</v>
      </c>
      <c r="G83">
        <f t="shared" si="10"/>
        <v>1</v>
      </c>
      <c r="H83">
        <f t="shared" si="10"/>
        <v>305</v>
      </c>
      <c r="I83">
        <f t="shared" si="10"/>
        <v>1</v>
      </c>
      <c r="J83">
        <f t="shared" si="10"/>
        <v>279</v>
      </c>
      <c r="K83">
        <f t="shared" si="10"/>
        <v>1</v>
      </c>
    </row>
  </sheetData>
  <sortState ref="A12:L81">
    <sortCondition ref="L12:L81" descending="1"/>
  </sortState>
  <mergeCells count="5">
    <mergeCell ref="B4:D4"/>
    <mergeCell ref="B5:D5"/>
    <mergeCell ref="B6:D6"/>
    <mergeCell ref="A11:B11"/>
    <mergeCell ref="A1:F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73732</dc:creator>
  <cp:lastModifiedBy>WPS_1505052829</cp:lastModifiedBy>
  <dcterms:created xsi:type="dcterms:W3CDTF">2021-05-25T04:51:00Z</dcterms:created>
  <dcterms:modified xsi:type="dcterms:W3CDTF">2021-05-25T06:08:46Z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39ED30D350BD402ABB3644FE6C0D4C60</vt:lpwstr>
  </property>
  <property fmtid="{D5CDD505-2E9C-101B-9397-08002B2CF9AE}" pid="3" name="KSOProductBuildVer">
    <vt:lpwstr>2052-11.1.0.10495</vt:lpwstr>
  </property>
</Properties>
</file>