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I55" i="1" l="1"/>
  <c r="I53" i="1"/>
  <c r="K42" i="1"/>
  <c r="K40" i="1"/>
  <c r="I46" i="1"/>
  <c r="I41" i="1"/>
  <c r="I42" i="1"/>
  <c r="I43" i="1"/>
  <c r="I40" i="1"/>
  <c r="H12" i="1"/>
  <c r="H13" i="1"/>
  <c r="H14" i="1"/>
  <c r="H11" i="1"/>
  <c r="I33" i="1"/>
  <c r="K33" i="1"/>
  <c r="K30" i="1"/>
  <c r="K29" i="1"/>
  <c r="K28" i="1"/>
  <c r="K27" i="1"/>
  <c r="I30" i="1"/>
  <c r="I29" i="1"/>
  <c r="I28" i="1"/>
  <c r="I27" i="1"/>
  <c r="G12" i="1"/>
  <c r="G13" i="1"/>
  <c r="G14" i="1"/>
  <c r="G11" i="1"/>
  <c r="F12" i="1"/>
  <c r="F13" i="1"/>
  <c r="F14" i="1"/>
  <c r="F11" i="1"/>
  <c r="C14" i="1"/>
  <c r="D14" i="1"/>
  <c r="E14" i="1"/>
  <c r="B14" i="1"/>
  <c r="C13" i="1"/>
  <c r="D13" i="1"/>
  <c r="E13" i="1"/>
  <c r="B13" i="1"/>
  <c r="C12" i="1"/>
  <c r="D12" i="1"/>
  <c r="E12" i="1"/>
  <c r="B12" i="1"/>
  <c r="C11" i="1"/>
  <c r="D11" i="1"/>
  <c r="E11" i="1"/>
  <c r="B11" i="1"/>
  <c r="B8" i="1"/>
</calcChain>
</file>

<file path=xl/sharedStrings.xml><?xml version="1.0" encoding="utf-8"?>
<sst xmlns="http://schemas.openxmlformats.org/spreadsheetml/2006/main" count="29" uniqueCount="25">
  <si>
    <t>Станок</t>
  </si>
  <si>
    <t>K(i)</t>
  </si>
  <si>
    <t>C(i)</t>
  </si>
  <si>
    <t>Таблица затрат</t>
  </si>
  <si>
    <t>TC10</t>
  </si>
  <si>
    <t>TC20</t>
  </si>
  <si>
    <t>TC30</t>
  </si>
  <si>
    <t>TC40</t>
  </si>
  <si>
    <t>Min</t>
  </si>
  <si>
    <t>Max</t>
  </si>
  <si>
    <t>1 Критерий МинМакс:</t>
  </si>
  <si>
    <t>Из этого столбика минимумов находим максимум:</t>
  </si>
  <si>
    <t xml:space="preserve">Станок 3 </t>
  </si>
  <si>
    <t>2 Критерий МаксМакс:</t>
  </si>
  <si>
    <t>Из этого столбика максимумов находим максимум:</t>
  </si>
  <si>
    <t>Станок  3</t>
  </si>
  <si>
    <t>Avg</t>
  </si>
  <si>
    <t xml:space="preserve">3 Критерий нейтральный: </t>
  </si>
  <si>
    <t>Из этого столбика находим максимум:</t>
  </si>
  <si>
    <t>Станок 1</t>
  </si>
  <si>
    <t>4 Критерий Гурвица</t>
  </si>
  <si>
    <t>За коэффициент возьмем С = 0.5</t>
  </si>
  <si>
    <t>5 Критерий Гурвица модифицированный</t>
  </si>
  <si>
    <t>Среднее 1 критерия</t>
  </si>
  <si>
    <t>Среднее 2 критерия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</si>
</sst>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tabSelected="1" workbookViewId="0">
      <selection activeCell="I56" sqref="I56"/>
    </sheetView>
  </sheetViews>
  <sheetFormatPr defaultRowHeight="14.4" x14ac:dyDescent="0.3"/>
  <cols>
    <col min="9" max="9" width="46.21875" bestFit="1" customWidth="1"/>
    <col min="11" max="11" width="46.21875" bestFit="1" customWidth="1"/>
  </cols>
  <sheetData>
    <row r="2" spans="1:11" x14ac:dyDescent="0.3">
      <c r="B2" s="2" t="s">
        <v>0</v>
      </c>
      <c r="C2" s="2" t="s">
        <v>1</v>
      </c>
      <c r="D2" s="2" t="s">
        <v>2</v>
      </c>
    </row>
    <row r="3" spans="1:11" x14ac:dyDescent="0.3">
      <c r="B3" s="2">
        <v>1</v>
      </c>
      <c r="C3" s="2">
        <v>100</v>
      </c>
      <c r="D3" s="2">
        <v>5</v>
      </c>
    </row>
    <row r="4" spans="1:11" x14ac:dyDescent="0.3">
      <c r="B4" s="2">
        <v>2</v>
      </c>
      <c r="C4" s="2">
        <v>40</v>
      </c>
      <c r="D4" s="2">
        <v>12</v>
      </c>
    </row>
    <row r="5" spans="1:11" x14ac:dyDescent="0.3">
      <c r="B5" s="2">
        <v>3</v>
      </c>
      <c r="C5" s="2">
        <v>150</v>
      </c>
      <c r="D5" s="2">
        <v>3</v>
      </c>
    </row>
    <row r="6" spans="1:11" x14ac:dyDescent="0.3">
      <c r="B6" s="2">
        <v>4</v>
      </c>
      <c r="C6" s="2">
        <v>90</v>
      </c>
      <c r="D6" s="2">
        <v>8</v>
      </c>
    </row>
    <row r="8" spans="1:11" x14ac:dyDescent="0.3">
      <c r="B8">
        <f>10</f>
        <v>10</v>
      </c>
      <c r="C8">
        <v>20</v>
      </c>
      <c r="D8">
        <v>30</v>
      </c>
      <c r="E8">
        <v>40</v>
      </c>
    </row>
    <row r="9" spans="1:11" x14ac:dyDescent="0.3">
      <c r="B9" s="3" t="s">
        <v>3</v>
      </c>
      <c r="C9" s="4"/>
      <c r="D9" s="4"/>
      <c r="E9" s="5"/>
      <c r="I9" s="1"/>
      <c r="J9" s="1"/>
      <c r="K9" s="1"/>
    </row>
    <row r="10" spans="1:11" x14ac:dyDescent="0.3">
      <c r="A10" s="2" t="s">
        <v>0</v>
      </c>
      <c r="B10" s="2" t="s">
        <v>4</v>
      </c>
      <c r="C10" s="2" t="s">
        <v>5</v>
      </c>
      <c r="D10" s="2" t="s">
        <v>6</v>
      </c>
      <c r="E10" s="2" t="s">
        <v>7</v>
      </c>
      <c r="F10" s="7" t="s">
        <v>8</v>
      </c>
      <c r="G10" s="7" t="s">
        <v>9</v>
      </c>
      <c r="H10" s="7" t="s">
        <v>16</v>
      </c>
      <c r="I10" s="1"/>
      <c r="J10" s="1"/>
      <c r="K10" s="1"/>
    </row>
    <row r="11" spans="1:11" x14ac:dyDescent="0.3">
      <c r="A11" s="2">
        <v>1</v>
      </c>
      <c r="B11" s="2">
        <f>(100 + 5 *B8) * (-1)</f>
        <v>-150</v>
      </c>
      <c r="C11" s="2">
        <f t="shared" ref="C11:E11" si="0">(100 + 5 *C8) * (-1)</f>
        <v>-200</v>
      </c>
      <c r="D11" s="2">
        <f t="shared" si="0"/>
        <v>-250</v>
      </c>
      <c r="E11" s="2">
        <f t="shared" si="0"/>
        <v>-300</v>
      </c>
      <c r="F11" s="2">
        <f>MAX(B11:E11)</f>
        <v>-150</v>
      </c>
      <c r="G11" s="7">
        <f>MIN(B11:E11)</f>
        <v>-300</v>
      </c>
      <c r="H11" s="2">
        <f>SUM(B11:E11)/4</f>
        <v>-225</v>
      </c>
      <c r="I11" s="6"/>
      <c r="J11" s="1"/>
      <c r="K11" s="6"/>
    </row>
    <row r="12" spans="1:11" x14ac:dyDescent="0.3">
      <c r="A12" s="2">
        <v>2</v>
      </c>
      <c r="B12" s="2">
        <f xml:space="preserve"> (40 + 12 *B8) * (-1)</f>
        <v>-160</v>
      </c>
      <c r="C12" s="2">
        <f t="shared" ref="C12:E12" si="1" xml:space="preserve"> (40 + 12 *C8) * (-1)</f>
        <v>-280</v>
      </c>
      <c r="D12" s="2">
        <f t="shared" si="1"/>
        <v>-400</v>
      </c>
      <c r="E12" s="2">
        <f t="shared" si="1"/>
        <v>-520</v>
      </c>
      <c r="F12" s="2">
        <f t="shared" ref="F12:F14" si="2">MAX(B12:E12)</f>
        <v>-160</v>
      </c>
      <c r="G12" s="7">
        <f t="shared" ref="G12:G14" si="3">MIN(B12:E12)</f>
        <v>-520</v>
      </c>
      <c r="H12" s="2">
        <f t="shared" ref="H12:H15" si="4">SUM(B12:E12)/4</f>
        <v>-340</v>
      </c>
      <c r="I12" s="1"/>
      <c r="J12" s="1"/>
      <c r="K12" s="6"/>
    </row>
    <row r="13" spans="1:11" x14ac:dyDescent="0.3">
      <c r="A13" s="2">
        <v>3</v>
      </c>
      <c r="B13" s="2">
        <f xml:space="preserve"> (150 + 3 *B8) * (-1)</f>
        <v>-180</v>
      </c>
      <c r="C13" s="2">
        <f t="shared" ref="C13:E13" si="5" xml:space="preserve"> (150 + 3 *C8) * (-1)</f>
        <v>-210</v>
      </c>
      <c r="D13" s="2">
        <f t="shared" si="5"/>
        <v>-240</v>
      </c>
      <c r="E13" s="2">
        <f t="shared" si="5"/>
        <v>-270</v>
      </c>
      <c r="F13" s="2">
        <f t="shared" si="2"/>
        <v>-180</v>
      </c>
      <c r="G13" s="7">
        <f t="shared" si="3"/>
        <v>-270</v>
      </c>
      <c r="H13" s="2">
        <f t="shared" si="4"/>
        <v>-225</v>
      </c>
      <c r="I13" s="1"/>
      <c r="J13" s="1"/>
      <c r="K13" s="6"/>
    </row>
    <row r="14" spans="1:11" x14ac:dyDescent="0.3">
      <c r="A14" s="2">
        <v>4</v>
      </c>
      <c r="B14" s="2">
        <f xml:space="preserve"> (90 + 8 * B8) * (-1)</f>
        <v>-170</v>
      </c>
      <c r="C14" s="2">
        <f t="shared" ref="C14:E14" si="6" xml:space="preserve"> (90 + 8 * C8) * (-1)</f>
        <v>-250</v>
      </c>
      <c r="D14" s="2">
        <f t="shared" si="6"/>
        <v>-330</v>
      </c>
      <c r="E14" s="2">
        <f t="shared" si="6"/>
        <v>-410</v>
      </c>
      <c r="F14" s="2">
        <f t="shared" si="2"/>
        <v>-170</v>
      </c>
      <c r="G14" s="7">
        <f t="shared" si="3"/>
        <v>-410</v>
      </c>
      <c r="H14" s="2">
        <f t="shared" si="4"/>
        <v>-290</v>
      </c>
      <c r="I14" s="1"/>
      <c r="J14" s="1"/>
      <c r="K14" s="6"/>
    </row>
    <row r="15" spans="1:11" x14ac:dyDescent="0.3">
      <c r="A15" s="1"/>
      <c r="B15" s="1"/>
      <c r="C15" s="1"/>
      <c r="D15" s="1"/>
      <c r="E15" s="1"/>
      <c r="F15" s="6"/>
      <c r="G15" s="6"/>
      <c r="H15" s="1"/>
      <c r="I15" s="1"/>
      <c r="J15" s="1"/>
      <c r="K15" s="6"/>
    </row>
    <row r="16" spans="1:1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3">
      <c r="I18" s="6"/>
      <c r="J18" s="1"/>
      <c r="K18" s="6"/>
    </row>
    <row r="19" spans="1:11" x14ac:dyDescent="0.3">
      <c r="I19" s="1"/>
      <c r="J19" s="1"/>
      <c r="K19" s="1"/>
    </row>
    <row r="24" spans="1:11" x14ac:dyDescent="0.3">
      <c r="I24" t="s">
        <v>10</v>
      </c>
      <c r="K24" t="s">
        <v>13</v>
      </c>
    </row>
    <row r="26" spans="1:11" x14ac:dyDescent="0.3">
      <c r="I26" s="7" t="s">
        <v>8</v>
      </c>
      <c r="K26" s="7" t="s">
        <v>9</v>
      </c>
    </row>
    <row r="27" spans="1:11" x14ac:dyDescent="0.3">
      <c r="I27" s="2">
        <f>MAX(B11:E11)</f>
        <v>-150</v>
      </c>
      <c r="K27" s="7">
        <f>MIN(B11:E11)</f>
        <v>-300</v>
      </c>
    </row>
    <row r="28" spans="1:11" x14ac:dyDescent="0.3">
      <c r="I28" s="2">
        <f>MAX(B12:E12)</f>
        <v>-160</v>
      </c>
      <c r="K28" s="7">
        <f>MIN(B12:E12)</f>
        <v>-520</v>
      </c>
    </row>
    <row r="29" spans="1:11" x14ac:dyDescent="0.3">
      <c r="I29" s="2">
        <f>MAX(B13:E13)</f>
        <v>-180</v>
      </c>
      <c r="K29" s="7">
        <f>MIN(B13:E13)</f>
        <v>-270</v>
      </c>
    </row>
    <row r="30" spans="1:11" x14ac:dyDescent="0.3">
      <c r="I30" s="2">
        <f>MAX(B14:E14)</f>
        <v>-170</v>
      </c>
      <c r="K30" s="7">
        <f>MIN(B14:E14)</f>
        <v>-410</v>
      </c>
    </row>
    <row r="32" spans="1:11" x14ac:dyDescent="0.3">
      <c r="I32" t="s">
        <v>11</v>
      </c>
      <c r="K32" t="s">
        <v>14</v>
      </c>
    </row>
    <row r="33" spans="9:11" x14ac:dyDescent="0.3">
      <c r="I33" s="8">
        <f xml:space="preserve"> MAX(I27:I30)</f>
        <v>-150</v>
      </c>
      <c r="K33" s="8">
        <f>MAX(K27:K30)</f>
        <v>-270</v>
      </c>
    </row>
    <row r="34" spans="9:11" x14ac:dyDescent="0.3">
      <c r="I34" s="8" t="s">
        <v>12</v>
      </c>
      <c r="K34" s="8" t="s">
        <v>15</v>
      </c>
    </row>
    <row r="37" spans="9:11" x14ac:dyDescent="0.3">
      <c r="I37" t="s">
        <v>17</v>
      </c>
      <c r="K37" t="s">
        <v>20</v>
      </c>
    </row>
    <row r="39" spans="9:11" x14ac:dyDescent="0.3">
      <c r="I39" s="7" t="s">
        <v>16</v>
      </c>
      <c r="K39" t="s">
        <v>21</v>
      </c>
    </row>
    <row r="40" spans="9:11" x14ac:dyDescent="0.3">
      <c r="I40" s="2">
        <f>SUM(B11:E11)/4</f>
        <v>-225</v>
      </c>
      <c r="K40">
        <f>0.5</f>
        <v>0.5</v>
      </c>
    </row>
    <row r="41" spans="9:11" x14ac:dyDescent="0.3">
      <c r="I41" s="2">
        <f t="shared" ref="I41:I43" si="7">SUM(B12:E12)/4</f>
        <v>-340</v>
      </c>
    </row>
    <row r="42" spans="9:11" x14ac:dyDescent="0.3">
      <c r="I42" s="2">
        <f t="shared" si="7"/>
        <v>-225</v>
      </c>
      <c r="K42" s="8">
        <f>I33*K40 + K33*K40</f>
        <v>-210</v>
      </c>
    </row>
    <row r="43" spans="9:11" x14ac:dyDescent="0.3">
      <c r="I43" s="2">
        <f t="shared" si="7"/>
        <v>-290</v>
      </c>
    </row>
    <row r="45" spans="9:11" x14ac:dyDescent="0.3">
      <c r="I45" t="s">
        <v>18</v>
      </c>
    </row>
    <row r="46" spans="9:11" x14ac:dyDescent="0.3">
      <c r="I46" s="8">
        <f>MAX(I40:I43)</f>
        <v>-225</v>
      </c>
    </row>
    <row r="47" spans="9:11" x14ac:dyDescent="0.3">
      <c r="I47" s="8" t="s">
        <v>19</v>
      </c>
    </row>
    <row r="49" spans="9:9" x14ac:dyDescent="0.3">
      <c r="I49" t="s">
        <v>22</v>
      </c>
    </row>
    <row r="52" spans="9:9" x14ac:dyDescent="0.3">
      <c r="I52" t="s">
        <v>23</v>
      </c>
    </row>
    <row r="53" spans="9:9" x14ac:dyDescent="0.3">
      <c r="I53">
        <f>SUM(I27:I30)/4</f>
        <v>-165</v>
      </c>
    </row>
    <row r="54" spans="9:9" x14ac:dyDescent="0.3">
      <c r="I54" t="s">
        <v>24</v>
      </c>
    </row>
    <row r="55" spans="9:9" x14ac:dyDescent="0.3">
      <c r="I55">
        <f>SUM(K27:K30)/4</f>
        <v>-375</v>
      </c>
    </row>
  </sheetData>
  <mergeCells count="1">
    <mergeCell ref="B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2024-09-17T16:33:23Z</dcterms:modified>
</cp:coreProperties>
</file>