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150" yWindow="570" windowWidth="28455" windowHeight="13740"/>
  </bookViews>
  <sheets>
    <sheet name="SQL Results" sheetId="1" r:id="rId1"/>
    <sheet name="SQL Statement" sheetId="2" r:id="rId2"/>
    <sheet name="Лист1" sheetId="3" r:id="rId3"/>
  </sheets>
  <calcPr calcId="125725"/>
</workbook>
</file>

<file path=xl/calcChain.xml><?xml version="1.0" encoding="utf-8"?>
<calcChain xmlns="http://schemas.openxmlformats.org/spreadsheetml/2006/main">
  <c r="E24" i="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5"/>
  <c r="B5" i="3" l="1"/>
  <c r="B4"/>
  <c r="A4"/>
  <c r="A5" s="1"/>
  <c r="C2" i="1"/>
  <c r="C3" s="1"/>
  <c r="B26"/>
  <c r="C4" l="1"/>
  <c r="D3"/>
  <c r="D2"/>
  <c r="C5" l="1"/>
  <c r="D4"/>
  <c r="D5" l="1"/>
  <c r="C6"/>
  <c r="D6" l="1"/>
  <c r="C7"/>
  <c r="D7" l="1"/>
  <c r="C8"/>
  <c r="C9" l="1"/>
  <c r="D8"/>
  <c r="C10" l="1"/>
  <c r="D9"/>
  <c r="C11" l="1"/>
  <c r="D10"/>
  <c r="C12" l="1"/>
  <c r="D11"/>
  <c r="C13" l="1"/>
  <c r="D12"/>
  <c r="C14" l="1"/>
  <c r="D13"/>
  <c r="C15" l="1"/>
  <c r="D14"/>
  <c r="C16" l="1"/>
  <c r="D15"/>
  <c r="C17" l="1"/>
  <c r="D16"/>
  <c r="C18" l="1"/>
  <c r="D17"/>
  <c r="C19" l="1"/>
  <c r="D18"/>
  <c r="C20" l="1"/>
  <c r="D19"/>
  <c r="C21" l="1"/>
  <c r="D20"/>
  <c r="C22" l="1"/>
  <c r="D21"/>
  <c r="C23" l="1"/>
  <c r="D22"/>
  <c r="C24" l="1"/>
  <c r="D23"/>
  <c r="C25" l="1"/>
  <c r="D25" s="1"/>
  <c r="D24"/>
</calcChain>
</file>

<file path=xl/sharedStrings.xml><?xml version="1.0" encoding="utf-8"?>
<sst xmlns="http://schemas.openxmlformats.org/spreadsheetml/2006/main" count="6" uniqueCount="6">
  <si>
    <t>YEAR_OP</t>
  </si>
  <si>
    <t>CNT_YEAR_OP</t>
  </si>
  <si>
    <t>select trunc(vp.data_op, 'Y') year_op,
       count(1)               cnt_year_op
from   vypl_pen          vp,
       sp_pen_dog_vypl_v pd
where  1=1
and    pd.shema_dog in (1, 2, 3, 4, 5, 6, 8)
and    last_day(vp.data_nachisl) between pd.nach_vypl_pen and pd.data_okon_vypl
and    pd.ssylka = vp.ssylka_fl
group by trunc(vp.data_op, 'Y')
order by trunc(vp.data_op, 'Y')</t>
  </si>
  <si>
    <t>Накопительно</t>
  </si>
  <si>
    <t>Процент накопления</t>
  </si>
  <si>
    <t>Ср.мес</t>
  </si>
</sst>
</file>

<file path=xl/styles.xml><?xml version="1.0" encoding="utf-8"?>
<styleSheet xmlns="http://schemas.openxmlformats.org/spreadsheetml/2006/main">
  <numFmts count="1">
    <numFmt numFmtId="164" formatCode="dd\.mm\.yyyy"/>
  </numFmts>
  <fonts count="9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3" tint="0.39997558519241921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/>
    <xf numFmtId="164" fontId="2" fillId="0" borderId="0" xfId="0" applyNumberFormat="1" applyFont="1" applyBorder="1"/>
    <xf numFmtId="3" fontId="0" fillId="0" borderId="0" xfId="0" applyNumberFormat="1"/>
    <xf numFmtId="3" fontId="0" fillId="0" borderId="0" xfId="0" applyNumberFormat="1" applyBorder="1"/>
    <xf numFmtId="0" fontId="4" fillId="0" borderId="0" xfId="0" applyNumberFormat="1" applyFont="1"/>
    <xf numFmtId="10" fontId="0" fillId="0" borderId="0" xfId="0" applyNumberFormat="1"/>
    <xf numFmtId="0" fontId="3" fillId="0" borderId="0" xfId="0" applyNumberFormat="1" applyFont="1"/>
    <xf numFmtId="14" fontId="0" fillId="0" borderId="0" xfId="0" applyNumberForma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</cellXfs>
  <cellStyles count="1">
    <cellStyle name="Обычный" xfId="0" builtinId="0"/>
  </cellStyles>
  <dxfs count="8"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  <border diagonalUp="0" diagonalDown="0" outline="0">
        <left/>
        <right/>
        <top/>
        <bottom/>
      </border>
    </dxf>
    <dxf>
      <numFmt numFmtId="14" formatCode="0.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E26" totalsRowCount="1" headerRowDxfId="7">
  <autoFilter ref="A1:E25">
    <filterColumn colId="2"/>
    <filterColumn colId="3"/>
    <filterColumn colId="4"/>
  </autoFilter>
  <tableColumns count="5">
    <tableColumn id="1" name="YEAR_OP" dataDxfId="6" totalsRowDxfId="2"/>
    <tableColumn id="2" name="CNT_YEAR_OP" totalsRowFunction="sum" dataDxfId="5" totalsRowDxfId="1"/>
    <tableColumn id="3" name="Накопительно" dataDxfId="4">
      <calculatedColumnFormula>Таблица1[[#This Row],[CNT_YEAR_OP]]+B1</calculatedColumnFormula>
    </tableColumn>
    <tableColumn id="4" name="Процент накопления" dataDxfId="3">
      <calculatedColumnFormula>Таблица1[[#This Row],[Накопительно]]/Таблица1[[#Totals],[CNT_YEAR_OP]]</calculatedColumnFormula>
    </tableColumn>
    <tableColumn id="5" name="Ср.мес" dataDxfId="0">
      <calculatedColumnFormula>Таблица1[[#This Row],[CNT_YEAR_OP]]/12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190" zoomScaleNormal="190" workbookViewId="0">
      <pane ySplit="1" topLeftCell="A2" activePane="bottomLeft" state="frozen"/>
      <selection pane="bottomLeft" activeCell="E24" sqref="E24"/>
    </sheetView>
  </sheetViews>
  <sheetFormatPr defaultRowHeight="12"/>
  <cols>
    <col min="1" max="1" width="13.33203125" customWidth="1"/>
    <col min="2" max="2" width="19.1640625" customWidth="1"/>
    <col min="3" max="3" width="16.33203125" bestFit="1" customWidth="1"/>
  </cols>
  <sheetData>
    <row r="1" spans="1:5">
      <c r="A1" s="1" t="s">
        <v>0</v>
      </c>
      <c r="B1" s="1" t="s">
        <v>1</v>
      </c>
      <c r="C1" s="5" t="s">
        <v>3</v>
      </c>
      <c r="D1" s="7" t="s">
        <v>4</v>
      </c>
      <c r="E1" s="7" t="s">
        <v>5</v>
      </c>
    </row>
    <row r="2" spans="1:5">
      <c r="A2" s="9">
        <v>35065</v>
      </c>
      <c r="B2">
        <v>8488</v>
      </c>
      <c r="C2" s="3">
        <f>Таблица1[[#This Row],[CNT_YEAR_OP]]</f>
        <v>8488</v>
      </c>
      <c r="D2" s="6">
        <f>Таблица1[[#This Row],[Накопительно]]/Таблица1[[#Totals],[CNT_YEAR_OP]]</f>
        <v>4.0611608527825363E-4</v>
      </c>
      <c r="E2" s="3">
        <f>Таблица1[[#This Row],[CNT_YEAR_OP]]/12</f>
        <v>707.33333333333337</v>
      </c>
    </row>
    <row r="3" spans="1:5">
      <c r="A3" s="9">
        <v>35431</v>
      </c>
      <c r="B3">
        <v>70258</v>
      </c>
      <c r="C3" s="3">
        <f>C2+Таблица1[[#This Row],[CNT_YEAR_OP]]</f>
        <v>78746</v>
      </c>
      <c r="D3" s="6">
        <f>Таблица1[[#This Row],[Накопительно]]/Таблица1[[#Totals],[CNT_YEAR_OP]]</f>
        <v>3.7676740399765975E-3</v>
      </c>
      <c r="E3" s="3">
        <f>Таблица1[[#This Row],[CNT_YEAR_OP]]/12</f>
        <v>5854.833333333333</v>
      </c>
    </row>
    <row r="4" spans="1:5">
      <c r="A4" s="9">
        <v>35796</v>
      </c>
      <c r="B4">
        <v>104942</v>
      </c>
      <c r="C4" s="3">
        <f>C3+Таблица1[[#This Row],[CNT_YEAR_OP]]</f>
        <v>183688</v>
      </c>
      <c r="D4" s="6">
        <f>Таблица1[[#This Row],[Накопительно]]/Таблица1[[#Totals],[CNT_YEAR_OP]]</f>
        <v>8.7887195420112921E-3</v>
      </c>
      <c r="E4" s="3">
        <f>Таблица1[[#This Row],[CNT_YEAR_OP]]/12</f>
        <v>8745.1666666666661</v>
      </c>
    </row>
    <row r="5" spans="1:5">
      <c r="A5" s="9">
        <v>36161</v>
      </c>
      <c r="B5">
        <v>174773</v>
      </c>
      <c r="C5" s="3">
        <f>C4+Таблица1[[#This Row],[CNT_YEAR_OP]]</f>
        <v>358461</v>
      </c>
      <c r="D5" s="6">
        <f>Таблица1[[#This Row],[Накопительно]]/Таблица1[[#Totals],[CNT_YEAR_OP]]</f>
        <v>1.7150892795114052E-2</v>
      </c>
      <c r="E5" s="3">
        <f>Таблица1[[#This Row],[CNT_YEAR_OP]]/12</f>
        <v>14564.416666666666</v>
      </c>
    </row>
    <row r="6" spans="1:5">
      <c r="A6" s="9">
        <v>36526</v>
      </c>
      <c r="B6">
        <v>205969</v>
      </c>
      <c r="C6" s="3">
        <f>C5+Таблица1[[#This Row],[CNT_YEAR_OP]]</f>
        <v>564430</v>
      </c>
      <c r="D6" s="6">
        <f>Таблица1[[#This Row],[Накопительно]]/Таблица1[[#Totals],[CNT_YEAR_OP]]</f>
        <v>2.7005667060980759E-2</v>
      </c>
      <c r="E6" s="3">
        <f>Таблица1[[#This Row],[CNT_YEAR_OP]]/12</f>
        <v>17164.083333333332</v>
      </c>
    </row>
    <row r="7" spans="1:5">
      <c r="A7" s="9">
        <v>36892</v>
      </c>
      <c r="B7">
        <v>232792</v>
      </c>
      <c r="C7" s="3">
        <f>C6+Таблица1[[#This Row],[CNT_YEAR_OP]]</f>
        <v>797222</v>
      </c>
      <c r="D7" s="6">
        <f>Таблица1[[#This Row],[Накопительно]]/Таблица1[[#Totals],[CNT_YEAR_OP]]</f>
        <v>3.8143812174564078E-2</v>
      </c>
      <c r="E7" s="3">
        <f>Таблица1[[#This Row],[CNT_YEAR_OP]]/12</f>
        <v>19399.333333333332</v>
      </c>
    </row>
    <row r="8" spans="1:5">
      <c r="A8" s="9">
        <v>37257</v>
      </c>
      <c r="B8">
        <v>303637</v>
      </c>
      <c r="C8" s="3">
        <f>C7+Таблица1[[#This Row],[CNT_YEAR_OP]]</f>
        <v>1100859</v>
      </c>
      <c r="D8" s="6">
        <f>Таблица1[[#This Row],[Накопительно]]/Таблица1[[#Totals],[CNT_YEAR_OP]]</f>
        <v>5.2671600792098615E-2</v>
      </c>
      <c r="E8" s="3">
        <f>Таблица1[[#This Row],[CNT_YEAR_OP]]/12</f>
        <v>25303.083333333332</v>
      </c>
    </row>
    <row r="9" spans="1:5">
      <c r="A9" s="9">
        <v>37622</v>
      </c>
      <c r="B9">
        <v>485783</v>
      </c>
      <c r="C9" s="3">
        <f>C8+Таблица1[[#This Row],[CNT_YEAR_OP]]</f>
        <v>1586642</v>
      </c>
      <c r="D9" s="6">
        <f>Таблица1[[#This Row],[Накопительно]]/Таблица1[[#Totals],[CNT_YEAR_OP]]</f>
        <v>7.5914330558206747E-2</v>
      </c>
      <c r="E9" s="3">
        <f>Таблица1[[#This Row],[CNT_YEAR_OP]]/12</f>
        <v>40481.916666666664</v>
      </c>
    </row>
    <row r="10" spans="1:5">
      <c r="A10" s="9">
        <v>37987</v>
      </c>
      <c r="B10">
        <v>473312</v>
      </c>
      <c r="C10" s="3">
        <f>C9+Таблица1[[#This Row],[CNT_YEAR_OP]]</f>
        <v>2059954</v>
      </c>
      <c r="D10" s="6">
        <f>Таблица1[[#This Row],[Накопительно]]/Таблица1[[#Totals],[CNT_YEAR_OP]]</f>
        <v>9.8560373978944349E-2</v>
      </c>
      <c r="E10" s="3">
        <f>Таблица1[[#This Row],[CNT_YEAR_OP]]/12</f>
        <v>39442.666666666664</v>
      </c>
    </row>
    <row r="11" spans="1:5">
      <c r="A11" s="9">
        <v>38353</v>
      </c>
      <c r="B11">
        <v>697164</v>
      </c>
      <c r="C11" s="3">
        <f>C10+Таблица1[[#This Row],[CNT_YEAR_OP]]</f>
        <v>2757118</v>
      </c>
      <c r="D11" s="6">
        <f>Таблица1[[#This Row],[Накопительно]]/Таблица1[[#Totals],[CNT_YEAR_OP]]</f>
        <v>0.13191682007660321</v>
      </c>
      <c r="E11" s="3">
        <f>Таблица1[[#This Row],[CNT_YEAR_OP]]/12</f>
        <v>58097</v>
      </c>
    </row>
    <row r="12" spans="1:5">
      <c r="A12" s="9">
        <v>38718</v>
      </c>
      <c r="B12">
        <v>638410</v>
      </c>
      <c r="C12" s="3">
        <f>C11+Таблица1[[#This Row],[CNT_YEAR_OP]]</f>
        <v>3395528</v>
      </c>
      <c r="D12" s="6">
        <f>Таблица1[[#This Row],[Накопительно]]/Таблица1[[#Totals],[CNT_YEAR_OP]]</f>
        <v>0.16246212756982775</v>
      </c>
      <c r="E12" s="3">
        <f>Таблица1[[#This Row],[CNT_YEAR_OP]]/12</f>
        <v>53200.833333333336</v>
      </c>
    </row>
    <row r="13" spans="1:5">
      <c r="A13" s="9">
        <v>39083</v>
      </c>
      <c r="B13">
        <v>738203</v>
      </c>
      <c r="C13" s="3">
        <f>C12+Таблица1[[#This Row],[CNT_YEAR_OP]]</f>
        <v>4133731</v>
      </c>
      <c r="D13" s="6">
        <f>Таблица1[[#This Row],[Накопительно]]/Таблица1[[#Totals],[CNT_YEAR_OP]]</f>
        <v>0.1977821219737701</v>
      </c>
      <c r="E13" s="3">
        <f>Таблица1[[#This Row],[CNT_YEAR_OP]]/12</f>
        <v>61516.916666666664</v>
      </c>
    </row>
    <row r="14" spans="1:5">
      <c r="A14" s="9">
        <v>39448</v>
      </c>
      <c r="B14">
        <v>1024045</v>
      </c>
      <c r="C14" s="3">
        <f>C13+Таблица1[[#This Row],[CNT_YEAR_OP]]</f>
        <v>5157776</v>
      </c>
      <c r="D14" s="6">
        <f>Таблица1[[#This Row],[Накопительно]]/Таблица1[[#Totals],[CNT_YEAR_OP]]</f>
        <v>0.24677848702428487</v>
      </c>
      <c r="E14" s="3">
        <f>Таблица1[[#This Row],[CNT_YEAR_OP]]/12</f>
        <v>85337.083333333328</v>
      </c>
    </row>
    <row r="15" spans="1:5">
      <c r="A15" s="11">
        <v>39814</v>
      </c>
      <c r="B15">
        <v>1149801</v>
      </c>
      <c r="C15" s="3">
        <f>C14+Таблица1[[#This Row],[CNT_YEAR_OP]]</f>
        <v>6307577</v>
      </c>
      <c r="D15" s="6">
        <f>Таблица1[[#This Row],[Накопительно]]/Таблица1[[#Totals],[CNT_YEAR_OP]]</f>
        <v>0.30179176235051264</v>
      </c>
      <c r="E15" s="3">
        <f>Таблица1[[#This Row],[CNT_YEAR_OP]]/12</f>
        <v>95816.75</v>
      </c>
    </row>
    <row r="16" spans="1:5">
      <c r="A16" s="11">
        <v>40179</v>
      </c>
      <c r="B16">
        <v>1287982</v>
      </c>
      <c r="C16" s="3">
        <f>C15+Таблица1[[#This Row],[CNT_YEAR_OP]]</f>
        <v>7595559</v>
      </c>
      <c r="D16" s="6">
        <f>Таблица1[[#This Row],[Накопительно]]/Таблица1[[#Totals],[CNT_YEAR_OP]]</f>
        <v>0.36341643338595747</v>
      </c>
      <c r="E16" s="3">
        <f>Таблица1[[#This Row],[CNT_YEAR_OP]]/12</f>
        <v>107331.83333333333</v>
      </c>
    </row>
    <row r="17" spans="1:5">
      <c r="A17" s="11">
        <v>40544</v>
      </c>
      <c r="B17">
        <v>1449394</v>
      </c>
      <c r="C17" s="3">
        <f>C16+Таблица1[[#This Row],[CNT_YEAR_OP]]</f>
        <v>9044953</v>
      </c>
      <c r="D17" s="6">
        <f>Таблица1[[#This Row],[Накопительно]]/Таблица1[[#Totals],[CNT_YEAR_OP]]</f>
        <v>0.43276400846910884</v>
      </c>
      <c r="E17" s="3">
        <f>Таблица1[[#This Row],[CNT_YEAR_OP]]/12</f>
        <v>120782.83333333333</v>
      </c>
    </row>
    <row r="18" spans="1:5">
      <c r="A18" s="11">
        <v>40909</v>
      </c>
      <c r="B18">
        <v>1615503</v>
      </c>
      <c r="C18" s="3">
        <f>C17+Таблица1[[#This Row],[CNT_YEAR_OP]]</f>
        <v>10660456</v>
      </c>
      <c r="D18" s="6">
        <f>Таблица1[[#This Row],[Накопительно]]/Таблица1[[#Totals],[CNT_YEAR_OP]]</f>
        <v>0.51005921983989988</v>
      </c>
      <c r="E18" s="3">
        <f>Таблица1[[#This Row],[CNT_YEAR_OP]]/12</f>
        <v>134625.25</v>
      </c>
    </row>
    <row r="19" spans="1:5">
      <c r="A19" s="10">
        <v>41275</v>
      </c>
      <c r="B19">
        <v>1468204</v>
      </c>
      <c r="C19" s="3">
        <f>C18+Таблица1[[#This Row],[CNT_YEAR_OP]]</f>
        <v>12128660</v>
      </c>
      <c r="D19" s="6">
        <f>Таблица1[[#This Row],[Накопительно]]/Таблица1[[#Totals],[CNT_YEAR_OP]]</f>
        <v>0.58030677649280671</v>
      </c>
      <c r="E19" s="3">
        <f>Таблица1[[#This Row],[CNT_YEAR_OP]]/12</f>
        <v>122350.33333333333</v>
      </c>
    </row>
    <row r="20" spans="1:5">
      <c r="A20" s="10">
        <v>41640</v>
      </c>
      <c r="B20">
        <v>1632613</v>
      </c>
      <c r="C20" s="3">
        <f>C19+Таблица1[[#This Row],[CNT_YEAR_OP]]</f>
        <v>13761273</v>
      </c>
      <c r="D20" s="6">
        <f>Таблица1[[#This Row],[Накопительно]]/Таблица1[[#Totals],[CNT_YEAR_OP]]</f>
        <v>0.65842063138611329</v>
      </c>
      <c r="E20" s="3">
        <f>Таблица1[[#This Row],[CNT_YEAR_OP]]/12</f>
        <v>136051.08333333334</v>
      </c>
    </row>
    <row r="21" spans="1:5">
      <c r="A21" s="10">
        <v>42005</v>
      </c>
      <c r="B21">
        <v>1744845</v>
      </c>
      <c r="C21" s="3">
        <f>C20+Таблица1[[#This Row],[CNT_YEAR_OP]]</f>
        <v>15506118</v>
      </c>
      <c r="D21" s="6">
        <f>Таблица1[[#This Row],[Накопительно]]/Таблица1[[#Totals],[CNT_YEAR_OP]]</f>
        <v>0.74190432846638354</v>
      </c>
      <c r="E21" s="3">
        <f>Таблица1[[#This Row],[CNT_YEAR_OP]]/12</f>
        <v>145403.75</v>
      </c>
    </row>
    <row r="22" spans="1:5">
      <c r="A22" s="12">
        <v>42370</v>
      </c>
      <c r="B22">
        <v>1861194</v>
      </c>
      <c r="C22" s="3">
        <f>C21+Таблица1[[#This Row],[CNT_YEAR_OP]]</f>
        <v>17367312</v>
      </c>
      <c r="D22" s="6">
        <f>Таблица1[[#This Row],[Накопительно]]/Таблица1[[#Totals],[CNT_YEAR_OP]]</f>
        <v>0.83095484934566888</v>
      </c>
      <c r="E22" s="3">
        <f>Таблица1[[#This Row],[CNT_YEAR_OP]]/12</f>
        <v>155099.5</v>
      </c>
    </row>
    <row r="23" spans="1:5">
      <c r="A23" s="12">
        <v>42736</v>
      </c>
      <c r="B23">
        <v>1950712</v>
      </c>
      <c r="C23" s="3">
        <f>C22+Таблица1[[#This Row],[CNT_YEAR_OP]]</f>
        <v>19318024</v>
      </c>
      <c r="D23" s="6">
        <f>Таблица1[[#This Row],[Накопительно]]/Таблица1[[#Totals],[CNT_YEAR_OP]]</f>
        <v>0.92428844040897151</v>
      </c>
      <c r="E23" s="3">
        <f>Таблица1[[#This Row],[CNT_YEAR_OP]]/12</f>
        <v>162559.33333333334</v>
      </c>
    </row>
    <row r="24" spans="1:5">
      <c r="A24" s="12">
        <v>43101</v>
      </c>
      <c r="B24">
        <v>1580631</v>
      </c>
      <c r="C24" s="3">
        <f>C23+Таблица1[[#This Row],[CNT_YEAR_OP]]</f>
        <v>20898655</v>
      </c>
      <c r="D24" s="6">
        <f>Таблица1[[#This Row],[Накопительно]]/Таблица1[[#Totals],[CNT_YEAR_OP]]</f>
        <v>0.99991516920131973</v>
      </c>
      <c r="E24" s="3">
        <f>Таблица1[[#This Row],[CNT_YEAR_OP]]/12</f>
        <v>131719.25</v>
      </c>
    </row>
    <row r="25" spans="1:5">
      <c r="B25">
        <v>1773</v>
      </c>
      <c r="C25" s="3">
        <f>C24+Таблица1[[#This Row],[CNT_YEAR_OP]]</f>
        <v>20900428</v>
      </c>
      <c r="D25" s="6">
        <f>Таблица1[[#This Row],[Накопительно]]/Таблица1[[#Totals],[CNT_YEAR_OP]]</f>
        <v>1</v>
      </c>
      <c r="E25" s="3">
        <f>Таблица1[[#This Row],[CNT_YEAR_OP]]/12</f>
        <v>147.75</v>
      </c>
    </row>
    <row r="26" spans="1:5">
      <c r="A26" s="2"/>
      <c r="B26" s="4">
        <f>SUBTOTAL(109,[CNT_YEAR_OP])</f>
        <v>20900428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cols>
    <col min="1" max="1" width="80"/>
  </cols>
  <sheetData>
    <row r="1" spans="1:1">
      <c r="A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zoomScale="160" zoomScaleNormal="160" workbookViewId="0">
      <selection activeCell="B5" sqref="B5"/>
    </sheetView>
  </sheetViews>
  <sheetFormatPr defaultRowHeight="12"/>
  <cols>
    <col min="1" max="1" width="10.33203125" bestFit="1" customWidth="1"/>
  </cols>
  <sheetData>
    <row r="1" spans="1:2">
      <c r="A1" s="8">
        <v>43252</v>
      </c>
    </row>
    <row r="2" spans="1:2">
      <c r="A2" s="8">
        <v>42248</v>
      </c>
    </row>
    <row r="3" spans="1:2">
      <c r="A3">
        <v>31</v>
      </c>
    </row>
    <row r="4" spans="1:2">
      <c r="A4">
        <f>A3*4.2</f>
        <v>130.20000000000002</v>
      </c>
      <c r="B4">
        <f>A4/17*100</f>
        <v>765.88235294117658</v>
      </c>
    </row>
    <row r="5" spans="1:2">
      <c r="A5">
        <f>A4/60</f>
        <v>2.1700000000000004</v>
      </c>
      <c r="B5">
        <f>B4/60</f>
        <v>12.764705882352944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SQL Results</vt:lpstr>
      <vt:lpstr>SQL Statement</vt:lpstr>
      <vt:lpstr>Лист1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Zhuravov</cp:lastModifiedBy>
  <dcterms:created xsi:type="dcterms:W3CDTF">2018-07-26T09:17:02Z</dcterms:created>
  <dcterms:modified xsi:type="dcterms:W3CDTF">2018-08-23T12:13:46Z</dcterms:modified>
</cp:coreProperties>
</file>