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ature paper\Figure 1\"/>
    </mc:Choice>
  </mc:AlternateContent>
  <bookViews>
    <workbookView xWindow="0" yWindow="0" windowWidth="18870" windowHeight="7845" firstSheet="1" activeTab="1"/>
  </bookViews>
  <sheets>
    <sheet name="Innoculum " sheetId="1" r:id="rId1"/>
    <sheet name="tlcd" sheetId="2" r:id="rId2"/>
    <sheet name="tlsd srs2d" sheetId="3" r:id="rId3"/>
    <sheet name="tlcd rad51d" sheetId="4" r:id="rId4"/>
    <sheet name="tlcd rad51d srs2d" sheetId="5" r:id="rId5"/>
    <sheet name="tlcd rad52d" sheetId="6" r:id="rId6"/>
    <sheet name="Sheet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3" l="1"/>
  <c r="F71" i="3"/>
  <c r="G71" i="3"/>
  <c r="H71" i="3"/>
  <c r="F70" i="3"/>
  <c r="G70" i="3"/>
  <c r="H68" i="3"/>
  <c r="E69" i="3"/>
  <c r="F69" i="3"/>
  <c r="G69" i="3"/>
  <c r="H69" i="3"/>
  <c r="F68" i="3"/>
  <c r="G68" i="3"/>
  <c r="C59" i="2" l="1"/>
  <c r="D59" i="2"/>
  <c r="E59" i="2"/>
  <c r="F59" i="2"/>
  <c r="G59" i="2"/>
  <c r="H59" i="2"/>
  <c r="I59" i="2"/>
  <c r="B59" i="2"/>
  <c r="C39" i="2"/>
  <c r="D39" i="2"/>
  <c r="E39" i="2"/>
  <c r="F39" i="2"/>
  <c r="G39" i="2"/>
  <c r="H39" i="2"/>
  <c r="I39" i="2"/>
  <c r="B39" i="2"/>
  <c r="H26" i="6" l="1"/>
  <c r="G26" i="6"/>
  <c r="F26" i="6"/>
  <c r="D26" i="6"/>
  <c r="C26" i="6"/>
  <c r="B26" i="6"/>
  <c r="H25" i="6"/>
  <c r="G25" i="6"/>
  <c r="F25" i="6"/>
  <c r="D25" i="6"/>
  <c r="C25" i="6"/>
  <c r="B25" i="6"/>
  <c r="H24" i="6"/>
  <c r="G24" i="6"/>
  <c r="F24" i="6"/>
  <c r="D24" i="6"/>
  <c r="C24" i="6"/>
  <c r="B24" i="6"/>
  <c r="H11" i="6"/>
  <c r="G11" i="6"/>
  <c r="F11" i="6"/>
  <c r="D11" i="6"/>
  <c r="C11" i="6"/>
  <c r="B11" i="6"/>
  <c r="H10" i="6"/>
  <c r="G10" i="6"/>
  <c r="F10" i="6"/>
  <c r="D10" i="6"/>
  <c r="C10" i="6"/>
  <c r="B10" i="6"/>
  <c r="H9" i="6"/>
  <c r="G9" i="6"/>
  <c r="F9" i="6"/>
  <c r="D9" i="6"/>
  <c r="C9" i="6"/>
  <c r="B9" i="6"/>
  <c r="I1" i="6"/>
  <c r="I26" i="6" s="1"/>
  <c r="H26" i="5"/>
  <c r="G26" i="5"/>
  <c r="F26" i="5"/>
  <c r="D26" i="5"/>
  <c r="C26" i="5"/>
  <c r="B26" i="5"/>
  <c r="H25" i="5"/>
  <c r="G25" i="5"/>
  <c r="F25" i="5"/>
  <c r="D25" i="5"/>
  <c r="C25" i="5"/>
  <c r="B25" i="5"/>
  <c r="H24" i="5"/>
  <c r="G24" i="5"/>
  <c r="F24" i="5"/>
  <c r="D24" i="5"/>
  <c r="C24" i="5"/>
  <c r="B24" i="5"/>
  <c r="H11" i="5"/>
  <c r="G11" i="5"/>
  <c r="F11" i="5"/>
  <c r="D11" i="5"/>
  <c r="C11" i="5"/>
  <c r="B11" i="5"/>
  <c r="H10" i="5"/>
  <c r="G10" i="5"/>
  <c r="F10" i="5"/>
  <c r="D10" i="5"/>
  <c r="C10" i="5"/>
  <c r="B10" i="5"/>
  <c r="H9" i="5"/>
  <c r="G9" i="5"/>
  <c r="F9" i="5"/>
  <c r="D9" i="5"/>
  <c r="C9" i="5"/>
  <c r="B9" i="5"/>
  <c r="I1" i="5"/>
  <c r="I26" i="5" s="1"/>
  <c r="H26" i="4"/>
  <c r="G26" i="4"/>
  <c r="F26" i="4"/>
  <c r="D26" i="4"/>
  <c r="C26" i="4"/>
  <c r="B26" i="4"/>
  <c r="H25" i="4"/>
  <c r="G25" i="4"/>
  <c r="F25" i="4"/>
  <c r="D25" i="4"/>
  <c r="C25" i="4"/>
  <c r="B25" i="4"/>
  <c r="H24" i="4"/>
  <c r="G24" i="4"/>
  <c r="F24" i="4"/>
  <c r="D24" i="4"/>
  <c r="C24" i="4"/>
  <c r="B24" i="4"/>
  <c r="H11" i="4"/>
  <c r="G11" i="4"/>
  <c r="F11" i="4"/>
  <c r="D11" i="4"/>
  <c r="C11" i="4"/>
  <c r="B11" i="4"/>
  <c r="H10" i="4"/>
  <c r="G10" i="4"/>
  <c r="F10" i="4"/>
  <c r="D10" i="4"/>
  <c r="C10" i="4"/>
  <c r="B10" i="4"/>
  <c r="H9" i="4"/>
  <c r="G9" i="4"/>
  <c r="F9" i="4"/>
  <c r="D9" i="4"/>
  <c r="C9" i="4"/>
  <c r="B9" i="4"/>
  <c r="I1" i="4"/>
  <c r="I26" i="4" s="1"/>
  <c r="I1" i="2"/>
  <c r="I55" i="2" s="1"/>
  <c r="E9" i="6" l="1"/>
  <c r="I9" i="6"/>
  <c r="E10" i="6"/>
  <c r="I10" i="6"/>
  <c r="E11" i="6"/>
  <c r="I11" i="6"/>
  <c r="E24" i="6"/>
  <c r="I24" i="6"/>
  <c r="E25" i="6"/>
  <c r="I25" i="6"/>
  <c r="E26" i="6"/>
  <c r="E9" i="5"/>
  <c r="I9" i="5"/>
  <c r="E10" i="5"/>
  <c r="I10" i="5"/>
  <c r="E11" i="5"/>
  <c r="I11" i="5"/>
  <c r="E24" i="5"/>
  <c r="I24" i="5"/>
  <c r="E25" i="5"/>
  <c r="I25" i="5"/>
  <c r="E26" i="5"/>
  <c r="E9" i="4"/>
  <c r="I9" i="4"/>
  <c r="E10" i="4"/>
  <c r="I10" i="4"/>
  <c r="E11" i="4"/>
  <c r="I11" i="4"/>
  <c r="E24" i="4"/>
  <c r="I24" i="4"/>
  <c r="E25" i="4"/>
  <c r="I25" i="4"/>
  <c r="E26" i="4"/>
  <c r="F11" i="2"/>
  <c r="F12" i="2"/>
  <c r="I13" i="2"/>
  <c r="I15" i="2"/>
  <c r="I32" i="2"/>
  <c r="I34" i="2"/>
  <c r="I51" i="2"/>
  <c r="I53" i="2"/>
  <c r="H55" i="2"/>
  <c r="D55" i="2"/>
  <c r="H54" i="2"/>
  <c r="D54" i="2"/>
  <c r="H53" i="2"/>
  <c r="D53" i="2"/>
  <c r="H52" i="2"/>
  <c r="D52" i="2"/>
  <c r="H51" i="2"/>
  <c r="D51" i="2"/>
  <c r="H35" i="2"/>
  <c r="D35" i="2"/>
  <c r="H34" i="2"/>
  <c r="D34" i="2"/>
  <c r="H33" i="2"/>
  <c r="D33" i="2"/>
  <c r="H32" i="2"/>
  <c r="D32" i="2"/>
  <c r="H31" i="2"/>
  <c r="D31" i="2"/>
  <c r="H15" i="2"/>
  <c r="D15" i="2"/>
  <c r="H14" i="2"/>
  <c r="D14" i="2"/>
  <c r="H13" i="2"/>
  <c r="D13" i="2"/>
  <c r="H12" i="2"/>
  <c r="D12" i="2"/>
  <c r="H11" i="2"/>
  <c r="D11" i="2"/>
  <c r="D19" i="2" s="1"/>
  <c r="G55" i="2"/>
  <c r="C55" i="2"/>
  <c r="G54" i="2"/>
  <c r="C54" i="2"/>
  <c r="G53" i="2"/>
  <c r="C53" i="2"/>
  <c r="G52" i="2"/>
  <c r="C52" i="2"/>
  <c r="G51" i="2"/>
  <c r="C51" i="2"/>
  <c r="C66" i="2" s="1"/>
  <c r="G35" i="2"/>
  <c r="C35" i="2"/>
  <c r="G34" i="2"/>
  <c r="C34" i="2"/>
  <c r="G33" i="2"/>
  <c r="C33" i="2"/>
  <c r="G32" i="2"/>
  <c r="C32" i="2"/>
  <c r="G31" i="2"/>
  <c r="C31" i="2"/>
  <c r="G15" i="2"/>
  <c r="C15" i="2"/>
  <c r="G14" i="2"/>
  <c r="C14" i="2"/>
  <c r="G13" i="2"/>
  <c r="C13" i="2"/>
  <c r="G12" i="2"/>
  <c r="C12" i="2"/>
  <c r="G11" i="2"/>
  <c r="G19" i="2" s="1"/>
  <c r="C11" i="2"/>
  <c r="F55" i="2"/>
  <c r="B55" i="2"/>
  <c r="F54" i="2"/>
  <c r="B54" i="2"/>
  <c r="F53" i="2"/>
  <c r="B53" i="2"/>
  <c r="F52" i="2"/>
  <c r="B52" i="2"/>
  <c r="B66" i="2" s="1"/>
  <c r="F51" i="2"/>
  <c r="B51" i="2"/>
  <c r="F35" i="2"/>
  <c r="B35" i="2"/>
  <c r="F34" i="2"/>
  <c r="B34" i="2"/>
  <c r="F33" i="2"/>
  <c r="B33" i="2"/>
  <c r="F32" i="2"/>
  <c r="B32" i="2"/>
  <c r="F31" i="2"/>
  <c r="B31" i="2"/>
  <c r="F15" i="2"/>
  <c r="B15" i="2"/>
  <c r="F14" i="2"/>
  <c r="B14" i="2"/>
  <c r="F13" i="2"/>
  <c r="I11" i="2"/>
  <c r="I19" i="2" s="1"/>
  <c r="I12" i="2"/>
  <c r="E14" i="2"/>
  <c r="E31" i="2"/>
  <c r="E33" i="2"/>
  <c r="E35" i="2"/>
  <c r="E52" i="2"/>
  <c r="E66" i="2" s="1"/>
  <c r="E54" i="2"/>
  <c r="B11" i="2"/>
  <c r="B12" i="2"/>
  <c r="B13" i="2"/>
  <c r="I14" i="2"/>
  <c r="I31" i="2"/>
  <c r="I33" i="2"/>
  <c r="I35" i="2"/>
  <c r="I52" i="2"/>
  <c r="I54" i="2"/>
  <c r="E11" i="2"/>
  <c r="E12" i="2"/>
  <c r="E13" i="2"/>
  <c r="E15" i="2"/>
  <c r="E32" i="2"/>
  <c r="E34" i="2"/>
  <c r="E65" i="2" s="1"/>
  <c r="E51" i="2"/>
  <c r="E53" i="2"/>
  <c r="E55" i="2"/>
  <c r="E64" i="2"/>
  <c r="D66" i="2"/>
  <c r="C65" i="2"/>
  <c r="D65" i="2"/>
  <c r="B65" i="2"/>
  <c r="C64" i="2"/>
  <c r="D64" i="2"/>
  <c r="B64" i="2"/>
  <c r="C72" i="2"/>
  <c r="D72" i="2"/>
  <c r="E72" i="2"/>
  <c r="B72" i="2"/>
  <c r="C71" i="2"/>
  <c r="D71" i="2"/>
  <c r="E71" i="2"/>
  <c r="B71" i="2"/>
  <c r="C70" i="2"/>
  <c r="D70" i="2"/>
  <c r="B70" i="2"/>
  <c r="E19" i="2" l="1"/>
  <c r="B19" i="2"/>
  <c r="H19" i="2"/>
  <c r="F19" i="2"/>
  <c r="C19" i="2"/>
  <c r="E70" i="2"/>
  <c r="I1" i="3" l="1"/>
  <c r="E50" i="3" l="1"/>
  <c r="D72" i="3"/>
  <c r="C71" i="3"/>
  <c r="C70" i="3"/>
  <c r="B69" i="3"/>
  <c r="B68" i="3"/>
  <c r="C72" i="3"/>
  <c r="B71" i="3"/>
  <c r="B70" i="3"/>
  <c r="E68" i="3"/>
  <c r="B72" i="3"/>
  <c r="E70" i="3"/>
  <c r="D69" i="3"/>
  <c r="D68" i="3"/>
  <c r="D71" i="3"/>
  <c r="D70" i="3"/>
  <c r="C69" i="3"/>
  <c r="C68" i="3"/>
  <c r="D11" i="3"/>
  <c r="B13" i="3"/>
  <c r="C14" i="3"/>
  <c r="D15" i="3"/>
  <c r="B32" i="3"/>
  <c r="C33" i="3"/>
  <c r="D34" i="3"/>
  <c r="B50" i="3"/>
  <c r="C51" i="3"/>
  <c r="D52" i="3"/>
  <c r="B54" i="3"/>
  <c r="E52" i="3"/>
  <c r="B12" i="3"/>
  <c r="C13" i="3"/>
  <c r="D14" i="3"/>
  <c r="B31" i="3"/>
  <c r="C32" i="3"/>
  <c r="D33" i="3"/>
  <c r="B35" i="3"/>
  <c r="C50" i="3"/>
  <c r="D51" i="3"/>
  <c r="B53" i="3"/>
  <c r="C54" i="3"/>
  <c r="B11" i="3"/>
  <c r="C12" i="3"/>
  <c r="D13" i="3"/>
  <c r="B15" i="3"/>
  <c r="C31" i="3"/>
  <c r="D32" i="3"/>
  <c r="B34" i="3"/>
  <c r="C35" i="3"/>
  <c r="D50" i="3"/>
  <c r="B52" i="3"/>
  <c r="C53" i="3"/>
  <c r="D54" i="3"/>
  <c r="C11" i="3"/>
  <c r="D12" i="3"/>
  <c r="B14" i="3"/>
  <c r="C15" i="3"/>
  <c r="D31" i="3"/>
  <c r="B33" i="3"/>
  <c r="C34" i="3"/>
  <c r="D35" i="3"/>
  <c r="B51" i="3"/>
  <c r="C52" i="3"/>
  <c r="D5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F1" i="1"/>
  <c r="D79" i="3" l="1"/>
  <c r="D80" i="3"/>
  <c r="C79" i="3"/>
  <c r="D81" i="3"/>
  <c r="C80" i="3"/>
  <c r="B79" i="3"/>
  <c r="C81" i="3"/>
  <c r="B80" i="3"/>
  <c r="B81" i="3"/>
  <c r="D87" i="3"/>
  <c r="C86" i="3"/>
  <c r="D88" i="3"/>
  <c r="C87" i="3"/>
  <c r="B86" i="3"/>
  <c r="C88" i="3"/>
  <c r="B87" i="3"/>
  <c r="B88" i="3"/>
  <c r="D86" i="3"/>
</calcChain>
</file>

<file path=xl/sharedStrings.xml><?xml version="1.0" encoding="utf-8"?>
<sst xmlns="http://schemas.openxmlformats.org/spreadsheetml/2006/main" count="264" uniqueCount="77">
  <si>
    <t xml:space="preserve">spore </t>
  </si>
  <si>
    <t xml:space="preserve">phenotype </t>
  </si>
  <si>
    <t>A9</t>
  </si>
  <si>
    <t>H1</t>
  </si>
  <si>
    <t>H3</t>
  </si>
  <si>
    <t>H9</t>
  </si>
  <si>
    <t>I6</t>
  </si>
  <si>
    <t xml:space="preserve">D10 </t>
  </si>
  <si>
    <t>F9</t>
  </si>
  <si>
    <t>H8</t>
  </si>
  <si>
    <t>I1</t>
  </si>
  <si>
    <t xml:space="preserve">C10 </t>
  </si>
  <si>
    <t xml:space="preserve">A5 </t>
  </si>
  <si>
    <t>A10</t>
  </si>
  <si>
    <t>C4</t>
  </si>
  <si>
    <t>A4</t>
  </si>
  <si>
    <t>D9</t>
  </si>
  <si>
    <t>G6</t>
  </si>
  <si>
    <t>B10</t>
  </si>
  <si>
    <t>B9</t>
  </si>
  <si>
    <t>F1</t>
  </si>
  <si>
    <r>
      <t>tlc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</si>
  <si>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srs2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</si>
  <si>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rad51</t>
    </r>
    <r>
      <rPr>
        <sz val="11"/>
        <color theme="1"/>
        <rFont val="Times New Roman"/>
        <family val="1"/>
      </rPr>
      <t>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</si>
  <si>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rad51</t>
    </r>
    <r>
      <rPr>
        <sz val="11"/>
        <color theme="1"/>
        <rFont val="Times New Roman"/>
        <family val="1"/>
      </rPr>
      <t>Δ srs2Δ</t>
    </r>
  </si>
  <si>
    <r>
      <t>tlc</t>
    </r>
    <r>
      <rPr>
        <sz val="11"/>
        <color theme="1"/>
        <rFont val="Times New Roman"/>
        <family val="1"/>
      </rPr>
      <t xml:space="preserve">Δ </t>
    </r>
    <r>
      <rPr>
        <i/>
        <sz val="11"/>
        <color theme="1"/>
        <rFont val="Times New Roman"/>
        <family val="1"/>
      </rPr>
      <t>rad52</t>
    </r>
    <r>
      <rPr>
        <sz val="11"/>
        <color theme="1"/>
        <rFont val="Times New Roman"/>
        <family val="1"/>
      </rPr>
      <t>Δ</t>
    </r>
  </si>
  <si>
    <t xml:space="preserve">numerical number count </t>
  </si>
  <si>
    <t>Plan</t>
  </si>
  <si>
    <t>dissect and select for spores</t>
  </si>
  <si>
    <t xml:space="preserve">grow the spores to density in 1ml of YEPD </t>
  </si>
  <si>
    <t xml:space="preserve">follow each day and count and dilute when needed. </t>
  </si>
  <si>
    <t xml:space="preserve">count and dilute culture to correct density </t>
  </si>
  <si>
    <r>
      <t>innoculum count x10</t>
    </r>
    <r>
      <rPr>
        <vertAlign val="superscript"/>
        <sz val="11"/>
        <color theme="1"/>
        <rFont val="Calibri"/>
        <family val="2"/>
        <scheme val="minor"/>
      </rPr>
      <t>6</t>
    </r>
  </si>
  <si>
    <t xml:space="preserve">Spore </t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</si>
  <si>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 xml:space="preserve">3 </t>
    </r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</si>
  <si>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</si>
  <si>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>5</t>
    </r>
  </si>
  <si>
    <t>D10</t>
  </si>
  <si>
    <t>C10</t>
  </si>
  <si>
    <t>A5</t>
  </si>
  <si>
    <r>
      <t>Count at each Day 10</t>
    </r>
    <r>
      <rPr>
        <vertAlign val="superscript"/>
        <sz val="11"/>
        <color theme="1"/>
        <rFont val="Calibri"/>
        <family val="2"/>
        <scheme val="minor"/>
      </rPr>
      <t xml:space="preserve">4 </t>
    </r>
  </si>
  <si>
    <t>T A1</t>
  </si>
  <si>
    <t xml:space="preserve">T A2 </t>
  </si>
  <si>
    <t xml:space="preserve">T A3 </t>
  </si>
  <si>
    <t xml:space="preserve">ST A5 </t>
  </si>
  <si>
    <t xml:space="preserve">ST C3 </t>
  </si>
  <si>
    <t>ST D8</t>
  </si>
  <si>
    <t>Count at each Day 105</t>
  </si>
  <si>
    <t>10^3</t>
  </si>
  <si>
    <t>10^4</t>
  </si>
  <si>
    <t>10^5</t>
  </si>
  <si>
    <t>std</t>
  </si>
  <si>
    <t>Std</t>
  </si>
  <si>
    <t>MEDIAN</t>
  </si>
  <si>
    <t xml:space="preserve">median  </t>
  </si>
  <si>
    <r>
      <t>H3 10</t>
    </r>
    <r>
      <rPr>
        <vertAlign val="superscript"/>
        <sz val="11"/>
        <color theme="1"/>
        <rFont val="Calibri"/>
        <family val="2"/>
        <scheme val="minor"/>
      </rPr>
      <t xml:space="preserve">4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</si>
  <si>
    <r>
      <t>H3 10</t>
    </r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</si>
  <si>
    <r>
      <t>I6 10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tlcΔ</t>
    </r>
  </si>
  <si>
    <r>
      <t>I6 10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tlcΔ</t>
    </r>
  </si>
  <si>
    <r>
      <t>C4 10</t>
    </r>
    <r>
      <rPr>
        <vertAlign val="superscript"/>
        <sz val="11"/>
        <color theme="1"/>
        <rFont val="Calibri"/>
        <family val="2"/>
        <scheme val="minor"/>
      </rPr>
      <t xml:space="preserve">4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Times New Roman"/>
        <family val="1"/>
      </rPr>
      <t>Δ</t>
    </r>
  </si>
  <si>
    <r>
      <t>A4 10</t>
    </r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Times New Roman"/>
        <family val="1"/>
      </rPr>
      <t>Δ</t>
    </r>
  </si>
  <si>
    <t>D</t>
  </si>
  <si>
    <r>
      <t>Cell counts 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After extra growth days</t>
    </r>
  </si>
  <si>
    <t>average</t>
  </si>
  <si>
    <t>C6</t>
  </si>
  <si>
    <t>G8</t>
  </si>
  <si>
    <t>I4</t>
  </si>
  <si>
    <t>Not determined</t>
  </si>
  <si>
    <t xml:space="preserve">Mutants </t>
  </si>
  <si>
    <t>Frequency of Survivors per Cell</t>
  </si>
  <si>
    <r>
      <t>magnitude of 10</t>
    </r>
    <r>
      <rPr>
        <vertAlign val="superscript"/>
        <sz val="11"/>
        <color theme="1"/>
        <rFont val="Calibri"/>
        <family val="2"/>
        <scheme val="minor"/>
      </rPr>
      <t>-5</t>
    </r>
  </si>
  <si>
    <r>
      <t>Between 1.7 x10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&amp; 5.4 x10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</t>
    </r>
  </si>
  <si>
    <r>
      <t>tlc1</t>
    </r>
    <r>
      <rPr>
        <sz val="11"/>
        <color theme="1"/>
        <rFont val="Times New Roman"/>
        <family val="1"/>
      </rPr>
      <t>Δ</t>
    </r>
    <r>
      <rPr>
        <i/>
        <sz val="11"/>
        <color theme="1"/>
        <rFont val="Calibri"/>
        <family val="2"/>
      </rPr>
      <t xml:space="preserve"> 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</si>
  <si>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Calibri"/>
        <family val="2"/>
      </rPr>
      <t>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</si>
  <si>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rad51</t>
    </r>
    <r>
      <rPr>
        <sz val="11"/>
        <color theme="1"/>
        <rFont val="Calibri"/>
        <family val="2"/>
      </rPr>
      <t>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</si>
  <si>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srs2</t>
    </r>
    <r>
      <rPr>
        <sz val="11"/>
        <color theme="1"/>
        <rFont val="Calibri"/>
        <family val="2"/>
      </rPr>
      <t>Δ rad51Δ</t>
    </r>
  </si>
  <si>
    <r>
      <t>tlc1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 rad52</t>
    </r>
    <r>
      <rPr>
        <sz val="11"/>
        <color theme="1"/>
        <rFont val="Calibri"/>
        <family val="2"/>
      </rPr>
      <t>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</si>
</sst>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1" fillId="0" borderId="6" xfId="0" applyFont="1" applyBorder="1"/>
    <xf numFmtId="0" fontId="0" fillId="0" borderId="6" xfId="0" applyBorder="1"/>
    <xf numFmtId="0" fontId="6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3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tlcd!$A$11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tlcd!$B$11:$I$11</c:f>
              <c:numCache>
                <c:formatCode>General</c:formatCode>
                <c:ptCount val="8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1-4364-8ACB-FD333F90A029}"/>
            </c:ext>
          </c:extLst>
        </c:ser>
        <c:ser>
          <c:idx val="1"/>
          <c:order val="1"/>
          <c:tx>
            <c:strRef>
              <c:f>tlcd!$A$12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tlcd!$B$12:$I$12</c:f>
              <c:numCache>
                <c:formatCode>General</c:formatCode>
                <c:ptCount val="8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1-4364-8ACB-FD333F90A029}"/>
            </c:ext>
          </c:extLst>
        </c:ser>
        <c:ser>
          <c:idx val="2"/>
          <c:order val="2"/>
          <c:tx>
            <c:strRef>
              <c:f>tlcd!$A$13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tlcd!$B$13:$I$13</c:f>
              <c:numCache>
                <c:formatCode>General</c:formatCode>
                <c:ptCount val="8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1-4364-8ACB-FD333F90A029}"/>
            </c:ext>
          </c:extLst>
        </c:ser>
        <c:ser>
          <c:idx val="3"/>
          <c:order val="3"/>
          <c:tx>
            <c:strRef>
              <c:f>tlcd!$A$14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tlcd!$B$14:$I$14</c:f>
              <c:numCache>
                <c:formatCode>General</c:formatCode>
                <c:ptCount val="8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1-4364-8ACB-FD333F90A029}"/>
            </c:ext>
          </c:extLst>
        </c:ser>
        <c:ser>
          <c:idx val="4"/>
          <c:order val="4"/>
          <c:tx>
            <c:strRef>
              <c:f>tlcd!$A$15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tlcd!$B$15:$I$15</c:f>
              <c:numCache>
                <c:formatCode>General</c:formatCode>
                <c:ptCount val="8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1-4364-8ACB-FD333F90A029}"/>
            </c:ext>
          </c:extLst>
        </c:ser>
        <c:ser>
          <c:idx val="5"/>
          <c:order val="5"/>
          <c:tx>
            <c:strRef>
              <c:f>tlcd!$A$16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tlcd!$B$16:$I$16</c:f>
              <c:numCache>
                <c:formatCode>General</c:formatCode>
                <c:ptCount val="8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1-4364-8ACB-FD333F90A029}"/>
            </c:ext>
          </c:extLst>
        </c:ser>
        <c:ser>
          <c:idx val="6"/>
          <c:order val="6"/>
          <c:tx>
            <c:strRef>
              <c:f>tlcd!$A$17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tlcd!$B$17:$I$17</c:f>
              <c:numCache>
                <c:formatCode>General</c:formatCode>
                <c:ptCount val="8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1-4364-8ACB-FD333F90A029}"/>
            </c:ext>
          </c:extLst>
        </c:ser>
        <c:ser>
          <c:idx val="7"/>
          <c:order val="7"/>
          <c:tx>
            <c:strRef>
              <c:f>tlcd!$A$18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tlcd!$B$18:$I$18</c:f>
              <c:numCache>
                <c:formatCode>General</c:formatCode>
                <c:ptCount val="8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1-4364-8ACB-FD333F90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61312"/>
        <c:axId val="244954656"/>
      </c:lineChart>
      <c:catAx>
        <c:axId val="244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54656"/>
        <c:crosses val="autoZero"/>
        <c:auto val="1"/>
        <c:lblAlgn val="ctr"/>
        <c:lblOffset val="100"/>
        <c:noMultiLvlLbl val="0"/>
      </c:catAx>
      <c:valAx>
        <c:axId val="24495465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Accumulated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5406921421291E-2"/>
          <c:y val="9.491803048292255E-2"/>
          <c:w val="0.89270915533587214"/>
          <c:h val="0.837780084780725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0-4369-B0B5-67020F4981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369-B0B5-67020F4981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369-B0B5-67020F4981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0-4369-B0B5-67020F49810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0-4369-B0B5-67020F498104}"/>
            </c:ext>
          </c:extLst>
        </c:ser>
        <c:ser>
          <c:idx val="5"/>
          <c:order val="5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0-4369-B0B5-67020F498104}"/>
            </c:ext>
          </c:extLst>
        </c:ser>
        <c:ser>
          <c:idx val="6"/>
          <c:order val="6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0-4369-B0B5-67020F498104}"/>
            </c:ext>
          </c:extLst>
        </c:ser>
        <c:ser>
          <c:idx val="7"/>
          <c:order val="7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E0-4369-B0B5-67020F49810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E0-4369-B0B5-67020F49810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E0-4369-B0B5-67020F49810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E0-4369-B0B5-67020F49810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E0-4369-B0B5-67020F49810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0-4369-B0B5-67020F498104}"/>
            </c:ext>
          </c:extLst>
        </c:ser>
        <c:ser>
          <c:idx val="13"/>
          <c:order val="1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0-4369-B0B5-67020F498104}"/>
            </c:ext>
          </c:extLst>
        </c:ser>
        <c:ser>
          <c:idx val="14"/>
          <c:order val="1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0-4369-B0B5-67020F498104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0-4369-B0B5-67020F49810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0-4369-B0B5-67020F49810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E0-4369-B0B5-67020F49810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E0-4369-B0B5-67020F49810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E0-4369-B0B5-67020F49810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E0-4369-B0B5-67020F498104}"/>
            </c:ext>
          </c:extLst>
        </c:ser>
        <c:ser>
          <c:idx val="21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E0-4369-B0B5-67020F498104}"/>
            </c:ext>
          </c:extLst>
        </c:ser>
        <c:ser>
          <c:idx val="22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E0-4369-B0B5-67020F498104}"/>
            </c:ext>
          </c:extLst>
        </c:ser>
        <c:ser>
          <c:idx val="23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E0-4369-B0B5-67020F49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63168"/>
        <c:axId val="346061920"/>
      </c:lineChart>
      <c:catAx>
        <c:axId val="3460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1920"/>
        <c:crosses val="autoZero"/>
        <c:auto val="1"/>
        <c:lblAlgn val="ctr"/>
        <c:lblOffset val="100"/>
        <c:noMultiLvlLbl val="0"/>
      </c:catAx>
      <c:valAx>
        <c:axId val="34606192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Accumulated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3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AE-4D45-8B16-FBFA58576005}"/>
            </c:ext>
          </c:extLst>
        </c:ser>
        <c:ser>
          <c:idx val="14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AE-4D45-8B16-FBFA58576005}"/>
            </c:ext>
          </c:extLst>
        </c:ser>
        <c:ser>
          <c:idx val="15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AE-4D45-8B16-FBFA58576005}"/>
            </c:ext>
          </c:extLst>
        </c:ser>
        <c:ser>
          <c:idx val="16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AE-4D45-8B16-FBFA58576005}"/>
            </c:ext>
          </c:extLst>
        </c:ser>
        <c:ser>
          <c:idx val="17"/>
          <c:order val="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AE-4D45-8B16-FBFA58576005}"/>
            </c:ext>
          </c:extLst>
        </c:ser>
        <c:ser>
          <c:idx val="18"/>
          <c:order val="5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AE-4D45-8B16-FBFA58576005}"/>
            </c:ext>
          </c:extLst>
        </c:ser>
        <c:ser>
          <c:idx val="19"/>
          <c:order val="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AE-4D45-8B16-FBFA58576005}"/>
            </c:ext>
          </c:extLst>
        </c:ser>
        <c:ser>
          <c:idx val="20"/>
          <c:order val="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AE-4D45-8B16-FBFA58576005}"/>
            </c:ext>
          </c:extLst>
        </c:ser>
        <c:ser>
          <c:idx val="21"/>
          <c:order val="8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AE-4D45-8B16-FBFA58576005}"/>
            </c:ext>
          </c:extLst>
        </c:ser>
        <c:ser>
          <c:idx val="22"/>
          <c:order val="9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srs2d'!$A$103:$I$103</c:f>
              <c:numCache>
                <c:formatCode>General</c:formatCode>
                <c:ptCount val="9"/>
                <c:pt idx="0">
                  <c:v>8100000</c:v>
                </c:pt>
                <c:pt idx="1">
                  <c:v>3600000</c:v>
                </c:pt>
                <c:pt idx="2">
                  <c:v>1024999.9999999999</c:v>
                </c:pt>
                <c:pt idx="3">
                  <c:v>740000</c:v>
                </c:pt>
                <c:pt idx="4">
                  <c:v>790000</c:v>
                </c:pt>
                <c:pt idx="5">
                  <c:v>1090000</c:v>
                </c:pt>
                <c:pt idx="6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AE-4D45-8B16-FBFA58576005}"/>
            </c:ext>
          </c:extLst>
        </c:ser>
        <c:ser>
          <c:idx val="23"/>
          <c:order val="10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srs2d'!$A$104:$I$104</c:f>
              <c:numCache>
                <c:formatCode>General</c:formatCode>
                <c:ptCount val="9"/>
                <c:pt idx="0">
                  <c:v>3830000</c:v>
                </c:pt>
                <c:pt idx="1">
                  <c:v>1950000</c:v>
                </c:pt>
                <c:pt idx="2">
                  <c:v>938000</c:v>
                </c:pt>
                <c:pt idx="3">
                  <c:v>1440000</c:v>
                </c:pt>
                <c:pt idx="4">
                  <c:v>1150000</c:v>
                </c:pt>
                <c:pt idx="5">
                  <c:v>1540000</c:v>
                </c:pt>
                <c:pt idx="6">
                  <c:v>1190000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AE-4D45-8B16-FBFA58576005}"/>
            </c:ext>
          </c:extLst>
        </c:ser>
        <c:ser>
          <c:idx val="24"/>
          <c:order val="1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srs2d'!$A$105:$I$105</c:f>
              <c:numCache>
                <c:formatCode>General</c:formatCode>
                <c:ptCount val="9"/>
                <c:pt idx="0">
                  <c:v>4250000</c:v>
                </c:pt>
                <c:pt idx="1">
                  <c:v>2480000</c:v>
                </c:pt>
                <c:pt idx="2">
                  <c:v>1310000</c:v>
                </c:pt>
                <c:pt idx="3">
                  <c:v>1350000</c:v>
                </c:pt>
                <c:pt idx="4">
                  <c:v>1240000</c:v>
                </c:pt>
                <c:pt idx="5">
                  <c:v>1310000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AE-4D45-8B16-FBFA58576005}"/>
            </c:ext>
          </c:extLst>
        </c:ser>
        <c:ser>
          <c:idx val="25"/>
          <c:order val="12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'tlsd srs2d'!$A$106:$I$106</c:f>
              <c:numCache>
                <c:formatCode>General</c:formatCode>
                <c:ptCount val="9"/>
                <c:pt idx="0">
                  <c:v>3200000</c:v>
                </c:pt>
                <c:pt idx="1">
                  <c:v>880000</c:v>
                </c:pt>
                <c:pt idx="2">
                  <c:v>780000</c:v>
                </c:pt>
                <c:pt idx="3">
                  <c:v>840000</c:v>
                </c:pt>
                <c:pt idx="4">
                  <c:v>660000</c:v>
                </c:pt>
                <c:pt idx="5">
                  <c:v>1030000</c:v>
                </c:pt>
                <c:pt idx="6">
                  <c:v>613000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AE-4D45-8B16-FBFA58576005}"/>
            </c:ext>
          </c:extLst>
        </c:ser>
        <c:ser>
          <c:idx val="0"/>
          <c:order val="1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srs2d'!$A$94:$I$94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E-4D45-8B16-FBFA58576005}"/>
            </c:ext>
          </c:extLst>
        </c:ser>
        <c:ser>
          <c:idx val="1"/>
          <c:order val="14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srs2d'!$A$95:$I$95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E-4D45-8B16-FBFA58576005}"/>
            </c:ext>
          </c:extLst>
        </c:ser>
        <c:ser>
          <c:idx val="2"/>
          <c:order val="1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srs2d'!$A$96:$I$96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4D45-8B16-FBFA58576005}"/>
            </c:ext>
          </c:extLst>
        </c:ser>
        <c:ser>
          <c:idx val="3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srs2d'!$A$97:$I$97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E-4D45-8B16-FBFA58576005}"/>
            </c:ext>
          </c:extLst>
        </c:ser>
        <c:ser>
          <c:idx val="4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srs2d'!$A$98:$I$98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AE-4D45-8B16-FBFA58576005}"/>
            </c:ext>
          </c:extLst>
        </c:ser>
        <c:ser>
          <c:idx val="5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srs2d'!$A$99:$I$99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AE-4D45-8B16-FBFA58576005}"/>
            </c:ext>
          </c:extLst>
        </c:ser>
        <c:ser>
          <c:idx val="6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srs2d'!$A$100:$I$100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AE-4D45-8B16-FBFA58576005}"/>
            </c:ext>
          </c:extLst>
        </c:ser>
        <c:ser>
          <c:idx val="7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srs2d'!$A$101:$I$101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AE-4D45-8B16-FBFA58576005}"/>
            </c:ext>
          </c:extLst>
        </c:ser>
        <c:ser>
          <c:idx val="8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srs2d'!$A$102:$I$102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AE-4D45-8B16-FBFA58576005}"/>
            </c:ext>
          </c:extLst>
        </c:ser>
        <c:ser>
          <c:idx val="9"/>
          <c:order val="2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srs2d'!$A$103:$I$103</c:f>
              <c:numCache>
                <c:formatCode>General</c:formatCode>
                <c:ptCount val="9"/>
                <c:pt idx="0">
                  <c:v>8100000</c:v>
                </c:pt>
                <c:pt idx="1">
                  <c:v>3600000</c:v>
                </c:pt>
                <c:pt idx="2">
                  <c:v>1024999.9999999999</c:v>
                </c:pt>
                <c:pt idx="3">
                  <c:v>740000</c:v>
                </c:pt>
                <c:pt idx="4">
                  <c:v>790000</c:v>
                </c:pt>
                <c:pt idx="5">
                  <c:v>1090000</c:v>
                </c:pt>
                <c:pt idx="6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AE-4D45-8B16-FBFA58576005}"/>
            </c:ext>
          </c:extLst>
        </c:ser>
        <c:ser>
          <c:idx val="10"/>
          <c:order val="2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srs2d'!$A$104:$I$104</c:f>
              <c:numCache>
                <c:formatCode>General</c:formatCode>
                <c:ptCount val="9"/>
                <c:pt idx="0">
                  <c:v>3830000</c:v>
                </c:pt>
                <c:pt idx="1">
                  <c:v>1950000</c:v>
                </c:pt>
                <c:pt idx="2">
                  <c:v>938000</c:v>
                </c:pt>
                <c:pt idx="3">
                  <c:v>1440000</c:v>
                </c:pt>
                <c:pt idx="4">
                  <c:v>1150000</c:v>
                </c:pt>
                <c:pt idx="5">
                  <c:v>1540000</c:v>
                </c:pt>
                <c:pt idx="6">
                  <c:v>1190000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AE-4D45-8B16-FBFA58576005}"/>
            </c:ext>
          </c:extLst>
        </c:ser>
        <c:ser>
          <c:idx val="11"/>
          <c:order val="2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srs2d'!$A$105:$I$105</c:f>
              <c:numCache>
                <c:formatCode>General</c:formatCode>
                <c:ptCount val="9"/>
                <c:pt idx="0">
                  <c:v>4250000</c:v>
                </c:pt>
                <c:pt idx="1">
                  <c:v>2480000</c:v>
                </c:pt>
                <c:pt idx="2">
                  <c:v>1310000</c:v>
                </c:pt>
                <c:pt idx="3">
                  <c:v>1350000</c:v>
                </c:pt>
                <c:pt idx="4">
                  <c:v>1240000</c:v>
                </c:pt>
                <c:pt idx="5">
                  <c:v>1310000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AE-4D45-8B16-FBFA58576005}"/>
            </c:ext>
          </c:extLst>
        </c:ser>
        <c:ser>
          <c:idx val="12"/>
          <c:order val="2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'tlsd srs2d'!$A$106:$I$106</c:f>
              <c:numCache>
                <c:formatCode>General</c:formatCode>
                <c:ptCount val="9"/>
                <c:pt idx="0">
                  <c:v>3200000</c:v>
                </c:pt>
                <c:pt idx="1">
                  <c:v>880000</c:v>
                </c:pt>
                <c:pt idx="2">
                  <c:v>780000</c:v>
                </c:pt>
                <c:pt idx="3">
                  <c:v>840000</c:v>
                </c:pt>
                <c:pt idx="4">
                  <c:v>660000</c:v>
                </c:pt>
                <c:pt idx="5">
                  <c:v>1030000</c:v>
                </c:pt>
                <c:pt idx="6">
                  <c:v>613000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AE-4D45-8B16-FBFA5857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03008"/>
        <c:axId val="317701760"/>
      </c:lineChart>
      <c:catAx>
        <c:axId val="3177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Transfer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1760"/>
        <c:crosses val="autoZero"/>
        <c:auto val="1"/>
        <c:lblAlgn val="ctr"/>
        <c:lblOffset val="100"/>
        <c:noMultiLvlLbl val="0"/>
      </c:catAx>
      <c:valAx>
        <c:axId val="317701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Cell density per mL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3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rad51d'!$A$9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rad51d'!$B$9:$I$9</c:f>
              <c:numCache>
                <c:formatCode>General</c:formatCode>
                <c:ptCount val="8"/>
                <c:pt idx="0">
                  <c:v>50000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10000</c:v>
                </c:pt>
                <c:pt idx="5">
                  <c:v>6900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F-4DCA-A42F-57A315A56490}"/>
            </c:ext>
          </c:extLst>
        </c:ser>
        <c:ser>
          <c:idx val="1"/>
          <c:order val="1"/>
          <c:tx>
            <c:strRef>
              <c:f>'tlcd rad51d'!$A$10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rad51d'!$B$10:$I$10</c:f>
              <c:numCache>
                <c:formatCode>General</c:formatCode>
                <c:ptCount val="8"/>
                <c:pt idx="0">
                  <c:v>85000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12000</c:v>
                </c:pt>
                <c:pt idx="5">
                  <c:v>10000</c:v>
                </c:pt>
                <c:pt idx="6">
                  <c:v>10000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F-4DCA-A42F-57A315A56490}"/>
            </c:ext>
          </c:extLst>
        </c:ser>
        <c:ser>
          <c:idx val="2"/>
          <c:order val="2"/>
          <c:tx>
            <c:strRef>
              <c:f>'tlcd rad51d'!$A$11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rad51d'!$B$11:$I$11</c:f>
              <c:numCache>
                <c:formatCode>General</c:formatCode>
                <c:ptCount val="8"/>
                <c:pt idx="0">
                  <c:v>201000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12000</c:v>
                </c:pt>
                <c:pt idx="5">
                  <c:v>10000</c:v>
                </c:pt>
                <c:pt idx="6">
                  <c:v>8600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F-4DCA-A42F-57A315A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7440"/>
        <c:axId val="500047856"/>
      </c:lineChart>
      <c:catAx>
        <c:axId val="5000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7856"/>
        <c:crosses val="autoZero"/>
        <c:auto val="1"/>
        <c:lblAlgn val="ctr"/>
        <c:lblOffset val="100"/>
        <c:noMultiLvlLbl val="0"/>
      </c:catAx>
      <c:valAx>
        <c:axId val="5000478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rad51d'!$A$24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rad51d'!$B$24:$I$24</c:f>
              <c:numCache>
                <c:formatCode>General</c:formatCode>
                <c:ptCount val="8"/>
                <c:pt idx="0">
                  <c:v>590000</c:v>
                </c:pt>
                <c:pt idx="1">
                  <c:v>33000</c:v>
                </c:pt>
                <c:pt idx="2">
                  <c:v>65000</c:v>
                </c:pt>
                <c:pt idx="3">
                  <c:v>69000</c:v>
                </c:pt>
                <c:pt idx="4">
                  <c:v>90000</c:v>
                </c:pt>
                <c:pt idx="5">
                  <c:v>78000</c:v>
                </c:pt>
                <c:pt idx="6">
                  <c:v>80000</c:v>
                </c:pt>
                <c:pt idx="7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7B8-886E-CBABD3C4AEFF}"/>
            </c:ext>
          </c:extLst>
        </c:ser>
        <c:ser>
          <c:idx val="1"/>
          <c:order val="1"/>
          <c:tx>
            <c:strRef>
              <c:f>'tlcd rad51d'!$A$25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rad51d'!$B$25:$I$25</c:f>
              <c:numCache>
                <c:formatCode>General</c:formatCode>
                <c:ptCount val="8"/>
                <c:pt idx="0">
                  <c:v>1030000</c:v>
                </c:pt>
                <c:pt idx="1">
                  <c:v>61000</c:v>
                </c:pt>
                <c:pt idx="2">
                  <c:v>83000</c:v>
                </c:pt>
                <c:pt idx="3">
                  <c:v>79000</c:v>
                </c:pt>
                <c:pt idx="4">
                  <c:v>87000</c:v>
                </c:pt>
                <c:pt idx="5">
                  <c:v>83000</c:v>
                </c:pt>
                <c:pt idx="6">
                  <c:v>99000</c:v>
                </c:pt>
                <c:pt idx="7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7B8-886E-CBABD3C4AEFF}"/>
            </c:ext>
          </c:extLst>
        </c:ser>
        <c:ser>
          <c:idx val="2"/>
          <c:order val="2"/>
          <c:tx>
            <c:strRef>
              <c:f>'tlcd rad51d'!$A$26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rad51d'!$B$26:$I$26</c:f>
              <c:numCache>
                <c:formatCode>General</c:formatCode>
                <c:ptCount val="8"/>
                <c:pt idx="0">
                  <c:v>1240000</c:v>
                </c:pt>
                <c:pt idx="1">
                  <c:v>240000</c:v>
                </c:pt>
                <c:pt idx="2">
                  <c:v>132000</c:v>
                </c:pt>
                <c:pt idx="3">
                  <c:v>17200</c:v>
                </c:pt>
                <c:pt idx="4">
                  <c:v>151000</c:v>
                </c:pt>
                <c:pt idx="5">
                  <c:v>13500000</c:v>
                </c:pt>
                <c:pt idx="6">
                  <c:v>10400000</c:v>
                </c:pt>
                <c:pt idx="7">
                  <c:v>10100000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7B8-886E-CBABD3C4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7776"/>
        <c:axId val="494408192"/>
      </c:lineChart>
      <c:catAx>
        <c:axId val="494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8192"/>
        <c:crosses val="autoZero"/>
        <c:auto val="1"/>
        <c:lblAlgn val="ctr"/>
        <c:lblOffset val="100"/>
        <c:noMultiLvlLbl val="0"/>
      </c:catAx>
      <c:valAx>
        <c:axId val="4944081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rad51d'!$A$36:$H$36</c:f>
              <c:numCache>
                <c:formatCode>General</c:formatCode>
                <c:ptCount val="8"/>
                <c:pt idx="0">
                  <c:v>50000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10000</c:v>
                </c:pt>
                <c:pt idx="5">
                  <c:v>6900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34A-A93A-3CC62E2B0F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rad51d'!$A$37:$H$37</c:f>
              <c:numCache>
                <c:formatCode>General</c:formatCode>
                <c:ptCount val="8"/>
                <c:pt idx="0">
                  <c:v>85000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12000</c:v>
                </c:pt>
                <c:pt idx="5">
                  <c:v>10000</c:v>
                </c:pt>
                <c:pt idx="6">
                  <c:v>10000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34A-A93A-3CC62E2B0FC7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rad51d'!$A$38:$H$38</c:f>
              <c:numCache>
                <c:formatCode>General</c:formatCode>
                <c:ptCount val="8"/>
                <c:pt idx="0">
                  <c:v>201000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12000</c:v>
                </c:pt>
                <c:pt idx="5">
                  <c:v>10000</c:v>
                </c:pt>
                <c:pt idx="6">
                  <c:v>8600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34A-A93A-3CC62E2B0FC7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rad51d'!$A$39:$H$39</c:f>
              <c:numCache>
                <c:formatCode>General</c:formatCode>
                <c:ptCount val="8"/>
                <c:pt idx="0">
                  <c:v>590000</c:v>
                </c:pt>
                <c:pt idx="1">
                  <c:v>33000</c:v>
                </c:pt>
                <c:pt idx="2">
                  <c:v>65000</c:v>
                </c:pt>
                <c:pt idx="3">
                  <c:v>69000</c:v>
                </c:pt>
                <c:pt idx="4">
                  <c:v>90000</c:v>
                </c:pt>
                <c:pt idx="5">
                  <c:v>78000</c:v>
                </c:pt>
                <c:pt idx="6">
                  <c:v>80000</c:v>
                </c:pt>
                <c:pt idx="7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E-434A-A93A-3CC62E2B0FC7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rad51d'!$A$40:$H$40</c:f>
              <c:numCache>
                <c:formatCode>General</c:formatCode>
                <c:ptCount val="8"/>
                <c:pt idx="0">
                  <c:v>1030000</c:v>
                </c:pt>
                <c:pt idx="1">
                  <c:v>61000</c:v>
                </c:pt>
                <c:pt idx="2">
                  <c:v>83000</c:v>
                </c:pt>
                <c:pt idx="3">
                  <c:v>79000</c:v>
                </c:pt>
                <c:pt idx="4">
                  <c:v>87000</c:v>
                </c:pt>
                <c:pt idx="5">
                  <c:v>83000</c:v>
                </c:pt>
                <c:pt idx="6">
                  <c:v>99000</c:v>
                </c:pt>
                <c:pt idx="7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E-434A-A93A-3CC62E2B0FC7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rad51d'!$A$41:$H$41</c:f>
              <c:numCache>
                <c:formatCode>General</c:formatCode>
                <c:ptCount val="8"/>
                <c:pt idx="0">
                  <c:v>1240000</c:v>
                </c:pt>
                <c:pt idx="1">
                  <c:v>240000</c:v>
                </c:pt>
                <c:pt idx="2">
                  <c:v>132000</c:v>
                </c:pt>
                <c:pt idx="3">
                  <c:v>17200</c:v>
                </c:pt>
                <c:pt idx="4">
                  <c:v>151000</c:v>
                </c:pt>
                <c:pt idx="5">
                  <c:v>13500000</c:v>
                </c:pt>
                <c:pt idx="6">
                  <c:v>10400000</c:v>
                </c:pt>
                <c:pt idx="7">
                  <c:v>10100000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E-434A-A93A-3CC62E2B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96032"/>
        <c:axId val="459295616"/>
      </c:lineChart>
      <c:catAx>
        <c:axId val="4592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5616"/>
        <c:crosses val="autoZero"/>
        <c:auto val="1"/>
        <c:lblAlgn val="ctr"/>
        <c:lblOffset val="100"/>
        <c:noMultiLvlLbl val="0"/>
      </c:catAx>
      <c:valAx>
        <c:axId val="4592956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 srs2d'!$A$9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srs2d'!$B$9:$I$9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F-4AD7-9588-EC0ED85B214C}"/>
            </c:ext>
          </c:extLst>
        </c:ser>
        <c:ser>
          <c:idx val="1"/>
          <c:order val="1"/>
          <c:tx>
            <c:strRef>
              <c:f>'tlcd rad51d srs2d'!$A$10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srs2d'!$B$10:$I$10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AD7-9588-EC0ED85B214C}"/>
            </c:ext>
          </c:extLst>
        </c:ser>
        <c:ser>
          <c:idx val="2"/>
          <c:order val="2"/>
          <c:tx>
            <c:strRef>
              <c:f>'tlcd rad51d srs2d'!$A$11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srs2d'!$B$11:$I$11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F-4AD7-9588-EC0ED85B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24384"/>
        <c:axId val="487924800"/>
      </c:lineChart>
      <c:catAx>
        <c:axId val="487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800"/>
        <c:crosses val="autoZero"/>
        <c:auto val="1"/>
        <c:lblAlgn val="ctr"/>
        <c:lblOffset val="100"/>
        <c:noMultiLvlLbl val="0"/>
      </c:catAx>
      <c:valAx>
        <c:axId val="48792480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rad51d srs2d'!$A$24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srs2d'!$B$24:$I$24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BA5-BBB5-61F4B69323BD}"/>
            </c:ext>
          </c:extLst>
        </c:ser>
        <c:ser>
          <c:idx val="1"/>
          <c:order val="1"/>
          <c:tx>
            <c:strRef>
              <c:f>'tlcd rad51d srs2d'!$A$25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srs2d'!$B$25:$I$25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BA5-BBB5-61F4B69323BD}"/>
            </c:ext>
          </c:extLst>
        </c:ser>
        <c:ser>
          <c:idx val="2"/>
          <c:order val="2"/>
          <c:tx>
            <c:strRef>
              <c:f>'tlcd rad51d srs2d'!$A$26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rad51d srs2d'!$B$23:$I$23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rad51d srs2d'!$B$26:$I$26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7-4BA5-BBB5-61F4B693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8688"/>
        <c:axId val="500048272"/>
      </c:lineChart>
      <c:catAx>
        <c:axId val="5000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272"/>
        <c:crosses val="autoZero"/>
        <c:auto val="1"/>
        <c:lblAlgn val="ctr"/>
        <c:lblOffset val="100"/>
        <c:noMultiLvlLbl val="0"/>
      </c:catAx>
      <c:valAx>
        <c:axId val="50004827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rad51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srs2d'!$A$37:$E$37</c:f>
              <c:numCache>
                <c:formatCode>General</c:formatCode>
                <c:ptCount val="5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65-46B2-8C66-07FEF565141E}"/>
            </c:ext>
          </c:extLst>
        </c:ser>
        <c:ser>
          <c:idx val="13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srs2d'!$A$38:$E$38</c:f>
              <c:numCache>
                <c:formatCode>General</c:formatCode>
                <c:ptCount val="5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65-46B2-8C66-07FEF565141E}"/>
            </c:ext>
          </c:extLst>
        </c:ser>
        <c:ser>
          <c:idx val="14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srs2d'!$A$39:$E$39</c:f>
              <c:numCache>
                <c:formatCode>General</c:formatCode>
                <c:ptCount val="5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65-46B2-8C66-07FEF565141E}"/>
            </c:ext>
          </c:extLst>
        </c:ser>
        <c:ser>
          <c:idx val="15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srs2d'!$A$40:$E$40</c:f>
              <c:numCache>
                <c:formatCode>General</c:formatCode>
                <c:ptCount val="5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65-46B2-8C66-07FEF565141E}"/>
            </c:ext>
          </c:extLst>
        </c:ser>
        <c:ser>
          <c:idx val="16"/>
          <c:order val="4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srs2d'!$A$41:$E$41</c:f>
              <c:numCache>
                <c:formatCode>General</c:formatCode>
                <c:ptCount val="5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65-46B2-8C66-07FEF565141E}"/>
            </c:ext>
          </c:extLst>
        </c:ser>
        <c:ser>
          <c:idx val="17"/>
          <c:order val="5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srs2d'!$A$42:$E$42</c:f>
              <c:numCache>
                <c:formatCode>General</c:formatCode>
                <c:ptCount val="5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65-46B2-8C66-07FEF565141E}"/>
            </c:ext>
          </c:extLst>
        </c:ser>
        <c:ser>
          <c:idx val="18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srs2d'!$A$37:$H$37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65-46B2-8C66-07FEF565141E}"/>
            </c:ext>
          </c:extLst>
        </c:ser>
        <c:ser>
          <c:idx val="19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srs2d'!$A$38:$H$38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A65-46B2-8C66-07FEF565141E}"/>
            </c:ext>
          </c:extLst>
        </c:ser>
        <c:ser>
          <c:idx val="20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srs2d'!$A$39:$H$39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A65-46B2-8C66-07FEF565141E}"/>
            </c:ext>
          </c:extLst>
        </c:ser>
        <c:ser>
          <c:idx val="21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srs2d'!$A$40:$H$40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A65-46B2-8C66-07FEF565141E}"/>
            </c:ext>
          </c:extLst>
        </c:ser>
        <c:ser>
          <c:idx val="22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srs2d'!$A$41:$H$41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A65-46B2-8C66-07FEF565141E}"/>
            </c:ext>
          </c:extLst>
        </c:ser>
        <c:ser>
          <c:idx val="23"/>
          <c:order val="1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srs2d'!$A$42:$H$42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A65-46B2-8C66-07FEF565141E}"/>
            </c:ext>
          </c:extLst>
        </c:ser>
        <c:ser>
          <c:idx val="6"/>
          <c:order val="1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srs2d'!$A$37:$E$37</c:f>
              <c:numCache>
                <c:formatCode>General</c:formatCode>
                <c:ptCount val="5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5-46B2-8C66-07FEF565141E}"/>
            </c:ext>
          </c:extLst>
        </c:ser>
        <c:ser>
          <c:idx val="7"/>
          <c:order val="13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srs2d'!$A$38:$E$38</c:f>
              <c:numCache>
                <c:formatCode>General</c:formatCode>
                <c:ptCount val="5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5-46B2-8C66-07FEF565141E}"/>
            </c:ext>
          </c:extLst>
        </c:ser>
        <c:ser>
          <c:idx val="8"/>
          <c:order val="1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'tlcd rad51d srs2d'!$A$39:$E$39</c:f>
              <c:numCache>
                <c:formatCode>General</c:formatCode>
                <c:ptCount val="5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5-46B2-8C66-07FEF565141E}"/>
            </c:ext>
          </c:extLst>
        </c:ser>
        <c:ser>
          <c:idx val="9"/>
          <c:order val="15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srs2d'!$A$40:$E$40</c:f>
              <c:numCache>
                <c:formatCode>General</c:formatCode>
                <c:ptCount val="5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5-46B2-8C66-07FEF565141E}"/>
            </c:ext>
          </c:extLst>
        </c:ser>
        <c:ser>
          <c:idx val="10"/>
          <c:order val="1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srs2d'!$A$41:$E$41</c:f>
              <c:numCache>
                <c:formatCode>General</c:formatCode>
                <c:ptCount val="5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65-46B2-8C66-07FEF565141E}"/>
            </c:ext>
          </c:extLst>
        </c:ser>
        <c:ser>
          <c:idx val="11"/>
          <c:order val="1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'tlcd rad51d srs2d'!$A$42:$E$42</c:f>
              <c:numCache>
                <c:formatCode>General</c:formatCode>
                <c:ptCount val="5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65-46B2-8C66-07FEF565141E}"/>
            </c:ext>
          </c:extLst>
        </c:ser>
        <c:ser>
          <c:idx val="0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srs2d'!$A$37:$H$37</c:f>
              <c:numCache>
                <c:formatCode>General</c:formatCode>
                <c:ptCount val="8"/>
                <c:pt idx="0">
                  <c:v>4300000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12000</c:v>
                </c:pt>
                <c:pt idx="5">
                  <c:v>6900</c:v>
                </c:pt>
                <c:pt idx="6">
                  <c:v>8600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65-46B2-8C66-07FEF565141E}"/>
            </c:ext>
          </c:extLst>
        </c:ser>
        <c:ser>
          <c:idx val="1"/>
          <c:order val="1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srs2d'!$A$38:$H$38</c:f>
              <c:numCache>
                <c:formatCode>General</c:formatCode>
                <c:ptCount val="8"/>
                <c:pt idx="0">
                  <c:v>1280000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8600</c:v>
                </c:pt>
                <c:pt idx="6">
                  <c:v>10000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65-46B2-8C66-07FEF565141E}"/>
            </c:ext>
          </c:extLst>
        </c:ser>
        <c:ser>
          <c:idx val="2"/>
          <c:order val="2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srs2d'!$A$39:$H$39</c:f>
              <c:numCache>
                <c:formatCode>General</c:formatCode>
                <c:ptCount val="8"/>
                <c:pt idx="0">
                  <c:v>4550000</c:v>
                </c:pt>
                <c:pt idx="1">
                  <c:v>12000</c:v>
                </c:pt>
                <c:pt idx="2">
                  <c:v>16000</c:v>
                </c:pt>
                <c:pt idx="3">
                  <c:v>12000</c:v>
                </c:pt>
                <c:pt idx="4">
                  <c:v>10000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65-46B2-8C66-07FEF565141E}"/>
            </c:ext>
          </c:extLst>
        </c:ser>
        <c:ser>
          <c:idx val="3"/>
          <c:order val="2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srs2d'!$A$40:$H$40</c:f>
              <c:numCache>
                <c:formatCode>General</c:formatCode>
                <c:ptCount val="8"/>
                <c:pt idx="0">
                  <c:v>4300000</c:v>
                </c:pt>
                <c:pt idx="1">
                  <c:v>210000</c:v>
                </c:pt>
                <c:pt idx="2">
                  <c:v>144000</c:v>
                </c:pt>
                <c:pt idx="3">
                  <c:v>198000</c:v>
                </c:pt>
                <c:pt idx="4">
                  <c:v>9750000</c:v>
                </c:pt>
                <c:pt idx="5">
                  <c:v>13800000</c:v>
                </c:pt>
                <c:pt idx="6">
                  <c:v>9800000</c:v>
                </c:pt>
                <c:pt idx="7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65-46B2-8C66-07FEF565141E}"/>
            </c:ext>
          </c:extLst>
        </c:ser>
        <c:ser>
          <c:idx val="4"/>
          <c:order val="2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srs2d'!$A$41:$H$41</c:f>
              <c:numCache>
                <c:formatCode>General</c:formatCode>
                <c:ptCount val="8"/>
                <c:pt idx="0">
                  <c:v>1280000</c:v>
                </c:pt>
                <c:pt idx="1">
                  <c:v>138000</c:v>
                </c:pt>
                <c:pt idx="2">
                  <c:v>230000</c:v>
                </c:pt>
                <c:pt idx="3">
                  <c:v>2020000</c:v>
                </c:pt>
                <c:pt idx="4">
                  <c:v>12000000</c:v>
                </c:pt>
                <c:pt idx="5">
                  <c:v>14000000</c:v>
                </c:pt>
                <c:pt idx="6">
                  <c:v>11000000</c:v>
                </c:pt>
                <c:pt idx="7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65-46B2-8C66-07FEF565141E}"/>
            </c:ext>
          </c:extLst>
        </c:ser>
        <c:ser>
          <c:idx val="5"/>
          <c:order val="2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rad51d srs2d'!$A$42:$H$42</c:f>
              <c:numCache>
                <c:formatCode>General</c:formatCode>
                <c:ptCount val="8"/>
                <c:pt idx="0">
                  <c:v>4550000</c:v>
                </c:pt>
                <c:pt idx="1">
                  <c:v>181000</c:v>
                </c:pt>
                <c:pt idx="2">
                  <c:v>350000</c:v>
                </c:pt>
                <c:pt idx="3">
                  <c:v>135000</c:v>
                </c:pt>
                <c:pt idx="4">
                  <c:v>115000</c:v>
                </c:pt>
                <c:pt idx="5">
                  <c:v>118000</c:v>
                </c:pt>
                <c:pt idx="6">
                  <c:v>102000</c:v>
                </c:pt>
                <c:pt idx="7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65-46B2-8C66-07FEF565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95408"/>
        <c:axId val="413296240"/>
      </c:lineChart>
      <c:catAx>
        <c:axId val="4132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6240"/>
        <c:crosses val="autoZero"/>
        <c:auto val="1"/>
        <c:lblAlgn val="ctr"/>
        <c:lblOffset val="100"/>
        <c:noMultiLvlLbl val="0"/>
      </c:catAx>
      <c:valAx>
        <c:axId val="4132962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5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rad52d'!$A$9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rad52d'!$B$9:$I$9</c:f>
              <c:numCache>
                <c:formatCode>General</c:formatCode>
                <c:ptCount val="8"/>
                <c:pt idx="0">
                  <c:v>19000</c:v>
                </c:pt>
                <c:pt idx="1">
                  <c:v>8000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CD5-89D7-AFEF2EF09880}"/>
            </c:ext>
          </c:extLst>
        </c:ser>
        <c:ser>
          <c:idx val="1"/>
          <c:order val="1"/>
          <c:tx>
            <c:strRef>
              <c:f>'tlcd rad52d'!$A$10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rad52d'!$B$10:$I$10</c:f>
              <c:numCache>
                <c:formatCode>General</c:formatCode>
                <c:ptCount val="8"/>
                <c:pt idx="0">
                  <c:v>106000</c:v>
                </c:pt>
                <c:pt idx="1">
                  <c:v>16000</c:v>
                </c:pt>
                <c:pt idx="2">
                  <c:v>8000</c:v>
                </c:pt>
                <c:pt idx="3">
                  <c:v>10000</c:v>
                </c:pt>
                <c:pt idx="4">
                  <c:v>9000</c:v>
                </c:pt>
                <c:pt idx="5">
                  <c:v>8600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CD5-89D7-AFEF2EF09880}"/>
            </c:ext>
          </c:extLst>
        </c:ser>
        <c:ser>
          <c:idx val="2"/>
          <c:order val="2"/>
          <c:tx>
            <c:strRef>
              <c:f>'tlcd rad52d'!$A$11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rad52d'!$B$11:$I$11</c:f>
              <c:numCache>
                <c:formatCode>General</c:formatCode>
                <c:ptCount val="8"/>
                <c:pt idx="0">
                  <c:v>390000</c:v>
                </c:pt>
                <c:pt idx="1">
                  <c:v>44000</c:v>
                </c:pt>
                <c:pt idx="2">
                  <c:v>10000</c:v>
                </c:pt>
                <c:pt idx="3">
                  <c:v>10000</c:v>
                </c:pt>
                <c:pt idx="4">
                  <c:v>14000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1-4CD5-89D7-AFEF2EF0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21248"/>
        <c:axId val="495821664"/>
      </c:lineChart>
      <c:catAx>
        <c:axId val="4958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1664"/>
        <c:crosses val="autoZero"/>
        <c:auto val="1"/>
        <c:lblAlgn val="ctr"/>
        <c:lblOffset val="100"/>
        <c:noMultiLvlLbl val="0"/>
      </c:catAx>
      <c:valAx>
        <c:axId val="495821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'tlcd rad52d'!$A$24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rad52d'!$B$24:$I$24</c:f>
              <c:numCache>
                <c:formatCode>General</c:formatCode>
                <c:ptCount val="8"/>
                <c:pt idx="0">
                  <c:v>134000</c:v>
                </c:pt>
                <c:pt idx="1">
                  <c:v>52000</c:v>
                </c:pt>
                <c:pt idx="2">
                  <c:v>110000</c:v>
                </c:pt>
                <c:pt idx="3">
                  <c:v>94000</c:v>
                </c:pt>
                <c:pt idx="4">
                  <c:v>92000</c:v>
                </c:pt>
                <c:pt idx="5">
                  <c:v>102000</c:v>
                </c:pt>
                <c:pt idx="6">
                  <c:v>101000</c:v>
                </c:pt>
                <c:pt idx="7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8-4CB0-B662-B4D405F44E07}"/>
            </c:ext>
          </c:extLst>
        </c:ser>
        <c:ser>
          <c:idx val="1"/>
          <c:order val="1"/>
          <c:tx>
            <c:strRef>
              <c:f>'tlcd rad52d'!$A$25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rad52d'!$B$25:$I$25</c:f>
              <c:numCache>
                <c:formatCode>General</c:formatCode>
                <c:ptCount val="8"/>
                <c:pt idx="0">
                  <c:v>800000</c:v>
                </c:pt>
                <c:pt idx="1">
                  <c:v>180000</c:v>
                </c:pt>
                <c:pt idx="2">
                  <c:v>79000</c:v>
                </c:pt>
                <c:pt idx="3">
                  <c:v>90000</c:v>
                </c:pt>
                <c:pt idx="4">
                  <c:v>101000</c:v>
                </c:pt>
                <c:pt idx="5">
                  <c:v>123000</c:v>
                </c:pt>
                <c:pt idx="6">
                  <c:v>118000</c:v>
                </c:pt>
                <c:pt idx="7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8-4CB0-B662-B4D405F44E07}"/>
            </c:ext>
          </c:extLst>
        </c:ser>
        <c:ser>
          <c:idx val="2"/>
          <c:order val="2"/>
          <c:tx>
            <c:strRef>
              <c:f>'tlcd rad52d'!$A$26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'tlcd rad52d'!$B$23:$I$23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'tlcd rad52d'!$B$26:$I$26</c:f>
              <c:numCache>
                <c:formatCode>General</c:formatCode>
                <c:ptCount val="8"/>
                <c:pt idx="0">
                  <c:v>2900000</c:v>
                </c:pt>
                <c:pt idx="1">
                  <c:v>410000</c:v>
                </c:pt>
                <c:pt idx="2">
                  <c:v>116000</c:v>
                </c:pt>
                <c:pt idx="3">
                  <c:v>125000</c:v>
                </c:pt>
                <c:pt idx="4">
                  <c:v>113000</c:v>
                </c:pt>
                <c:pt idx="5">
                  <c:v>118000</c:v>
                </c:pt>
                <c:pt idx="6">
                  <c:v>119000</c:v>
                </c:pt>
                <c:pt idx="7">
                  <c:v>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8-4CB0-B662-B4D405F4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25632"/>
        <c:axId val="487925216"/>
      </c:lineChart>
      <c:catAx>
        <c:axId val="4879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5216"/>
        <c:crosses val="autoZero"/>
        <c:auto val="1"/>
        <c:lblAlgn val="ctr"/>
        <c:lblOffset val="100"/>
        <c:noMultiLvlLbl val="0"/>
      </c:catAx>
      <c:valAx>
        <c:axId val="48792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tlcd!$A$31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tlcd!$B$31:$I$31</c:f>
              <c:numCache>
                <c:formatCode>General</c:formatCode>
                <c:ptCount val="8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5-4762-93BB-6DAD4DA0C926}"/>
            </c:ext>
          </c:extLst>
        </c:ser>
        <c:ser>
          <c:idx val="1"/>
          <c:order val="1"/>
          <c:tx>
            <c:strRef>
              <c:f>tlcd!$A$32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tlcd!$B$32:$I$32</c:f>
              <c:numCache>
                <c:formatCode>General</c:formatCode>
                <c:ptCount val="8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5-4762-93BB-6DAD4DA0C926}"/>
            </c:ext>
          </c:extLst>
        </c:ser>
        <c:ser>
          <c:idx val="2"/>
          <c:order val="2"/>
          <c:tx>
            <c:strRef>
              <c:f>tlcd!$A$33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tlcd!$B$33:$I$33</c:f>
              <c:numCache>
                <c:formatCode>General</c:formatCode>
                <c:ptCount val="8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5-4762-93BB-6DAD4DA0C926}"/>
            </c:ext>
          </c:extLst>
        </c:ser>
        <c:ser>
          <c:idx val="3"/>
          <c:order val="3"/>
          <c:tx>
            <c:strRef>
              <c:f>tlcd!$A$34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tlcd!$B$34:$I$34</c:f>
              <c:numCache>
                <c:formatCode>General</c:formatCode>
                <c:ptCount val="8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5-4762-93BB-6DAD4DA0C926}"/>
            </c:ext>
          </c:extLst>
        </c:ser>
        <c:ser>
          <c:idx val="4"/>
          <c:order val="4"/>
          <c:tx>
            <c:strRef>
              <c:f>tlcd!$A$35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tlcd!$B$35:$I$35</c:f>
              <c:numCache>
                <c:formatCode>General</c:formatCode>
                <c:ptCount val="8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5-4762-93BB-6DAD4DA0C926}"/>
            </c:ext>
          </c:extLst>
        </c:ser>
        <c:ser>
          <c:idx val="5"/>
          <c:order val="5"/>
          <c:tx>
            <c:strRef>
              <c:f>tlcd!$A$36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tlcd!$B$36:$I$36</c:f>
              <c:numCache>
                <c:formatCode>General</c:formatCode>
                <c:ptCount val="8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5-4762-93BB-6DAD4DA0C926}"/>
            </c:ext>
          </c:extLst>
        </c:ser>
        <c:ser>
          <c:idx val="6"/>
          <c:order val="6"/>
          <c:tx>
            <c:strRef>
              <c:f>tlcd!$A$37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tlcd!$B$37:$I$37</c:f>
              <c:numCache>
                <c:formatCode>General</c:formatCode>
                <c:ptCount val="8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95-4762-93BB-6DAD4DA0C926}"/>
            </c:ext>
          </c:extLst>
        </c:ser>
        <c:ser>
          <c:idx val="7"/>
          <c:order val="7"/>
          <c:tx>
            <c:strRef>
              <c:f>tlcd!$A$38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tlcd!$B$38:$I$38</c:f>
              <c:numCache>
                <c:formatCode>General</c:formatCode>
                <c:ptCount val="8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95-4762-93BB-6DAD4DA0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3728"/>
        <c:axId val="343222480"/>
      </c:lineChart>
      <c:catAx>
        <c:axId val="3432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2480"/>
        <c:crosses val="autoZero"/>
        <c:auto val="1"/>
        <c:lblAlgn val="ctr"/>
        <c:lblOffset val="100"/>
        <c:noMultiLvlLbl val="0"/>
      </c:catAx>
      <c:valAx>
        <c:axId val="343222480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rad52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0" baseline="0">
                <a:effectLst/>
              </a:rPr>
              <a:t> growth curve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rad52d'!$A$32:$H$32</c:f>
              <c:numCache>
                <c:formatCode>General</c:formatCode>
                <c:ptCount val="8"/>
                <c:pt idx="0">
                  <c:v>19000</c:v>
                </c:pt>
                <c:pt idx="1">
                  <c:v>8000</c:v>
                </c:pt>
                <c:pt idx="2">
                  <c:v>10000</c:v>
                </c:pt>
                <c:pt idx="3">
                  <c:v>8000</c:v>
                </c:pt>
                <c:pt idx="4">
                  <c:v>10000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82C-9239-A62189E1E0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rad52d'!$A$33:$H$33</c:f>
              <c:numCache>
                <c:formatCode>General</c:formatCode>
                <c:ptCount val="8"/>
                <c:pt idx="0">
                  <c:v>106000</c:v>
                </c:pt>
                <c:pt idx="1">
                  <c:v>16000</c:v>
                </c:pt>
                <c:pt idx="2">
                  <c:v>8000</c:v>
                </c:pt>
                <c:pt idx="3">
                  <c:v>10000</c:v>
                </c:pt>
                <c:pt idx="4">
                  <c:v>9000</c:v>
                </c:pt>
                <c:pt idx="5">
                  <c:v>8600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4-482C-9239-A62189E1E07B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rad52d'!$A$34:$H$34</c:f>
              <c:numCache>
                <c:formatCode>General</c:formatCode>
                <c:ptCount val="8"/>
                <c:pt idx="0">
                  <c:v>390000</c:v>
                </c:pt>
                <c:pt idx="1">
                  <c:v>44000</c:v>
                </c:pt>
                <c:pt idx="2">
                  <c:v>10000</c:v>
                </c:pt>
                <c:pt idx="3">
                  <c:v>10000</c:v>
                </c:pt>
                <c:pt idx="4">
                  <c:v>14000</c:v>
                </c:pt>
                <c:pt idx="5">
                  <c:v>14000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4-482C-9239-A62189E1E07B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rad52d'!$A$35:$H$35</c:f>
              <c:numCache>
                <c:formatCode>General</c:formatCode>
                <c:ptCount val="8"/>
                <c:pt idx="0">
                  <c:v>134000</c:v>
                </c:pt>
                <c:pt idx="1">
                  <c:v>52000</c:v>
                </c:pt>
                <c:pt idx="2">
                  <c:v>110000</c:v>
                </c:pt>
                <c:pt idx="3">
                  <c:v>94000</c:v>
                </c:pt>
                <c:pt idx="4">
                  <c:v>92000</c:v>
                </c:pt>
                <c:pt idx="5">
                  <c:v>102000</c:v>
                </c:pt>
                <c:pt idx="6">
                  <c:v>101000</c:v>
                </c:pt>
                <c:pt idx="7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4-482C-9239-A62189E1E07B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rad52d'!$A$36:$H$36</c:f>
              <c:numCache>
                <c:formatCode>General</c:formatCode>
                <c:ptCount val="8"/>
                <c:pt idx="0">
                  <c:v>800000</c:v>
                </c:pt>
                <c:pt idx="1">
                  <c:v>180000</c:v>
                </c:pt>
                <c:pt idx="2">
                  <c:v>79000</c:v>
                </c:pt>
                <c:pt idx="3">
                  <c:v>90000</c:v>
                </c:pt>
                <c:pt idx="4">
                  <c:v>101000</c:v>
                </c:pt>
                <c:pt idx="5">
                  <c:v>123000</c:v>
                </c:pt>
                <c:pt idx="6">
                  <c:v>118000</c:v>
                </c:pt>
                <c:pt idx="7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4-482C-9239-A62189E1E07B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'tlcd rad52d'!$A$37:$H$37</c:f>
              <c:numCache>
                <c:formatCode>General</c:formatCode>
                <c:ptCount val="8"/>
                <c:pt idx="0">
                  <c:v>2900000</c:v>
                </c:pt>
                <c:pt idx="1">
                  <c:v>410000</c:v>
                </c:pt>
                <c:pt idx="2">
                  <c:v>116000</c:v>
                </c:pt>
                <c:pt idx="3">
                  <c:v>125000</c:v>
                </c:pt>
                <c:pt idx="4">
                  <c:v>113000</c:v>
                </c:pt>
                <c:pt idx="5">
                  <c:v>118000</c:v>
                </c:pt>
                <c:pt idx="6">
                  <c:v>119000</c:v>
                </c:pt>
                <c:pt idx="7">
                  <c:v>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4-482C-9239-A62189E1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747616"/>
        <c:axId val="411746368"/>
      </c:lineChart>
      <c:catAx>
        <c:axId val="4117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6368"/>
        <c:crosses val="autoZero"/>
        <c:auto val="1"/>
        <c:lblAlgn val="ctr"/>
        <c:lblOffset val="100"/>
        <c:noMultiLvlLbl val="0"/>
      </c:catAx>
      <c:valAx>
        <c:axId val="4117463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2"/>
          <c:order val="0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F29-404F-B521-AE6F09E73766}"/>
            </c:ext>
          </c:extLst>
        </c:ser>
        <c:ser>
          <c:idx val="33"/>
          <c:order val="1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F29-404F-B521-AE6F09E73766}"/>
            </c:ext>
          </c:extLst>
        </c:ser>
        <c:ser>
          <c:idx val="34"/>
          <c:order val="2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F29-404F-B521-AE6F09E73766}"/>
            </c:ext>
          </c:extLst>
        </c:ser>
        <c:ser>
          <c:idx val="35"/>
          <c:order val="3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F29-404F-B521-AE6F09E73766}"/>
            </c:ext>
          </c:extLst>
        </c:ser>
        <c:ser>
          <c:idx val="36"/>
          <c:order val="4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F29-404F-B521-AE6F09E73766}"/>
            </c:ext>
          </c:extLst>
        </c:ser>
        <c:ser>
          <c:idx val="37"/>
          <c:order val="5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F29-404F-B521-AE6F09E73766}"/>
            </c:ext>
          </c:extLst>
        </c:ser>
        <c:ser>
          <c:idx val="38"/>
          <c:order val="6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F29-404F-B521-AE6F09E73766}"/>
            </c:ext>
          </c:extLst>
        </c:ser>
        <c:ser>
          <c:idx val="39"/>
          <c:order val="7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F29-404F-B521-AE6F09E73766}"/>
            </c:ext>
          </c:extLst>
        </c:ser>
        <c:ser>
          <c:idx val="40"/>
          <c:order val="8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F29-404F-B521-AE6F09E73766}"/>
            </c:ext>
          </c:extLst>
        </c:ser>
        <c:ser>
          <c:idx val="41"/>
          <c:order val="9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F29-404F-B521-AE6F09E73766}"/>
            </c:ext>
          </c:extLst>
        </c:ser>
        <c:ser>
          <c:idx val="42"/>
          <c:order val="10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F29-404F-B521-AE6F09E73766}"/>
            </c:ext>
          </c:extLst>
        </c:ser>
        <c:ser>
          <c:idx val="43"/>
          <c:order val="11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F29-404F-B521-AE6F09E73766}"/>
            </c:ext>
          </c:extLst>
        </c:ser>
        <c:ser>
          <c:idx val="44"/>
          <c:order val="12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F29-404F-B521-AE6F09E73766}"/>
            </c:ext>
          </c:extLst>
        </c:ser>
        <c:ser>
          <c:idx val="45"/>
          <c:order val="13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29-404F-B521-AE6F09E73766}"/>
            </c:ext>
          </c:extLst>
        </c:ser>
        <c:ser>
          <c:idx val="46"/>
          <c:order val="14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29-404F-B521-AE6F09E73766}"/>
            </c:ext>
          </c:extLst>
        </c:ser>
        <c:ser>
          <c:idx val="47"/>
          <c:order val="15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29-404F-B521-AE6F09E73766}"/>
            </c:ext>
          </c:extLst>
        </c:ser>
        <c:ser>
          <c:idx val="48"/>
          <c:order val="16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29-404F-B521-AE6F09E73766}"/>
            </c:ext>
          </c:extLst>
        </c:ser>
        <c:ser>
          <c:idx val="49"/>
          <c:order val="17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29-404F-B521-AE6F09E73766}"/>
            </c:ext>
          </c:extLst>
        </c:ser>
        <c:ser>
          <c:idx val="50"/>
          <c:order val="18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29-404F-B521-AE6F09E73766}"/>
            </c:ext>
          </c:extLst>
        </c:ser>
        <c:ser>
          <c:idx val="51"/>
          <c:order val="19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29-404F-B521-AE6F09E73766}"/>
            </c:ext>
          </c:extLst>
        </c:ser>
        <c:ser>
          <c:idx val="52"/>
          <c:order val="20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F29-404F-B521-AE6F09E73766}"/>
            </c:ext>
          </c:extLst>
        </c:ser>
        <c:ser>
          <c:idx val="53"/>
          <c:order val="21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F29-404F-B521-AE6F09E73766}"/>
            </c:ext>
          </c:extLst>
        </c:ser>
        <c:ser>
          <c:idx val="54"/>
          <c:order val="22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F29-404F-B521-AE6F09E73766}"/>
            </c:ext>
          </c:extLst>
        </c:ser>
        <c:ser>
          <c:idx val="55"/>
          <c:order val="23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F29-404F-B521-AE6F09E73766}"/>
            </c:ext>
          </c:extLst>
        </c:ser>
        <c:ser>
          <c:idx val="56"/>
          <c:order val="24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F29-404F-B521-AE6F09E73766}"/>
            </c:ext>
          </c:extLst>
        </c:ser>
        <c:ser>
          <c:idx val="57"/>
          <c:order val="25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F29-404F-B521-AE6F09E73766}"/>
            </c:ext>
          </c:extLst>
        </c:ser>
        <c:ser>
          <c:idx val="58"/>
          <c:order val="26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F29-404F-B521-AE6F09E73766}"/>
            </c:ext>
          </c:extLst>
        </c:ser>
        <c:ser>
          <c:idx val="59"/>
          <c:order val="27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F29-404F-B521-AE6F09E73766}"/>
            </c:ext>
          </c:extLst>
        </c:ser>
        <c:ser>
          <c:idx val="60"/>
          <c:order val="28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F29-404F-B521-AE6F09E73766}"/>
            </c:ext>
          </c:extLst>
        </c:ser>
        <c:ser>
          <c:idx val="61"/>
          <c:order val="29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F29-404F-B521-AE6F09E73766}"/>
            </c:ext>
          </c:extLst>
        </c:ser>
        <c:ser>
          <c:idx val="62"/>
          <c:order val="30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F29-404F-B521-AE6F09E73766}"/>
            </c:ext>
          </c:extLst>
        </c:ser>
        <c:ser>
          <c:idx val="63"/>
          <c:order val="31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F29-404F-B521-AE6F09E73766}"/>
            </c:ext>
          </c:extLst>
        </c:ser>
        <c:ser>
          <c:idx val="16"/>
          <c:order val="32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9-404F-B521-AE6F09E73766}"/>
            </c:ext>
          </c:extLst>
        </c:ser>
        <c:ser>
          <c:idx val="17"/>
          <c:order val="33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9-404F-B521-AE6F09E73766}"/>
            </c:ext>
          </c:extLst>
        </c:ser>
        <c:ser>
          <c:idx val="18"/>
          <c:order val="34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9-404F-B521-AE6F09E73766}"/>
            </c:ext>
          </c:extLst>
        </c:ser>
        <c:ser>
          <c:idx val="19"/>
          <c:order val="35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9-404F-B521-AE6F09E73766}"/>
            </c:ext>
          </c:extLst>
        </c:ser>
        <c:ser>
          <c:idx val="20"/>
          <c:order val="36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9-404F-B521-AE6F09E73766}"/>
            </c:ext>
          </c:extLst>
        </c:ser>
        <c:ser>
          <c:idx val="21"/>
          <c:order val="37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9-404F-B521-AE6F09E73766}"/>
            </c:ext>
          </c:extLst>
        </c:ser>
        <c:ser>
          <c:idx val="22"/>
          <c:order val="38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29-404F-B521-AE6F09E73766}"/>
            </c:ext>
          </c:extLst>
        </c:ser>
        <c:ser>
          <c:idx val="23"/>
          <c:order val="39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29-404F-B521-AE6F09E73766}"/>
            </c:ext>
          </c:extLst>
        </c:ser>
        <c:ser>
          <c:idx val="24"/>
          <c:order val="40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29-404F-B521-AE6F09E73766}"/>
            </c:ext>
          </c:extLst>
        </c:ser>
        <c:ser>
          <c:idx val="25"/>
          <c:order val="41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29-404F-B521-AE6F09E73766}"/>
            </c:ext>
          </c:extLst>
        </c:ser>
        <c:ser>
          <c:idx val="26"/>
          <c:order val="42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29-404F-B521-AE6F09E73766}"/>
            </c:ext>
          </c:extLst>
        </c:ser>
        <c:ser>
          <c:idx val="27"/>
          <c:order val="43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29-404F-B521-AE6F09E73766}"/>
            </c:ext>
          </c:extLst>
        </c:ser>
        <c:ser>
          <c:idx val="28"/>
          <c:order val="44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29-404F-B521-AE6F09E73766}"/>
            </c:ext>
          </c:extLst>
        </c:ser>
        <c:ser>
          <c:idx val="29"/>
          <c:order val="45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29-404F-B521-AE6F09E73766}"/>
            </c:ext>
          </c:extLst>
        </c:ser>
        <c:ser>
          <c:idx val="30"/>
          <c:order val="46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29-404F-B521-AE6F09E73766}"/>
            </c:ext>
          </c:extLst>
        </c:ser>
        <c:ser>
          <c:idx val="31"/>
          <c:order val="47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F29-404F-B521-AE6F09E73766}"/>
            </c:ext>
          </c:extLst>
        </c:ser>
        <c:ser>
          <c:idx val="8"/>
          <c:order val="48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F29-404F-B521-AE6F09E73766}"/>
            </c:ext>
          </c:extLst>
        </c:ser>
        <c:ser>
          <c:idx val="9"/>
          <c:order val="49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F29-404F-B521-AE6F09E73766}"/>
            </c:ext>
          </c:extLst>
        </c:ser>
        <c:ser>
          <c:idx val="10"/>
          <c:order val="50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F29-404F-B521-AE6F09E73766}"/>
            </c:ext>
          </c:extLst>
        </c:ser>
        <c:ser>
          <c:idx val="11"/>
          <c:order val="51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F29-404F-B521-AE6F09E73766}"/>
            </c:ext>
          </c:extLst>
        </c:ser>
        <c:ser>
          <c:idx val="12"/>
          <c:order val="52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F29-404F-B521-AE6F09E73766}"/>
            </c:ext>
          </c:extLst>
        </c:ser>
        <c:ser>
          <c:idx val="13"/>
          <c:order val="53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F29-404F-B521-AE6F09E73766}"/>
            </c:ext>
          </c:extLst>
        </c:ser>
        <c:ser>
          <c:idx val="14"/>
          <c:order val="54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F29-404F-B521-AE6F09E73766}"/>
            </c:ext>
          </c:extLst>
        </c:ser>
        <c:ser>
          <c:idx val="15"/>
          <c:order val="55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F29-404F-B521-AE6F09E73766}"/>
            </c:ext>
          </c:extLst>
        </c:ser>
        <c:ser>
          <c:idx val="0"/>
          <c:order val="56"/>
          <c:tx>
            <c:strRef>
              <c:f>tlcd!$A$51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tlcd!$B$51:$I$51</c:f>
              <c:numCache>
                <c:formatCode>General</c:formatCode>
                <c:ptCount val="8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F29-404F-B521-AE6F09E73766}"/>
            </c:ext>
          </c:extLst>
        </c:ser>
        <c:ser>
          <c:idx val="1"/>
          <c:order val="57"/>
          <c:tx>
            <c:strRef>
              <c:f>tlcd!$A$52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tlcd!$B$52:$I$52</c:f>
              <c:numCache>
                <c:formatCode>General</c:formatCode>
                <c:ptCount val="8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F29-404F-B521-AE6F09E73766}"/>
            </c:ext>
          </c:extLst>
        </c:ser>
        <c:ser>
          <c:idx val="2"/>
          <c:order val="58"/>
          <c:tx>
            <c:strRef>
              <c:f>tlcd!$A$53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tlcd!$B$53:$I$53</c:f>
              <c:numCache>
                <c:formatCode>General</c:formatCode>
                <c:ptCount val="8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F29-404F-B521-AE6F09E73766}"/>
            </c:ext>
          </c:extLst>
        </c:ser>
        <c:ser>
          <c:idx val="3"/>
          <c:order val="59"/>
          <c:tx>
            <c:strRef>
              <c:f>tlcd!$A$54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tlcd!$B$54:$I$54</c:f>
              <c:numCache>
                <c:formatCode>General</c:formatCode>
                <c:ptCount val="8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F29-404F-B521-AE6F09E73766}"/>
            </c:ext>
          </c:extLst>
        </c:ser>
        <c:ser>
          <c:idx val="4"/>
          <c:order val="60"/>
          <c:tx>
            <c:strRef>
              <c:f>tlcd!$A$55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tlcd!$B$55:$I$55</c:f>
              <c:numCache>
                <c:formatCode>General</c:formatCode>
                <c:ptCount val="8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F29-404F-B521-AE6F09E73766}"/>
            </c:ext>
          </c:extLst>
        </c:ser>
        <c:ser>
          <c:idx val="5"/>
          <c:order val="61"/>
          <c:tx>
            <c:strRef>
              <c:f>tlcd!$A$56</c:f>
              <c:strCache>
                <c:ptCount val="1"/>
                <c:pt idx="0">
                  <c:v>T A1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tlcd!$B$56:$I$56</c:f>
              <c:numCache>
                <c:formatCode>General</c:formatCode>
                <c:ptCount val="8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F29-404F-B521-AE6F09E73766}"/>
            </c:ext>
          </c:extLst>
        </c:ser>
        <c:ser>
          <c:idx val="6"/>
          <c:order val="62"/>
          <c:tx>
            <c:strRef>
              <c:f>tlcd!$A$57</c:f>
              <c:strCache>
                <c:ptCount val="1"/>
                <c:pt idx="0">
                  <c:v>T A2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tlcd!$B$57:$I$57</c:f>
              <c:numCache>
                <c:formatCode>General</c:formatCode>
                <c:ptCount val="8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F29-404F-B521-AE6F09E73766}"/>
            </c:ext>
          </c:extLst>
        </c:ser>
        <c:ser>
          <c:idx val="7"/>
          <c:order val="63"/>
          <c:tx>
            <c:strRef>
              <c:f>tlcd!$A$58</c:f>
              <c:strCache>
                <c:ptCount val="1"/>
                <c:pt idx="0">
                  <c:v>T A3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tlcd!$B$58:$I$58</c:f>
              <c:numCache>
                <c:formatCode>General</c:formatCode>
                <c:ptCount val="8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F29-404F-B521-AE6F09E7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19984"/>
        <c:axId val="343227056"/>
      </c:lineChart>
      <c:catAx>
        <c:axId val="3432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7056"/>
        <c:crosses val="autoZero"/>
        <c:auto val="1"/>
        <c:lblAlgn val="ctr"/>
        <c:lblOffset val="100"/>
        <c:noMultiLvlLbl val="0"/>
      </c:catAx>
      <c:valAx>
        <c:axId val="34322705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</a:t>
                </a:r>
                <a:r>
                  <a:rPr lang="en-US" baseline="0"/>
                  <a:t> mL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9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tlcd!$A$64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tlcd!$B$70:$E$70</c:f>
                <c:numCache>
                  <c:formatCode>General</c:formatCode>
                  <c:ptCount val="4"/>
                  <c:pt idx="0">
                    <c:v>806061.85512385727</c:v>
                  </c:pt>
                  <c:pt idx="1">
                    <c:v>88045.037176598271</c:v>
                  </c:pt>
                  <c:pt idx="2">
                    <c:v>3495.4817775440993</c:v>
                  </c:pt>
                  <c:pt idx="3">
                    <c:v>235047.54192351323</c:v>
                  </c:pt>
                </c:numCache>
              </c:numRef>
            </c:plus>
            <c:minus>
              <c:numRef>
                <c:f>tlcd!$B$70:$E$70</c:f>
                <c:numCache>
                  <c:formatCode>General</c:formatCode>
                  <c:ptCount val="4"/>
                  <c:pt idx="0">
                    <c:v>806061.85512385727</c:v>
                  </c:pt>
                  <c:pt idx="1">
                    <c:v>88045.037176598271</c:v>
                  </c:pt>
                  <c:pt idx="2">
                    <c:v>3495.4817775440993</c:v>
                  </c:pt>
                  <c:pt idx="3">
                    <c:v>235047.54192351323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tlcd!$B$64:$E$64</c:f>
              <c:numCache>
                <c:formatCode>General</c:formatCode>
                <c:ptCount val="4"/>
                <c:pt idx="0">
                  <c:v>710000</c:v>
                </c:pt>
                <c:pt idx="1">
                  <c:v>160000</c:v>
                </c:pt>
                <c:pt idx="2">
                  <c:v>3300</c:v>
                </c:pt>
                <c:pt idx="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5A2-91A5-B6E15F02F4D2}"/>
            </c:ext>
          </c:extLst>
        </c:ser>
        <c:ser>
          <c:idx val="1"/>
          <c:order val="1"/>
          <c:tx>
            <c:strRef>
              <c:f>tlcd!$A$65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tlcd!$B$71:$E$71</c:f>
                <c:numCache>
                  <c:formatCode>General</c:formatCode>
                  <c:ptCount val="4"/>
                  <c:pt idx="0">
                    <c:v>5870256.1394590903</c:v>
                  </c:pt>
                  <c:pt idx="1">
                    <c:v>2262111.8925211709</c:v>
                  </c:pt>
                  <c:pt idx="2">
                    <c:v>255611.87095170008</c:v>
                  </c:pt>
                  <c:pt idx="3">
                    <c:v>93486.057019979489</c:v>
                  </c:pt>
                </c:numCache>
              </c:numRef>
            </c:plus>
            <c:minus>
              <c:numRef>
                <c:f>tlcd!$B$71:$E$71</c:f>
                <c:numCache>
                  <c:formatCode>General</c:formatCode>
                  <c:ptCount val="4"/>
                  <c:pt idx="0">
                    <c:v>5870256.1394590903</c:v>
                  </c:pt>
                  <c:pt idx="1">
                    <c:v>2262111.8925211709</c:v>
                  </c:pt>
                  <c:pt idx="2">
                    <c:v>255611.87095170008</c:v>
                  </c:pt>
                  <c:pt idx="3">
                    <c:v>93486.057019979489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tlcd!$B$65:$E$65</c:f>
              <c:numCache>
                <c:formatCode>General</c:formatCode>
                <c:ptCount val="4"/>
                <c:pt idx="0">
                  <c:v>10400000</c:v>
                </c:pt>
                <c:pt idx="1">
                  <c:v>1305000</c:v>
                </c:pt>
                <c:pt idx="2">
                  <c:v>62000</c:v>
                </c:pt>
                <c:pt idx="3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B-45A2-91A5-B6E15F02F4D2}"/>
            </c:ext>
          </c:extLst>
        </c:ser>
        <c:ser>
          <c:idx val="2"/>
          <c:order val="2"/>
          <c:tx>
            <c:strRef>
              <c:f>tlcd!$A$66</c:f>
              <c:strCache>
                <c:ptCount val="1"/>
                <c:pt idx="0">
                  <c:v>10^5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tlcd!$B$72:$E$72</c:f>
                <c:numCache>
                  <c:formatCode>General</c:formatCode>
                  <c:ptCount val="4"/>
                  <c:pt idx="0">
                    <c:v>36638835.148943104</c:v>
                  </c:pt>
                  <c:pt idx="1">
                    <c:v>4522957.3132125465</c:v>
                  </c:pt>
                  <c:pt idx="2">
                    <c:v>589230.73336584971</c:v>
                  </c:pt>
                  <c:pt idx="3">
                    <c:v>5268702.7408488868</c:v>
                  </c:pt>
                </c:numCache>
              </c:numRef>
            </c:plus>
            <c:minus>
              <c:numRef>
                <c:f>tlcd!$B$72:$E$72</c:f>
                <c:numCache>
                  <c:formatCode>General</c:formatCode>
                  <c:ptCount val="4"/>
                  <c:pt idx="0">
                    <c:v>36638835.148943104</c:v>
                  </c:pt>
                  <c:pt idx="1">
                    <c:v>4522957.3132125465</c:v>
                  </c:pt>
                  <c:pt idx="2">
                    <c:v>589230.73336584971</c:v>
                  </c:pt>
                  <c:pt idx="3">
                    <c:v>5268702.7408488868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tlcd!$B$66:$E$66</c:f>
              <c:numCache>
                <c:formatCode>General</c:formatCode>
                <c:ptCount val="4"/>
                <c:pt idx="0">
                  <c:v>12400000</c:v>
                </c:pt>
                <c:pt idx="1">
                  <c:v>10375000</c:v>
                </c:pt>
                <c:pt idx="2">
                  <c:v>890000</c:v>
                </c:pt>
                <c:pt idx="3">
                  <c:v>1650000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B-45A2-91A5-B6E15F02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00960"/>
        <c:axId val="246900128"/>
      </c:lineChart>
      <c:catAx>
        <c:axId val="2469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0128"/>
        <c:crosses val="autoZero"/>
        <c:auto val="1"/>
        <c:lblAlgn val="ctr"/>
        <c:lblOffset val="100"/>
        <c:noMultiLvlLbl val="0"/>
      </c:catAx>
      <c:valAx>
        <c:axId val="2469001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tlc</a:t>
            </a:r>
            <a:r>
              <a:rPr lang="el-GR" sz="2400" i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2400" i="1" baseline="0"/>
              <a:t> </a:t>
            </a:r>
            <a:r>
              <a:rPr lang="en-US" sz="2400" i="0" baseline="0"/>
              <a:t>Accumulated Growth Curves </a:t>
            </a:r>
            <a:endParaRPr lang="en-US" sz="2400" i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4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tlcd!$A$78:$I$78</c:f>
              <c:numCache>
                <c:formatCode>General</c:formatCode>
                <c:ptCount val="9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4E7-458B-9D74-B0D21B6EC97F}"/>
            </c:ext>
          </c:extLst>
        </c:ser>
        <c:ser>
          <c:idx val="25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tlcd!$A$79:$I$79</c:f>
              <c:numCache>
                <c:formatCode>General</c:formatCode>
                <c:ptCount val="9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4E7-458B-9D74-B0D21B6EC97F}"/>
            </c:ext>
          </c:extLst>
        </c:ser>
        <c:ser>
          <c:idx val="26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tlcd!$A$80:$I$80</c:f>
              <c:numCache>
                <c:formatCode>General</c:formatCode>
                <c:ptCount val="9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4E7-458B-9D74-B0D21B6EC97F}"/>
            </c:ext>
          </c:extLst>
        </c:ser>
        <c:ser>
          <c:idx val="27"/>
          <c:order val="3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tlcd!$A$81:$I$81</c:f>
              <c:numCache>
                <c:formatCode>General</c:formatCode>
                <c:ptCount val="9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4E7-458B-9D74-B0D21B6EC97F}"/>
            </c:ext>
          </c:extLst>
        </c:ser>
        <c:ser>
          <c:idx val="28"/>
          <c:order val="4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tlcd!$A$82:$I$82</c:f>
              <c:numCache>
                <c:formatCode>General</c:formatCode>
                <c:ptCount val="9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4E7-458B-9D74-B0D21B6EC97F}"/>
            </c:ext>
          </c:extLst>
        </c:ser>
        <c:ser>
          <c:idx val="29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tlcd!$A$83:$I$83</c:f>
              <c:numCache>
                <c:formatCode>General</c:formatCode>
                <c:ptCount val="9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4E7-458B-9D74-B0D21B6EC97F}"/>
            </c:ext>
          </c:extLst>
        </c:ser>
        <c:ser>
          <c:idx val="30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tlcd!$A$84:$I$84</c:f>
              <c:numCache>
                <c:formatCode>General</c:formatCode>
                <c:ptCount val="9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4E7-458B-9D74-B0D21B6EC97F}"/>
            </c:ext>
          </c:extLst>
        </c:ser>
        <c:ser>
          <c:idx val="31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tlcd!$A$85:$I$85</c:f>
              <c:numCache>
                <c:formatCode>General</c:formatCode>
                <c:ptCount val="9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  <c:pt idx="8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4E7-458B-9D74-B0D21B6EC97F}"/>
            </c:ext>
          </c:extLst>
        </c:ser>
        <c:ser>
          <c:idx val="32"/>
          <c:order val="8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tlcd!$A$86:$I$86</c:f>
              <c:numCache>
                <c:formatCode>General</c:formatCode>
                <c:ptCount val="9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4E7-458B-9D74-B0D21B6EC97F}"/>
            </c:ext>
          </c:extLst>
        </c:ser>
        <c:ser>
          <c:idx val="33"/>
          <c:order val="9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tlcd!$A$87:$I$87</c:f>
              <c:numCache>
                <c:formatCode>General</c:formatCode>
                <c:ptCount val="9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4E7-458B-9D74-B0D21B6EC97F}"/>
            </c:ext>
          </c:extLst>
        </c:ser>
        <c:ser>
          <c:idx val="34"/>
          <c:order val="10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tlcd!$A$88:$I$88</c:f>
              <c:numCache>
                <c:formatCode>General</c:formatCode>
                <c:ptCount val="9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4E7-458B-9D74-B0D21B6EC97F}"/>
            </c:ext>
          </c:extLst>
        </c:ser>
        <c:ser>
          <c:idx val="35"/>
          <c:order val="11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tlcd!$A$89:$I$89</c:f>
              <c:numCache>
                <c:formatCode>General</c:formatCode>
                <c:ptCount val="9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4E7-458B-9D74-B0D21B6EC97F}"/>
            </c:ext>
          </c:extLst>
        </c:ser>
        <c:ser>
          <c:idx val="36"/>
          <c:order val="1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tlcd!$A$90:$I$90</c:f>
              <c:numCache>
                <c:formatCode>General</c:formatCode>
                <c:ptCount val="9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4E7-458B-9D74-B0D21B6EC97F}"/>
            </c:ext>
          </c:extLst>
        </c:ser>
        <c:ser>
          <c:idx val="37"/>
          <c:order val="13"/>
          <c:marker>
            <c:symbol val="none"/>
          </c:marker>
          <c:val>
            <c:numRef>
              <c:f>tlcd!$A$91:$I$91</c:f>
              <c:numCache>
                <c:formatCode>General</c:formatCode>
                <c:ptCount val="9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  <c:pt idx="8">
                  <c:v>16800000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4E7-458B-9D74-B0D21B6EC97F}"/>
            </c:ext>
          </c:extLst>
        </c:ser>
        <c:ser>
          <c:idx val="38"/>
          <c:order val="14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tlcd!$A$92:$I$92</c:f>
              <c:numCache>
                <c:formatCode>General</c:formatCode>
                <c:ptCount val="9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  <c:pt idx="8">
                  <c:v>18300000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4E7-458B-9D74-B0D21B6EC97F}"/>
            </c:ext>
          </c:extLst>
        </c:ser>
        <c:ser>
          <c:idx val="39"/>
          <c:order val="15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tlcd!$A$93:$I$93</c:f>
              <c:numCache>
                <c:formatCode>General</c:formatCode>
                <c:ptCount val="9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  <c:pt idx="8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4E7-458B-9D74-B0D21B6EC97F}"/>
            </c:ext>
          </c:extLst>
        </c:ser>
        <c:ser>
          <c:idx val="40"/>
          <c:order val="16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tlcd!$A$94:$I$94</c:f>
              <c:numCache>
                <c:formatCode>General</c:formatCode>
                <c:ptCount val="9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4E7-458B-9D74-B0D21B6EC97F}"/>
            </c:ext>
          </c:extLst>
        </c:ser>
        <c:ser>
          <c:idx val="41"/>
          <c:order val="17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tlcd!$A$95:$I$95</c:f>
              <c:numCache>
                <c:formatCode>General</c:formatCode>
                <c:ptCount val="9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4E7-458B-9D74-B0D21B6EC97F}"/>
            </c:ext>
          </c:extLst>
        </c:ser>
        <c:ser>
          <c:idx val="42"/>
          <c:order val="18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tlcd!$A$96:$I$96</c:f>
              <c:numCache>
                <c:formatCode>General</c:formatCode>
                <c:ptCount val="9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4E7-458B-9D74-B0D21B6EC97F}"/>
            </c:ext>
          </c:extLst>
        </c:ser>
        <c:ser>
          <c:idx val="43"/>
          <c:order val="19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tlcd!$A$97:$I$97</c:f>
              <c:numCache>
                <c:formatCode>General</c:formatCode>
                <c:ptCount val="9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4E7-458B-9D74-B0D21B6EC97F}"/>
            </c:ext>
          </c:extLst>
        </c:ser>
        <c:ser>
          <c:idx val="44"/>
          <c:order val="2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tlcd!$A$98:$I$98</c:f>
              <c:numCache>
                <c:formatCode>General</c:formatCode>
                <c:ptCount val="9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4E7-458B-9D74-B0D21B6EC97F}"/>
            </c:ext>
          </c:extLst>
        </c:ser>
        <c:ser>
          <c:idx val="45"/>
          <c:order val="21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tlcd!$A$99:$I$99</c:f>
              <c:numCache>
                <c:formatCode>General</c:formatCode>
                <c:ptCount val="9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  <c:pt idx="8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4E7-458B-9D74-B0D21B6EC97F}"/>
            </c:ext>
          </c:extLst>
        </c:ser>
        <c:ser>
          <c:idx val="46"/>
          <c:order val="22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tlcd!$A$100:$I$100</c:f>
              <c:numCache>
                <c:formatCode>General</c:formatCode>
                <c:ptCount val="9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  <c:pt idx="8">
                  <c:v>19100000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4E7-458B-9D74-B0D21B6EC97F}"/>
            </c:ext>
          </c:extLst>
        </c:ser>
        <c:ser>
          <c:idx val="47"/>
          <c:order val="23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tlcd!$A$101:$I$101</c:f>
              <c:numCache>
                <c:formatCode>General</c:formatCode>
                <c:ptCount val="9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  <c:pt idx="8">
                  <c:v>19400000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4E7-458B-9D74-B0D21B6EC97F}"/>
            </c:ext>
          </c:extLst>
        </c:ser>
        <c:ser>
          <c:idx val="0"/>
          <c:order val="24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tlcd!$A$78:$I$78</c:f>
              <c:numCache>
                <c:formatCode>General</c:formatCode>
                <c:ptCount val="9"/>
                <c:pt idx="0">
                  <c:v>550000</c:v>
                </c:pt>
                <c:pt idx="1">
                  <c:v>225000</c:v>
                </c:pt>
                <c:pt idx="2">
                  <c:v>5200</c:v>
                </c:pt>
                <c:pt idx="3">
                  <c:v>1900</c:v>
                </c:pt>
                <c:pt idx="4">
                  <c:v>128000</c:v>
                </c:pt>
                <c:pt idx="5">
                  <c:v>2450000</c:v>
                </c:pt>
                <c:pt idx="6">
                  <c:v>13200000</c:v>
                </c:pt>
                <c:pt idx="7">
                  <c:v>2230000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7-458B-9D74-B0D21B6EC97F}"/>
            </c:ext>
          </c:extLst>
        </c:ser>
        <c:ser>
          <c:idx val="1"/>
          <c:order val="25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tlcd!$A$79:$I$79</c:f>
              <c:numCache>
                <c:formatCode>General</c:formatCode>
                <c:ptCount val="9"/>
                <c:pt idx="0">
                  <c:v>500000</c:v>
                </c:pt>
                <c:pt idx="1">
                  <c:v>52000</c:v>
                </c:pt>
                <c:pt idx="2">
                  <c:v>2800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7-458B-9D74-B0D21B6EC97F}"/>
            </c:ext>
          </c:extLst>
        </c:ser>
        <c:ser>
          <c:idx val="2"/>
          <c:order val="2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tlcd!$A$80:$I$80</c:f>
              <c:numCache>
                <c:formatCode>General</c:formatCode>
                <c:ptCount val="9"/>
                <c:pt idx="0">
                  <c:v>210000</c:v>
                </c:pt>
                <c:pt idx="1">
                  <c:v>21000</c:v>
                </c:pt>
                <c:pt idx="2">
                  <c:v>1400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7-458B-9D74-B0D21B6EC97F}"/>
            </c:ext>
          </c:extLst>
        </c:ser>
        <c:ser>
          <c:idx val="3"/>
          <c:order val="27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tlcd!$A$81:$I$81</c:f>
              <c:numCache>
                <c:formatCode>General</c:formatCode>
                <c:ptCount val="9"/>
                <c:pt idx="0">
                  <c:v>1810000</c:v>
                </c:pt>
                <c:pt idx="1">
                  <c:v>180000</c:v>
                </c:pt>
                <c:pt idx="2">
                  <c:v>3800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7-458B-9D74-B0D21B6EC97F}"/>
            </c:ext>
          </c:extLst>
        </c:ser>
        <c:ser>
          <c:idx val="4"/>
          <c:order val="28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tlcd!$A$82:$I$82</c:f>
              <c:numCache>
                <c:formatCode>General</c:formatCode>
                <c:ptCount val="9"/>
                <c:pt idx="0">
                  <c:v>230000</c:v>
                </c:pt>
                <c:pt idx="1">
                  <c:v>36000</c:v>
                </c:pt>
                <c:pt idx="2">
                  <c:v>2300</c:v>
                </c:pt>
                <c:pt idx="3">
                  <c:v>1000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7-458B-9D74-B0D21B6EC97F}"/>
            </c:ext>
          </c:extLst>
        </c:ser>
        <c:ser>
          <c:idx val="5"/>
          <c:order val="2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tlcd!$A$83:$I$83</c:f>
              <c:numCache>
                <c:formatCode>General</c:formatCode>
                <c:ptCount val="9"/>
                <c:pt idx="0">
                  <c:v>870000</c:v>
                </c:pt>
                <c:pt idx="1">
                  <c:v>221000</c:v>
                </c:pt>
                <c:pt idx="2">
                  <c:v>6600</c:v>
                </c:pt>
                <c:pt idx="3">
                  <c:v>1000</c:v>
                </c:pt>
                <c:pt idx="4">
                  <c:v>900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7-458B-9D74-B0D21B6EC97F}"/>
            </c:ext>
          </c:extLst>
        </c:ser>
        <c:ser>
          <c:idx val="6"/>
          <c:order val="3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tlcd!$A$84:$I$84</c:f>
              <c:numCache>
                <c:formatCode>General</c:formatCode>
                <c:ptCount val="9"/>
                <c:pt idx="0">
                  <c:v>1550000</c:v>
                </c:pt>
                <c:pt idx="1">
                  <c:v>219000</c:v>
                </c:pt>
                <c:pt idx="2">
                  <c:v>2600</c:v>
                </c:pt>
                <c:pt idx="3">
                  <c:v>666000</c:v>
                </c:pt>
                <c:pt idx="4">
                  <c:v>2900000</c:v>
                </c:pt>
                <c:pt idx="5">
                  <c:v>16500000</c:v>
                </c:pt>
                <c:pt idx="6">
                  <c:v>14700000</c:v>
                </c:pt>
                <c:pt idx="7">
                  <c:v>15400000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7-458B-9D74-B0D21B6EC97F}"/>
            </c:ext>
          </c:extLst>
        </c:ser>
        <c:ser>
          <c:idx val="7"/>
          <c:order val="3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tlcd!$A$85:$I$85</c:f>
              <c:numCache>
                <c:formatCode>General</c:formatCode>
                <c:ptCount val="9"/>
                <c:pt idx="0">
                  <c:v>2380000</c:v>
                </c:pt>
                <c:pt idx="1">
                  <c:v>140000</c:v>
                </c:pt>
                <c:pt idx="2">
                  <c:v>12200</c:v>
                </c:pt>
                <c:pt idx="3">
                  <c:v>1200</c:v>
                </c:pt>
                <c:pt idx="4">
                  <c:v>1000</c:v>
                </c:pt>
                <c:pt idx="5">
                  <c:v>102500</c:v>
                </c:pt>
                <c:pt idx="6">
                  <c:v>17400000</c:v>
                </c:pt>
                <c:pt idx="7">
                  <c:v>18910000</c:v>
                </c:pt>
                <c:pt idx="8">
                  <c:v>14700000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E7-458B-9D74-B0D21B6EC97F}"/>
            </c:ext>
          </c:extLst>
        </c:ser>
        <c:ser>
          <c:idx val="8"/>
          <c:order val="3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tlcd!$A$86:$I$86</c:f>
              <c:numCache>
                <c:formatCode>General</c:formatCode>
                <c:ptCount val="9"/>
                <c:pt idx="0">
                  <c:v>6100000</c:v>
                </c:pt>
                <c:pt idx="1">
                  <c:v>1930000</c:v>
                </c:pt>
                <c:pt idx="2">
                  <c:v>17000</c:v>
                </c:pt>
                <c:pt idx="3">
                  <c:v>69000</c:v>
                </c:pt>
                <c:pt idx="4">
                  <c:v>9000</c:v>
                </c:pt>
                <c:pt idx="5">
                  <c:v>16000</c:v>
                </c:pt>
                <c:pt idx="6">
                  <c:v>3700000</c:v>
                </c:pt>
                <c:pt idx="7">
                  <c:v>5830000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E7-458B-9D74-B0D21B6EC97F}"/>
            </c:ext>
          </c:extLst>
        </c:ser>
        <c:ser>
          <c:idx val="9"/>
          <c:order val="3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tlcd!$A$87:$I$87</c:f>
              <c:numCache>
                <c:formatCode>General</c:formatCode>
                <c:ptCount val="9"/>
                <c:pt idx="0">
                  <c:v>7600000</c:v>
                </c:pt>
                <c:pt idx="1">
                  <c:v>390000</c:v>
                </c:pt>
                <c:pt idx="2">
                  <c:v>14000</c:v>
                </c:pt>
                <c:pt idx="3">
                  <c:v>8000</c:v>
                </c:pt>
                <c:pt idx="4">
                  <c:v>14000</c:v>
                </c:pt>
                <c:pt idx="5">
                  <c:v>12000</c:v>
                </c:pt>
                <c:pt idx="6">
                  <c:v>16000</c:v>
                </c:pt>
                <c:pt idx="7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E7-458B-9D74-B0D21B6EC97F}"/>
            </c:ext>
          </c:extLst>
        </c:ser>
        <c:ser>
          <c:idx val="10"/>
          <c:order val="3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tlcd!$A$88:$I$88</c:f>
              <c:numCache>
                <c:formatCode>General</c:formatCode>
                <c:ptCount val="9"/>
                <c:pt idx="0">
                  <c:v>2250000</c:v>
                </c:pt>
                <c:pt idx="1">
                  <c:v>94000</c:v>
                </c:pt>
                <c:pt idx="2">
                  <c:v>36000</c:v>
                </c:pt>
                <c:pt idx="3">
                  <c:v>31000</c:v>
                </c:pt>
                <c:pt idx="4">
                  <c:v>12800000</c:v>
                </c:pt>
                <c:pt idx="5">
                  <c:v>14500000</c:v>
                </c:pt>
                <c:pt idx="6">
                  <c:v>13800000</c:v>
                </c:pt>
                <c:pt idx="7">
                  <c:v>14800000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E7-458B-9D74-B0D21B6EC97F}"/>
            </c:ext>
          </c:extLst>
        </c:ser>
        <c:ser>
          <c:idx val="11"/>
          <c:order val="3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tlcd!$A$89:$I$89</c:f>
              <c:numCache>
                <c:formatCode>General</c:formatCode>
                <c:ptCount val="9"/>
                <c:pt idx="0">
                  <c:v>15800000</c:v>
                </c:pt>
                <c:pt idx="1">
                  <c:v>680000</c:v>
                </c:pt>
                <c:pt idx="2">
                  <c:v>88000</c:v>
                </c:pt>
                <c:pt idx="3">
                  <c:v>10000</c:v>
                </c:pt>
                <c:pt idx="4">
                  <c:v>16000</c:v>
                </c:pt>
                <c:pt idx="5">
                  <c:v>8600</c:v>
                </c:pt>
                <c:pt idx="6">
                  <c:v>12000</c:v>
                </c:pt>
                <c:pt idx="7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E7-458B-9D74-B0D21B6EC97F}"/>
            </c:ext>
          </c:extLst>
        </c:ser>
        <c:ser>
          <c:idx val="12"/>
          <c:order val="3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tlcd!$A$90:$I$90</c:f>
              <c:numCache>
                <c:formatCode>General</c:formatCode>
                <c:ptCount val="9"/>
                <c:pt idx="0">
                  <c:v>2930000</c:v>
                </c:pt>
                <c:pt idx="1">
                  <c:v>130000</c:v>
                </c:pt>
                <c:pt idx="2">
                  <c:v>28000</c:v>
                </c:pt>
                <c:pt idx="3">
                  <c:v>10000</c:v>
                </c:pt>
                <c:pt idx="4">
                  <c:v>7580000</c:v>
                </c:pt>
                <c:pt idx="5">
                  <c:v>13800000</c:v>
                </c:pt>
                <c:pt idx="6">
                  <c:v>17200000</c:v>
                </c:pt>
                <c:pt idx="7">
                  <c:v>10500000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E7-458B-9D74-B0D21B6EC97F}"/>
            </c:ext>
          </c:extLst>
        </c:ser>
        <c:ser>
          <c:idx val="13"/>
          <c:order val="3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tlcd!$A$91:$I$91</c:f>
              <c:numCache>
                <c:formatCode>General</c:formatCode>
                <c:ptCount val="9"/>
                <c:pt idx="0">
                  <c:v>13200000</c:v>
                </c:pt>
                <c:pt idx="1">
                  <c:v>4900000</c:v>
                </c:pt>
                <c:pt idx="2">
                  <c:v>600000</c:v>
                </c:pt>
                <c:pt idx="3">
                  <c:v>290000</c:v>
                </c:pt>
                <c:pt idx="4">
                  <c:v>16830000</c:v>
                </c:pt>
                <c:pt idx="5">
                  <c:v>16900000</c:v>
                </c:pt>
                <c:pt idx="6">
                  <c:v>15500000</c:v>
                </c:pt>
                <c:pt idx="7">
                  <c:v>17900000</c:v>
                </c:pt>
                <c:pt idx="8">
                  <c:v>16800000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E7-458B-9D74-B0D21B6EC97F}"/>
            </c:ext>
          </c:extLst>
        </c:ser>
        <c:ser>
          <c:idx val="14"/>
          <c:order val="3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tlcd!$A$92:$I$92</c:f>
              <c:numCache>
                <c:formatCode>General</c:formatCode>
                <c:ptCount val="9"/>
                <c:pt idx="0">
                  <c:v>16100000.000000002</c:v>
                </c:pt>
                <c:pt idx="1">
                  <c:v>3700000</c:v>
                </c:pt>
                <c:pt idx="2">
                  <c:v>590000</c:v>
                </c:pt>
                <c:pt idx="3">
                  <c:v>54000</c:v>
                </c:pt>
                <c:pt idx="4">
                  <c:v>3880000</c:v>
                </c:pt>
                <c:pt idx="5">
                  <c:v>13600000</c:v>
                </c:pt>
                <c:pt idx="6">
                  <c:v>12300000</c:v>
                </c:pt>
                <c:pt idx="7">
                  <c:v>21500000</c:v>
                </c:pt>
                <c:pt idx="8">
                  <c:v>18300000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E7-458B-9D74-B0D21B6EC97F}"/>
            </c:ext>
          </c:extLst>
        </c:ser>
        <c:ser>
          <c:idx val="15"/>
          <c:order val="3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tlcd!$A$93:$I$93</c:f>
              <c:numCache>
                <c:formatCode>General</c:formatCode>
                <c:ptCount val="9"/>
                <c:pt idx="0">
                  <c:v>15400000</c:v>
                </c:pt>
                <c:pt idx="1">
                  <c:v>5650000</c:v>
                </c:pt>
                <c:pt idx="2">
                  <c:v>99000</c:v>
                </c:pt>
                <c:pt idx="3">
                  <c:v>66000</c:v>
                </c:pt>
                <c:pt idx="4">
                  <c:v>10170000</c:v>
                </c:pt>
                <c:pt idx="5">
                  <c:v>14300000</c:v>
                </c:pt>
                <c:pt idx="6">
                  <c:v>11700000</c:v>
                </c:pt>
                <c:pt idx="7">
                  <c:v>17900000</c:v>
                </c:pt>
                <c:pt idx="8">
                  <c:v>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4E7-458B-9D74-B0D21B6EC97F}"/>
            </c:ext>
          </c:extLst>
        </c:ser>
        <c:ser>
          <c:idx val="16"/>
          <c:order val="4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tlcd!$A$94:$I$94</c:f>
              <c:numCache>
                <c:formatCode>General</c:formatCode>
                <c:ptCount val="9"/>
                <c:pt idx="0">
                  <c:v>10800000</c:v>
                </c:pt>
                <c:pt idx="1">
                  <c:v>10250000</c:v>
                </c:pt>
                <c:pt idx="2">
                  <c:v>1250000</c:v>
                </c:pt>
                <c:pt idx="3">
                  <c:v>370000</c:v>
                </c:pt>
                <c:pt idx="4">
                  <c:v>14000000</c:v>
                </c:pt>
                <c:pt idx="5">
                  <c:v>16300000</c:v>
                </c:pt>
                <c:pt idx="6">
                  <c:v>15700000</c:v>
                </c:pt>
                <c:pt idx="7">
                  <c:v>15100000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4E7-458B-9D74-B0D21B6EC97F}"/>
            </c:ext>
          </c:extLst>
        </c:ser>
        <c:ser>
          <c:idx val="17"/>
          <c:order val="4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tlcd!$A$95:$I$95</c:f>
              <c:numCache>
                <c:formatCode>General</c:formatCode>
                <c:ptCount val="9"/>
                <c:pt idx="0">
                  <c:v>11200000</c:v>
                </c:pt>
                <c:pt idx="1">
                  <c:v>7750000</c:v>
                </c:pt>
                <c:pt idx="2">
                  <c:v>300000</c:v>
                </c:pt>
                <c:pt idx="3">
                  <c:v>630000</c:v>
                </c:pt>
                <c:pt idx="4">
                  <c:v>15000000</c:v>
                </c:pt>
                <c:pt idx="5">
                  <c:v>14300000</c:v>
                </c:pt>
                <c:pt idx="6">
                  <c:v>14800000</c:v>
                </c:pt>
                <c:pt idx="7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4E7-458B-9D74-B0D21B6EC97F}"/>
            </c:ext>
          </c:extLst>
        </c:ser>
        <c:ser>
          <c:idx val="18"/>
          <c:order val="4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tlcd!$A$96:$I$96</c:f>
              <c:numCache>
                <c:formatCode>General</c:formatCode>
                <c:ptCount val="9"/>
                <c:pt idx="0">
                  <c:v>10250000</c:v>
                </c:pt>
                <c:pt idx="1">
                  <c:v>1100000</c:v>
                </c:pt>
                <c:pt idx="2">
                  <c:v>210000</c:v>
                </c:pt>
                <c:pt idx="3">
                  <c:v>8300000.0000000009</c:v>
                </c:pt>
                <c:pt idx="4">
                  <c:v>16100000.000000002</c:v>
                </c:pt>
                <c:pt idx="5">
                  <c:v>15300000</c:v>
                </c:pt>
                <c:pt idx="6">
                  <c:v>16600000.000000002</c:v>
                </c:pt>
                <c:pt idx="7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4E7-458B-9D74-B0D21B6EC97F}"/>
            </c:ext>
          </c:extLst>
        </c:ser>
        <c:ser>
          <c:idx val="19"/>
          <c:order val="4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tlcd!$A$97:$I$97</c:f>
              <c:numCache>
                <c:formatCode>General</c:formatCode>
                <c:ptCount val="9"/>
                <c:pt idx="0">
                  <c:v>13600000</c:v>
                </c:pt>
                <c:pt idx="1">
                  <c:v>10900000</c:v>
                </c:pt>
                <c:pt idx="2">
                  <c:v>840000</c:v>
                </c:pt>
                <c:pt idx="3">
                  <c:v>780000</c:v>
                </c:pt>
                <c:pt idx="4">
                  <c:v>14800000</c:v>
                </c:pt>
                <c:pt idx="5">
                  <c:v>11900000</c:v>
                </c:pt>
                <c:pt idx="6">
                  <c:v>15500000</c:v>
                </c:pt>
                <c:pt idx="7">
                  <c:v>14500000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4E7-458B-9D74-B0D21B6EC97F}"/>
            </c:ext>
          </c:extLst>
        </c:ser>
        <c:ser>
          <c:idx val="20"/>
          <c:order val="4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tlcd!$A$98:$I$98</c:f>
              <c:numCache>
                <c:formatCode>General</c:formatCode>
                <c:ptCount val="9"/>
                <c:pt idx="0">
                  <c:v>9100000</c:v>
                </c:pt>
                <c:pt idx="1">
                  <c:v>2400000</c:v>
                </c:pt>
                <c:pt idx="2">
                  <c:v>630000</c:v>
                </c:pt>
                <c:pt idx="3">
                  <c:v>15200000</c:v>
                </c:pt>
                <c:pt idx="4">
                  <c:v>16300000</c:v>
                </c:pt>
                <c:pt idx="5">
                  <c:v>17300000</c:v>
                </c:pt>
                <c:pt idx="6">
                  <c:v>17400000</c:v>
                </c:pt>
                <c:pt idx="7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4E7-458B-9D74-B0D21B6EC97F}"/>
            </c:ext>
          </c:extLst>
        </c:ser>
        <c:ser>
          <c:idx val="21"/>
          <c:order val="4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tlcd!$A$99:$I$99</c:f>
              <c:numCache>
                <c:formatCode>General</c:formatCode>
                <c:ptCount val="9"/>
                <c:pt idx="0">
                  <c:v>84300000</c:v>
                </c:pt>
                <c:pt idx="1">
                  <c:v>13000000</c:v>
                </c:pt>
                <c:pt idx="2">
                  <c:v>940000</c:v>
                </c:pt>
                <c:pt idx="3">
                  <c:v>1700000</c:v>
                </c:pt>
                <c:pt idx="4">
                  <c:v>13400000</c:v>
                </c:pt>
                <c:pt idx="5">
                  <c:v>17400000</c:v>
                </c:pt>
                <c:pt idx="6">
                  <c:v>18200000</c:v>
                </c:pt>
                <c:pt idx="7">
                  <c:v>20900000</c:v>
                </c:pt>
                <c:pt idx="8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4E7-458B-9D74-B0D21B6EC97F}"/>
            </c:ext>
          </c:extLst>
        </c:ser>
        <c:ser>
          <c:idx val="22"/>
          <c:order val="4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tlcd!$A$100:$I$100</c:f>
              <c:numCache>
                <c:formatCode>General</c:formatCode>
                <c:ptCount val="9"/>
                <c:pt idx="0">
                  <c:v>83300000</c:v>
                </c:pt>
                <c:pt idx="1">
                  <c:v>12700000</c:v>
                </c:pt>
                <c:pt idx="2">
                  <c:v>1560000</c:v>
                </c:pt>
                <c:pt idx="3">
                  <c:v>1600000</c:v>
                </c:pt>
                <c:pt idx="4">
                  <c:v>560000</c:v>
                </c:pt>
                <c:pt idx="5">
                  <c:v>14100000</c:v>
                </c:pt>
                <c:pt idx="6">
                  <c:v>15600000</c:v>
                </c:pt>
                <c:pt idx="7">
                  <c:v>14700000</c:v>
                </c:pt>
                <c:pt idx="8">
                  <c:v>19100000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4E7-458B-9D74-B0D21B6EC97F}"/>
            </c:ext>
          </c:extLst>
        </c:ser>
        <c:ser>
          <c:idx val="23"/>
          <c:order val="4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tlcd!$A$101:$I$101</c:f>
              <c:numCache>
                <c:formatCode>General</c:formatCode>
                <c:ptCount val="9"/>
                <c:pt idx="0">
                  <c:v>77300000</c:v>
                </c:pt>
                <c:pt idx="1">
                  <c:v>10500000</c:v>
                </c:pt>
                <c:pt idx="2">
                  <c:v>1890000</c:v>
                </c:pt>
                <c:pt idx="3">
                  <c:v>1820000</c:v>
                </c:pt>
                <c:pt idx="4">
                  <c:v>10250000</c:v>
                </c:pt>
                <c:pt idx="5">
                  <c:v>15400000</c:v>
                </c:pt>
                <c:pt idx="6">
                  <c:v>17000000</c:v>
                </c:pt>
                <c:pt idx="7">
                  <c:v>20900000</c:v>
                </c:pt>
                <c:pt idx="8">
                  <c:v>19400000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4E7-458B-9D74-B0D21B6E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82400"/>
        <c:axId val="351982816"/>
      </c:lineChart>
      <c:catAx>
        <c:axId val="3519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816"/>
        <c:crosses val="autoZero"/>
        <c:auto val="1"/>
        <c:lblAlgn val="ctr"/>
        <c:lblOffset val="100"/>
        <c:noMultiLvlLbl val="0"/>
      </c:catAx>
      <c:valAx>
        <c:axId val="3519828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per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2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3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srs2d'!$A$11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srs2d'!$B$11:$J$11</c:f>
              <c:numCache>
                <c:formatCode>General</c:formatCode>
                <c:ptCount val="9"/>
                <c:pt idx="0">
                  <c:v>190000</c:v>
                </c:pt>
                <c:pt idx="1">
                  <c:v>2100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2DA-ABAB-8B6AFBB7E95A}"/>
            </c:ext>
          </c:extLst>
        </c:ser>
        <c:ser>
          <c:idx val="1"/>
          <c:order val="1"/>
          <c:tx>
            <c:strRef>
              <c:f>'tlsd srs2d'!$A$12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srs2d'!$B$12:$J$12</c:f>
              <c:numCache>
                <c:formatCode>General</c:formatCode>
                <c:ptCount val="9"/>
                <c:pt idx="0">
                  <c:v>140000</c:v>
                </c:pt>
                <c:pt idx="1">
                  <c:v>1400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2DA-ABAB-8B6AFBB7E95A}"/>
            </c:ext>
          </c:extLst>
        </c:ser>
        <c:ser>
          <c:idx val="2"/>
          <c:order val="2"/>
          <c:tx>
            <c:strRef>
              <c:f>'tlsd srs2d'!$A$13</c:f>
              <c:strCache>
                <c:ptCount val="1"/>
                <c:pt idx="0">
                  <c:v>H8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srs2d'!$B$13:$J$13</c:f>
              <c:numCache>
                <c:formatCode>General</c:formatCode>
                <c:ptCount val="9"/>
                <c:pt idx="0">
                  <c:v>440000</c:v>
                </c:pt>
                <c:pt idx="1">
                  <c:v>1200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2DA-ABAB-8B6AFBB7E95A}"/>
            </c:ext>
          </c:extLst>
        </c:ser>
        <c:ser>
          <c:idx val="3"/>
          <c:order val="3"/>
          <c:tx>
            <c:strRef>
              <c:f>'tlsd srs2d'!$A$14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srs2d'!$B$14:$J$14</c:f>
              <c:numCache>
                <c:formatCode>General</c:formatCode>
                <c:ptCount val="9"/>
                <c:pt idx="0">
                  <c:v>160000</c:v>
                </c:pt>
                <c:pt idx="1">
                  <c:v>2400</c:v>
                </c:pt>
                <c:pt idx="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0-42DA-ABAB-8B6AFBB7E95A}"/>
            </c:ext>
          </c:extLst>
        </c:ser>
        <c:ser>
          <c:idx val="4"/>
          <c:order val="4"/>
          <c:tx>
            <c:strRef>
              <c:f>'tlsd srs2d'!$A$15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srs2d'!$B$15:$J$15</c:f>
              <c:numCache>
                <c:formatCode>General</c:formatCode>
                <c:ptCount val="9"/>
                <c:pt idx="0">
                  <c:v>120000</c:v>
                </c:pt>
                <c:pt idx="1">
                  <c:v>3600</c:v>
                </c:pt>
                <c:pt idx="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0-42DA-ABAB-8B6AFBB7E95A}"/>
            </c:ext>
          </c:extLst>
        </c:ser>
        <c:ser>
          <c:idx val="5"/>
          <c:order val="5"/>
          <c:tx>
            <c:strRef>
              <c:f>'tlsd srs2d'!$A$16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srs2d'!$B$16:$J$16</c:f>
              <c:numCache>
                <c:formatCode>General</c:formatCode>
                <c:ptCount val="9"/>
                <c:pt idx="0">
                  <c:v>140000</c:v>
                </c:pt>
                <c:pt idx="1">
                  <c:v>2100</c:v>
                </c:pt>
                <c:pt idx="2">
                  <c:v>2100</c:v>
                </c:pt>
                <c:pt idx="3">
                  <c:v>1000</c:v>
                </c:pt>
                <c:pt idx="4">
                  <c:v>900</c:v>
                </c:pt>
                <c:pt idx="5">
                  <c:v>870</c:v>
                </c:pt>
                <c:pt idx="6">
                  <c:v>1200</c:v>
                </c:pt>
                <c:pt idx="7">
                  <c:v>1000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0-42DA-ABAB-8B6AFBB7E95A}"/>
            </c:ext>
          </c:extLst>
        </c:ser>
        <c:ser>
          <c:idx val="6"/>
          <c:order val="6"/>
          <c:tx>
            <c:strRef>
              <c:f>'tlsd srs2d'!$A$17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srs2d'!$B$17:$J$17</c:f>
              <c:numCache>
                <c:formatCode>General</c:formatCode>
                <c:ptCount val="9"/>
                <c:pt idx="0">
                  <c:v>90000</c:v>
                </c:pt>
                <c:pt idx="1">
                  <c:v>25000</c:v>
                </c:pt>
                <c:pt idx="2">
                  <c:v>18000</c:v>
                </c:pt>
                <c:pt idx="3">
                  <c:v>1400</c:v>
                </c:pt>
                <c:pt idx="4">
                  <c:v>500</c:v>
                </c:pt>
                <c:pt idx="5">
                  <c:v>690</c:v>
                </c:pt>
                <c:pt idx="6">
                  <c:v>1200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0-42DA-ABAB-8B6AFBB7E95A}"/>
            </c:ext>
          </c:extLst>
        </c:ser>
        <c:ser>
          <c:idx val="7"/>
          <c:order val="7"/>
          <c:tx>
            <c:strRef>
              <c:f>'tlsd srs2d'!$A$18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'tlsd srs2d'!$B$10:$J$10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'tlsd srs2d'!$B$18:$J$18</c:f>
              <c:numCache>
                <c:formatCode>General</c:formatCode>
                <c:ptCount val="9"/>
                <c:pt idx="0">
                  <c:v>290000</c:v>
                </c:pt>
                <c:pt idx="1">
                  <c:v>2600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690</c:v>
                </c:pt>
                <c:pt idx="6">
                  <c:v>690</c:v>
                </c:pt>
                <c:pt idx="7">
                  <c:v>890</c:v>
                </c:pt>
                <c:pt idx="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0-42DA-ABAB-8B6AFBB7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91600"/>
        <c:axId val="103892432"/>
      </c:lineChart>
      <c:catAx>
        <c:axId val="103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2432"/>
        <c:crosses val="autoZero"/>
        <c:auto val="1"/>
        <c:lblAlgn val="ctr"/>
        <c:lblOffset val="100"/>
        <c:noMultiLvlLbl val="0"/>
      </c:catAx>
      <c:valAx>
        <c:axId val="1038924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4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srs2d'!$A$31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srs2d'!$B$31:$J$31</c:f>
              <c:numCache>
                <c:formatCode>General</c:formatCode>
                <c:ptCount val="9"/>
                <c:pt idx="0">
                  <c:v>216000</c:v>
                </c:pt>
                <c:pt idx="1">
                  <c:v>42000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6-4D0D-B6D4-D91DF208F2E1}"/>
            </c:ext>
          </c:extLst>
        </c:ser>
        <c:ser>
          <c:idx val="1"/>
          <c:order val="1"/>
          <c:tx>
            <c:strRef>
              <c:f>'tlsd srs2d'!$A$32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srs2d'!$B$32:$J$32</c:f>
              <c:numCache>
                <c:formatCode>General</c:formatCode>
                <c:ptCount val="9"/>
                <c:pt idx="0">
                  <c:v>253000</c:v>
                </c:pt>
                <c:pt idx="1">
                  <c:v>19000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6-4D0D-B6D4-D91DF208F2E1}"/>
            </c:ext>
          </c:extLst>
        </c:ser>
        <c:ser>
          <c:idx val="2"/>
          <c:order val="2"/>
          <c:tx>
            <c:strRef>
              <c:f>'tlsd srs2d'!$A$33</c:f>
              <c:strCache>
                <c:ptCount val="1"/>
                <c:pt idx="0">
                  <c:v>H8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srs2d'!$B$33:$J$33</c:f>
              <c:numCache>
                <c:formatCode>General</c:formatCode>
                <c:ptCount val="9"/>
                <c:pt idx="0">
                  <c:v>950000</c:v>
                </c:pt>
                <c:pt idx="1">
                  <c:v>17000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6-4D0D-B6D4-D91DF208F2E1}"/>
            </c:ext>
          </c:extLst>
        </c:ser>
        <c:ser>
          <c:idx val="3"/>
          <c:order val="3"/>
          <c:tx>
            <c:strRef>
              <c:f>'tlsd srs2d'!$A$34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srs2d'!$B$34:$J$34</c:f>
              <c:numCache>
                <c:formatCode>General</c:formatCode>
                <c:ptCount val="9"/>
                <c:pt idx="0">
                  <c:v>180000</c:v>
                </c:pt>
                <c:pt idx="1">
                  <c:v>10000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6-4D0D-B6D4-D91DF208F2E1}"/>
            </c:ext>
          </c:extLst>
        </c:ser>
        <c:ser>
          <c:idx val="4"/>
          <c:order val="4"/>
          <c:tx>
            <c:strRef>
              <c:f>'tlsd srs2d'!$A$35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srs2d'!$B$35:$J$35</c:f>
              <c:numCache>
                <c:formatCode>General</c:formatCode>
                <c:ptCount val="9"/>
                <c:pt idx="0">
                  <c:v>167000</c:v>
                </c:pt>
                <c:pt idx="1">
                  <c:v>12000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6-4D0D-B6D4-D91DF208F2E1}"/>
            </c:ext>
          </c:extLst>
        </c:ser>
        <c:ser>
          <c:idx val="5"/>
          <c:order val="5"/>
          <c:tx>
            <c:strRef>
              <c:f>'tlsd srs2d'!$A$36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'tlsd srs2d'!$B$36:$J$36</c:f>
              <c:numCache>
                <c:formatCode>General</c:formatCode>
                <c:ptCount val="9"/>
                <c:pt idx="0">
                  <c:v>1490000</c:v>
                </c:pt>
                <c:pt idx="1">
                  <c:v>130000</c:v>
                </c:pt>
                <c:pt idx="2">
                  <c:v>16000</c:v>
                </c:pt>
                <c:pt idx="3">
                  <c:v>10000</c:v>
                </c:pt>
                <c:pt idx="4">
                  <c:v>7000</c:v>
                </c:pt>
                <c:pt idx="5">
                  <c:v>8700</c:v>
                </c:pt>
                <c:pt idx="6">
                  <c:v>12000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6-4D0D-B6D4-D91DF208F2E1}"/>
            </c:ext>
          </c:extLst>
        </c:ser>
        <c:ser>
          <c:idx val="6"/>
          <c:order val="6"/>
          <c:tx>
            <c:strRef>
              <c:f>'tlsd srs2d'!$A$37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srs2d'!$B$37:$J$37</c:f>
              <c:numCache>
                <c:formatCode>General</c:formatCode>
                <c:ptCount val="9"/>
                <c:pt idx="0">
                  <c:v>2049999.9999999998</c:v>
                </c:pt>
                <c:pt idx="1">
                  <c:v>830000</c:v>
                </c:pt>
                <c:pt idx="2">
                  <c:v>120000</c:v>
                </c:pt>
                <c:pt idx="3">
                  <c:v>10000</c:v>
                </c:pt>
                <c:pt idx="4">
                  <c:v>16000</c:v>
                </c:pt>
                <c:pt idx="5">
                  <c:v>12200</c:v>
                </c:pt>
                <c:pt idx="6">
                  <c:v>5000</c:v>
                </c:pt>
                <c:pt idx="7">
                  <c:v>8700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6-4D0D-B6D4-D91DF208F2E1}"/>
            </c:ext>
          </c:extLst>
        </c:ser>
        <c:ser>
          <c:idx val="7"/>
          <c:order val="7"/>
          <c:tx>
            <c:strRef>
              <c:f>'tlsd srs2d'!$A$38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srs2d'!$B$38:$J$38</c:f>
              <c:numCache>
                <c:formatCode>General</c:formatCode>
                <c:ptCount val="9"/>
                <c:pt idx="0">
                  <c:v>710000</c:v>
                </c:pt>
                <c:pt idx="1">
                  <c:v>111000</c:v>
                </c:pt>
                <c:pt idx="2">
                  <c:v>24000</c:v>
                </c:pt>
                <c:pt idx="3">
                  <c:v>7000</c:v>
                </c:pt>
                <c:pt idx="4">
                  <c:v>5000</c:v>
                </c:pt>
                <c:pt idx="5">
                  <c:v>6900</c:v>
                </c:pt>
                <c:pt idx="6">
                  <c:v>12000</c:v>
                </c:pt>
                <c:pt idx="7">
                  <c:v>12000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6-4D0D-B6D4-D91DF208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07072"/>
        <c:axId val="542106240"/>
      </c:lineChart>
      <c:catAx>
        <c:axId val="5421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6240"/>
        <c:crosses val="autoZero"/>
        <c:auto val="1"/>
        <c:lblAlgn val="ctr"/>
        <c:lblOffset val="100"/>
        <c:noMultiLvlLbl val="0"/>
      </c:catAx>
      <c:valAx>
        <c:axId val="54210624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tlc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srs2</a:t>
            </a:r>
            <a:r>
              <a:rPr lang="el-GR" sz="1800" b="0" i="1" baseline="0">
                <a:effectLst/>
              </a:rPr>
              <a:t>Δ</a:t>
            </a:r>
            <a:r>
              <a:rPr lang="en-US" sz="1800" b="0" i="1" baseline="0">
                <a:effectLst/>
              </a:rPr>
              <a:t> </a:t>
            </a:r>
            <a:r>
              <a:rPr lang="en-US" sz="1800" b="0" i="0" baseline="0">
                <a:effectLst/>
              </a:rPr>
              <a:t>10</a:t>
            </a:r>
            <a:r>
              <a:rPr lang="en-US" sz="1800" b="0" i="0" baseline="30000">
                <a:effectLst/>
              </a:rPr>
              <a:t>5</a:t>
            </a:r>
            <a:r>
              <a:rPr lang="en-US" sz="1800" b="0" i="0" baseline="0">
                <a:effectLst/>
              </a:rPr>
              <a:t> growth curves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srs2d'!$A$55</c:f>
              <c:strCache>
                <c:ptCount val="1"/>
                <c:pt idx="0">
                  <c:v>ST A5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'tlsd srs2d'!$B$55:$J$55</c:f>
              <c:numCache>
                <c:formatCode>General</c:formatCode>
                <c:ptCount val="9"/>
                <c:pt idx="0">
                  <c:v>48000000</c:v>
                </c:pt>
                <c:pt idx="1">
                  <c:v>690000</c:v>
                </c:pt>
                <c:pt idx="2">
                  <c:v>101000</c:v>
                </c:pt>
                <c:pt idx="3">
                  <c:v>104000</c:v>
                </c:pt>
                <c:pt idx="4">
                  <c:v>23000</c:v>
                </c:pt>
                <c:pt idx="5">
                  <c:v>35000</c:v>
                </c:pt>
                <c:pt idx="6">
                  <c:v>24000</c:v>
                </c:pt>
                <c:pt idx="7">
                  <c:v>42000</c:v>
                </c:pt>
                <c:pt idx="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A-4894-9137-B5746367347E}"/>
            </c:ext>
          </c:extLst>
        </c:ser>
        <c:ser>
          <c:idx val="1"/>
          <c:order val="1"/>
          <c:tx>
            <c:strRef>
              <c:f>'tlsd srs2d'!$A$56</c:f>
              <c:strCache>
                <c:ptCount val="1"/>
                <c:pt idx="0">
                  <c:v>ST C3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'tlsd srs2d'!$B$56:$J$56</c:f>
              <c:numCache>
                <c:formatCode>General</c:formatCode>
                <c:ptCount val="9"/>
                <c:pt idx="0">
                  <c:v>40000000</c:v>
                </c:pt>
                <c:pt idx="1">
                  <c:v>4600000</c:v>
                </c:pt>
                <c:pt idx="2">
                  <c:v>71000</c:v>
                </c:pt>
                <c:pt idx="3">
                  <c:v>950000</c:v>
                </c:pt>
                <c:pt idx="4">
                  <c:v>82000</c:v>
                </c:pt>
                <c:pt idx="5">
                  <c:v>130000</c:v>
                </c:pt>
                <c:pt idx="6">
                  <c:v>123000</c:v>
                </c:pt>
                <c:pt idx="7">
                  <c:v>108000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A-4894-9137-B5746367347E}"/>
            </c:ext>
          </c:extLst>
        </c:ser>
        <c:ser>
          <c:idx val="2"/>
          <c:order val="2"/>
          <c:tx>
            <c:strRef>
              <c:f>'tlsd srs2d'!$A$57</c:f>
              <c:strCache>
                <c:ptCount val="1"/>
                <c:pt idx="0">
                  <c:v>ST D8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'tlsd srs2d'!$B$57:$J$57</c:f>
              <c:numCache>
                <c:formatCode>General</c:formatCode>
                <c:ptCount val="9"/>
                <c:pt idx="0">
                  <c:v>33600000</c:v>
                </c:pt>
                <c:pt idx="1">
                  <c:v>490000</c:v>
                </c:pt>
                <c:pt idx="2">
                  <c:v>125000</c:v>
                </c:pt>
                <c:pt idx="3">
                  <c:v>632000</c:v>
                </c:pt>
                <c:pt idx="4">
                  <c:v>57000</c:v>
                </c:pt>
                <c:pt idx="5">
                  <c:v>73000</c:v>
                </c:pt>
                <c:pt idx="6">
                  <c:v>104000</c:v>
                </c:pt>
                <c:pt idx="7">
                  <c:v>97000</c:v>
                </c:pt>
                <c:pt idx="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A-4894-9137-B5746367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96640"/>
        <c:axId val="246697888"/>
      </c:lineChart>
      <c:catAx>
        <c:axId val="2466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 </a:t>
                </a:r>
              </a:p>
            </c:rich>
          </c:tx>
          <c:layout>
            <c:manualLayout>
              <c:xMode val="edge"/>
              <c:yMode val="edge"/>
              <c:x val="0.4520126859142606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7888"/>
        <c:crosses val="autoZero"/>
        <c:auto val="1"/>
        <c:lblAlgn val="ctr"/>
        <c:lblOffset val="100"/>
        <c:noMultiLvlLbl val="0"/>
      </c:catAx>
      <c:valAx>
        <c:axId val="24669788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'tlsd srs2d'!$A$79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srs2d'!$B$86:$D$86</c:f>
                <c:numCache>
                  <c:formatCode>General</c:formatCode>
                  <c:ptCount val="3"/>
                  <c:pt idx="0">
                    <c:v>115255.92640479955</c:v>
                  </c:pt>
                  <c:pt idx="1">
                    <c:v>8094.7955061084949</c:v>
                  </c:pt>
                  <c:pt idx="2">
                    <c:v>5996.4275078702367</c:v>
                  </c:pt>
                </c:numCache>
              </c:numRef>
            </c:plus>
            <c:minus>
              <c:numRef>
                <c:f>'tlsd srs2d'!$B$86:$D$86</c:f>
                <c:numCache>
                  <c:formatCode>General</c:formatCode>
                  <c:ptCount val="3"/>
                  <c:pt idx="0">
                    <c:v>115255.92640479955</c:v>
                  </c:pt>
                  <c:pt idx="1">
                    <c:v>8094.7955061084949</c:v>
                  </c:pt>
                  <c:pt idx="2">
                    <c:v>5996.4275078702367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srs2d'!$B$79:$D$79</c:f>
              <c:numCache>
                <c:formatCode>General</c:formatCode>
                <c:ptCount val="3"/>
                <c:pt idx="0">
                  <c:v>150000</c:v>
                </c:pt>
                <c:pt idx="1">
                  <c:v>2250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E-4BE0-A006-89301FEBA39C}"/>
            </c:ext>
          </c:extLst>
        </c:ser>
        <c:ser>
          <c:idx val="1"/>
          <c:order val="1"/>
          <c:tx>
            <c:strRef>
              <c:f>'tlsd srs2d'!$A$80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srs2d'!$B$87:$D$87</c:f>
                <c:numCache>
                  <c:formatCode>General</c:formatCode>
                  <c:ptCount val="3"/>
                  <c:pt idx="0">
                    <c:v>704690.61093706719</c:v>
                  </c:pt>
                  <c:pt idx="1">
                    <c:v>280146.35843226151</c:v>
                  </c:pt>
                  <c:pt idx="2">
                    <c:v>37441.144289595177</c:v>
                  </c:pt>
                </c:numCache>
              </c:numRef>
            </c:plus>
            <c:minus>
              <c:numRef>
                <c:f>'tlsd srs2d'!$B$87:$D$87</c:f>
                <c:numCache>
                  <c:formatCode>General</c:formatCode>
                  <c:ptCount val="3"/>
                  <c:pt idx="0">
                    <c:v>704690.61093706719</c:v>
                  </c:pt>
                  <c:pt idx="1">
                    <c:v>280146.35843226151</c:v>
                  </c:pt>
                  <c:pt idx="2">
                    <c:v>37441.144289595177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srs2d'!$B$80:$D$80</c:f>
              <c:numCache>
                <c:formatCode>General</c:formatCode>
                <c:ptCount val="3"/>
                <c:pt idx="0">
                  <c:v>481500</c:v>
                </c:pt>
                <c:pt idx="1">
                  <c:v>30500</c:v>
                </c:pt>
                <c:pt idx="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BE0-A006-89301FEBA39C}"/>
            </c:ext>
          </c:extLst>
        </c:ser>
        <c:ser>
          <c:idx val="2"/>
          <c:order val="2"/>
          <c:tx>
            <c:strRef>
              <c:f>'tlsd srs2d'!$A$81</c:f>
              <c:strCache>
                <c:ptCount val="1"/>
                <c:pt idx="0">
                  <c:v>10^5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'tlsd srs2d'!$B$88:$D$88</c:f>
                <c:numCache>
                  <c:formatCode>General</c:formatCode>
                  <c:ptCount val="3"/>
                  <c:pt idx="0">
                    <c:v>19975015.778645653</c:v>
                  </c:pt>
                  <c:pt idx="1">
                    <c:v>1512940.537968552</c:v>
                  </c:pt>
                  <c:pt idx="2">
                    <c:v>101734.86198377203</c:v>
                  </c:pt>
                </c:numCache>
              </c:numRef>
            </c:plus>
            <c:minus>
              <c:numRef>
                <c:f>'tlsd srs2d'!$B$88:$D$88</c:f>
                <c:numCache>
                  <c:formatCode>General</c:formatCode>
                  <c:ptCount val="3"/>
                  <c:pt idx="0">
                    <c:v>19975015.778645653</c:v>
                  </c:pt>
                  <c:pt idx="1">
                    <c:v>1512940.537968552</c:v>
                  </c:pt>
                  <c:pt idx="2">
                    <c:v>101734.86198377203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'tlsd srs2d'!$B$81:$D$81</c:f>
              <c:numCache>
                <c:formatCode>General</c:formatCode>
                <c:ptCount val="3"/>
                <c:pt idx="0">
                  <c:v>4825000</c:v>
                </c:pt>
                <c:pt idx="1">
                  <c:v>365000</c:v>
                </c:pt>
                <c:pt idx="2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E-4BE0-A006-89301FEB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09456"/>
        <c:axId val="488297248"/>
      </c:lineChart>
      <c:catAx>
        <c:axId val="23990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7248"/>
        <c:crosses val="autoZero"/>
        <c:auto val="1"/>
        <c:lblAlgn val="ctr"/>
        <c:lblOffset val="100"/>
        <c:noMultiLvlLbl val="0"/>
      </c:catAx>
      <c:valAx>
        <c:axId val="488297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180975</xdr:rowOff>
    </xdr:from>
    <xdr:to>
      <xdr:col>18</xdr:col>
      <xdr:colOff>342900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24</xdr:row>
      <xdr:rowOff>47625</xdr:rowOff>
    </xdr:from>
    <xdr:to>
      <xdr:col>18</xdr:col>
      <xdr:colOff>238125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528637</xdr:colOff>
      <xdr:row>44</xdr:row>
      <xdr:rowOff>95250</xdr:rowOff>
    </xdr:from>
    <xdr:to>
      <xdr:col>18</xdr:col>
      <xdr:colOff>223837</xdr:colOff>
      <xdr:row>58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557212</xdr:colOff>
      <xdr:row>60</xdr:row>
      <xdr:rowOff>171450</xdr:rowOff>
    </xdr:from>
    <xdr:to>
      <xdr:col>18</xdr:col>
      <xdr:colOff>252412</xdr:colOff>
      <xdr:row>75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123824</xdr:colOff>
      <xdr:row>82</xdr:row>
      <xdr:rowOff>19049</xdr:rowOff>
    </xdr:from>
    <xdr:to>
      <xdr:col>25</xdr:col>
      <xdr:colOff>123825</xdr:colOff>
      <xdr:row>115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4</xdr:row>
      <xdr:rowOff>38100</xdr:rowOff>
    </xdr:from>
    <xdr:to>
      <xdr:col>19</xdr:col>
      <xdr:colOff>138112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22</xdr:row>
      <xdr:rowOff>133350</xdr:rowOff>
    </xdr:from>
    <xdr:to>
      <xdr:col>19</xdr:col>
      <xdr:colOff>157162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338137</xdr:colOff>
      <xdr:row>41</xdr:row>
      <xdr:rowOff>57150</xdr:rowOff>
    </xdr:from>
    <xdr:to>
      <xdr:col>19</xdr:col>
      <xdr:colOff>33337</xdr:colOff>
      <xdr:row>55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347662</xdr:colOff>
      <xdr:row>73</xdr:row>
      <xdr:rowOff>19050</xdr:rowOff>
    </xdr:from>
    <xdr:to>
      <xdr:col>19</xdr:col>
      <xdr:colOff>42862</xdr:colOff>
      <xdr:row>87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94</xdr:row>
      <xdr:rowOff>17348</xdr:rowOff>
    </xdr:from>
    <xdr:to>
      <xdr:col>22</xdr:col>
      <xdr:colOff>607900</xdr:colOff>
      <xdr:row>121</xdr:row>
      <xdr:rowOff>68035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110</xdr:row>
      <xdr:rowOff>0</xdr:rowOff>
    </xdr:from>
    <xdr:to>
      <xdr:col>22</xdr:col>
      <xdr:colOff>471488</xdr:colOff>
      <xdr:row>137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0</xdr:row>
      <xdr:rowOff>180975</xdr:rowOff>
    </xdr:from>
    <xdr:to>
      <xdr:col>17</xdr:col>
      <xdr:colOff>490537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15</xdr:row>
      <xdr:rowOff>180975</xdr:rowOff>
    </xdr:from>
    <xdr:to>
      <xdr:col>17</xdr:col>
      <xdr:colOff>519112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31</xdr:row>
      <xdr:rowOff>123824</xdr:rowOff>
    </xdr:from>
    <xdr:to>
      <xdr:col>15</xdr:col>
      <xdr:colOff>481012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</xdr:row>
      <xdr:rowOff>85725</xdr:rowOff>
    </xdr:from>
    <xdr:to>
      <xdr:col>17</xdr:col>
      <xdr:colOff>376237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16</xdr:row>
      <xdr:rowOff>95250</xdr:rowOff>
    </xdr:from>
    <xdr:to>
      <xdr:col>17</xdr:col>
      <xdr:colOff>385762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566737</xdr:colOff>
      <xdr:row>31</xdr:row>
      <xdr:rowOff>142875</xdr:rowOff>
    </xdr:from>
    <xdr:to>
      <xdr:col>17</xdr:col>
      <xdr:colOff>261937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0</xdr:row>
      <xdr:rowOff>133350</xdr:rowOff>
    </xdr:from>
    <xdr:to>
      <xdr:col>17</xdr:col>
      <xdr:colOff>490537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15</xdr:row>
      <xdr:rowOff>76200</xdr:rowOff>
    </xdr:from>
    <xdr:to>
      <xdr:col>17</xdr:col>
      <xdr:colOff>481012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30</xdr:row>
      <xdr:rowOff>19050</xdr:rowOff>
    </xdr:from>
    <xdr:to>
      <xdr:col>17</xdr:col>
      <xdr:colOff>442912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D11"/>
    </sheetView>
  </sheetViews>
  <sheetFormatPr defaultRowHeight="15" x14ac:dyDescent="0.25"/>
  <cols>
    <col min="2" max="2" width="19.140625" customWidth="1"/>
    <col min="3" max="3" width="21.42578125" customWidth="1"/>
    <col min="4" max="4" width="24.7109375" customWidth="1"/>
  </cols>
  <sheetData>
    <row r="1" spans="1:9" ht="17.25" x14ac:dyDescent="0.25">
      <c r="A1" t="s">
        <v>0</v>
      </c>
      <c r="B1" t="s">
        <v>1</v>
      </c>
      <c r="C1" t="s">
        <v>32</v>
      </c>
      <c r="D1" t="s">
        <v>26</v>
      </c>
      <c r="F1">
        <f>10^6</f>
        <v>1000000</v>
      </c>
      <c r="I1" t="s">
        <v>27</v>
      </c>
    </row>
    <row r="2" spans="1:9" x14ac:dyDescent="0.25">
      <c r="A2" t="s">
        <v>2</v>
      </c>
      <c r="B2" s="1" t="s">
        <v>21</v>
      </c>
      <c r="C2">
        <v>89</v>
      </c>
      <c r="D2">
        <f>C2*$F$1</f>
        <v>89000000</v>
      </c>
      <c r="I2" t="s">
        <v>28</v>
      </c>
    </row>
    <row r="3" spans="1:9" x14ac:dyDescent="0.25">
      <c r="A3" t="s">
        <v>3</v>
      </c>
      <c r="B3" s="1" t="s">
        <v>21</v>
      </c>
      <c r="C3">
        <v>90</v>
      </c>
      <c r="D3">
        <f t="shared" ref="D3:D20" si="0">C3*$F$1</f>
        <v>90000000</v>
      </c>
      <c r="I3" t="s">
        <v>29</v>
      </c>
    </row>
    <row r="4" spans="1:9" x14ac:dyDescent="0.25">
      <c r="A4" t="s">
        <v>4</v>
      </c>
      <c r="B4" s="1" t="s">
        <v>21</v>
      </c>
      <c r="C4">
        <v>81.3</v>
      </c>
      <c r="D4">
        <f t="shared" si="0"/>
        <v>81300000</v>
      </c>
      <c r="I4" t="s">
        <v>31</v>
      </c>
    </row>
    <row r="5" spans="1:9" x14ac:dyDescent="0.25">
      <c r="A5" t="s">
        <v>5</v>
      </c>
      <c r="B5" s="1" t="s">
        <v>21</v>
      </c>
      <c r="C5">
        <v>105.3</v>
      </c>
      <c r="D5">
        <f t="shared" si="0"/>
        <v>105300000</v>
      </c>
      <c r="I5" t="s">
        <v>30</v>
      </c>
    </row>
    <row r="6" spans="1:9" x14ac:dyDescent="0.25">
      <c r="A6" t="s">
        <v>6</v>
      </c>
      <c r="B6" s="1" t="s">
        <v>21</v>
      </c>
      <c r="C6">
        <v>111.7</v>
      </c>
      <c r="D6">
        <f t="shared" si="0"/>
        <v>111700000</v>
      </c>
    </row>
    <row r="7" spans="1:9" x14ac:dyDescent="0.25">
      <c r="A7" t="s">
        <v>7</v>
      </c>
      <c r="B7" s="1" t="s">
        <v>22</v>
      </c>
      <c r="C7">
        <v>64.7</v>
      </c>
      <c r="D7">
        <f t="shared" si="0"/>
        <v>64700000</v>
      </c>
    </row>
    <row r="8" spans="1:9" x14ac:dyDescent="0.25">
      <c r="A8" t="s">
        <v>8</v>
      </c>
      <c r="B8" s="1" t="s">
        <v>22</v>
      </c>
      <c r="C8">
        <v>65.3</v>
      </c>
      <c r="D8">
        <f t="shared" si="0"/>
        <v>65300000</v>
      </c>
    </row>
    <row r="9" spans="1:9" x14ac:dyDescent="0.25">
      <c r="A9" t="s">
        <v>9</v>
      </c>
      <c r="B9" s="1" t="s">
        <v>22</v>
      </c>
      <c r="C9">
        <v>65.3</v>
      </c>
      <c r="D9">
        <f t="shared" si="0"/>
        <v>65300000</v>
      </c>
    </row>
    <row r="10" spans="1:9" x14ac:dyDescent="0.25">
      <c r="A10" t="s">
        <v>10</v>
      </c>
      <c r="B10" s="1" t="s">
        <v>22</v>
      </c>
      <c r="C10">
        <v>60.3</v>
      </c>
      <c r="D10">
        <f t="shared" si="0"/>
        <v>60300000</v>
      </c>
    </row>
    <row r="11" spans="1:9" x14ac:dyDescent="0.25">
      <c r="A11" t="s">
        <v>11</v>
      </c>
      <c r="B11" s="1" t="s">
        <v>22</v>
      </c>
      <c r="C11">
        <v>68.7</v>
      </c>
      <c r="D11">
        <f t="shared" si="0"/>
        <v>68700000</v>
      </c>
    </row>
    <row r="12" spans="1:9" x14ac:dyDescent="0.25">
      <c r="A12" t="s">
        <v>12</v>
      </c>
      <c r="B12" s="1" t="s">
        <v>23</v>
      </c>
      <c r="C12">
        <v>20</v>
      </c>
      <c r="D12">
        <f t="shared" si="0"/>
        <v>20000000</v>
      </c>
    </row>
    <row r="13" spans="1:9" x14ac:dyDescent="0.25">
      <c r="A13" t="s">
        <v>13</v>
      </c>
      <c r="B13" s="1" t="s">
        <v>23</v>
      </c>
      <c r="C13">
        <v>33.799999999999997</v>
      </c>
      <c r="D13">
        <f t="shared" si="0"/>
        <v>33800000</v>
      </c>
    </row>
    <row r="14" spans="1:9" x14ac:dyDescent="0.25">
      <c r="A14" t="s">
        <v>14</v>
      </c>
      <c r="B14" s="1" t="s">
        <v>23</v>
      </c>
      <c r="C14">
        <v>48.4</v>
      </c>
      <c r="D14">
        <f t="shared" si="0"/>
        <v>48400000</v>
      </c>
    </row>
    <row r="15" spans="1:9" x14ac:dyDescent="0.25">
      <c r="A15" t="s">
        <v>15</v>
      </c>
      <c r="B15" s="1" t="s">
        <v>24</v>
      </c>
      <c r="C15">
        <v>57.6</v>
      </c>
      <c r="D15">
        <f t="shared" si="0"/>
        <v>57600000</v>
      </c>
    </row>
    <row r="16" spans="1:9" x14ac:dyDescent="0.25">
      <c r="A16" t="s">
        <v>16</v>
      </c>
      <c r="B16" s="1" t="s">
        <v>24</v>
      </c>
      <c r="C16">
        <v>52</v>
      </c>
      <c r="D16">
        <f t="shared" si="0"/>
        <v>52000000</v>
      </c>
    </row>
    <row r="17" spans="1:4" x14ac:dyDescent="0.25">
      <c r="A17" t="s">
        <v>17</v>
      </c>
      <c r="B17" s="1" t="s">
        <v>24</v>
      </c>
      <c r="C17">
        <v>53.7</v>
      </c>
      <c r="D17">
        <f t="shared" si="0"/>
        <v>53700000</v>
      </c>
    </row>
    <row r="18" spans="1:4" x14ac:dyDescent="0.25">
      <c r="A18" t="s">
        <v>18</v>
      </c>
      <c r="B18" s="1" t="s">
        <v>25</v>
      </c>
      <c r="C18">
        <v>9.25</v>
      </c>
      <c r="D18">
        <f t="shared" si="0"/>
        <v>9250000</v>
      </c>
    </row>
    <row r="19" spans="1:4" x14ac:dyDescent="0.25">
      <c r="A19" t="s">
        <v>19</v>
      </c>
      <c r="B19" s="1" t="s">
        <v>25</v>
      </c>
      <c r="C19">
        <v>22.6</v>
      </c>
      <c r="D19">
        <f t="shared" si="0"/>
        <v>22600000</v>
      </c>
    </row>
    <row r="20" spans="1:4" x14ac:dyDescent="0.25">
      <c r="A20" t="s">
        <v>20</v>
      </c>
      <c r="B20" s="1" t="s">
        <v>25</v>
      </c>
      <c r="C20">
        <v>37.1</v>
      </c>
      <c r="D20">
        <f t="shared" si="0"/>
        <v>37100000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J1" workbookViewId="0">
      <selection activeCell="N80" sqref="N80"/>
    </sheetView>
  </sheetViews>
  <sheetFormatPr defaultRowHeight="15" x14ac:dyDescent="0.25"/>
  <sheetData>
    <row r="1" spans="1:10" ht="17.25" x14ac:dyDescent="0.25">
      <c r="A1" t="s">
        <v>33</v>
      </c>
      <c r="B1" t="s">
        <v>34</v>
      </c>
      <c r="I1">
        <f>10^6</f>
        <v>1000000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0" x14ac:dyDescent="0.25">
      <c r="A3" t="s">
        <v>2</v>
      </c>
      <c r="B3">
        <v>0.55000000000000004</v>
      </c>
      <c r="C3">
        <v>0.22500000000000001</v>
      </c>
      <c r="D3">
        <v>5.1999999999999998E-3</v>
      </c>
      <c r="E3">
        <v>1.9E-3</v>
      </c>
      <c r="F3">
        <v>0.128</v>
      </c>
      <c r="G3">
        <v>2.4500000000000002</v>
      </c>
      <c r="H3">
        <v>13.2</v>
      </c>
      <c r="I3">
        <v>2.23</v>
      </c>
    </row>
    <row r="4" spans="1:10" x14ac:dyDescent="0.25">
      <c r="A4" t="s">
        <v>3</v>
      </c>
      <c r="B4">
        <v>0.5</v>
      </c>
      <c r="C4">
        <v>5.1999999999999998E-2</v>
      </c>
      <c r="D4">
        <v>2.8E-3</v>
      </c>
      <c r="E4">
        <v>1E-3</v>
      </c>
      <c r="F4">
        <v>8.9999999999999998E-4</v>
      </c>
      <c r="G4">
        <v>8.9999999999999998E-4</v>
      </c>
      <c r="H4">
        <v>1E-3</v>
      </c>
      <c r="I4">
        <v>8.9999999999999998E-4</v>
      </c>
    </row>
    <row r="5" spans="1:10" x14ac:dyDescent="0.25">
      <c r="A5" t="s">
        <v>4</v>
      </c>
      <c r="B5">
        <v>0.21</v>
      </c>
      <c r="C5">
        <v>2.1000000000000001E-2</v>
      </c>
      <c r="D5">
        <v>1.4E-3</v>
      </c>
      <c r="E5">
        <v>1E-3</v>
      </c>
      <c r="F5">
        <v>8.9999999999999998E-4</v>
      </c>
      <c r="G5">
        <v>8.9999999999999998E-4</v>
      </c>
      <c r="H5">
        <v>8.9999999999999998E-4</v>
      </c>
      <c r="I5">
        <v>8.9999999999999998E-4</v>
      </c>
    </row>
    <row r="6" spans="1:10" x14ac:dyDescent="0.25">
      <c r="A6" t="s">
        <v>5</v>
      </c>
      <c r="B6">
        <v>1.81</v>
      </c>
      <c r="C6">
        <v>0.18</v>
      </c>
      <c r="D6">
        <v>3.8E-3</v>
      </c>
      <c r="E6">
        <v>1.1999999999999999E-3</v>
      </c>
      <c r="F6">
        <v>1E-3</v>
      </c>
      <c r="G6">
        <v>1E-3</v>
      </c>
      <c r="H6">
        <v>8.9999999999999998E-4</v>
      </c>
      <c r="I6">
        <v>1.1999999999999999E-3</v>
      </c>
    </row>
    <row r="7" spans="1:10" x14ac:dyDescent="0.25">
      <c r="A7" t="s">
        <v>6</v>
      </c>
      <c r="B7">
        <v>0.23</v>
      </c>
      <c r="C7">
        <v>3.5999999999999997E-2</v>
      </c>
      <c r="D7">
        <v>2.3E-3</v>
      </c>
      <c r="E7">
        <v>1E-3</v>
      </c>
      <c r="F7">
        <v>8.9999999999999998E-4</v>
      </c>
      <c r="G7">
        <v>6.9999999999999999E-4</v>
      </c>
      <c r="H7">
        <v>8.9999999999999998E-4</v>
      </c>
      <c r="I7">
        <v>8.9999999999999998E-4</v>
      </c>
    </row>
    <row r="9" spans="1:10" ht="17.25" x14ac:dyDescent="0.25">
      <c r="A9" t="s">
        <v>33</v>
      </c>
      <c r="B9" t="s">
        <v>34</v>
      </c>
    </row>
    <row r="10" spans="1:10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10" x14ac:dyDescent="0.25">
      <c r="A11" t="s">
        <v>2</v>
      </c>
      <c r="B11">
        <f>B3*$I$1</f>
        <v>550000</v>
      </c>
      <c r="C11">
        <f t="shared" ref="C11:I15" si="0">C3*$I$1</f>
        <v>225000</v>
      </c>
      <c r="D11">
        <f t="shared" si="0"/>
        <v>5200</v>
      </c>
      <c r="E11">
        <f t="shared" si="0"/>
        <v>1900</v>
      </c>
      <c r="F11">
        <f t="shared" si="0"/>
        <v>128000</v>
      </c>
      <c r="G11">
        <f t="shared" si="0"/>
        <v>2450000</v>
      </c>
      <c r="H11">
        <f t="shared" si="0"/>
        <v>13200000</v>
      </c>
      <c r="I11">
        <f t="shared" si="0"/>
        <v>2230000</v>
      </c>
    </row>
    <row r="12" spans="1:10" x14ac:dyDescent="0.25">
      <c r="A12" t="s">
        <v>3</v>
      </c>
      <c r="B12">
        <f t="shared" ref="B12:E15" si="1">B4*$I$1</f>
        <v>500000</v>
      </c>
      <c r="C12">
        <f t="shared" si="1"/>
        <v>52000</v>
      </c>
      <c r="D12">
        <f t="shared" si="1"/>
        <v>2800</v>
      </c>
      <c r="E12">
        <f t="shared" si="1"/>
        <v>1000</v>
      </c>
      <c r="F12">
        <f t="shared" si="0"/>
        <v>900</v>
      </c>
      <c r="G12">
        <f t="shared" si="0"/>
        <v>900</v>
      </c>
      <c r="H12">
        <f t="shared" si="0"/>
        <v>1000</v>
      </c>
      <c r="I12">
        <f t="shared" si="0"/>
        <v>900</v>
      </c>
    </row>
    <row r="13" spans="1:10" x14ac:dyDescent="0.25">
      <c r="A13" t="s">
        <v>4</v>
      </c>
      <c r="B13">
        <f t="shared" si="1"/>
        <v>210000</v>
      </c>
      <c r="C13">
        <f t="shared" si="1"/>
        <v>21000</v>
      </c>
      <c r="D13">
        <f t="shared" si="1"/>
        <v>1400</v>
      </c>
      <c r="E13">
        <f t="shared" si="1"/>
        <v>1000</v>
      </c>
      <c r="F13">
        <f t="shared" si="0"/>
        <v>900</v>
      </c>
      <c r="G13">
        <f t="shared" si="0"/>
        <v>900</v>
      </c>
      <c r="H13">
        <f t="shared" si="0"/>
        <v>900</v>
      </c>
      <c r="I13">
        <f t="shared" si="0"/>
        <v>900</v>
      </c>
    </row>
    <row r="14" spans="1:10" x14ac:dyDescent="0.25">
      <c r="A14" t="s">
        <v>5</v>
      </c>
      <c r="B14">
        <f t="shared" si="1"/>
        <v>1810000</v>
      </c>
      <c r="C14">
        <f t="shared" si="1"/>
        <v>180000</v>
      </c>
      <c r="D14">
        <f t="shared" si="1"/>
        <v>3800</v>
      </c>
      <c r="E14">
        <f t="shared" si="1"/>
        <v>1200</v>
      </c>
      <c r="F14">
        <f t="shared" si="0"/>
        <v>1000</v>
      </c>
      <c r="G14">
        <f t="shared" si="0"/>
        <v>1000</v>
      </c>
      <c r="H14">
        <f t="shared" si="0"/>
        <v>900</v>
      </c>
      <c r="I14">
        <f t="shared" si="0"/>
        <v>1200</v>
      </c>
    </row>
    <row r="15" spans="1:10" x14ac:dyDescent="0.25">
      <c r="A15" t="s">
        <v>6</v>
      </c>
      <c r="B15">
        <f t="shared" si="1"/>
        <v>230000</v>
      </c>
      <c r="C15">
        <f t="shared" si="1"/>
        <v>36000</v>
      </c>
      <c r="D15">
        <f t="shared" si="1"/>
        <v>2300</v>
      </c>
      <c r="E15">
        <f t="shared" si="1"/>
        <v>1000</v>
      </c>
      <c r="F15">
        <f t="shared" si="0"/>
        <v>900</v>
      </c>
      <c r="G15">
        <f t="shared" si="0"/>
        <v>700</v>
      </c>
      <c r="H15">
        <f t="shared" si="0"/>
        <v>900</v>
      </c>
      <c r="I15">
        <f t="shared" si="0"/>
        <v>900</v>
      </c>
    </row>
    <row r="16" spans="1:10" x14ac:dyDescent="0.25">
      <c r="A16" t="s">
        <v>41</v>
      </c>
      <c r="B16" s="2">
        <v>870000</v>
      </c>
      <c r="C16" s="2">
        <v>221000</v>
      </c>
      <c r="D16" s="2">
        <v>6600</v>
      </c>
      <c r="E16" s="2">
        <v>1000</v>
      </c>
      <c r="F16" s="2">
        <v>900</v>
      </c>
      <c r="G16" s="2">
        <v>1000</v>
      </c>
      <c r="H16" s="2">
        <v>1000</v>
      </c>
      <c r="I16" s="2">
        <v>1100</v>
      </c>
      <c r="J16" s="2">
        <v>1700</v>
      </c>
    </row>
    <row r="17" spans="1:10" x14ac:dyDescent="0.25">
      <c r="A17" t="s">
        <v>42</v>
      </c>
      <c r="B17" s="2">
        <v>1550000</v>
      </c>
      <c r="C17" s="2">
        <v>219000</v>
      </c>
      <c r="D17" s="2">
        <v>2600</v>
      </c>
      <c r="E17" s="2">
        <v>666000</v>
      </c>
      <c r="F17" s="2">
        <v>2900000</v>
      </c>
      <c r="G17" s="2">
        <v>16500000</v>
      </c>
      <c r="H17" s="2">
        <v>14700000</v>
      </c>
      <c r="I17" s="2">
        <v>15400000</v>
      </c>
      <c r="J17" s="2"/>
    </row>
    <row r="18" spans="1:10" x14ac:dyDescent="0.25">
      <c r="A18" t="s">
        <v>43</v>
      </c>
      <c r="B18" s="2">
        <v>2380000</v>
      </c>
      <c r="C18" s="2">
        <v>140000</v>
      </c>
      <c r="D18" s="2">
        <v>12200</v>
      </c>
      <c r="E18" s="2">
        <v>1200</v>
      </c>
      <c r="F18" s="2">
        <v>1000</v>
      </c>
      <c r="G18" s="2">
        <v>102500</v>
      </c>
      <c r="H18" s="2">
        <v>17400000</v>
      </c>
      <c r="I18" s="2">
        <v>18910000</v>
      </c>
      <c r="J18" s="2">
        <v>14700000</v>
      </c>
    </row>
    <row r="19" spans="1:10" x14ac:dyDescent="0.25">
      <c r="A19" t="s">
        <v>63</v>
      </c>
      <c r="B19">
        <f>AVERAGE(B11:B18)</f>
        <v>1012500</v>
      </c>
      <c r="C19">
        <f t="shared" ref="C19:I19" si="2">AVERAGE(C11:C18)</f>
        <v>136750</v>
      </c>
      <c r="D19">
        <f t="shared" si="2"/>
        <v>4612.5</v>
      </c>
      <c r="E19">
        <f t="shared" si="2"/>
        <v>84287.5</v>
      </c>
      <c r="F19">
        <f t="shared" si="2"/>
        <v>379200</v>
      </c>
      <c r="G19">
        <f t="shared" si="2"/>
        <v>2382125</v>
      </c>
      <c r="H19">
        <f t="shared" si="2"/>
        <v>5663087.5</v>
      </c>
      <c r="I19">
        <f t="shared" si="2"/>
        <v>4568125</v>
      </c>
    </row>
    <row r="21" spans="1:10" ht="17.25" x14ac:dyDescent="0.25">
      <c r="A21" t="s">
        <v>33</v>
      </c>
      <c r="B21" t="s">
        <v>35</v>
      </c>
    </row>
    <row r="22" spans="1:10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0" x14ac:dyDescent="0.25">
      <c r="A23" t="s">
        <v>2</v>
      </c>
      <c r="B23">
        <v>6.1</v>
      </c>
      <c r="C23">
        <v>1.93</v>
      </c>
      <c r="D23">
        <v>1.7000000000000001E-2</v>
      </c>
      <c r="E23">
        <v>6.9000000000000006E-2</v>
      </c>
      <c r="F23">
        <v>8.9999999999999993E-3</v>
      </c>
      <c r="G23">
        <v>1.6E-2</v>
      </c>
      <c r="H23">
        <v>3.7</v>
      </c>
      <c r="I23">
        <v>5.83</v>
      </c>
    </row>
    <row r="24" spans="1:10" x14ac:dyDescent="0.25">
      <c r="A24" t="s">
        <v>3</v>
      </c>
      <c r="B24">
        <v>7.6</v>
      </c>
      <c r="C24">
        <v>0.39</v>
      </c>
      <c r="D24">
        <v>1.4E-2</v>
      </c>
      <c r="E24">
        <v>8.0000000000000002E-3</v>
      </c>
      <c r="F24">
        <v>1.4E-2</v>
      </c>
      <c r="G24">
        <v>1.2E-2</v>
      </c>
      <c r="H24">
        <v>1.6E-2</v>
      </c>
      <c r="I24">
        <v>1.4E-2</v>
      </c>
    </row>
    <row r="25" spans="1:10" x14ac:dyDescent="0.25">
      <c r="A25" t="s">
        <v>4</v>
      </c>
      <c r="B25">
        <v>2.25</v>
      </c>
      <c r="C25">
        <v>9.4E-2</v>
      </c>
      <c r="D25">
        <v>3.5999999999999997E-2</v>
      </c>
      <c r="E25">
        <v>3.1E-2</v>
      </c>
      <c r="F25">
        <v>12.8</v>
      </c>
      <c r="G25">
        <v>14.5</v>
      </c>
      <c r="H25">
        <v>13.8</v>
      </c>
      <c r="I25">
        <v>14.8</v>
      </c>
    </row>
    <row r="26" spans="1:10" x14ac:dyDescent="0.25">
      <c r="A26" t="s">
        <v>5</v>
      </c>
      <c r="B26">
        <v>15.8</v>
      </c>
      <c r="C26">
        <v>0.68</v>
      </c>
      <c r="D26">
        <v>8.7999999999999995E-2</v>
      </c>
      <c r="E26">
        <v>0.01</v>
      </c>
      <c r="F26">
        <v>1.6E-2</v>
      </c>
      <c r="G26">
        <v>8.6E-3</v>
      </c>
      <c r="H26">
        <v>1.2E-2</v>
      </c>
      <c r="I26">
        <v>1.7000000000000001E-2</v>
      </c>
    </row>
    <row r="27" spans="1:10" x14ac:dyDescent="0.25">
      <c r="A27" t="s">
        <v>6</v>
      </c>
      <c r="B27">
        <v>2.93</v>
      </c>
      <c r="C27">
        <v>0.13</v>
      </c>
      <c r="D27">
        <v>2.8000000000000001E-2</v>
      </c>
      <c r="E27">
        <v>0.01</v>
      </c>
      <c r="F27">
        <v>7.58</v>
      </c>
      <c r="G27">
        <v>13.8</v>
      </c>
      <c r="H27">
        <v>17.2</v>
      </c>
      <c r="I27">
        <v>10.5</v>
      </c>
    </row>
    <row r="29" spans="1:10" ht="17.25" x14ac:dyDescent="0.25">
      <c r="A29" t="s">
        <v>33</v>
      </c>
      <c r="B29" t="s">
        <v>35</v>
      </c>
    </row>
    <row r="30" spans="1:10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</row>
    <row r="31" spans="1:10" x14ac:dyDescent="0.25">
      <c r="A31" t="s">
        <v>2</v>
      </c>
      <c r="B31">
        <f>B23*$I$1</f>
        <v>6100000</v>
      </c>
      <c r="C31">
        <f t="shared" ref="C31:I35" si="3">C23*$I$1</f>
        <v>1930000</v>
      </c>
      <c r="D31">
        <f t="shared" si="3"/>
        <v>17000</v>
      </c>
      <c r="E31">
        <f t="shared" si="3"/>
        <v>69000</v>
      </c>
      <c r="F31">
        <f t="shared" si="3"/>
        <v>9000</v>
      </c>
      <c r="G31">
        <f t="shared" si="3"/>
        <v>16000</v>
      </c>
      <c r="H31">
        <f t="shared" si="3"/>
        <v>3700000</v>
      </c>
      <c r="I31">
        <f t="shared" si="3"/>
        <v>5830000</v>
      </c>
    </row>
    <row r="32" spans="1:10" x14ac:dyDescent="0.25">
      <c r="A32" t="s">
        <v>3</v>
      </c>
      <c r="B32">
        <f t="shared" ref="B32:E35" si="4">B24*$I$1</f>
        <v>7600000</v>
      </c>
      <c r="C32">
        <f t="shared" si="4"/>
        <v>390000</v>
      </c>
      <c r="D32">
        <f t="shared" si="4"/>
        <v>14000</v>
      </c>
      <c r="E32">
        <f t="shared" si="4"/>
        <v>8000</v>
      </c>
      <c r="F32">
        <f t="shared" si="3"/>
        <v>14000</v>
      </c>
      <c r="G32">
        <f t="shared" si="3"/>
        <v>12000</v>
      </c>
      <c r="H32">
        <f t="shared" si="3"/>
        <v>16000</v>
      </c>
      <c r="I32">
        <f t="shared" si="3"/>
        <v>14000</v>
      </c>
    </row>
    <row r="33" spans="1:10" x14ac:dyDescent="0.25">
      <c r="A33" t="s">
        <v>4</v>
      </c>
      <c r="B33">
        <f t="shared" si="4"/>
        <v>2250000</v>
      </c>
      <c r="C33">
        <f t="shared" si="4"/>
        <v>94000</v>
      </c>
      <c r="D33">
        <f t="shared" si="4"/>
        <v>36000</v>
      </c>
      <c r="E33">
        <f t="shared" si="4"/>
        <v>31000</v>
      </c>
      <c r="F33">
        <f t="shared" si="3"/>
        <v>12800000</v>
      </c>
      <c r="G33">
        <f t="shared" si="3"/>
        <v>14500000</v>
      </c>
      <c r="H33">
        <f t="shared" si="3"/>
        <v>13800000</v>
      </c>
      <c r="I33">
        <f t="shared" si="3"/>
        <v>14800000</v>
      </c>
    </row>
    <row r="34" spans="1:10" x14ac:dyDescent="0.25">
      <c r="A34" t="s">
        <v>5</v>
      </c>
      <c r="B34">
        <f t="shared" si="4"/>
        <v>15800000</v>
      </c>
      <c r="C34">
        <f t="shared" si="4"/>
        <v>680000</v>
      </c>
      <c r="D34">
        <f t="shared" si="4"/>
        <v>88000</v>
      </c>
      <c r="E34">
        <f t="shared" si="4"/>
        <v>10000</v>
      </c>
      <c r="F34">
        <f t="shared" si="3"/>
        <v>16000</v>
      </c>
      <c r="G34">
        <f t="shared" si="3"/>
        <v>8600</v>
      </c>
      <c r="H34">
        <f t="shared" si="3"/>
        <v>12000</v>
      </c>
      <c r="I34">
        <f t="shared" si="3"/>
        <v>17000</v>
      </c>
    </row>
    <row r="35" spans="1:10" x14ac:dyDescent="0.25">
      <c r="A35" t="s">
        <v>6</v>
      </c>
      <c r="B35">
        <f t="shared" si="4"/>
        <v>2930000</v>
      </c>
      <c r="C35">
        <f t="shared" si="4"/>
        <v>130000</v>
      </c>
      <c r="D35">
        <f t="shared" si="4"/>
        <v>28000</v>
      </c>
      <c r="E35">
        <f t="shared" si="4"/>
        <v>10000</v>
      </c>
      <c r="F35">
        <f t="shared" si="3"/>
        <v>7580000</v>
      </c>
      <c r="G35">
        <f t="shared" si="3"/>
        <v>13800000</v>
      </c>
      <c r="H35">
        <f t="shared" si="3"/>
        <v>17200000</v>
      </c>
      <c r="I35">
        <f t="shared" si="3"/>
        <v>10500000</v>
      </c>
    </row>
    <row r="36" spans="1:10" x14ac:dyDescent="0.25">
      <c r="A36" s="2" t="s">
        <v>41</v>
      </c>
      <c r="B36" s="2">
        <v>13200000</v>
      </c>
      <c r="C36" s="2">
        <v>4900000</v>
      </c>
      <c r="D36" s="2">
        <v>600000</v>
      </c>
      <c r="E36" s="2">
        <v>290000</v>
      </c>
      <c r="F36" s="2">
        <v>16830000</v>
      </c>
      <c r="G36" s="2">
        <v>16900000</v>
      </c>
      <c r="H36" s="2">
        <v>15500000</v>
      </c>
      <c r="I36" s="2">
        <v>17900000</v>
      </c>
      <c r="J36" s="2">
        <v>16800000</v>
      </c>
    </row>
    <row r="37" spans="1:10" x14ac:dyDescent="0.25">
      <c r="A37" s="2" t="s">
        <v>42</v>
      </c>
      <c r="B37" s="2">
        <v>16100000.000000002</v>
      </c>
      <c r="C37" s="2">
        <v>3700000</v>
      </c>
      <c r="D37" s="2">
        <v>590000</v>
      </c>
      <c r="E37" s="2">
        <v>54000</v>
      </c>
      <c r="F37" s="2">
        <v>3880000</v>
      </c>
      <c r="G37" s="2">
        <v>13600000</v>
      </c>
      <c r="H37" s="2">
        <v>12300000</v>
      </c>
      <c r="I37" s="2">
        <v>21500000</v>
      </c>
      <c r="J37" s="2">
        <v>18300000</v>
      </c>
    </row>
    <row r="38" spans="1:10" x14ac:dyDescent="0.25">
      <c r="A38" s="2" t="s">
        <v>43</v>
      </c>
      <c r="B38" s="2">
        <v>15400000</v>
      </c>
      <c r="C38" s="2">
        <v>5650000</v>
      </c>
      <c r="D38" s="2">
        <v>99000</v>
      </c>
      <c r="E38" s="2">
        <v>66000</v>
      </c>
      <c r="F38" s="2">
        <v>10170000</v>
      </c>
      <c r="G38" s="2">
        <v>14300000</v>
      </c>
      <c r="H38" s="2">
        <v>11700000</v>
      </c>
      <c r="I38" s="2">
        <v>17900000</v>
      </c>
      <c r="J38" s="2">
        <v>14000000</v>
      </c>
    </row>
    <row r="39" spans="1:10" x14ac:dyDescent="0.25">
      <c r="A39" s="4" t="s">
        <v>63</v>
      </c>
      <c r="B39" s="3">
        <f>AVERAGE(B31:B38)</f>
        <v>9922500</v>
      </c>
      <c r="C39" s="3">
        <f t="shared" ref="C39:I39" si="5">AVERAGE(C31:C38)</f>
        <v>2184250</v>
      </c>
      <c r="D39" s="3">
        <f t="shared" si="5"/>
        <v>184000</v>
      </c>
      <c r="E39" s="3">
        <f t="shared" si="5"/>
        <v>67250</v>
      </c>
      <c r="F39" s="3">
        <f t="shared" si="5"/>
        <v>6412375</v>
      </c>
      <c r="G39" s="3">
        <f t="shared" si="5"/>
        <v>9142075</v>
      </c>
      <c r="H39" s="3">
        <f t="shared" si="5"/>
        <v>9278500</v>
      </c>
      <c r="I39" s="3">
        <f t="shared" si="5"/>
        <v>11057625</v>
      </c>
      <c r="J39" s="3"/>
    </row>
    <row r="41" spans="1:10" ht="17.25" x14ac:dyDescent="0.25">
      <c r="A41" t="s">
        <v>33</v>
      </c>
      <c r="B41" t="s">
        <v>36</v>
      </c>
    </row>
    <row r="42" spans="1:10" x14ac:dyDescent="0.2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</row>
    <row r="43" spans="1:10" x14ac:dyDescent="0.25">
      <c r="A43" t="s">
        <v>2</v>
      </c>
      <c r="B43">
        <v>10.8</v>
      </c>
      <c r="C43">
        <v>10.25</v>
      </c>
      <c r="D43">
        <v>1.25</v>
      </c>
      <c r="E43">
        <v>0.37</v>
      </c>
      <c r="F43">
        <v>14</v>
      </c>
      <c r="G43">
        <v>16.3</v>
      </c>
      <c r="H43">
        <v>15.7</v>
      </c>
      <c r="I43">
        <v>15.1</v>
      </c>
    </row>
    <row r="44" spans="1:10" x14ac:dyDescent="0.25">
      <c r="A44" t="s">
        <v>3</v>
      </c>
      <c r="B44">
        <v>11.2</v>
      </c>
      <c r="C44">
        <v>7.75</v>
      </c>
      <c r="D44">
        <v>0.3</v>
      </c>
      <c r="E44">
        <v>0.63</v>
      </c>
      <c r="F44">
        <v>15</v>
      </c>
      <c r="G44">
        <v>14.3</v>
      </c>
      <c r="H44">
        <v>14.8</v>
      </c>
      <c r="I44">
        <v>13.3</v>
      </c>
    </row>
    <row r="45" spans="1:10" x14ac:dyDescent="0.25">
      <c r="A45" t="s">
        <v>4</v>
      </c>
      <c r="B45">
        <v>10.25</v>
      </c>
      <c r="C45">
        <v>1.1000000000000001</v>
      </c>
      <c r="D45">
        <v>0.21</v>
      </c>
      <c r="E45">
        <v>8.3000000000000007</v>
      </c>
      <c r="F45">
        <v>16.100000000000001</v>
      </c>
      <c r="G45">
        <v>15.3</v>
      </c>
      <c r="H45">
        <v>16.600000000000001</v>
      </c>
      <c r="I45">
        <v>11.5</v>
      </c>
    </row>
    <row r="46" spans="1:10" x14ac:dyDescent="0.25">
      <c r="A46" t="s">
        <v>5</v>
      </c>
      <c r="B46">
        <v>13.6</v>
      </c>
      <c r="C46">
        <v>10.9</v>
      </c>
      <c r="D46">
        <v>0.84</v>
      </c>
      <c r="E46">
        <v>0.78</v>
      </c>
      <c r="F46">
        <v>14.8</v>
      </c>
      <c r="G46">
        <v>11.9</v>
      </c>
      <c r="H46">
        <v>15.5</v>
      </c>
      <c r="I46">
        <v>14.5</v>
      </c>
    </row>
    <row r="47" spans="1:10" x14ac:dyDescent="0.25">
      <c r="A47" t="s">
        <v>6</v>
      </c>
      <c r="B47">
        <v>9.1</v>
      </c>
      <c r="C47">
        <v>2.4</v>
      </c>
      <c r="D47">
        <v>0.63</v>
      </c>
      <c r="E47">
        <v>15.2</v>
      </c>
      <c r="F47">
        <v>16.3</v>
      </c>
      <c r="G47">
        <v>17.3</v>
      </c>
      <c r="H47">
        <v>17.399999999999999</v>
      </c>
      <c r="I47">
        <v>8</v>
      </c>
    </row>
    <row r="49" spans="1:10" ht="17.25" x14ac:dyDescent="0.25">
      <c r="A49" t="s">
        <v>33</v>
      </c>
      <c r="B49" t="s">
        <v>36</v>
      </c>
    </row>
    <row r="50" spans="1:10" x14ac:dyDescent="0.25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</row>
    <row r="51" spans="1:10" x14ac:dyDescent="0.25">
      <c r="A51" t="s">
        <v>2</v>
      </c>
      <c r="B51">
        <f>B43*$I$1</f>
        <v>10800000</v>
      </c>
      <c r="C51">
        <f t="shared" ref="C51:I55" si="6">C43*$I$1</f>
        <v>10250000</v>
      </c>
      <c r="D51">
        <f t="shared" si="6"/>
        <v>1250000</v>
      </c>
      <c r="E51">
        <f t="shared" si="6"/>
        <v>370000</v>
      </c>
      <c r="F51">
        <f t="shared" si="6"/>
        <v>14000000</v>
      </c>
      <c r="G51">
        <f t="shared" si="6"/>
        <v>16300000</v>
      </c>
      <c r="H51">
        <f t="shared" si="6"/>
        <v>15700000</v>
      </c>
      <c r="I51">
        <f t="shared" si="6"/>
        <v>15100000</v>
      </c>
    </row>
    <row r="52" spans="1:10" x14ac:dyDescent="0.25">
      <c r="A52" t="s">
        <v>3</v>
      </c>
      <c r="B52">
        <f t="shared" ref="B52:E55" si="7">B44*$I$1</f>
        <v>11200000</v>
      </c>
      <c r="C52">
        <f t="shared" si="7"/>
        <v>7750000</v>
      </c>
      <c r="D52">
        <f t="shared" si="7"/>
        <v>300000</v>
      </c>
      <c r="E52">
        <f t="shared" si="7"/>
        <v>630000</v>
      </c>
      <c r="F52">
        <f t="shared" si="6"/>
        <v>15000000</v>
      </c>
      <c r="G52">
        <f t="shared" si="6"/>
        <v>14300000</v>
      </c>
      <c r="H52">
        <f t="shared" si="6"/>
        <v>14800000</v>
      </c>
      <c r="I52">
        <f t="shared" si="6"/>
        <v>13300000</v>
      </c>
    </row>
    <row r="53" spans="1:10" x14ac:dyDescent="0.25">
      <c r="A53" t="s">
        <v>4</v>
      </c>
      <c r="B53">
        <f t="shared" si="7"/>
        <v>10250000</v>
      </c>
      <c r="C53">
        <f t="shared" si="7"/>
        <v>1100000</v>
      </c>
      <c r="D53">
        <f t="shared" si="7"/>
        <v>210000</v>
      </c>
      <c r="E53">
        <f t="shared" si="7"/>
        <v>8300000.0000000009</v>
      </c>
      <c r="F53">
        <f t="shared" si="6"/>
        <v>16100000.000000002</v>
      </c>
      <c r="G53">
        <f t="shared" si="6"/>
        <v>15300000</v>
      </c>
      <c r="H53">
        <f t="shared" si="6"/>
        <v>16600000.000000002</v>
      </c>
      <c r="I53">
        <f t="shared" si="6"/>
        <v>11500000</v>
      </c>
    </row>
    <row r="54" spans="1:10" x14ac:dyDescent="0.25">
      <c r="A54" t="s">
        <v>5</v>
      </c>
      <c r="B54">
        <f t="shared" si="7"/>
        <v>13600000</v>
      </c>
      <c r="C54">
        <f t="shared" si="7"/>
        <v>10900000</v>
      </c>
      <c r="D54">
        <f t="shared" si="7"/>
        <v>840000</v>
      </c>
      <c r="E54">
        <f t="shared" si="7"/>
        <v>780000</v>
      </c>
      <c r="F54">
        <f t="shared" si="6"/>
        <v>14800000</v>
      </c>
      <c r="G54">
        <f t="shared" si="6"/>
        <v>11900000</v>
      </c>
      <c r="H54">
        <f t="shared" si="6"/>
        <v>15500000</v>
      </c>
      <c r="I54">
        <f t="shared" si="6"/>
        <v>14500000</v>
      </c>
    </row>
    <row r="55" spans="1:10" x14ac:dyDescent="0.25">
      <c r="A55" t="s">
        <v>6</v>
      </c>
      <c r="B55">
        <f t="shared" si="7"/>
        <v>9100000</v>
      </c>
      <c r="C55">
        <f t="shared" si="7"/>
        <v>2400000</v>
      </c>
      <c r="D55">
        <f t="shared" si="7"/>
        <v>630000</v>
      </c>
      <c r="E55">
        <f t="shared" si="7"/>
        <v>15200000</v>
      </c>
      <c r="F55">
        <f t="shared" si="6"/>
        <v>16300000</v>
      </c>
      <c r="G55">
        <f t="shared" si="6"/>
        <v>17300000</v>
      </c>
      <c r="H55">
        <f t="shared" si="6"/>
        <v>17400000</v>
      </c>
      <c r="I55">
        <f t="shared" si="6"/>
        <v>8000000</v>
      </c>
    </row>
    <row r="56" spans="1:10" x14ac:dyDescent="0.25">
      <c r="A56" t="s">
        <v>41</v>
      </c>
      <c r="B56">
        <v>84300000</v>
      </c>
      <c r="C56">
        <v>13000000</v>
      </c>
      <c r="D56">
        <v>940000</v>
      </c>
      <c r="E56">
        <v>1700000</v>
      </c>
      <c r="F56">
        <v>13400000</v>
      </c>
      <c r="G56">
        <v>17400000</v>
      </c>
      <c r="H56">
        <v>18200000</v>
      </c>
      <c r="I56">
        <v>20900000</v>
      </c>
      <c r="J56">
        <v>21300000</v>
      </c>
    </row>
    <row r="57" spans="1:10" x14ac:dyDescent="0.25">
      <c r="A57" t="s">
        <v>42</v>
      </c>
      <c r="B57">
        <v>83300000</v>
      </c>
      <c r="C57">
        <v>12700000</v>
      </c>
      <c r="D57">
        <v>1560000</v>
      </c>
      <c r="E57">
        <v>1600000</v>
      </c>
      <c r="F57">
        <v>560000</v>
      </c>
      <c r="G57">
        <v>14100000</v>
      </c>
      <c r="H57">
        <v>15600000</v>
      </c>
      <c r="I57">
        <v>14700000</v>
      </c>
      <c r="J57">
        <v>19100000</v>
      </c>
    </row>
    <row r="58" spans="1:10" x14ac:dyDescent="0.25">
      <c r="A58" t="s">
        <v>43</v>
      </c>
      <c r="B58">
        <v>77300000</v>
      </c>
      <c r="C58">
        <v>10500000</v>
      </c>
      <c r="D58">
        <v>1890000</v>
      </c>
      <c r="E58">
        <v>1820000</v>
      </c>
      <c r="F58">
        <v>10250000</v>
      </c>
      <c r="G58">
        <v>15400000</v>
      </c>
      <c r="H58">
        <v>17000000</v>
      </c>
      <c r="I58">
        <v>20900000</v>
      </c>
      <c r="J58">
        <v>19400000</v>
      </c>
    </row>
    <row r="59" spans="1:10" x14ac:dyDescent="0.25">
      <c r="A59" t="s">
        <v>63</v>
      </c>
      <c r="B59">
        <f>AVERAGE(B51:B58)</f>
        <v>37481250</v>
      </c>
      <c r="C59">
        <f t="shared" ref="C59:I59" si="8">AVERAGE(C51:C58)</f>
        <v>8575000</v>
      </c>
      <c r="D59">
        <f t="shared" si="8"/>
        <v>952500</v>
      </c>
      <c r="E59">
        <f t="shared" si="8"/>
        <v>3800000</v>
      </c>
      <c r="F59">
        <f t="shared" si="8"/>
        <v>12551250</v>
      </c>
      <c r="G59">
        <f t="shared" si="8"/>
        <v>15250000</v>
      </c>
      <c r="H59">
        <f t="shared" si="8"/>
        <v>16350000</v>
      </c>
      <c r="I59">
        <f t="shared" si="8"/>
        <v>14862500</v>
      </c>
    </row>
    <row r="63" spans="1:10" x14ac:dyDescent="0.25">
      <c r="A63" t="s">
        <v>53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</row>
    <row r="64" spans="1:10" x14ac:dyDescent="0.25">
      <c r="A64" t="s">
        <v>48</v>
      </c>
      <c r="B64">
        <f>MEDIAN(B11:B18)</f>
        <v>710000</v>
      </c>
      <c r="C64">
        <f t="shared" ref="C64:E64" si="9">MEDIAN(C11:C18)</f>
        <v>160000</v>
      </c>
      <c r="D64">
        <f t="shared" si="9"/>
        <v>3300</v>
      </c>
      <c r="E64">
        <f t="shared" si="9"/>
        <v>1100</v>
      </c>
    </row>
    <row r="65" spans="1:8" x14ac:dyDescent="0.25">
      <c r="A65" t="s">
        <v>49</v>
      </c>
      <c r="B65">
        <f>MEDIAN(B31:B38)</f>
        <v>10400000</v>
      </c>
      <c r="C65">
        <f t="shared" ref="C65:E65" si="10">MEDIAN(C31:C38)</f>
        <v>1305000</v>
      </c>
      <c r="D65">
        <f t="shared" si="10"/>
        <v>62000</v>
      </c>
      <c r="E65">
        <f t="shared" si="10"/>
        <v>42500</v>
      </c>
    </row>
    <row r="66" spans="1:8" x14ac:dyDescent="0.25">
      <c r="A66" t="s">
        <v>50</v>
      </c>
      <c r="B66">
        <f>MEDIAN(B51:B58)</f>
        <v>12400000</v>
      </c>
      <c r="C66">
        <f t="shared" ref="C66:E66" si="11">MEDIAN(C51:C58)</f>
        <v>10375000</v>
      </c>
      <c r="D66">
        <f t="shared" si="11"/>
        <v>890000</v>
      </c>
      <c r="E66">
        <f t="shared" si="11"/>
        <v>1650000</v>
      </c>
    </row>
    <row r="69" spans="1:8" x14ac:dyDescent="0.25">
      <c r="A69" t="s">
        <v>52</v>
      </c>
    </row>
    <row r="70" spans="1:8" x14ac:dyDescent="0.25">
      <c r="A70" t="s">
        <v>48</v>
      </c>
      <c r="B70">
        <f>STDEV(B11:B18)</f>
        <v>806061.85512385727</v>
      </c>
      <c r="C70">
        <f t="shared" ref="C70:E70" si="12">STDEV(C11:C18)</f>
        <v>88045.037176598271</v>
      </c>
      <c r="D70">
        <f t="shared" si="12"/>
        <v>3495.4817775440993</v>
      </c>
      <c r="E70">
        <f t="shared" si="12"/>
        <v>235047.54192351323</v>
      </c>
    </row>
    <row r="71" spans="1:8" x14ac:dyDescent="0.25">
      <c r="A71" t="s">
        <v>49</v>
      </c>
      <c r="B71">
        <f>STDEV(B31:B38)</f>
        <v>5870256.1394590903</v>
      </c>
      <c r="C71">
        <f t="shared" ref="C71:E71" si="13">STDEV(C31:C38)</f>
        <v>2262111.8925211709</v>
      </c>
      <c r="D71">
        <f t="shared" si="13"/>
        <v>255611.87095170008</v>
      </c>
      <c r="E71">
        <f t="shared" si="13"/>
        <v>93486.057019979489</v>
      </c>
    </row>
    <row r="72" spans="1:8" x14ac:dyDescent="0.25">
      <c r="A72" t="s">
        <v>50</v>
      </c>
      <c r="B72">
        <f>STDEV(B51:B58)</f>
        <v>36638835.148943104</v>
      </c>
      <c r="C72">
        <f t="shared" ref="C72:E72" si="14">STDEV(C51:C58)</f>
        <v>4522957.3132125465</v>
      </c>
      <c r="D72">
        <f t="shared" si="14"/>
        <v>589230.73336584971</v>
      </c>
      <c r="E72">
        <f t="shared" si="14"/>
        <v>5268702.7408488868</v>
      </c>
    </row>
    <row r="78" spans="1:8" x14ac:dyDescent="0.25">
      <c r="A78">
        <v>550000</v>
      </c>
      <c r="B78">
        <v>225000</v>
      </c>
      <c r="C78">
        <v>5200</v>
      </c>
      <c r="D78">
        <v>1900</v>
      </c>
      <c r="E78">
        <v>128000</v>
      </c>
      <c r="F78">
        <v>2450000</v>
      </c>
      <c r="G78">
        <v>13200000</v>
      </c>
      <c r="H78">
        <v>2230000</v>
      </c>
    </row>
    <row r="79" spans="1:8" x14ac:dyDescent="0.25">
      <c r="A79">
        <v>500000</v>
      </c>
      <c r="B79">
        <v>52000</v>
      </c>
      <c r="C79">
        <v>2800</v>
      </c>
      <c r="D79">
        <v>1000</v>
      </c>
      <c r="E79">
        <v>900</v>
      </c>
      <c r="F79">
        <v>900</v>
      </c>
      <c r="G79">
        <v>1000</v>
      </c>
      <c r="H79">
        <v>900</v>
      </c>
    </row>
    <row r="80" spans="1:8" x14ac:dyDescent="0.25">
      <c r="A80">
        <v>210000</v>
      </c>
      <c r="B80">
        <v>21000</v>
      </c>
      <c r="C80">
        <v>1400</v>
      </c>
      <c r="D80">
        <v>1000</v>
      </c>
      <c r="E80">
        <v>900</v>
      </c>
      <c r="F80">
        <v>900</v>
      </c>
      <c r="G80">
        <v>900</v>
      </c>
      <c r="H80">
        <v>900</v>
      </c>
    </row>
    <row r="81" spans="1:9" x14ac:dyDescent="0.25">
      <c r="A81">
        <v>1810000</v>
      </c>
      <c r="B81">
        <v>180000</v>
      </c>
      <c r="C81">
        <v>3800</v>
      </c>
      <c r="D81">
        <v>1200</v>
      </c>
      <c r="E81">
        <v>1000</v>
      </c>
      <c r="F81">
        <v>1000</v>
      </c>
      <c r="G81">
        <v>900</v>
      </c>
      <c r="H81">
        <v>1200</v>
      </c>
    </row>
    <row r="82" spans="1:9" x14ac:dyDescent="0.25">
      <c r="A82">
        <v>230000</v>
      </c>
      <c r="B82">
        <v>36000</v>
      </c>
      <c r="C82">
        <v>2300</v>
      </c>
      <c r="D82">
        <v>1000</v>
      </c>
      <c r="E82">
        <v>900</v>
      </c>
      <c r="F82">
        <v>700</v>
      </c>
      <c r="G82">
        <v>900</v>
      </c>
      <c r="H82">
        <v>900</v>
      </c>
    </row>
    <row r="83" spans="1:9" x14ac:dyDescent="0.25">
      <c r="A83" s="2">
        <v>870000</v>
      </c>
      <c r="B83" s="2">
        <v>221000</v>
      </c>
      <c r="C83" s="2">
        <v>6600</v>
      </c>
      <c r="D83" s="2">
        <v>1000</v>
      </c>
      <c r="E83" s="2">
        <v>900</v>
      </c>
      <c r="F83" s="2">
        <v>1000</v>
      </c>
      <c r="G83" s="2">
        <v>1000</v>
      </c>
      <c r="H83" s="2">
        <v>1100</v>
      </c>
      <c r="I83" s="2">
        <v>1700</v>
      </c>
    </row>
    <row r="84" spans="1:9" x14ac:dyDescent="0.25">
      <c r="A84" s="2">
        <v>1550000</v>
      </c>
      <c r="B84" s="2">
        <v>219000</v>
      </c>
      <c r="C84" s="2">
        <v>2600</v>
      </c>
      <c r="D84" s="2">
        <v>666000</v>
      </c>
      <c r="E84" s="2">
        <v>2900000</v>
      </c>
      <c r="F84" s="2">
        <v>16500000</v>
      </c>
      <c r="G84" s="2">
        <v>14700000</v>
      </c>
      <c r="H84" s="2">
        <v>15400000</v>
      </c>
      <c r="I84" s="2"/>
    </row>
    <row r="85" spans="1:9" x14ac:dyDescent="0.25">
      <c r="A85" s="2">
        <v>2380000</v>
      </c>
      <c r="B85" s="2">
        <v>140000</v>
      </c>
      <c r="C85" s="2">
        <v>12200</v>
      </c>
      <c r="D85" s="2">
        <v>1200</v>
      </c>
      <c r="E85" s="2">
        <v>1000</v>
      </c>
      <c r="F85" s="2">
        <v>102500</v>
      </c>
      <c r="G85" s="2">
        <v>17400000</v>
      </c>
      <c r="H85" s="2">
        <v>18910000</v>
      </c>
      <c r="I85" s="2">
        <v>14700000</v>
      </c>
    </row>
    <row r="86" spans="1:9" x14ac:dyDescent="0.25">
      <c r="A86">
        <v>6100000</v>
      </c>
      <c r="B86">
        <v>1930000</v>
      </c>
      <c r="C86">
        <v>17000</v>
      </c>
      <c r="D86">
        <v>69000</v>
      </c>
      <c r="E86">
        <v>9000</v>
      </c>
      <c r="F86">
        <v>16000</v>
      </c>
      <c r="G86">
        <v>3700000</v>
      </c>
      <c r="H86">
        <v>5830000</v>
      </c>
    </row>
    <row r="87" spans="1:9" x14ac:dyDescent="0.25">
      <c r="A87">
        <v>7600000</v>
      </c>
      <c r="B87">
        <v>390000</v>
      </c>
      <c r="C87">
        <v>14000</v>
      </c>
      <c r="D87">
        <v>8000</v>
      </c>
      <c r="E87">
        <v>14000</v>
      </c>
      <c r="F87">
        <v>12000</v>
      </c>
      <c r="G87">
        <v>16000</v>
      </c>
      <c r="H87">
        <v>14000</v>
      </c>
    </row>
    <row r="88" spans="1:9" x14ac:dyDescent="0.25">
      <c r="A88">
        <v>2250000</v>
      </c>
      <c r="B88">
        <v>94000</v>
      </c>
      <c r="C88">
        <v>36000</v>
      </c>
      <c r="D88">
        <v>31000</v>
      </c>
      <c r="E88">
        <v>12800000</v>
      </c>
      <c r="F88">
        <v>14500000</v>
      </c>
      <c r="G88">
        <v>13800000</v>
      </c>
      <c r="H88">
        <v>14800000</v>
      </c>
    </row>
    <row r="89" spans="1:9" x14ac:dyDescent="0.25">
      <c r="A89">
        <v>15800000</v>
      </c>
      <c r="B89">
        <v>680000</v>
      </c>
      <c r="C89">
        <v>88000</v>
      </c>
      <c r="D89">
        <v>10000</v>
      </c>
      <c r="E89">
        <v>16000</v>
      </c>
      <c r="F89">
        <v>8600</v>
      </c>
      <c r="G89">
        <v>12000</v>
      </c>
      <c r="H89">
        <v>17000</v>
      </c>
    </row>
    <row r="90" spans="1:9" x14ac:dyDescent="0.25">
      <c r="A90">
        <v>2930000</v>
      </c>
      <c r="B90">
        <v>130000</v>
      </c>
      <c r="C90">
        <v>28000</v>
      </c>
      <c r="D90">
        <v>10000</v>
      </c>
      <c r="E90">
        <v>7580000</v>
      </c>
      <c r="F90">
        <v>13800000</v>
      </c>
      <c r="G90">
        <v>17200000</v>
      </c>
      <c r="H90">
        <v>10500000</v>
      </c>
    </row>
    <row r="91" spans="1:9" x14ac:dyDescent="0.25">
      <c r="A91" s="2">
        <v>13200000</v>
      </c>
      <c r="B91" s="2">
        <v>4900000</v>
      </c>
      <c r="C91" s="2">
        <v>600000</v>
      </c>
      <c r="D91" s="2">
        <v>290000</v>
      </c>
      <c r="E91" s="2">
        <v>16830000</v>
      </c>
      <c r="F91" s="2">
        <v>16900000</v>
      </c>
      <c r="G91" s="2">
        <v>15500000</v>
      </c>
      <c r="H91" s="2">
        <v>17900000</v>
      </c>
      <c r="I91" s="2">
        <v>16800000</v>
      </c>
    </row>
    <row r="92" spans="1:9" x14ac:dyDescent="0.25">
      <c r="A92" s="2">
        <v>16100000.000000002</v>
      </c>
      <c r="B92" s="2">
        <v>3700000</v>
      </c>
      <c r="C92" s="2">
        <v>590000</v>
      </c>
      <c r="D92" s="2">
        <v>54000</v>
      </c>
      <c r="E92" s="2">
        <v>3880000</v>
      </c>
      <c r="F92" s="2">
        <v>13600000</v>
      </c>
      <c r="G92" s="2">
        <v>12300000</v>
      </c>
      <c r="H92" s="2">
        <v>21500000</v>
      </c>
      <c r="I92" s="2">
        <v>18300000</v>
      </c>
    </row>
    <row r="93" spans="1:9" x14ac:dyDescent="0.25">
      <c r="A93" s="2">
        <v>15400000</v>
      </c>
      <c r="B93" s="2">
        <v>5650000</v>
      </c>
      <c r="C93" s="2">
        <v>99000</v>
      </c>
      <c r="D93" s="2">
        <v>66000</v>
      </c>
      <c r="E93" s="2">
        <v>10170000</v>
      </c>
      <c r="F93" s="2">
        <v>14300000</v>
      </c>
      <c r="G93" s="2">
        <v>11700000</v>
      </c>
      <c r="H93" s="2">
        <v>17900000</v>
      </c>
      <c r="I93" s="2">
        <v>14000000</v>
      </c>
    </row>
    <row r="94" spans="1:9" x14ac:dyDescent="0.25">
      <c r="A94">
        <v>10800000</v>
      </c>
      <c r="B94">
        <v>10250000</v>
      </c>
      <c r="C94">
        <v>1250000</v>
      </c>
      <c r="D94">
        <v>370000</v>
      </c>
      <c r="E94">
        <v>14000000</v>
      </c>
      <c r="F94">
        <v>16300000</v>
      </c>
      <c r="G94">
        <v>15700000</v>
      </c>
      <c r="H94">
        <v>15100000</v>
      </c>
    </row>
    <row r="95" spans="1:9" x14ac:dyDescent="0.25">
      <c r="A95">
        <v>11200000</v>
      </c>
      <c r="B95">
        <v>7750000</v>
      </c>
      <c r="C95">
        <v>300000</v>
      </c>
      <c r="D95">
        <v>630000</v>
      </c>
      <c r="E95">
        <v>15000000</v>
      </c>
      <c r="F95">
        <v>14300000</v>
      </c>
      <c r="G95">
        <v>14800000</v>
      </c>
      <c r="H95">
        <v>13300000</v>
      </c>
    </row>
    <row r="96" spans="1:9" x14ac:dyDescent="0.25">
      <c r="A96">
        <v>10250000</v>
      </c>
      <c r="B96">
        <v>1100000</v>
      </c>
      <c r="C96">
        <v>210000</v>
      </c>
      <c r="D96">
        <v>8300000.0000000009</v>
      </c>
      <c r="E96">
        <v>16100000.000000002</v>
      </c>
      <c r="F96">
        <v>15300000</v>
      </c>
      <c r="G96">
        <v>16600000.000000002</v>
      </c>
      <c r="H96">
        <v>11500000</v>
      </c>
    </row>
    <row r="97" spans="1:9" x14ac:dyDescent="0.25">
      <c r="A97">
        <v>13600000</v>
      </c>
      <c r="B97">
        <v>10900000</v>
      </c>
      <c r="C97">
        <v>840000</v>
      </c>
      <c r="D97">
        <v>780000</v>
      </c>
      <c r="E97">
        <v>14800000</v>
      </c>
      <c r="F97">
        <v>11900000</v>
      </c>
      <c r="G97">
        <v>15500000</v>
      </c>
      <c r="H97">
        <v>14500000</v>
      </c>
    </row>
    <row r="98" spans="1:9" x14ac:dyDescent="0.25">
      <c r="A98">
        <v>9100000</v>
      </c>
      <c r="B98">
        <v>2400000</v>
      </c>
      <c r="C98">
        <v>630000</v>
      </c>
      <c r="D98">
        <v>15200000</v>
      </c>
      <c r="E98">
        <v>16300000</v>
      </c>
      <c r="F98">
        <v>17300000</v>
      </c>
      <c r="G98">
        <v>17400000</v>
      </c>
      <c r="H98">
        <v>8000000</v>
      </c>
    </row>
    <row r="99" spans="1:9" x14ac:dyDescent="0.25">
      <c r="A99">
        <v>84300000</v>
      </c>
      <c r="B99">
        <v>13000000</v>
      </c>
      <c r="C99">
        <v>940000</v>
      </c>
      <c r="D99">
        <v>1700000</v>
      </c>
      <c r="E99">
        <v>13400000</v>
      </c>
      <c r="F99">
        <v>17400000</v>
      </c>
      <c r="G99">
        <v>18200000</v>
      </c>
      <c r="H99">
        <v>20900000</v>
      </c>
      <c r="I99">
        <v>21300000</v>
      </c>
    </row>
    <row r="100" spans="1:9" x14ac:dyDescent="0.25">
      <c r="A100">
        <v>83300000</v>
      </c>
      <c r="B100">
        <v>12700000</v>
      </c>
      <c r="C100">
        <v>1560000</v>
      </c>
      <c r="D100">
        <v>1600000</v>
      </c>
      <c r="E100">
        <v>560000</v>
      </c>
      <c r="F100">
        <v>14100000</v>
      </c>
      <c r="G100">
        <v>15600000</v>
      </c>
      <c r="H100">
        <v>14700000</v>
      </c>
      <c r="I100">
        <v>19100000</v>
      </c>
    </row>
    <row r="101" spans="1:9" x14ac:dyDescent="0.25">
      <c r="A101">
        <v>77300000</v>
      </c>
      <c r="B101">
        <v>10500000</v>
      </c>
      <c r="C101">
        <v>1890000</v>
      </c>
      <c r="D101">
        <v>1820000</v>
      </c>
      <c r="E101">
        <v>10250000</v>
      </c>
      <c r="F101">
        <v>15400000</v>
      </c>
      <c r="G101">
        <v>17000000</v>
      </c>
      <c r="H101">
        <v>20900000</v>
      </c>
      <c r="I101">
        <v>19400000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56" zoomScaleNormal="100" workbookViewId="0">
      <selection activeCell="Q59" sqref="Q59"/>
    </sheetView>
  </sheetViews>
  <sheetFormatPr defaultRowHeight="15" x14ac:dyDescent="0.25"/>
  <sheetData>
    <row r="1" spans="1:10" ht="17.25" x14ac:dyDescent="0.25">
      <c r="A1" t="s">
        <v>33</v>
      </c>
      <c r="B1" t="s">
        <v>34</v>
      </c>
      <c r="I1">
        <f>10^6</f>
        <v>1000000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0" x14ac:dyDescent="0.25">
      <c r="A3" t="s">
        <v>37</v>
      </c>
      <c r="B3">
        <v>0.19</v>
      </c>
      <c r="C3">
        <v>2.0999999999999999E-3</v>
      </c>
      <c r="D3">
        <v>8.0000000000000004E-4</v>
      </c>
    </row>
    <row r="4" spans="1:10" x14ac:dyDescent="0.25">
      <c r="A4" t="s">
        <v>8</v>
      </c>
      <c r="B4">
        <v>0.14000000000000001</v>
      </c>
      <c r="C4">
        <v>1.4E-3</v>
      </c>
      <c r="D4">
        <v>8.0000000000000004E-4</v>
      </c>
    </row>
    <row r="5" spans="1:10" x14ac:dyDescent="0.25">
      <c r="A5" t="s">
        <v>9</v>
      </c>
      <c r="B5">
        <v>0.44</v>
      </c>
      <c r="C5">
        <v>1.1999999999999999E-3</v>
      </c>
      <c r="D5">
        <v>1E-3</v>
      </c>
    </row>
    <row r="6" spans="1:10" x14ac:dyDescent="0.25">
      <c r="A6" t="s">
        <v>10</v>
      </c>
      <c r="B6">
        <v>0.16</v>
      </c>
      <c r="C6">
        <v>2.3999999999999998E-3</v>
      </c>
      <c r="D6">
        <v>1.1999999999999999E-3</v>
      </c>
    </row>
    <row r="7" spans="1:10" x14ac:dyDescent="0.25">
      <c r="A7" t="s">
        <v>38</v>
      </c>
      <c r="B7">
        <v>0.12</v>
      </c>
      <c r="C7">
        <v>3.5999999999999999E-3</v>
      </c>
      <c r="D7">
        <v>6.9999999999999999E-4</v>
      </c>
    </row>
    <row r="9" spans="1:10" ht="17.25" x14ac:dyDescent="0.25">
      <c r="A9" t="s">
        <v>33</v>
      </c>
      <c r="B9" t="s">
        <v>34</v>
      </c>
    </row>
    <row r="10" spans="1:10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0" x14ac:dyDescent="0.25">
      <c r="A11" t="s">
        <v>37</v>
      </c>
      <c r="B11">
        <f>B3*$I$1</f>
        <v>190000</v>
      </c>
      <c r="C11">
        <f t="shared" ref="C11:D11" si="0">C3*$I$1</f>
        <v>2100</v>
      </c>
      <c r="D11">
        <f t="shared" si="0"/>
        <v>800</v>
      </c>
    </row>
    <row r="12" spans="1:10" x14ac:dyDescent="0.25">
      <c r="A12" t="s">
        <v>8</v>
      </c>
      <c r="B12">
        <f t="shared" ref="B12:D15" si="1">B4*$I$1</f>
        <v>140000</v>
      </c>
      <c r="C12">
        <f t="shared" si="1"/>
        <v>1400</v>
      </c>
      <c r="D12">
        <f t="shared" si="1"/>
        <v>800</v>
      </c>
    </row>
    <row r="13" spans="1:10" x14ac:dyDescent="0.25">
      <c r="A13" t="s">
        <v>9</v>
      </c>
      <c r="B13">
        <f t="shared" si="1"/>
        <v>440000</v>
      </c>
      <c r="C13">
        <f t="shared" si="1"/>
        <v>1200</v>
      </c>
      <c r="D13">
        <f t="shared" si="1"/>
        <v>1000</v>
      </c>
    </row>
    <row r="14" spans="1:10" x14ac:dyDescent="0.25">
      <c r="A14" t="s">
        <v>10</v>
      </c>
      <c r="B14">
        <f t="shared" si="1"/>
        <v>160000</v>
      </c>
      <c r="C14">
        <f t="shared" si="1"/>
        <v>2400</v>
      </c>
      <c r="D14">
        <f t="shared" si="1"/>
        <v>1200</v>
      </c>
    </row>
    <row r="15" spans="1:10" x14ac:dyDescent="0.25">
      <c r="A15" t="s">
        <v>38</v>
      </c>
      <c r="B15">
        <f t="shared" si="1"/>
        <v>120000</v>
      </c>
      <c r="C15">
        <f t="shared" si="1"/>
        <v>3600</v>
      </c>
      <c r="D15">
        <f t="shared" si="1"/>
        <v>700</v>
      </c>
    </row>
    <row r="16" spans="1:10" x14ac:dyDescent="0.25">
      <c r="A16" s="2" t="s">
        <v>44</v>
      </c>
      <c r="B16" s="2">
        <v>140000</v>
      </c>
      <c r="C16" s="2">
        <v>2100</v>
      </c>
      <c r="D16" s="2">
        <v>2100</v>
      </c>
      <c r="E16" s="2">
        <v>1000</v>
      </c>
      <c r="F16" s="2">
        <v>900</v>
      </c>
      <c r="G16" s="2">
        <v>870</v>
      </c>
      <c r="H16" s="2">
        <v>1200</v>
      </c>
      <c r="I16" s="2">
        <v>1000</v>
      </c>
      <c r="J16" s="2">
        <v>1200</v>
      </c>
    </row>
    <row r="17" spans="1:10" x14ac:dyDescent="0.25">
      <c r="A17" s="2" t="s">
        <v>45</v>
      </c>
      <c r="B17" s="2">
        <v>90000</v>
      </c>
      <c r="C17" s="2">
        <v>25000</v>
      </c>
      <c r="D17" s="2">
        <v>18000</v>
      </c>
      <c r="E17" s="2">
        <v>1400</v>
      </c>
      <c r="F17" s="2">
        <v>500</v>
      </c>
      <c r="G17" s="2">
        <v>690</v>
      </c>
      <c r="H17" s="2">
        <v>1200</v>
      </c>
      <c r="I17" s="2">
        <v>890</v>
      </c>
      <c r="J17" s="2">
        <v>870</v>
      </c>
    </row>
    <row r="18" spans="1:10" x14ac:dyDescent="0.25">
      <c r="A18" s="2" t="s">
        <v>46</v>
      </c>
      <c r="B18" s="2">
        <v>290000</v>
      </c>
      <c r="C18" s="2">
        <v>2600</v>
      </c>
      <c r="D18" s="2">
        <v>1000</v>
      </c>
      <c r="E18" s="2">
        <v>500</v>
      </c>
      <c r="F18" s="2">
        <v>500</v>
      </c>
      <c r="G18" s="2">
        <v>690</v>
      </c>
      <c r="H18" s="2">
        <v>690</v>
      </c>
      <c r="I18" s="2">
        <v>890</v>
      </c>
      <c r="J18" s="2">
        <v>870</v>
      </c>
    </row>
    <row r="21" spans="1:10" ht="17.25" x14ac:dyDescent="0.25">
      <c r="A21" t="s">
        <v>33</v>
      </c>
      <c r="B21" t="s">
        <v>35</v>
      </c>
    </row>
    <row r="22" spans="1:10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</row>
    <row r="23" spans="1:10" x14ac:dyDescent="0.25">
      <c r="A23" t="s">
        <v>37</v>
      </c>
      <c r="B23">
        <v>0.216</v>
      </c>
      <c r="C23">
        <v>4.2000000000000003E-2</v>
      </c>
      <c r="D23">
        <v>0.01</v>
      </c>
    </row>
    <row r="24" spans="1:10" x14ac:dyDescent="0.25">
      <c r="A24" t="s">
        <v>8</v>
      </c>
      <c r="B24">
        <v>0.253</v>
      </c>
      <c r="C24">
        <v>1.9E-2</v>
      </c>
      <c r="D24">
        <v>0.01</v>
      </c>
    </row>
    <row r="25" spans="1:10" x14ac:dyDescent="0.25">
      <c r="A25" t="s">
        <v>9</v>
      </c>
      <c r="B25">
        <v>0.95</v>
      </c>
      <c r="C25">
        <v>1.7000000000000001E-2</v>
      </c>
      <c r="D25">
        <v>3.5000000000000003E-2</v>
      </c>
    </row>
    <row r="26" spans="1:10" x14ac:dyDescent="0.25">
      <c r="A26" t="s">
        <v>10</v>
      </c>
      <c r="B26">
        <v>0.18</v>
      </c>
      <c r="C26">
        <v>0.01</v>
      </c>
      <c r="D26">
        <v>1.4E-2</v>
      </c>
    </row>
    <row r="27" spans="1:10" x14ac:dyDescent="0.25">
      <c r="A27" t="s">
        <v>38</v>
      </c>
      <c r="B27">
        <v>0.16700000000000001</v>
      </c>
      <c r="C27">
        <v>1.2E-2</v>
      </c>
      <c r="D27">
        <v>0.01</v>
      </c>
    </row>
    <row r="29" spans="1:10" ht="17.25" x14ac:dyDescent="0.25">
      <c r="A29" t="s">
        <v>33</v>
      </c>
      <c r="B29" t="s">
        <v>35</v>
      </c>
    </row>
    <row r="30" spans="1:10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</row>
    <row r="31" spans="1:10" x14ac:dyDescent="0.25">
      <c r="A31" t="s">
        <v>37</v>
      </c>
      <c r="B31">
        <f>B23*$I$1</f>
        <v>216000</v>
      </c>
      <c r="C31">
        <f t="shared" ref="C31:D31" si="2">C23*$I$1</f>
        <v>42000</v>
      </c>
      <c r="D31">
        <f t="shared" si="2"/>
        <v>10000</v>
      </c>
    </row>
    <row r="32" spans="1:10" x14ac:dyDescent="0.25">
      <c r="A32" t="s">
        <v>8</v>
      </c>
      <c r="B32">
        <f t="shared" ref="B32:D35" si="3">B24*$I$1</f>
        <v>253000</v>
      </c>
      <c r="C32">
        <f t="shared" si="3"/>
        <v>19000</v>
      </c>
      <c r="D32">
        <f t="shared" si="3"/>
        <v>10000</v>
      </c>
    </row>
    <row r="33" spans="1:11" x14ac:dyDescent="0.25">
      <c r="A33" t="s">
        <v>9</v>
      </c>
      <c r="B33">
        <f t="shared" si="3"/>
        <v>950000</v>
      </c>
      <c r="C33">
        <f t="shared" si="3"/>
        <v>17000</v>
      </c>
      <c r="D33">
        <f t="shared" si="3"/>
        <v>35000</v>
      </c>
    </row>
    <row r="34" spans="1:11" x14ac:dyDescent="0.25">
      <c r="A34" t="s">
        <v>10</v>
      </c>
      <c r="B34">
        <f t="shared" si="3"/>
        <v>180000</v>
      </c>
      <c r="C34">
        <f t="shared" si="3"/>
        <v>10000</v>
      </c>
      <c r="D34">
        <f t="shared" si="3"/>
        <v>14000</v>
      </c>
    </row>
    <row r="35" spans="1:11" x14ac:dyDescent="0.25">
      <c r="A35" t="s">
        <v>38</v>
      </c>
      <c r="B35">
        <f t="shared" si="3"/>
        <v>167000</v>
      </c>
      <c r="C35">
        <f t="shared" si="3"/>
        <v>12000</v>
      </c>
      <c r="D35">
        <f t="shared" si="3"/>
        <v>10000</v>
      </c>
    </row>
    <row r="36" spans="1:11" x14ac:dyDescent="0.25">
      <c r="A36" s="2" t="s">
        <v>44</v>
      </c>
      <c r="B36" s="2">
        <v>1490000</v>
      </c>
      <c r="C36" s="2">
        <v>130000</v>
      </c>
      <c r="D36" s="2">
        <v>16000</v>
      </c>
      <c r="E36" s="2">
        <v>10000</v>
      </c>
      <c r="F36" s="2">
        <v>7000</v>
      </c>
      <c r="G36" s="2">
        <v>8700</v>
      </c>
      <c r="H36" s="2">
        <v>12000</v>
      </c>
      <c r="I36" s="2">
        <v>12000</v>
      </c>
      <c r="J36" s="2"/>
      <c r="K36" s="2"/>
    </row>
    <row r="37" spans="1:11" x14ac:dyDescent="0.25">
      <c r="A37" s="2" t="s">
        <v>45</v>
      </c>
      <c r="B37" s="2">
        <v>2049999.9999999998</v>
      </c>
      <c r="C37" s="2">
        <v>830000</v>
      </c>
      <c r="D37" s="2">
        <v>120000</v>
      </c>
      <c r="E37" s="2">
        <v>10000</v>
      </c>
      <c r="F37" s="2">
        <v>16000</v>
      </c>
      <c r="G37" s="2">
        <v>12200</v>
      </c>
      <c r="H37" s="2">
        <v>5000</v>
      </c>
      <c r="I37" s="2">
        <v>8700</v>
      </c>
      <c r="J37" s="2">
        <v>12000</v>
      </c>
      <c r="K37" s="2"/>
    </row>
    <row r="38" spans="1:11" x14ac:dyDescent="0.25">
      <c r="A38" s="2" t="s">
        <v>46</v>
      </c>
      <c r="B38" s="2">
        <v>710000</v>
      </c>
      <c r="C38" s="2">
        <v>111000</v>
      </c>
      <c r="D38" s="2">
        <v>24000</v>
      </c>
      <c r="E38" s="2">
        <v>7000</v>
      </c>
      <c r="F38" s="2">
        <v>5000</v>
      </c>
      <c r="G38" s="2">
        <v>6900</v>
      </c>
      <c r="H38" s="2">
        <v>12000</v>
      </c>
      <c r="I38" s="2">
        <v>12000</v>
      </c>
      <c r="J38" s="2">
        <v>10000</v>
      </c>
      <c r="K38" s="2"/>
    </row>
    <row r="40" spans="1:11" ht="17.25" x14ac:dyDescent="0.25">
      <c r="A40" t="s">
        <v>33</v>
      </c>
      <c r="B40" t="s">
        <v>36</v>
      </c>
    </row>
    <row r="41" spans="1:11" x14ac:dyDescent="0.25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</row>
    <row r="42" spans="1:11" x14ac:dyDescent="0.25">
      <c r="A42" t="s">
        <v>37</v>
      </c>
      <c r="B42">
        <v>2.25</v>
      </c>
      <c r="C42">
        <v>0.41</v>
      </c>
      <c r="D42">
        <v>0.21</v>
      </c>
      <c r="E42">
        <v>8.5000000000000006E-2</v>
      </c>
    </row>
    <row r="43" spans="1:11" x14ac:dyDescent="0.25">
      <c r="A43" t="s">
        <v>8</v>
      </c>
      <c r="B43">
        <v>1.88</v>
      </c>
      <c r="C43">
        <v>0.21</v>
      </c>
      <c r="D43">
        <v>9.5000000000000001E-2</v>
      </c>
    </row>
    <row r="44" spans="1:11" x14ac:dyDescent="0.25">
      <c r="A44" t="s">
        <v>9</v>
      </c>
      <c r="B44">
        <v>7.4</v>
      </c>
      <c r="C44">
        <v>0.32</v>
      </c>
      <c r="D44">
        <v>0.37</v>
      </c>
      <c r="E44">
        <v>7.8E-2</v>
      </c>
    </row>
    <row r="45" spans="1:11" x14ac:dyDescent="0.25">
      <c r="A45" t="s">
        <v>10</v>
      </c>
      <c r="B45">
        <v>1.88</v>
      </c>
      <c r="C45">
        <v>0.2</v>
      </c>
      <c r="D45">
        <v>8.6999999999999994E-2</v>
      </c>
    </row>
    <row r="46" spans="1:11" x14ac:dyDescent="0.25">
      <c r="A46" t="s">
        <v>38</v>
      </c>
      <c r="B46">
        <v>0.86</v>
      </c>
      <c r="C46">
        <v>0.13800000000000001</v>
      </c>
      <c r="D46">
        <v>8.2000000000000003E-2</v>
      </c>
    </row>
    <row r="48" spans="1:11" ht="17.25" x14ac:dyDescent="0.25">
      <c r="A48" t="s">
        <v>33</v>
      </c>
      <c r="B48" t="s">
        <v>36</v>
      </c>
    </row>
    <row r="49" spans="1:10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</row>
    <row r="50" spans="1:10" x14ac:dyDescent="0.25">
      <c r="A50" t="s">
        <v>37</v>
      </c>
      <c r="B50">
        <f>B42*$I$1</f>
        <v>2250000</v>
      </c>
      <c r="C50">
        <f t="shared" ref="C50:E50" si="4">C42*$I$1</f>
        <v>410000</v>
      </c>
      <c r="D50">
        <f t="shared" si="4"/>
        <v>210000</v>
      </c>
      <c r="E50">
        <f t="shared" si="4"/>
        <v>85000</v>
      </c>
    </row>
    <row r="51" spans="1:10" x14ac:dyDescent="0.25">
      <c r="A51" t="s">
        <v>8</v>
      </c>
      <c r="B51">
        <f t="shared" ref="B51:E54" si="5">B43*$I$1</f>
        <v>1880000</v>
      </c>
      <c r="C51">
        <f t="shared" si="5"/>
        <v>210000</v>
      </c>
      <c r="D51">
        <f t="shared" si="5"/>
        <v>95000</v>
      </c>
    </row>
    <row r="52" spans="1:10" x14ac:dyDescent="0.25">
      <c r="A52" t="s">
        <v>9</v>
      </c>
      <c r="B52">
        <f t="shared" si="5"/>
        <v>7400000</v>
      </c>
      <c r="C52">
        <f t="shared" si="5"/>
        <v>320000</v>
      </c>
      <c r="D52">
        <f t="shared" si="5"/>
        <v>370000</v>
      </c>
      <c r="E52">
        <f t="shared" si="5"/>
        <v>78000</v>
      </c>
    </row>
    <row r="53" spans="1:10" x14ac:dyDescent="0.25">
      <c r="A53" t="s">
        <v>10</v>
      </c>
      <c r="B53">
        <f t="shared" si="5"/>
        <v>1880000</v>
      </c>
      <c r="C53">
        <f t="shared" si="5"/>
        <v>200000</v>
      </c>
      <c r="D53">
        <f t="shared" si="5"/>
        <v>87000</v>
      </c>
    </row>
    <row r="54" spans="1:10" x14ac:dyDescent="0.25">
      <c r="A54" t="s">
        <v>38</v>
      </c>
      <c r="B54">
        <f t="shared" si="5"/>
        <v>860000</v>
      </c>
      <c r="C54">
        <f t="shared" si="5"/>
        <v>138000</v>
      </c>
      <c r="D54">
        <f t="shared" si="5"/>
        <v>82000</v>
      </c>
    </row>
    <row r="55" spans="1:10" x14ac:dyDescent="0.25">
      <c r="A55" t="s">
        <v>44</v>
      </c>
      <c r="B55">
        <v>48000000</v>
      </c>
      <c r="C55">
        <v>690000</v>
      </c>
      <c r="D55">
        <v>101000</v>
      </c>
      <c r="E55">
        <v>104000</v>
      </c>
      <c r="F55">
        <v>23000</v>
      </c>
      <c r="G55">
        <v>35000</v>
      </c>
      <c r="H55">
        <v>24000</v>
      </c>
      <c r="I55">
        <v>42000</v>
      </c>
      <c r="J55">
        <v>40000</v>
      </c>
    </row>
    <row r="56" spans="1:10" x14ac:dyDescent="0.25">
      <c r="A56" t="s">
        <v>45</v>
      </c>
      <c r="B56">
        <v>40000000</v>
      </c>
      <c r="C56">
        <v>4600000</v>
      </c>
      <c r="D56">
        <v>71000</v>
      </c>
      <c r="E56">
        <v>950000</v>
      </c>
      <c r="F56">
        <v>82000</v>
      </c>
      <c r="G56">
        <v>130000</v>
      </c>
      <c r="H56">
        <v>123000</v>
      </c>
      <c r="I56">
        <v>108000</v>
      </c>
      <c r="J56">
        <v>100000</v>
      </c>
    </row>
    <row r="57" spans="1:10" x14ac:dyDescent="0.25">
      <c r="A57" t="s">
        <v>46</v>
      </c>
      <c r="B57">
        <v>33600000</v>
      </c>
      <c r="C57">
        <v>490000</v>
      </c>
      <c r="D57">
        <v>125000</v>
      </c>
      <c r="E57">
        <v>632000</v>
      </c>
      <c r="F57">
        <v>57000</v>
      </c>
      <c r="G57">
        <v>73000</v>
      </c>
      <c r="H57">
        <v>104000</v>
      </c>
      <c r="I57">
        <v>97000</v>
      </c>
      <c r="J57">
        <v>60000</v>
      </c>
    </row>
    <row r="59" spans="1:10" ht="17.25" x14ac:dyDescent="0.25">
      <c r="A59" t="s">
        <v>33</v>
      </c>
      <c r="B59" t="s">
        <v>36</v>
      </c>
    </row>
    <row r="60" spans="1:10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</row>
    <row r="61" spans="1:10" x14ac:dyDescent="0.25">
      <c r="A61" t="s">
        <v>64</v>
      </c>
      <c r="B61">
        <v>8.1</v>
      </c>
      <c r="C61">
        <v>3.6</v>
      </c>
      <c r="D61">
        <v>1.0249999999999999</v>
      </c>
      <c r="E61">
        <v>0.74</v>
      </c>
      <c r="F61">
        <v>0.79</v>
      </c>
      <c r="G61">
        <v>1.0900000000000001</v>
      </c>
      <c r="H61">
        <v>0.82499999999999996</v>
      </c>
    </row>
    <row r="62" spans="1:10" x14ac:dyDescent="0.25">
      <c r="A62" t="s">
        <v>65</v>
      </c>
      <c r="B62">
        <v>3.83</v>
      </c>
      <c r="C62">
        <v>1.95</v>
      </c>
      <c r="D62">
        <v>0.93799999999999994</v>
      </c>
      <c r="E62">
        <v>1.44</v>
      </c>
      <c r="F62">
        <v>1.1499999999999999</v>
      </c>
      <c r="G62">
        <v>1.54</v>
      </c>
      <c r="H62">
        <v>1.19</v>
      </c>
    </row>
    <row r="63" spans="1:10" x14ac:dyDescent="0.25">
      <c r="A63" t="s">
        <v>4</v>
      </c>
      <c r="B63">
        <v>4.25</v>
      </c>
      <c r="C63">
        <v>2.48</v>
      </c>
      <c r="D63">
        <v>1.31</v>
      </c>
      <c r="E63">
        <v>1.35</v>
      </c>
      <c r="F63">
        <v>1.24</v>
      </c>
      <c r="G63">
        <v>1.31</v>
      </c>
    </row>
    <row r="64" spans="1:10" x14ac:dyDescent="0.25">
      <c r="A64" t="s">
        <v>66</v>
      </c>
      <c r="B64">
        <v>3.2</v>
      </c>
      <c r="C64">
        <v>0.88</v>
      </c>
      <c r="D64">
        <v>0.78</v>
      </c>
      <c r="E64">
        <v>0.84</v>
      </c>
      <c r="F64">
        <v>0.66</v>
      </c>
      <c r="G64">
        <v>1.03</v>
      </c>
      <c r="H64">
        <v>0.61299999999999999</v>
      </c>
    </row>
    <row r="66" spans="1:10" ht="17.25" x14ac:dyDescent="0.25">
      <c r="A66" t="s">
        <v>33</v>
      </c>
      <c r="B66" t="s">
        <v>36</v>
      </c>
    </row>
    <row r="67" spans="1:10" x14ac:dyDescent="0.25"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</row>
    <row r="68" spans="1:10" x14ac:dyDescent="0.25">
      <c r="A68" t="s">
        <v>37</v>
      </c>
      <c r="B68">
        <f>B61*$I$1</f>
        <v>8100000</v>
      </c>
      <c r="C68">
        <f>C61*$I$1</f>
        <v>3600000</v>
      </c>
      <c r="D68">
        <f>D61*$I$1</f>
        <v>1024999.9999999999</v>
      </c>
      <c r="E68">
        <f>E61*$I$1</f>
        <v>740000</v>
      </c>
      <c r="F68">
        <f t="shared" ref="F68:H68" si="6">F61*$I$1</f>
        <v>790000</v>
      </c>
      <c r="G68">
        <f t="shared" si="6"/>
        <v>1090000</v>
      </c>
      <c r="H68">
        <f t="shared" si="6"/>
        <v>825000</v>
      </c>
    </row>
    <row r="69" spans="1:10" x14ac:dyDescent="0.25">
      <c r="A69" t="s">
        <v>8</v>
      </c>
      <c r="B69">
        <f t="shared" ref="B69:D71" si="7">B62*$I$1</f>
        <v>3830000</v>
      </c>
      <c r="C69">
        <f t="shared" si="7"/>
        <v>1950000</v>
      </c>
      <c r="D69">
        <f t="shared" si="7"/>
        <v>938000</v>
      </c>
      <c r="E69">
        <f t="shared" ref="E69:H69" si="8">E62*$I$1</f>
        <v>1440000</v>
      </c>
      <c r="F69">
        <f t="shared" si="8"/>
        <v>1150000</v>
      </c>
      <c r="G69">
        <f t="shared" si="8"/>
        <v>1540000</v>
      </c>
      <c r="H69">
        <f t="shared" si="8"/>
        <v>1190000</v>
      </c>
    </row>
    <row r="70" spans="1:10" x14ac:dyDescent="0.25">
      <c r="A70" t="s">
        <v>9</v>
      </c>
      <c r="B70">
        <f t="shared" si="7"/>
        <v>4250000</v>
      </c>
      <c r="C70">
        <f t="shared" si="7"/>
        <v>2480000</v>
      </c>
      <c r="D70">
        <f t="shared" si="7"/>
        <v>1310000</v>
      </c>
      <c r="E70">
        <f>E63*$I$1</f>
        <v>1350000</v>
      </c>
      <c r="F70">
        <f t="shared" ref="F70:G70" si="9">F63*$I$1</f>
        <v>1240000</v>
      </c>
      <c r="G70">
        <f t="shared" si="9"/>
        <v>1310000</v>
      </c>
    </row>
    <row r="71" spans="1:10" x14ac:dyDescent="0.25">
      <c r="A71" t="s">
        <v>10</v>
      </c>
      <c r="B71">
        <f t="shared" si="7"/>
        <v>3200000</v>
      </c>
      <c r="C71">
        <f t="shared" si="7"/>
        <v>880000</v>
      </c>
      <c r="D71">
        <f t="shared" si="7"/>
        <v>780000</v>
      </c>
      <c r="E71">
        <f t="shared" ref="E71:H71" si="10">E64*$I$1</f>
        <v>840000</v>
      </c>
      <c r="F71">
        <f t="shared" si="10"/>
        <v>660000</v>
      </c>
      <c r="G71">
        <f t="shared" si="10"/>
        <v>1030000</v>
      </c>
      <c r="H71">
        <f t="shared" si="10"/>
        <v>613000</v>
      </c>
    </row>
    <row r="72" spans="1:10" x14ac:dyDescent="0.25">
      <c r="A72" t="s">
        <v>38</v>
      </c>
      <c r="B72" t="e">
        <f>#REF!*$I$1</f>
        <v>#REF!</v>
      </c>
      <c r="C72" t="e">
        <f>#REF!*$I$1</f>
        <v>#REF!</v>
      </c>
      <c r="D72" t="e">
        <f>#REF!*$I$1</f>
        <v>#REF!</v>
      </c>
    </row>
    <row r="73" spans="1:10" x14ac:dyDescent="0.25">
      <c r="A73" t="s">
        <v>44</v>
      </c>
      <c r="B73">
        <v>48000000</v>
      </c>
      <c r="C73">
        <v>690000</v>
      </c>
      <c r="D73">
        <v>101000</v>
      </c>
      <c r="E73">
        <v>104000</v>
      </c>
      <c r="F73">
        <v>23000</v>
      </c>
      <c r="G73">
        <v>35000</v>
      </c>
      <c r="H73">
        <v>24000</v>
      </c>
      <c r="I73">
        <v>42000</v>
      </c>
      <c r="J73">
        <v>40000</v>
      </c>
    </row>
    <row r="74" spans="1:10" x14ac:dyDescent="0.25">
      <c r="A74" t="s">
        <v>45</v>
      </c>
      <c r="B74">
        <v>40000000</v>
      </c>
      <c r="C74">
        <v>4600000</v>
      </c>
      <c r="D74">
        <v>71000</v>
      </c>
      <c r="E74">
        <v>950000</v>
      </c>
      <c r="F74">
        <v>82000</v>
      </c>
      <c r="G74">
        <v>130000</v>
      </c>
      <c r="H74">
        <v>123000</v>
      </c>
      <c r="I74">
        <v>108000</v>
      </c>
      <c r="J74">
        <v>100000</v>
      </c>
    </row>
    <row r="75" spans="1:10" x14ac:dyDescent="0.25">
      <c r="A75" t="s">
        <v>46</v>
      </c>
      <c r="B75">
        <v>33600000</v>
      </c>
      <c r="C75">
        <v>490000</v>
      </c>
      <c r="D75">
        <v>125000</v>
      </c>
      <c r="E75">
        <v>632000</v>
      </c>
      <c r="F75">
        <v>57000</v>
      </c>
      <c r="G75">
        <v>73000</v>
      </c>
      <c r="H75">
        <v>104000</v>
      </c>
      <c r="I75">
        <v>97000</v>
      </c>
      <c r="J75">
        <v>60000</v>
      </c>
    </row>
    <row r="78" spans="1:10" x14ac:dyDescent="0.25">
      <c r="A78" t="s">
        <v>54</v>
      </c>
      <c r="B78">
        <v>1</v>
      </c>
      <c r="C78">
        <v>2</v>
      </c>
      <c r="D78">
        <v>3</v>
      </c>
    </row>
    <row r="79" spans="1:10" x14ac:dyDescent="0.25">
      <c r="A79" t="s">
        <v>48</v>
      </c>
      <c r="B79">
        <f>MEDIAN(B11:B18)</f>
        <v>150000</v>
      </c>
      <c r="C79">
        <f>MEDIAN(C11:C18)</f>
        <v>2250</v>
      </c>
      <c r="D79">
        <f>MEDIAN(D11:D18)</f>
        <v>1000</v>
      </c>
    </row>
    <row r="80" spans="1:10" x14ac:dyDescent="0.25">
      <c r="A80" t="s">
        <v>49</v>
      </c>
      <c r="B80">
        <f>MEDIAN(B31:B38)</f>
        <v>481500</v>
      </c>
      <c r="C80">
        <f>MEDIAN(C31:C38)</f>
        <v>30500</v>
      </c>
      <c r="D80">
        <f>MEDIAN(D31:D38)</f>
        <v>15000</v>
      </c>
    </row>
    <row r="81" spans="1:9" x14ac:dyDescent="0.25">
      <c r="A81" t="s">
        <v>50</v>
      </c>
      <c r="B81">
        <f>MEDIAN(B50:B57)</f>
        <v>4825000</v>
      </c>
      <c r="C81">
        <f>MEDIAN(C50:C57)</f>
        <v>365000</v>
      </c>
      <c r="D81">
        <f>MEDIAN(D50:D57)</f>
        <v>98000</v>
      </c>
    </row>
    <row r="85" spans="1:9" x14ac:dyDescent="0.25">
      <c r="A85" t="s">
        <v>51</v>
      </c>
      <c r="B85">
        <v>1</v>
      </c>
      <c r="C85">
        <v>2</v>
      </c>
      <c r="D85">
        <v>3</v>
      </c>
    </row>
    <row r="86" spans="1:9" x14ac:dyDescent="0.25">
      <c r="A86" t="s">
        <v>48</v>
      </c>
      <c r="B86">
        <f>STDEV(B11:B18)</f>
        <v>115255.92640479955</v>
      </c>
      <c r="C86">
        <f t="shared" ref="C86:D86" si="11">STDEV(C11:C18)</f>
        <v>8094.7955061084949</v>
      </c>
      <c r="D86">
        <f t="shared" si="11"/>
        <v>5996.4275078702367</v>
      </c>
    </row>
    <row r="87" spans="1:9" x14ac:dyDescent="0.25">
      <c r="A87" t="s">
        <v>49</v>
      </c>
      <c r="B87">
        <f>STDEV(B31:B38)</f>
        <v>704690.61093706719</v>
      </c>
      <c r="C87">
        <f t="shared" ref="C87:D87" si="12">STDEV(C31:C38)</f>
        <v>280146.35843226151</v>
      </c>
      <c r="D87">
        <f t="shared" si="12"/>
        <v>37441.144289595177</v>
      </c>
    </row>
    <row r="88" spans="1:9" x14ac:dyDescent="0.25">
      <c r="A88" t="s">
        <v>50</v>
      </c>
      <c r="B88">
        <f>STDEV(B50:B57)</f>
        <v>19975015.778645653</v>
      </c>
      <c r="C88">
        <f t="shared" ref="C88:D88" si="13">STDEV(C50:C57)</f>
        <v>1512940.537968552</v>
      </c>
      <c r="D88">
        <f t="shared" si="13"/>
        <v>101734.86198377203</v>
      </c>
    </row>
    <row r="94" spans="1:9" x14ac:dyDescent="0.25">
      <c r="A94" s="2">
        <v>140000</v>
      </c>
      <c r="B94" s="2">
        <v>2100</v>
      </c>
      <c r="C94" s="2">
        <v>2100</v>
      </c>
      <c r="D94" s="2">
        <v>1000</v>
      </c>
      <c r="E94" s="2">
        <v>900</v>
      </c>
      <c r="F94" s="2">
        <v>870</v>
      </c>
      <c r="G94" s="2">
        <v>1200</v>
      </c>
      <c r="H94" s="2">
        <v>1000</v>
      </c>
      <c r="I94" s="2">
        <v>1200</v>
      </c>
    </row>
    <row r="95" spans="1:9" x14ac:dyDescent="0.25">
      <c r="A95" s="2">
        <v>90000</v>
      </c>
      <c r="B95" s="2">
        <v>25000</v>
      </c>
      <c r="C95" s="2">
        <v>18000</v>
      </c>
      <c r="D95" s="2">
        <v>1400</v>
      </c>
      <c r="E95" s="2">
        <v>500</v>
      </c>
      <c r="F95" s="2">
        <v>690</v>
      </c>
      <c r="G95" s="2">
        <v>1200</v>
      </c>
      <c r="H95" s="2">
        <v>890</v>
      </c>
      <c r="I95" s="2">
        <v>870</v>
      </c>
    </row>
    <row r="96" spans="1:9" x14ac:dyDescent="0.25">
      <c r="A96" s="2">
        <v>290000</v>
      </c>
      <c r="B96" s="2">
        <v>2600</v>
      </c>
      <c r="C96" s="2">
        <v>1000</v>
      </c>
      <c r="D96" s="2">
        <v>500</v>
      </c>
      <c r="E96" s="2">
        <v>500</v>
      </c>
      <c r="F96" s="2">
        <v>690</v>
      </c>
      <c r="G96" s="2">
        <v>690</v>
      </c>
      <c r="H96" s="2">
        <v>890</v>
      </c>
      <c r="I96" s="2">
        <v>870</v>
      </c>
    </row>
    <row r="97" spans="1:9" x14ac:dyDescent="0.25">
      <c r="A97" s="2">
        <v>1490000</v>
      </c>
      <c r="B97" s="2">
        <v>130000</v>
      </c>
      <c r="C97" s="2">
        <v>16000</v>
      </c>
      <c r="D97" s="2">
        <v>10000</v>
      </c>
      <c r="E97" s="2">
        <v>7000</v>
      </c>
      <c r="F97" s="2">
        <v>8700</v>
      </c>
      <c r="G97" s="2">
        <v>12000</v>
      </c>
      <c r="H97" s="2">
        <v>12000</v>
      </c>
      <c r="I97" s="2"/>
    </row>
    <row r="98" spans="1:9" x14ac:dyDescent="0.25">
      <c r="A98" s="2">
        <v>2049999.9999999998</v>
      </c>
      <c r="B98" s="2">
        <v>830000</v>
      </c>
      <c r="C98" s="2">
        <v>120000</v>
      </c>
      <c r="D98" s="2">
        <v>10000</v>
      </c>
      <c r="E98" s="2">
        <v>16000</v>
      </c>
      <c r="F98" s="2">
        <v>12200</v>
      </c>
      <c r="G98" s="2">
        <v>5000</v>
      </c>
      <c r="H98" s="2">
        <v>8700</v>
      </c>
      <c r="I98" s="2">
        <v>12000</v>
      </c>
    </row>
    <row r="99" spans="1:9" x14ac:dyDescent="0.25">
      <c r="A99" s="2">
        <v>710000</v>
      </c>
      <c r="B99" s="2">
        <v>111000</v>
      </c>
      <c r="C99" s="2">
        <v>24000</v>
      </c>
      <c r="D99" s="2">
        <v>7000</v>
      </c>
      <c r="E99" s="2">
        <v>5000</v>
      </c>
      <c r="F99" s="2">
        <v>6900</v>
      </c>
      <c r="G99" s="2">
        <v>12000</v>
      </c>
      <c r="H99" s="2">
        <v>12000</v>
      </c>
      <c r="I99" s="2">
        <v>10000</v>
      </c>
    </row>
    <row r="100" spans="1:9" x14ac:dyDescent="0.25">
      <c r="A100">
        <v>48000000</v>
      </c>
      <c r="B100">
        <v>690000</v>
      </c>
      <c r="C100">
        <v>101000</v>
      </c>
      <c r="D100">
        <v>104000</v>
      </c>
      <c r="E100">
        <v>23000</v>
      </c>
      <c r="F100">
        <v>35000</v>
      </c>
      <c r="G100">
        <v>24000</v>
      </c>
      <c r="H100">
        <v>42000</v>
      </c>
      <c r="I100">
        <v>40000</v>
      </c>
    </row>
    <row r="101" spans="1:9" x14ac:dyDescent="0.25">
      <c r="A101">
        <v>40000000</v>
      </c>
      <c r="B101">
        <v>4600000</v>
      </c>
      <c r="C101">
        <v>71000</v>
      </c>
      <c r="D101">
        <v>950000</v>
      </c>
      <c r="E101">
        <v>82000</v>
      </c>
      <c r="F101">
        <v>130000</v>
      </c>
      <c r="G101">
        <v>123000</v>
      </c>
      <c r="H101">
        <v>108000</v>
      </c>
      <c r="I101">
        <v>100000</v>
      </c>
    </row>
    <row r="102" spans="1:9" x14ac:dyDescent="0.25">
      <c r="A102">
        <v>33600000</v>
      </c>
      <c r="B102">
        <v>490000</v>
      </c>
      <c r="C102">
        <v>125000</v>
      </c>
      <c r="D102">
        <v>632000</v>
      </c>
      <c r="E102">
        <v>57000</v>
      </c>
      <c r="F102">
        <v>73000</v>
      </c>
      <c r="G102">
        <v>104000</v>
      </c>
      <c r="H102">
        <v>97000</v>
      </c>
      <c r="I102">
        <v>60000</v>
      </c>
    </row>
    <row r="103" spans="1:9" x14ac:dyDescent="0.25">
      <c r="A103">
        <v>8100000</v>
      </c>
      <c r="B103">
        <v>3600000</v>
      </c>
      <c r="C103">
        <v>1024999.9999999999</v>
      </c>
      <c r="D103">
        <v>740000</v>
      </c>
      <c r="E103">
        <v>790000</v>
      </c>
      <c r="F103">
        <v>1090000</v>
      </c>
      <c r="G103">
        <v>825000</v>
      </c>
    </row>
    <row r="104" spans="1:9" x14ac:dyDescent="0.25">
      <c r="A104">
        <v>3830000</v>
      </c>
      <c r="B104">
        <v>1950000</v>
      </c>
      <c r="C104">
        <v>938000</v>
      </c>
      <c r="D104">
        <v>1440000</v>
      </c>
      <c r="E104">
        <v>1150000</v>
      </c>
      <c r="F104">
        <v>1540000</v>
      </c>
      <c r="G104">
        <v>1190000</v>
      </c>
    </row>
    <row r="105" spans="1:9" x14ac:dyDescent="0.25">
      <c r="A105">
        <v>4250000</v>
      </c>
      <c r="B105">
        <v>2480000</v>
      </c>
      <c r="C105">
        <v>1310000</v>
      </c>
      <c r="D105">
        <v>1350000</v>
      </c>
      <c r="E105">
        <v>1240000</v>
      </c>
      <c r="F105">
        <v>1310000</v>
      </c>
    </row>
    <row r="106" spans="1:9" x14ac:dyDescent="0.25">
      <c r="A106">
        <v>3200000</v>
      </c>
      <c r="B106">
        <v>880000</v>
      </c>
      <c r="C106">
        <v>780000</v>
      </c>
      <c r="D106">
        <v>840000</v>
      </c>
      <c r="E106">
        <v>660000</v>
      </c>
      <c r="F106">
        <v>1030000</v>
      </c>
      <c r="G106">
        <v>613000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S7" sqref="S7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39</v>
      </c>
      <c r="B3">
        <v>0.05</v>
      </c>
      <c r="C3">
        <v>0.01</v>
      </c>
      <c r="D3">
        <v>0.01</v>
      </c>
      <c r="E3">
        <v>1.2E-2</v>
      </c>
      <c r="F3">
        <v>0.01</v>
      </c>
      <c r="G3">
        <v>6.8999999999999999E-3</v>
      </c>
      <c r="H3">
        <v>8.6E-3</v>
      </c>
      <c r="I3">
        <v>8.6E-3</v>
      </c>
    </row>
    <row r="4" spans="1:9" x14ac:dyDescent="0.25">
      <c r="A4" t="s">
        <v>13</v>
      </c>
      <c r="B4">
        <v>8.5000000000000006E-2</v>
      </c>
      <c r="C4">
        <v>1.2E-2</v>
      </c>
      <c r="D4">
        <v>0.01</v>
      </c>
      <c r="E4">
        <v>8.0000000000000002E-3</v>
      </c>
      <c r="F4">
        <v>1.2E-2</v>
      </c>
      <c r="G4">
        <v>0.01</v>
      </c>
      <c r="H4">
        <v>0.01</v>
      </c>
      <c r="I4">
        <v>1.2E-2</v>
      </c>
    </row>
    <row r="5" spans="1:9" x14ac:dyDescent="0.25">
      <c r="A5" t="s">
        <v>14</v>
      </c>
      <c r="B5">
        <v>0.20100000000000001</v>
      </c>
      <c r="C5">
        <v>1.2E-2</v>
      </c>
      <c r="D5">
        <v>1.6E-2</v>
      </c>
      <c r="E5">
        <v>1.2E-2</v>
      </c>
      <c r="F5">
        <v>1.2E-2</v>
      </c>
      <c r="G5">
        <v>0.01</v>
      </c>
      <c r="H5">
        <v>8.6E-3</v>
      </c>
      <c r="I5">
        <v>0.01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39</v>
      </c>
      <c r="B9">
        <f>B3*$I$1</f>
        <v>50000</v>
      </c>
      <c r="C9">
        <f t="shared" ref="C9:I11" si="0">C3*$I$1</f>
        <v>10000</v>
      </c>
      <c r="D9">
        <f t="shared" si="0"/>
        <v>10000</v>
      </c>
      <c r="E9">
        <f t="shared" si="0"/>
        <v>12000</v>
      </c>
      <c r="F9">
        <f t="shared" si="0"/>
        <v>10000</v>
      </c>
      <c r="G9">
        <f t="shared" si="0"/>
        <v>6900</v>
      </c>
      <c r="H9">
        <f t="shared" si="0"/>
        <v>8600</v>
      </c>
      <c r="I9">
        <f t="shared" si="0"/>
        <v>8600</v>
      </c>
    </row>
    <row r="10" spans="1:9" x14ac:dyDescent="0.25">
      <c r="A10" t="s">
        <v>13</v>
      </c>
      <c r="B10">
        <f t="shared" ref="B10:E11" si="1">B4*$I$1</f>
        <v>85000</v>
      </c>
      <c r="C10">
        <f t="shared" si="1"/>
        <v>12000</v>
      </c>
      <c r="D10">
        <f t="shared" si="1"/>
        <v>10000</v>
      </c>
      <c r="E10">
        <f t="shared" si="1"/>
        <v>8000</v>
      </c>
      <c r="F10">
        <f t="shared" si="0"/>
        <v>12000</v>
      </c>
      <c r="G10">
        <f t="shared" si="0"/>
        <v>10000</v>
      </c>
      <c r="H10">
        <f t="shared" si="0"/>
        <v>10000</v>
      </c>
      <c r="I10">
        <f t="shared" si="0"/>
        <v>12000</v>
      </c>
    </row>
    <row r="11" spans="1:9" x14ac:dyDescent="0.25">
      <c r="A11" t="s">
        <v>14</v>
      </c>
      <c r="B11">
        <f t="shared" si="1"/>
        <v>201000</v>
      </c>
      <c r="C11">
        <f t="shared" si="1"/>
        <v>12000</v>
      </c>
      <c r="D11">
        <f t="shared" si="1"/>
        <v>16000</v>
      </c>
      <c r="E11">
        <f t="shared" si="1"/>
        <v>12000</v>
      </c>
      <c r="F11">
        <f t="shared" si="0"/>
        <v>12000</v>
      </c>
      <c r="G11">
        <f t="shared" si="0"/>
        <v>10000</v>
      </c>
      <c r="H11">
        <f t="shared" si="0"/>
        <v>8600</v>
      </c>
      <c r="I11">
        <f t="shared" si="0"/>
        <v>10000</v>
      </c>
    </row>
    <row r="16" spans="1:9" x14ac:dyDescent="0.25">
      <c r="A16" t="s">
        <v>33</v>
      </c>
      <c r="B16" t="s">
        <v>47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39</v>
      </c>
      <c r="B18">
        <v>0.59</v>
      </c>
      <c r="C18">
        <v>3.3000000000000002E-2</v>
      </c>
      <c r="D18">
        <v>6.5000000000000002E-2</v>
      </c>
      <c r="E18">
        <v>6.9000000000000006E-2</v>
      </c>
      <c r="F18">
        <v>0.09</v>
      </c>
      <c r="G18">
        <v>7.8E-2</v>
      </c>
      <c r="H18">
        <v>0.08</v>
      </c>
      <c r="I18">
        <v>7.5999999999999998E-2</v>
      </c>
    </row>
    <row r="19" spans="1:9" x14ac:dyDescent="0.25">
      <c r="A19" t="s">
        <v>13</v>
      </c>
      <c r="B19">
        <v>1.03</v>
      </c>
      <c r="C19">
        <v>6.0999999999999999E-2</v>
      </c>
      <c r="D19">
        <v>8.3000000000000004E-2</v>
      </c>
      <c r="E19">
        <v>7.9000000000000001E-2</v>
      </c>
      <c r="F19">
        <v>8.6999999999999994E-2</v>
      </c>
      <c r="G19">
        <v>8.3000000000000004E-2</v>
      </c>
      <c r="H19">
        <v>9.9000000000000005E-2</v>
      </c>
      <c r="I19">
        <v>9.9000000000000005E-2</v>
      </c>
    </row>
    <row r="20" spans="1:9" x14ac:dyDescent="0.25">
      <c r="A20" t="s">
        <v>14</v>
      </c>
      <c r="B20">
        <v>1.24</v>
      </c>
      <c r="C20">
        <v>0.24</v>
      </c>
      <c r="D20">
        <v>0.13200000000000001</v>
      </c>
      <c r="E20">
        <v>1.72E-2</v>
      </c>
      <c r="F20">
        <v>0.151</v>
      </c>
      <c r="G20">
        <v>13.5</v>
      </c>
      <c r="H20">
        <v>10.4</v>
      </c>
      <c r="I20">
        <v>10.1</v>
      </c>
    </row>
    <row r="22" spans="1:9" x14ac:dyDescent="0.25">
      <c r="A22" t="s">
        <v>33</v>
      </c>
      <c r="B22" t="s">
        <v>47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39</v>
      </c>
      <c r="B24">
        <f>B18*$I$1</f>
        <v>590000</v>
      </c>
      <c r="C24">
        <f t="shared" ref="C24:I26" si="2">C18*$I$1</f>
        <v>33000</v>
      </c>
      <c r="D24">
        <f t="shared" si="2"/>
        <v>65000</v>
      </c>
      <c r="E24">
        <f t="shared" si="2"/>
        <v>69000</v>
      </c>
      <c r="F24">
        <f t="shared" si="2"/>
        <v>90000</v>
      </c>
      <c r="G24">
        <f t="shared" si="2"/>
        <v>78000</v>
      </c>
      <c r="H24">
        <f t="shared" si="2"/>
        <v>80000</v>
      </c>
      <c r="I24">
        <f t="shared" si="2"/>
        <v>76000</v>
      </c>
    </row>
    <row r="25" spans="1:9" x14ac:dyDescent="0.25">
      <c r="A25" t="s">
        <v>13</v>
      </c>
      <c r="B25">
        <f t="shared" ref="B25:E26" si="3">B19*$I$1</f>
        <v>1030000</v>
      </c>
      <c r="C25">
        <f t="shared" si="3"/>
        <v>61000</v>
      </c>
      <c r="D25">
        <f t="shared" si="3"/>
        <v>83000</v>
      </c>
      <c r="E25">
        <f t="shared" si="3"/>
        <v>79000</v>
      </c>
      <c r="F25">
        <f t="shared" si="2"/>
        <v>87000</v>
      </c>
      <c r="G25">
        <f t="shared" si="2"/>
        <v>83000</v>
      </c>
      <c r="H25">
        <f t="shared" si="2"/>
        <v>99000</v>
      </c>
      <c r="I25">
        <f t="shared" si="2"/>
        <v>99000</v>
      </c>
    </row>
    <row r="26" spans="1:9" x14ac:dyDescent="0.25">
      <c r="A26" t="s">
        <v>14</v>
      </c>
      <c r="B26">
        <f t="shared" si="3"/>
        <v>1240000</v>
      </c>
      <c r="C26">
        <f t="shared" si="3"/>
        <v>240000</v>
      </c>
      <c r="D26">
        <f t="shared" si="3"/>
        <v>132000</v>
      </c>
      <c r="E26">
        <f t="shared" si="3"/>
        <v>17200</v>
      </c>
      <c r="F26">
        <f t="shared" si="2"/>
        <v>151000</v>
      </c>
      <c r="G26">
        <f t="shared" si="2"/>
        <v>13500000</v>
      </c>
      <c r="H26">
        <f t="shared" si="2"/>
        <v>10400000</v>
      </c>
      <c r="I26">
        <f t="shared" si="2"/>
        <v>10100000</v>
      </c>
    </row>
    <row r="36" spans="1:8" x14ac:dyDescent="0.25">
      <c r="A36">
        <v>50000</v>
      </c>
      <c r="B36">
        <v>10000</v>
      </c>
      <c r="C36">
        <v>10000</v>
      </c>
      <c r="D36">
        <v>12000</v>
      </c>
      <c r="E36">
        <v>10000</v>
      </c>
      <c r="F36">
        <v>6900</v>
      </c>
      <c r="G36">
        <v>8600</v>
      </c>
      <c r="H36">
        <v>8600</v>
      </c>
    </row>
    <row r="37" spans="1:8" x14ac:dyDescent="0.25">
      <c r="A37">
        <v>85000</v>
      </c>
      <c r="B37">
        <v>12000</v>
      </c>
      <c r="C37">
        <v>10000</v>
      </c>
      <c r="D37">
        <v>8000</v>
      </c>
      <c r="E37">
        <v>12000</v>
      </c>
      <c r="F37">
        <v>10000</v>
      </c>
      <c r="G37">
        <v>10000</v>
      </c>
      <c r="H37">
        <v>12000</v>
      </c>
    </row>
    <row r="38" spans="1:8" x14ac:dyDescent="0.25">
      <c r="A38">
        <v>201000</v>
      </c>
      <c r="B38">
        <v>12000</v>
      </c>
      <c r="C38">
        <v>16000</v>
      </c>
      <c r="D38">
        <v>12000</v>
      </c>
      <c r="E38">
        <v>12000</v>
      </c>
      <c r="F38">
        <v>10000</v>
      </c>
      <c r="G38">
        <v>8600</v>
      </c>
      <c r="H38">
        <v>10000</v>
      </c>
    </row>
    <row r="39" spans="1:8" x14ac:dyDescent="0.25">
      <c r="A39">
        <v>590000</v>
      </c>
      <c r="B39">
        <v>33000</v>
      </c>
      <c r="C39">
        <v>65000</v>
      </c>
      <c r="D39">
        <v>69000</v>
      </c>
      <c r="E39">
        <v>90000</v>
      </c>
      <c r="F39">
        <v>78000</v>
      </c>
      <c r="G39">
        <v>80000</v>
      </c>
      <c r="H39">
        <v>76000</v>
      </c>
    </row>
    <row r="40" spans="1:8" x14ac:dyDescent="0.25">
      <c r="A40">
        <v>1030000</v>
      </c>
      <c r="B40">
        <v>61000</v>
      </c>
      <c r="C40">
        <v>83000</v>
      </c>
      <c r="D40">
        <v>79000</v>
      </c>
      <c r="E40">
        <v>87000</v>
      </c>
      <c r="F40">
        <v>83000</v>
      </c>
      <c r="G40">
        <v>99000</v>
      </c>
      <c r="H40">
        <v>99000</v>
      </c>
    </row>
    <row r="41" spans="1:8" x14ac:dyDescent="0.25">
      <c r="A41">
        <v>1240000</v>
      </c>
      <c r="B41">
        <v>240000</v>
      </c>
      <c r="C41">
        <v>132000</v>
      </c>
      <c r="D41">
        <v>17200</v>
      </c>
      <c r="E41">
        <v>151000</v>
      </c>
      <c r="F41">
        <v>13500000</v>
      </c>
      <c r="G41">
        <v>10400000</v>
      </c>
      <c r="H41">
        <v>10100000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2" zoomScaleNormal="100" workbookViewId="0">
      <selection activeCell="J32" sqref="J32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15</v>
      </c>
      <c r="B3">
        <v>4.3</v>
      </c>
      <c r="C3">
        <v>0.01</v>
      </c>
      <c r="D3">
        <v>0.01</v>
      </c>
      <c r="E3">
        <v>1.2E-2</v>
      </c>
      <c r="F3">
        <v>1.2E-2</v>
      </c>
      <c r="G3">
        <v>6.8999999999999999E-3</v>
      </c>
      <c r="H3">
        <v>8.6E-3</v>
      </c>
      <c r="I3">
        <v>1.6E-2</v>
      </c>
    </row>
    <row r="4" spans="1:9" x14ac:dyDescent="0.25">
      <c r="A4" t="s">
        <v>16</v>
      </c>
      <c r="B4">
        <v>1.28</v>
      </c>
      <c r="C4">
        <v>1.2E-2</v>
      </c>
      <c r="D4">
        <v>0.01</v>
      </c>
      <c r="E4">
        <v>8.0000000000000002E-3</v>
      </c>
      <c r="F4">
        <v>0.01</v>
      </c>
      <c r="G4">
        <v>8.6E-3</v>
      </c>
      <c r="H4">
        <v>0.01</v>
      </c>
      <c r="I4">
        <v>8.6E-3</v>
      </c>
    </row>
    <row r="5" spans="1:9" x14ac:dyDescent="0.25">
      <c r="A5" t="s">
        <v>17</v>
      </c>
      <c r="B5">
        <v>4.55</v>
      </c>
      <c r="C5">
        <v>1.2E-2</v>
      </c>
      <c r="D5">
        <v>1.6E-2</v>
      </c>
      <c r="E5">
        <v>1.2E-2</v>
      </c>
      <c r="F5">
        <v>0.01</v>
      </c>
      <c r="G5">
        <v>8.6E-3</v>
      </c>
      <c r="H5">
        <v>8.6E-3</v>
      </c>
      <c r="I5">
        <v>8.6E-3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15</v>
      </c>
      <c r="B9">
        <f>B3*$I$1</f>
        <v>4300000</v>
      </c>
      <c r="C9">
        <f t="shared" ref="C9:I11" si="0">C3*$I$1</f>
        <v>10000</v>
      </c>
      <c r="D9">
        <f t="shared" si="0"/>
        <v>10000</v>
      </c>
      <c r="E9">
        <f t="shared" si="0"/>
        <v>12000</v>
      </c>
      <c r="F9">
        <f t="shared" si="0"/>
        <v>12000</v>
      </c>
      <c r="G9">
        <f t="shared" si="0"/>
        <v>6900</v>
      </c>
      <c r="H9">
        <f t="shared" si="0"/>
        <v>8600</v>
      </c>
      <c r="I9">
        <f t="shared" si="0"/>
        <v>16000</v>
      </c>
    </row>
    <row r="10" spans="1:9" x14ac:dyDescent="0.25">
      <c r="A10" t="s">
        <v>16</v>
      </c>
      <c r="B10">
        <f t="shared" ref="B10:E11" si="1">B4*$I$1</f>
        <v>1280000</v>
      </c>
      <c r="C10">
        <f t="shared" si="1"/>
        <v>12000</v>
      </c>
      <c r="D10">
        <f t="shared" si="1"/>
        <v>10000</v>
      </c>
      <c r="E10">
        <f t="shared" si="1"/>
        <v>8000</v>
      </c>
      <c r="F10">
        <f t="shared" si="0"/>
        <v>10000</v>
      </c>
      <c r="G10">
        <f t="shared" si="0"/>
        <v>8600</v>
      </c>
      <c r="H10">
        <f t="shared" si="0"/>
        <v>10000</v>
      </c>
      <c r="I10">
        <f t="shared" si="0"/>
        <v>8600</v>
      </c>
    </row>
    <row r="11" spans="1:9" x14ac:dyDescent="0.25">
      <c r="A11" t="s">
        <v>17</v>
      </c>
      <c r="B11">
        <f t="shared" si="1"/>
        <v>4550000</v>
      </c>
      <c r="C11">
        <f t="shared" si="1"/>
        <v>12000</v>
      </c>
      <c r="D11">
        <f t="shared" si="1"/>
        <v>16000</v>
      </c>
      <c r="E11">
        <f t="shared" si="1"/>
        <v>12000</v>
      </c>
      <c r="F11">
        <f t="shared" si="0"/>
        <v>10000</v>
      </c>
      <c r="G11">
        <f t="shared" si="0"/>
        <v>8600</v>
      </c>
      <c r="H11">
        <f t="shared" si="0"/>
        <v>8600</v>
      </c>
      <c r="I11">
        <f t="shared" si="0"/>
        <v>8600</v>
      </c>
    </row>
    <row r="16" spans="1:9" x14ac:dyDescent="0.25">
      <c r="A16" t="s">
        <v>33</v>
      </c>
      <c r="B16" t="s">
        <v>47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15</v>
      </c>
      <c r="B18">
        <v>4.3</v>
      </c>
      <c r="C18">
        <v>0.21</v>
      </c>
      <c r="D18">
        <v>0.14399999999999999</v>
      </c>
      <c r="E18">
        <v>0.19800000000000001</v>
      </c>
      <c r="F18">
        <v>9.75</v>
      </c>
      <c r="G18">
        <v>13.8</v>
      </c>
      <c r="H18">
        <v>9.8000000000000007</v>
      </c>
      <c r="I18">
        <v>10.9</v>
      </c>
    </row>
    <row r="19" spans="1:9" x14ac:dyDescent="0.25">
      <c r="A19" t="s">
        <v>16</v>
      </c>
      <c r="B19">
        <v>1.28</v>
      </c>
      <c r="C19">
        <v>0.13800000000000001</v>
      </c>
      <c r="D19">
        <v>0.23</v>
      </c>
      <c r="E19">
        <v>2.02</v>
      </c>
      <c r="F19">
        <v>12</v>
      </c>
      <c r="G19">
        <v>14</v>
      </c>
      <c r="H19">
        <v>11</v>
      </c>
      <c r="I19">
        <v>11.8</v>
      </c>
    </row>
    <row r="20" spans="1:9" x14ac:dyDescent="0.25">
      <c r="A20" t="s">
        <v>17</v>
      </c>
      <c r="B20">
        <v>4.55</v>
      </c>
      <c r="C20">
        <v>0.18099999999999999</v>
      </c>
      <c r="D20">
        <v>0.35</v>
      </c>
      <c r="E20">
        <v>0.13500000000000001</v>
      </c>
      <c r="F20">
        <v>0.115</v>
      </c>
      <c r="G20">
        <v>0.11799999999999999</v>
      </c>
      <c r="H20">
        <v>0.10199999999999999</v>
      </c>
      <c r="I20">
        <v>0.125</v>
      </c>
    </row>
    <row r="22" spans="1:9" x14ac:dyDescent="0.25">
      <c r="A22" t="s">
        <v>33</v>
      </c>
      <c r="B22" t="s">
        <v>47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15</v>
      </c>
      <c r="B24">
        <f>B18*$I$1</f>
        <v>4300000</v>
      </c>
      <c r="C24">
        <f t="shared" ref="C24:I26" si="2">C18*$I$1</f>
        <v>210000</v>
      </c>
      <c r="D24">
        <f t="shared" si="2"/>
        <v>144000</v>
      </c>
      <c r="E24">
        <f t="shared" si="2"/>
        <v>198000</v>
      </c>
      <c r="F24">
        <f t="shared" si="2"/>
        <v>9750000</v>
      </c>
      <c r="G24">
        <f t="shared" si="2"/>
        <v>13800000</v>
      </c>
      <c r="H24">
        <f t="shared" si="2"/>
        <v>9800000</v>
      </c>
      <c r="I24">
        <f t="shared" si="2"/>
        <v>10900000</v>
      </c>
    </row>
    <row r="25" spans="1:9" x14ac:dyDescent="0.25">
      <c r="A25" t="s">
        <v>16</v>
      </c>
      <c r="B25">
        <f t="shared" ref="B25:E26" si="3">B19*$I$1</f>
        <v>1280000</v>
      </c>
      <c r="C25">
        <f t="shared" si="3"/>
        <v>138000</v>
      </c>
      <c r="D25">
        <f t="shared" si="3"/>
        <v>230000</v>
      </c>
      <c r="E25">
        <f t="shared" si="3"/>
        <v>2020000</v>
      </c>
      <c r="F25">
        <f t="shared" si="2"/>
        <v>12000000</v>
      </c>
      <c r="G25">
        <f t="shared" si="2"/>
        <v>14000000</v>
      </c>
      <c r="H25">
        <f t="shared" si="2"/>
        <v>11000000</v>
      </c>
      <c r="I25">
        <f t="shared" si="2"/>
        <v>11800000</v>
      </c>
    </row>
    <row r="26" spans="1:9" x14ac:dyDescent="0.25">
      <c r="A26" t="s">
        <v>17</v>
      </c>
      <c r="B26">
        <f t="shared" si="3"/>
        <v>4550000</v>
      </c>
      <c r="C26">
        <f t="shared" si="3"/>
        <v>181000</v>
      </c>
      <c r="D26">
        <f t="shared" si="3"/>
        <v>350000</v>
      </c>
      <c r="E26">
        <f t="shared" si="3"/>
        <v>135000</v>
      </c>
      <c r="F26">
        <f t="shared" si="2"/>
        <v>115000</v>
      </c>
      <c r="G26">
        <f t="shared" si="2"/>
        <v>118000</v>
      </c>
      <c r="H26">
        <f t="shared" si="2"/>
        <v>102000</v>
      </c>
      <c r="I26">
        <f t="shared" si="2"/>
        <v>125000</v>
      </c>
    </row>
    <row r="37" spans="1:8" x14ac:dyDescent="0.25">
      <c r="A37">
        <v>4300000</v>
      </c>
      <c r="B37">
        <v>10000</v>
      </c>
      <c r="C37">
        <v>10000</v>
      </c>
      <c r="D37">
        <v>12000</v>
      </c>
      <c r="E37">
        <v>12000</v>
      </c>
      <c r="F37">
        <v>6900</v>
      </c>
      <c r="G37">
        <v>8600</v>
      </c>
      <c r="H37">
        <v>16000</v>
      </c>
    </row>
    <row r="38" spans="1:8" x14ac:dyDescent="0.25">
      <c r="A38">
        <v>1280000</v>
      </c>
      <c r="B38">
        <v>12000</v>
      </c>
      <c r="C38">
        <v>10000</v>
      </c>
      <c r="D38">
        <v>8000</v>
      </c>
      <c r="E38">
        <v>10000</v>
      </c>
      <c r="F38">
        <v>8600</v>
      </c>
      <c r="G38">
        <v>10000</v>
      </c>
      <c r="H38">
        <v>8600</v>
      </c>
    </row>
    <row r="39" spans="1:8" x14ac:dyDescent="0.25">
      <c r="A39">
        <v>4550000</v>
      </c>
      <c r="B39">
        <v>12000</v>
      </c>
      <c r="C39">
        <v>16000</v>
      </c>
      <c r="D39">
        <v>12000</v>
      </c>
      <c r="E39">
        <v>10000</v>
      </c>
      <c r="F39">
        <v>8600</v>
      </c>
      <c r="G39">
        <v>8600</v>
      </c>
      <c r="H39">
        <v>8600</v>
      </c>
    </row>
    <row r="40" spans="1:8" x14ac:dyDescent="0.25">
      <c r="A40">
        <v>4300000</v>
      </c>
      <c r="B40">
        <v>210000</v>
      </c>
      <c r="C40">
        <v>144000</v>
      </c>
      <c r="D40">
        <v>198000</v>
      </c>
      <c r="E40">
        <v>9750000</v>
      </c>
      <c r="F40">
        <v>13800000</v>
      </c>
      <c r="G40">
        <v>9800000</v>
      </c>
      <c r="H40">
        <v>10900000</v>
      </c>
    </row>
    <row r="41" spans="1:8" x14ac:dyDescent="0.25">
      <c r="A41">
        <v>1280000</v>
      </c>
      <c r="B41">
        <v>138000</v>
      </c>
      <c r="C41">
        <v>230000</v>
      </c>
      <c r="D41">
        <v>2020000</v>
      </c>
      <c r="E41">
        <v>12000000</v>
      </c>
      <c r="F41">
        <v>14000000</v>
      </c>
      <c r="G41">
        <v>11000000</v>
      </c>
      <c r="H41">
        <v>11800000</v>
      </c>
    </row>
    <row r="42" spans="1:8" x14ac:dyDescent="0.25">
      <c r="A42">
        <v>4550000</v>
      </c>
      <c r="B42">
        <v>181000</v>
      </c>
      <c r="C42">
        <v>350000</v>
      </c>
      <c r="D42">
        <v>135000</v>
      </c>
      <c r="E42">
        <v>115000</v>
      </c>
      <c r="F42">
        <v>118000</v>
      </c>
      <c r="G42">
        <v>102000</v>
      </c>
      <c r="H42">
        <v>125000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workbookViewId="0">
      <selection activeCell="O49" sqref="O49"/>
    </sheetView>
  </sheetViews>
  <sheetFormatPr defaultRowHeight="15" x14ac:dyDescent="0.25"/>
  <sheetData>
    <row r="1" spans="1:9" ht="17.25" x14ac:dyDescent="0.25">
      <c r="A1" t="s">
        <v>33</v>
      </c>
      <c r="B1" t="s">
        <v>40</v>
      </c>
      <c r="I1">
        <f>10^6</f>
        <v>1000000</v>
      </c>
    </row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18</v>
      </c>
      <c r="B3">
        <v>1.9E-2</v>
      </c>
      <c r="C3">
        <v>8.0000000000000002E-3</v>
      </c>
      <c r="D3">
        <v>0.01</v>
      </c>
      <c r="E3">
        <v>8.0000000000000002E-3</v>
      </c>
      <c r="F3">
        <v>0.01</v>
      </c>
      <c r="G3">
        <v>1.4E-2</v>
      </c>
      <c r="H3">
        <v>0.01</v>
      </c>
      <c r="I3">
        <v>0.01</v>
      </c>
    </row>
    <row r="4" spans="1:9" x14ac:dyDescent="0.25">
      <c r="A4" t="s">
        <v>19</v>
      </c>
      <c r="B4">
        <v>0.106</v>
      </c>
      <c r="C4">
        <v>1.6E-2</v>
      </c>
      <c r="D4">
        <v>8.0000000000000002E-3</v>
      </c>
      <c r="E4">
        <v>0.01</v>
      </c>
      <c r="F4">
        <v>8.9999999999999993E-3</v>
      </c>
      <c r="G4">
        <v>8.6E-3</v>
      </c>
      <c r="H4">
        <v>0.01</v>
      </c>
      <c r="I4">
        <v>0.01</v>
      </c>
    </row>
    <row r="5" spans="1:9" x14ac:dyDescent="0.25">
      <c r="A5" t="s">
        <v>20</v>
      </c>
      <c r="B5">
        <v>0.39</v>
      </c>
      <c r="C5">
        <v>4.3999999999999997E-2</v>
      </c>
      <c r="D5">
        <v>0.01</v>
      </c>
      <c r="E5">
        <v>0.01</v>
      </c>
      <c r="F5">
        <v>1.4E-2</v>
      </c>
      <c r="G5">
        <v>1.4E-2</v>
      </c>
      <c r="H5">
        <v>0.01</v>
      </c>
      <c r="I5">
        <v>0.01</v>
      </c>
    </row>
    <row r="7" spans="1:9" ht="17.25" x14ac:dyDescent="0.25">
      <c r="A7" t="s">
        <v>33</v>
      </c>
      <c r="B7" t="s">
        <v>40</v>
      </c>
    </row>
    <row r="8" spans="1:9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9" x14ac:dyDescent="0.25">
      <c r="A9" t="s">
        <v>18</v>
      </c>
      <c r="B9">
        <f>B3*$I$1</f>
        <v>19000</v>
      </c>
      <c r="C9">
        <f t="shared" ref="C9:I11" si="0">C3*$I$1</f>
        <v>8000</v>
      </c>
      <c r="D9">
        <f t="shared" si="0"/>
        <v>10000</v>
      </c>
      <c r="E9">
        <f t="shared" si="0"/>
        <v>8000</v>
      </c>
      <c r="F9">
        <f t="shared" si="0"/>
        <v>10000</v>
      </c>
      <c r="G9">
        <f t="shared" si="0"/>
        <v>14000</v>
      </c>
      <c r="H9">
        <f t="shared" si="0"/>
        <v>10000</v>
      </c>
      <c r="I9">
        <f t="shared" si="0"/>
        <v>10000</v>
      </c>
    </row>
    <row r="10" spans="1:9" x14ac:dyDescent="0.25">
      <c r="A10" t="s">
        <v>19</v>
      </c>
      <c r="B10">
        <f t="shared" ref="B10:E11" si="1">B4*$I$1</f>
        <v>106000</v>
      </c>
      <c r="C10">
        <f t="shared" si="1"/>
        <v>16000</v>
      </c>
      <c r="D10">
        <f t="shared" si="1"/>
        <v>8000</v>
      </c>
      <c r="E10">
        <f t="shared" si="1"/>
        <v>10000</v>
      </c>
      <c r="F10">
        <f t="shared" si="0"/>
        <v>9000</v>
      </c>
      <c r="G10">
        <f t="shared" si="0"/>
        <v>8600</v>
      </c>
      <c r="H10">
        <f t="shared" si="0"/>
        <v>10000</v>
      </c>
      <c r="I10">
        <f t="shared" si="0"/>
        <v>10000</v>
      </c>
    </row>
    <row r="11" spans="1:9" x14ac:dyDescent="0.25">
      <c r="A11" t="s">
        <v>20</v>
      </c>
      <c r="B11">
        <f t="shared" si="1"/>
        <v>390000</v>
      </c>
      <c r="C11">
        <f t="shared" si="1"/>
        <v>44000</v>
      </c>
      <c r="D11">
        <f t="shared" si="1"/>
        <v>10000</v>
      </c>
      <c r="E11">
        <f t="shared" si="1"/>
        <v>10000</v>
      </c>
      <c r="F11">
        <f t="shared" si="0"/>
        <v>14000</v>
      </c>
      <c r="G11">
        <f t="shared" si="0"/>
        <v>14000</v>
      </c>
      <c r="H11">
        <f t="shared" si="0"/>
        <v>10000</v>
      </c>
      <c r="I11">
        <f t="shared" si="0"/>
        <v>10000</v>
      </c>
    </row>
    <row r="16" spans="1:9" ht="17.25" x14ac:dyDescent="0.25">
      <c r="A16" t="s">
        <v>33</v>
      </c>
      <c r="B16" t="s">
        <v>40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 x14ac:dyDescent="0.25">
      <c r="A18" t="s">
        <v>18</v>
      </c>
      <c r="B18">
        <v>0.13400000000000001</v>
      </c>
      <c r="C18">
        <v>5.1999999999999998E-2</v>
      </c>
      <c r="D18">
        <v>0.11</v>
      </c>
      <c r="E18">
        <v>9.4E-2</v>
      </c>
      <c r="F18">
        <v>9.1999999999999998E-2</v>
      </c>
      <c r="G18">
        <v>0.10199999999999999</v>
      </c>
      <c r="H18">
        <v>0.10100000000000001</v>
      </c>
      <c r="I18">
        <v>7.2999999999999995E-2</v>
      </c>
    </row>
    <row r="19" spans="1:9" x14ac:dyDescent="0.25">
      <c r="A19" t="s">
        <v>19</v>
      </c>
      <c r="B19">
        <v>0.8</v>
      </c>
      <c r="C19">
        <v>0.18</v>
      </c>
      <c r="D19">
        <v>7.9000000000000001E-2</v>
      </c>
      <c r="E19">
        <v>0.09</v>
      </c>
      <c r="F19">
        <v>0.10100000000000001</v>
      </c>
      <c r="G19">
        <v>0.123</v>
      </c>
      <c r="H19">
        <v>0.11799999999999999</v>
      </c>
      <c r="I19">
        <v>0.104</v>
      </c>
    </row>
    <row r="20" spans="1:9" x14ac:dyDescent="0.25">
      <c r="A20" t="s">
        <v>20</v>
      </c>
      <c r="B20">
        <v>2.9</v>
      </c>
      <c r="C20">
        <v>0.41</v>
      </c>
      <c r="D20">
        <v>0.11600000000000001</v>
      </c>
      <c r="E20">
        <v>0.125</v>
      </c>
      <c r="F20">
        <v>0.113</v>
      </c>
      <c r="G20">
        <v>0.11799999999999999</v>
      </c>
      <c r="H20">
        <v>0.11899999999999999</v>
      </c>
      <c r="I20">
        <v>0.11600000000000001</v>
      </c>
    </row>
    <row r="22" spans="1:9" ht="17.25" x14ac:dyDescent="0.25">
      <c r="A22" t="s">
        <v>33</v>
      </c>
      <c r="B22" t="s">
        <v>40</v>
      </c>
    </row>
    <row r="23" spans="1:9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9" x14ac:dyDescent="0.25">
      <c r="A24" t="s">
        <v>18</v>
      </c>
      <c r="B24">
        <f>B18*$I$1</f>
        <v>134000</v>
      </c>
      <c r="C24">
        <f t="shared" ref="C24:I26" si="2">C18*$I$1</f>
        <v>52000</v>
      </c>
      <c r="D24">
        <f t="shared" si="2"/>
        <v>110000</v>
      </c>
      <c r="E24">
        <f t="shared" si="2"/>
        <v>94000</v>
      </c>
      <c r="F24">
        <f t="shared" si="2"/>
        <v>92000</v>
      </c>
      <c r="G24">
        <f t="shared" si="2"/>
        <v>102000</v>
      </c>
      <c r="H24">
        <f t="shared" si="2"/>
        <v>101000</v>
      </c>
      <c r="I24">
        <f t="shared" si="2"/>
        <v>73000</v>
      </c>
    </row>
    <row r="25" spans="1:9" x14ac:dyDescent="0.25">
      <c r="A25" t="s">
        <v>19</v>
      </c>
      <c r="B25">
        <f t="shared" ref="B25:E26" si="3">B19*$I$1</f>
        <v>800000</v>
      </c>
      <c r="C25">
        <f t="shared" si="3"/>
        <v>180000</v>
      </c>
      <c r="D25">
        <f t="shared" si="3"/>
        <v>79000</v>
      </c>
      <c r="E25">
        <f t="shared" si="3"/>
        <v>90000</v>
      </c>
      <c r="F25">
        <f t="shared" si="2"/>
        <v>101000</v>
      </c>
      <c r="G25">
        <f t="shared" si="2"/>
        <v>123000</v>
      </c>
      <c r="H25">
        <f t="shared" si="2"/>
        <v>118000</v>
      </c>
      <c r="I25">
        <f t="shared" si="2"/>
        <v>104000</v>
      </c>
    </row>
    <row r="26" spans="1:9" x14ac:dyDescent="0.25">
      <c r="A26" t="s">
        <v>20</v>
      </c>
      <c r="B26">
        <f t="shared" si="3"/>
        <v>2900000</v>
      </c>
      <c r="C26">
        <f t="shared" si="3"/>
        <v>410000</v>
      </c>
      <c r="D26">
        <f t="shared" si="3"/>
        <v>116000</v>
      </c>
      <c r="E26">
        <f t="shared" si="3"/>
        <v>125000</v>
      </c>
      <c r="F26">
        <f t="shared" si="2"/>
        <v>113000</v>
      </c>
      <c r="G26">
        <f t="shared" si="2"/>
        <v>118000</v>
      </c>
      <c r="H26">
        <f t="shared" si="2"/>
        <v>119000</v>
      </c>
      <c r="I26">
        <f t="shared" si="2"/>
        <v>116000</v>
      </c>
    </row>
    <row r="32" spans="1:9" x14ac:dyDescent="0.25">
      <c r="A32">
        <v>19000</v>
      </c>
      <c r="B32">
        <v>8000</v>
      </c>
      <c r="C32">
        <v>10000</v>
      </c>
      <c r="D32">
        <v>8000</v>
      </c>
      <c r="E32">
        <v>10000</v>
      </c>
      <c r="F32">
        <v>14000</v>
      </c>
      <c r="G32">
        <v>10000</v>
      </c>
      <c r="H32">
        <v>10000</v>
      </c>
    </row>
    <row r="33" spans="1:8" x14ac:dyDescent="0.25">
      <c r="A33">
        <v>106000</v>
      </c>
      <c r="B33">
        <v>16000</v>
      </c>
      <c r="C33">
        <v>8000</v>
      </c>
      <c r="D33">
        <v>10000</v>
      </c>
      <c r="E33">
        <v>9000</v>
      </c>
      <c r="F33">
        <v>8600</v>
      </c>
      <c r="G33">
        <v>10000</v>
      </c>
      <c r="H33">
        <v>10000</v>
      </c>
    </row>
    <row r="34" spans="1:8" x14ac:dyDescent="0.25">
      <c r="A34">
        <v>390000</v>
      </c>
      <c r="B34">
        <v>44000</v>
      </c>
      <c r="C34">
        <v>10000</v>
      </c>
      <c r="D34">
        <v>10000</v>
      </c>
      <c r="E34">
        <v>14000</v>
      </c>
      <c r="F34">
        <v>14000</v>
      </c>
      <c r="G34">
        <v>10000</v>
      </c>
      <c r="H34">
        <v>10000</v>
      </c>
    </row>
    <row r="35" spans="1:8" x14ac:dyDescent="0.25">
      <c r="A35">
        <v>134000</v>
      </c>
      <c r="B35">
        <v>52000</v>
      </c>
      <c r="C35">
        <v>110000</v>
      </c>
      <c r="D35">
        <v>94000</v>
      </c>
      <c r="E35">
        <v>92000</v>
      </c>
      <c r="F35">
        <v>102000</v>
      </c>
      <c r="G35">
        <v>101000</v>
      </c>
      <c r="H35">
        <v>73000</v>
      </c>
    </row>
    <row r="36" spans="1:8" x14ac:dyDescent="0.25">
      <c r="A36">
        <v>800000</v>
      </c>
      <c r="B36">
        <v>180000</v>
      </c>
      <c r="C36">
        <v>79000</v>
      </c>
      <c r="D36">
        <v>90000</v>
      </c>
      <c r="E36">
        <v>101000</v>
      </c>
      <c r="F36">
        <v>123000</v>
      </c>
      <c r="G36">
        <v>118000</v>
      </c>
      <c r="H36">
        <v>104000</v>
      </c>
    </row>
    <row r="37" spans="1:8" x14ac:dyDescent="0.25">
      <c r="A37">
        <v>2900000</v>
      </c>
      <c r="B37">
        <v>410000</v>
      </c>
      <c r="C37">
        <v>116000</v>
      </c>
      <c r="D37">
        <v>125000</v>
      </c>
      <c r="E37">
        <v>113000</v>
      </c>
      <c r="F37">
        <v>118000</v>
      </c>
      <c r="G37">
        <v>119000</v>
      </c>
      <c r="H37">
        <v>116000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1" sqref="H1:I3"/>
    </sheetView>
  </sheetViews>
  <sheetFormatPr defaultRowHeight="15" x14ac:dyDescent="0.25"/>
  <cols>
    <col min="1" max="1" width="23.5703125" customWidth="1"/>
    <col min="8" max="8" width="17" customWidth="1"/>
    <col min="9" max="9" width="29.140625" customWidth="1"/>
  </cols>
  <sheetData>
    <row r="1" spans="1:9" ht="18" thickBot="1" x14ac:dyDescent="0.3">
      <c r="A1" s="9" t="s">
        <v>62</v>
      </c>
      <c r="B1" s="10"/>
      <c r="C1" s="10"/>
      <c r="D1" s="10"/>
      <c r="E1" s="11"/>
      <c r="H1" s="8" t="s">
        <v>68</v>
      </c>
      <c r="I1" s="8" t="s">
        <v>69</v>
      </c>
    </row>
    <row r="2" spans="1:9" ht="18" thickTop="1" x14ac:dyDescent="0.25">
      <c r="A2" s="2"/>
      <c r="B2" s="2" t="s">
        <v>61</v>
      </c>
      <c r="C2" s="2">
        <v>1</v>
      </c>
      <c r="D2" s="2">
        <v>2</v>
      </c>
      <c r="E2" s="2">
        <v>3</v>
      </c>
      <c r="H2" s="6" t="s">
        <v>72</v>
      </c>
      <c r="I2" s="7" t="s">
        <v>71</v>
      </c>
    </row>
    <row r="3" spans="1:9" ht="17.25" x14ac:dyDescent="0.25">
      <c r="A3" s="2" t="s">
        <v>55</v>
      </c>
      <c r="B3" s="2">
        <v>14.5</v>
      </c>
      <c r="C3" s="2">
        <v>20.2</v>
      </c>
      <c r="D3" s="2">
        <v>32</v>
      </c>
      <c r="E3" s="2">
        <v>42</v>
      </c>
      <c r="H3" s="5" t="s">
        <v>73</v>
      </c>
      <c r="I3" s="2" t="s">
        <v>67</v>
      </c>
    </row>
    <row r="4" spans="1:9" ht="17.25" x14ac:dyDescent="0.25">
      <c r="A4" s="2" t="s">
        <v>56</v>
      </c>
      <c r="B4" s="2">
        <v>15.3</v>
      </c>
      <c r="C4" s="2">
        <v>24.9</v>
      </c>
      <c r="D4" s="2">
        <v>36.6</v>
      </c>
      <c r="E4" s="2">
        <v>39.6</v>
      </c>
      <c r="H4" s="5" t="s">
        <v>74</v>
      </c>
      <c r="I4" s="2" t="s">
        <v>70</v>
      </c>
    </row>
    <row r="5" spans="1:9" ht="17.25" x14ac:dyDescent="0.25">
      <c r="A5" s="2" t="s">
        <v>57</v>
      </c>
      <c r="B5" s="2">
        <v>13.8</v>
      </c>
      <c r="C5" s="2">
        <v>27.5</v>
      </c>
      <c r="D5" s="2">
        <v>37.299999999999997</v>
      </c>
      <c r="E5" s="2">
        <v>47.3</v>
      </c>
      <c r="H5" s="5" t="s">
        <v>75</v>
      </c>
      <c r="I5" s="2" t="s">
        <v>70</v>
      </c>
    </row>
    <row r="6" spans="1:9" ht="17.25" x14ac:dyDescent="0.25">
      <c r="A6" s="2" t="s">
        <v>58</v>
      </c>
      <c r="B6" s="2">
        <v>17.3</v>
      </c>
      <c r="C6" s="2">
        <v>28.5</v>
      </c>
      <c r="D6" s="2">
        <v>34</v>
      </c>
      <c r="E6" s="2">
        <v>46</v>
      </c>
      <c r="H6" s="5" t="s">
        <v>76</v>
      </c>
      <c r="I6" s="2" t="s">
        <v>67</v>
      </c>
    </row>
    <row r="7" spans="1:9" ht="17.25" x14ac:dyDescent="0.25">
      <c r="A7" s="2" t="s">
        <v>59</v>
      </c>
      <c r="B7" s="2">
        <v>10.4</v>
      </c>
      <c r="C7" s="2">
        <v>12.8</v>
      </c>
      <c r="D7" s="2">
        <v>16.3</v>
      </c>
      <c r="E7" s="2"/>
    </row>
    <row r="8" spans="1:9" ht="17.25" x14ac:dyDescent="0.25">
      <c r="A8" s="2" t="s">
        <v>60</v>
      </c>
      <c r="B8" s="2">
        <v>9.8000000000000007</v>
      </c>
      <c r="C8" s="2">
        <v>10.8</v>
      </c>
      <c r="D8" s="2">
        <v>16.2</v>
      </c>
      <c r="E8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Innoculum </vt:lpstr>
      <vt:lpstr>tlcd</vt:lpstr>
      <vt:lpstr>tlsd srs2d</vt:lpstr>
      <vt:lpstr>tlcd rad51d</vt:lpstr>
      <vt:lpstr>tlcd rad51d srs2d</vt:lpstr>
      <vt:lpstr>tlcd rad52d</vt:lpstr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2017-08-07T14:07:45Z</dcterms:created>
  <dcterms:modified xsi:type="dcterms:W3CDTF">2019-08-02T23:21:39Z</dcterms:modified>
</cp:coreProperties>
</file>