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18870" windowHeight="7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1" i="1"/>
  <c r="C10" i="1"/>
  <c r="C9" i="1"/>
  <c r="C8" i="1"/>
  <c r="C7" i="1"/>
  <c r="C6" i="1"/>
  <c r="C5" i="1"/>
  <c r="C12" i="1"/>
  <c r="C4" i="1"/>
  <c r="B14" i="1"/>
  <c r="B13" i="1"/>
  <c r="B12" i="1"/>
  <c r="B11" i="1"/>
  <c r="B10" i="1"/>
  <c r="B9" i="1"/>
  <c r="B8" i="1"/>
  <c r="B7" i="1"/>
  <c r="B6" i="1"/>
  <c r="B5" i="1"/>
  <c r="B4" i="1"/>
  <c r="P1" i="1"/>
</calcChain>
</file>

<file path=xl/sharedStrings.xml><?xml version="1.0" encoding="utf-8"?>
<sst xmlns="http://schemas.openxmlformats.org/spreadsheetml/2006/main" count="24" uniqueCount="24">
  <si>
    <t>starting the innoculumn for zgc#7 diulutions of 1000 400 and 100 cells</t>
  </si>
  <si>
    <t xml:space="preserve">spore </t>
  </si>
  <si>
    <t>starting inoculumn density</t>
  </si>
  <si>
    <t xml:space="preserve">final innoculumn density in 1 mL </t>
  </si>
  <si>
    <t>volume to 10^7 cells</t>
  </si>
  <si>
    <t xml:space="preserve">volume of water to add </t>
  </si>
  <si>
    <t>A1</t>
  </si>
  <si>
    <t>A2</t>
  </si>
  <si>
    <t>A3</t>
  </si>
  <si>
    <t>A7</t>
  </si>
  <si>
    <t>A9</t>
  </si>
  <si>
    <t>B1</t>
  </si>
  <si>
    <t>B3</t>
  </si>
  <si>
    <t>B6</t>
  </si>
  <si>
    <t>B8</t>
  </si>
  <si>
    <t>C5</t>
  </si>
  <si>
    <t>C6</t>
  </si>
  <si>
    <t>Create tubes with 10^7 cells in mL</t>
  </si>
  <si>
    <t>serially dilute to tubes with 10^4 and 10^3 cells in 1 mL</t>
  </si>
  <si>
    <t>Take 100uL of 10^4 dilution and put in 4 mL of YEPD</t>
  </si>
  <si>
    <t>Take 100uL of 10^3 dilution and put in 2 mL of YEPD</t>
  </si>
  <si>
    <t>take 400uL of 10^3 dilution and put into 4 mL of YEPD</t>
  </si>
  <si>
    <t xml:space="preserve">grow for 24 hours then begin normal growth curves then </t>
  </si>
  <si>
    <t>plate 100uL of 10^3 dilution and plate onto YEPD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</si>
</sst>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I11" sqref="I11"/>
    </sheetView>
  </sheetViews>
  <sheetFormatPr defaultRowHeight="15" x14ac:dyDescent="0.25"/>
  <cols>
    <col min="2" max="2" width="12.42578125" customWidth="1"/>
    <col min="3" max="3" width="14" customWidth="1"/>
    <col min="4" max="5" width="11.140625" customWidth="1"/>
  </cols>
  <sheetData>
    <row r="1" spans="1:16" x14ac:dyDescent="0.25">
      <c r="A1" t="s">
        <v>0</v>
      </c>
      <c r="P1">
        <f>10^6</f>
        <v>1000000</v>
      </c>
    </row>
    <row r="3" spans="1:16" ht="75" x14ac:dyDescent="0.2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/>
    </row>
    <row r="4" spans="1:16" x14ac:dyDescent="0.25">
      <c r="A4" t="s">
        <v>6</v>
      </c>
      <c r="B4">
        <f>15.6*$P$1</f>
        <v>15600000</v>
      </c>
      <c r="C4">
        <f>41.5*$P$1</f>
        <v>41500000</v>
      </c>
      <c r="D4">
        <v>241</v>
      </c>
      <c r="E4">
        <v>759</v>
      </c>
      <c r="I4" t="s">
        <v>17</v>
      </c>
    </row>
    <row r="5" spans="1:16" x14ac:dyDescent="0.25">
      <c r="A5" t="s">
        <v>7</v>
      </c>
      <c r="B5">
        <f>16*$P$1</f>
        <v>16000000</v>
      </c>
      <c r="C5">
        <f>45.3*$P$1</f>
        <v>45300000</v>
      </c>
      <c r="D5">
        <v>221</v>
      </c>
      <c r="E5">
        <v>779</v>
      </c>
      <c r="I5" t="s">
        <v>18</v>
      </c>
    </row>
    <row r="6" spans="1:16" x14ac:dyDescent="0.25">
      <c r="A6" t="s">
        <v>8</v>
      </c>
      <c r="B6">
        <f>21.7*$P$1</f>
        <v>21700000</v>
      </c>
      <c r="C6">
        <f>54.6*$P$1</f>
        <v>54600000</v>
      </c>
      <c r="D6">
        <v>183</v>
      </c>
      <c r="E6">
        <v>817</v>
      </c>
      <c r="I6" t="s">
        <v>19</v>
      </c>
    </row>
    <row r="7" spans="1:16" x14ac:dyDescent="0.25">
      <c r="A7" t="s">
        <v>9</v>
      </c>
      <c r="B7">
        <f>14.3*$P$1</f>
        <v>14300000</v>
      </c>
      <c r="C7">
        <f>43.8*$P$1</f>
        <v>43800000</v>
      </c>
      <c r="D7">
        <v>228</v>
      </c>
      <c r="E7">
        <v>772</v>
      </c>
      <c r="I7" t="s">
        <v>21</v>
      </c>
    </row>
    <row r="8" spans="1:16" x14ac:dyDescent="0.25">
      <c r="A8" t="s">
        <v>10</v>
      </c>
      <c r="B8">
        <f>16.8*$P$1</f>
        <v>16800000</v>
      </c>
      <c r="C8">
        <f>42.3*$P$1</f>
        <v>42300000</v>
      </c>
      <c r="D8">
        <v>236</v>
      </c>
      <c r="E8">
        <v>764</v>
      </c>
      <c r="I8" t="s">
        <v>20</v>
      </c>
    </row>
    <row r="9" spans="1:16" x14ac:dyDescent="0.25">
      <c r="A9" t="s">
        <v>11</v>
      </c>
      <c r="B9">
        <f>13.9*$P$1</f>
        <v>13900000</v>
      </c>
      <c r="C9">
        <f>37.6*$P$1</f>
        <v>37600000</v>
      </c>
      <c r="D9">
        <v>266</v>
      </c>
      <c r="E9">
        <v>734</v>
      </c>
      <c r="I9" t="s">
        <v>22</v>
      </c>
    </row>
    <row r="10" spans="1:16" x14ac:dyDescent="0.25">
      <c r="A10" t="s">
        <v>12</v>
      </c>
      <c r="B10">
        <f>19.8*$P$1</f>
        <v>19800000</v>
      </c>
      <c r="C10">
        <f>53.8*$P$1</f>
        <v>53800000</v>
      </c>
      <c r="D10">
        <v>186</v>
      </c>
      <c r="E10">
        <v>814</v>
      </c>
      <c r="I10" t="s">
        <v>23</v>
      </c>
    </row>
    <row r="11" spans="1:16" x14ac:dyDescent="0.25">
      <c r="A11" t="s">
        <v>13</v>
      </c>
      <c r="B11">
        <f>15.8*$P$1</f>
        <v>15800000</v>
      </c>
      <c r="C11">
        <f>45.4*$P$1</f>
        <v>45400000</v>
      </c>
      <c r="D11">
        <v>220</v>
      </c>
      <c r="E11">
        <v>780</v>
      </c>
    </row>
    <row r="12" spans="1:16" x14ac:dyDescent="0.25">
      <c r="A12" t="s">
        <v>14</v>
      </c>
      <c r="B12">
        <f>13.1*$P$1</f>
        <v>13100000</v>
      </c>
      <c r="C12">
        <f t="shared" ref="C5:C14" si="0">41.5*$P$1</f>
        <v>41500000</v>
      </c>
      <c r="D12">
        <v>241</v>
      </c>
      <c r="E12">
        <v>759</v>
      </c>
    </row>
    <row r="13" spans="1:16" x14ac:dyDescent="0.25">
      <c r="A13" t="s">
        <v>15</v>
      </c>
      <c r="B13">
        <f>13.2*$P$1</f>
        <v>13200000</v>
      </c>
      <c r="C13">
        <f>65.5*$P$1</f>
        <v>65500000</v>
      </c>
      <c r="D13">
        <v>153</v>
      </c>
      <c r="E13">
        <v>847</v>
      </c>
    </row>
    <row r="14" spans="1:16" x14ac:dyDescent="0.25">
      <c r="A14" t="s">
        <v>16</v>
      </c>
      <c r="B14">
        <f>15.4*$P$1</f>
        <v>15400000</v>
      </c>
      <c r="C14">
        <f>46.3*$P$1</f>
        <v>46300000</v>
      </c>
      <c r="D14">
        <v>216</v>
      </c>
      <c r="E14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2018-05-10T22:33:06Z</dcterms:created>
  <dcterms:modified xsi:type="dcterms:W3CDTF">2018-05-10T22:49:29Z</dcterms:modified>
</cp:coreProperties>
</file>