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10760\Desktop\guanwang\GA_1\IrriOpt\"/>
    </mc:Choice>
  </mc:AlternateContent>
  <xr:revisionPtr revIDLastSave="0" documentId="13_ncr:1_{ECBB0E37-889C-4946-A01D-6FC4E2D42A65}" xr6:coauthVersionLast="47" xr6:coauthVersionMax="47" xr10:uidLastSave="{00000000-0000-0000-0000-000000000000}"/>
  <bookViews>
    <workbookView xWindow="20280" yWindow="7635" windowWidth="28320" windowHeight="21285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2" i="1"/>
  <c r="G3" i="1"/>
  <c r="L3" i="1" s="1"/>
  <c r="G4" i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2" i="1"/>
  <c r="L2" i="1" s="1"/>
  <c r="K3" i="1"/>
  <c r="K4" i="1"/>
  <c r="K5" i="1"/>
  <c r="K6" i="1"/>
  <c r="K7" i="1"/>
  <c r="K8" i="1"/>
  <c r="K9" i="1"/>
  <c r="K10" i="1"/>
  <c r="K11" i="1"/>
  <c r="K12" i="1"/>
  <c r="K13" i="1"/>
  <c r="K2" i="1"/>
  <c r="E2" i="1"/>
  <c r="E3" i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<sst xmlns="http://schemas.openxmlformats.org/spreadsheetml/2006/main" count="23" uniqueCount="21">
  <si>
    <t>丰字</t>
    <phoneticPr fontId="1" type="noConversion"/>
  </si>
  <si>
    <t>lgz1</t>
    <phoneticPr fontId="1" type="noConversion"/>
  </si>
  <si>
    <t>lgz2</t>
    <phoneticPr fontId="1" type="noConversion"/>
  </si>
  <si>
    <t>实际长</t>
    <phoneticPr fontId="1" type="noConversion"/>
  </si>
  <si>
    <t>理论支管长度</t>
  </si>
  <si>
    <t>理论节点数量
实际长度÷400</t>
    <phoneticPr fontId="1" type="noConversion"/>
  </si>
  <si>
    <t>入口水头</t>
    <phoneticPr fontId="1" type="noConversion"/>
  </si>
  <si>
    <t>梳齿状间隔</t>
    <phoneticPr fontId="1" type="noConversion"/>
  </si>
  <si>
    <t>理论节点数量
实际长度÷300</t>
    <phoneticPr fontId="1" type="noConversion"/>
  </si>
  <si>
    <t>理论支管长度
实际节点数量*400</t>
    <phoneticPr fontId="1" type="noConversion"/>
  </si>
  <si>
    <t>实际取节点数量
文件参考</t>
    <phoneticPr fontId="1" type="noConversion"/>
  </si>
  <si>
    <t>实际取节点数量</t>
    <phoneticPr fontId="1" type="noConversion"/>
  </si>
  <si>
    <t>估计节点数量
理论支管长度÷300</t>
    <phoneticPr fontId="1" type="noConversion"/>
  </si>
  <si>
    <t>支管</t>
    <phoneticPr fontId="1" type="noConversion"/>
  </si>
  <si>
    <t>入口水头压力</t>
    <phoneticPr fontId="1" type="noConversion"/>
  </si>
  <si>
    <t>梳齿布局参数-节点数量</t>
    <phoneticPr fontId="1" type="noConversion"/>
  </si>
  <si>
    <t>梳齿布局参数-lgz1</t>
    <phoneticPr fontId="1" type="noConversion"/>
  </si>
  <si>
    <t>梳齿布局参数-lgz2</t>
    <phoneticPr fontId="1" type="noConversion"/>
  </si>
  <si>
    <t>丰字布局参数-节点数量</t>
    <phoneticPr fontId="1" type="noConversion"/>
  </si>
  <si>
    <t>丰字布局参数-lgz1</t>
    <phoneticPr fontId="1" type="noConversion"/>
  </si>
  <si>
    <t>丰字布局参数-lgz2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</si>
</sst>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2" fillId="4" borderId="1" xfId="0" applyFont="1" applyFill="1" applyBorder="1"/>
    <xf numFmtId="0" fontId="0" fillId="4" borderId="1" xfId="0" applyFill="1" applyBorder="1" applyAlignment="1">
      <alignment wrapText="1"/>
    </xf>
    <xf numFmtId="176" fontId="0" fillId="4" borderId="1" xfId="0" applyNumberFormat="1" applyFill="1" applyBorder="1"/>
    <xf numFmtId="176" fontId="2" fillId="4" borderId="1" xfId="0" applyNumberFormat="1" applyFont="1" applyFill="1" applyBorder="1"/>
    <xf numFmtId="0" fontId="2" fillId="3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E3E9D-9BFA-43A8-A27A-750F4BF60C3C}">
  <dimension ref="A1:H13"/>
  <sheetViews>
    <sheetView tabSelected="1" workbookViewId="0">
      <selection sqref="A1:H13"/>
    </sheetView>
  </sheetViews>
  <sheetFormatPr defaultRowHeight="14.25" x14ac:dyDescent="0.2"/>
  <cols>
    <col min="1" max="1" width="12.75" customWidth="1"/>
    <col min="2" max="2" width="20" customWidth="1"/>
    <col min="3" max="3" width="27.25" customWidth="1"/>
    <col min="4" max="4" width="26" customWidth="1"/>
    <col min="5" max="5" width="22" customWidth="1"/>
    <col min="6" max="6" width="15.25" customWidth="1"/>
    <col min="7" max="7" width="14.875" customWidth="1"/>
    <col min="8" max="8" width="19.875" customWidth="1"/>
  </cols>
  <sheetData>
    <row r="1" spans="1:8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2">
      <c r="A2">
        <v>1</v>
      </c>
      <c r="B2">
        <v>57.86</v>
      </c>
      <c r="C2">
        <v>14</v>
      </c>
      <c r="D2">
        <v>5</v>
      </c>
      <c r="E2">
        <v>4</v>
      </c>
      <c r="F2">
        <v>20</v>
      </c>
      <c r="G2">
        <v>7</v>
      </c>
      <c r="H2">
        <v>2</v>
      </c>
    </row>
    <row r="3" spans="1:8" x14ac:dyDescent="0.2">
      <c r="A3">
        <v>2</v>
      </c>
      <c r="B3">
        <v>57.86</v>
      </c>
      <c r="C3">
        <v>11</v>
      </c>
      <c r="D3">
        <v>4</v>
      </c>
      <c r="E3">
        <v>4</v>
      </c>
      <c r="F3">
        <v>16</v>
      </c>
      <c r="G3">
        <v>6</v>
      </c>
      <c r="H3">
        <v>2</v>
      </c>
    </row>
    <row r="4" spans="1:8" x14ac:dyDescent="0.2">
      <c r="A4">
        <v>3</v>
      </c>
      <c r="B4">
        <v>55.87</v>
      </c>
      <c r="C4">
        <v>19</v>
      </c>
      <c r="D4">
        <v>5</v>
      </c>
      <c r="E4">
        <v>4</v>
      </c>
      <c r="F4">
        <v>26</v>
      </c>
      <c r="G4">
        <v>9</v>
      </c>
      <c r="H4">
        <v>2</v>
      </c>
    </row>
    <row r="5" spans="1:8" x14ac:dyDescent="0.2">
      <c r="A5">
        <v>4</v>
      </c>
      <c r="B5">
        <v>55.87</v>
      </c>
      <c r="C5">
        <v>16</v>
      </c>
      <c r="D5">
        <v>6</v>
      </c>
      <c r="E5">
        <v>4</v>
      </c>
      <c r="F5">
        <v>22</v>
      </c>
      <c r="G5">
        <v>8</v>
      </c>
      <c r="H5">
        <v>2</v>
      </c>
    </row>
    <row r="6" spans="1:8" x14ac:dyDescent="0.2">
      <c r="A6">
        <v>5</v>
      </c>
      <c r="B6">
        <v>53.44</v>
      </c>
      <c r="C6">
        <v>23</v>
      </c>
      <c r="D6">
        <v>8</v>
      </c>
      <c r="E6">
        <v>4</v>
      </c>
      <c r="F6">
        <v>32</v>
      </c>
      <c r="G6">
        <v>11</v>
      </c>
      <c r="H6">
        <v>2</v>
      </c>
    </row>
    <row r="7" spans="1:8" x14ac:dyDescent="0.2">
      <c r="A7">
        <v>6</v>
      </c>
      <c r="B7">
        <v>53.44</v>
      </c>
      <c r="C7">
        <v>13</v>
      </c>
      <c r="D7">
        <v>5</v>
      </c>
      <c r="E7">
        <v>4</v>
      </c>
      <c r="F7">
        <v>18</v>
      </c>
      <c r="G7">
        <v>6</v>
      </c>
      <c r="H7">
        <v>2</v>
      </c>
    </row>
    <row r="8" spans="1:8" x14ac:dyDescent="0.2">
      <c r="A8">
        <v>7</v>
      </c>
      <c r="B8">
        <v>51.36</v>
      </c>
      <c r="C8">
        <v>23</v>
      </c>
      <c r="D8">
        <v>8</v>
      </c>
      <c r="E8">
        <v>4</v>
      </c>
      <c r="F8">
        <v>32</v>
      </c>
      <c r="G8">
        <v>11</v>
      </c>
      <c r="H8">
        <v>2</v>
      </c>
    </row>
    <row r="9" spans="1:8" x14ac:dyDescent="0.2">
      <c r="A9">
        <v>8</v>
      </c>
      <c r="B9">
        <v>51.36</v>
      </c>
      <c r="C9">
        <v>6</v>
      </c>
      <c r="D9">
        <v>2</v>
      </c>
      <c r="E9">
        <v>4</v>
      </c>
      <c r="F9">
        <v>9</v>
      </c>
      <c r="G9">
        <v>3</v>
      </c>
      <c r="H9">
        <v>2</v>
      </c>
    </row>
    <row r="10" spans="1:8" x14ac:dyDescent="0.2">
      <c r="A10">
        <v>9</v>
      </c>
      <c r="B10">
        <v>49.62</v>
      </c>
      <c r="C10">
        <v>23</v>
      </c>
      <c r="D10">
        <v>8</v>
      </c>
      <c r="E10">
        <v>4</v>
      </c>
      <c r="F10">
        <v>32</v>
      </c>
      <c r="G10">
        <v>11</v>
      </c>
      <c r="H10">
        <v>2</v>
      </c>
    </row>
    <row r="11" spans="1:8" x14ac:dyDescent="0.2">
      <c r="A11">
        <v>10</v>
      </c>
      <c r="B11">
        <v>49.62</v>
      </c>
      <c r="C11">
        <v>6</v>
      </c>
      <c r="D11">
        <v>2</v>
      </c>
      <c r="E11">
        <v>4</v>
      </c>
      <c r="F11">
        <v>9</v>
      </c>
      <c r="G11">
        <v>3</v>
      </c>
      <c r="H11">
        <v>2</v>
      </c>
    </row>
    <row r="12" spans="1:8" x14ac:dyDescent="0.2">
      <c r="A12">
        <v>11</v>
      </c>
      <c r="B12">
        <v>47.85</v>
      </c>
      <c r="C12">
        <v>23</v>
      </c>
      <c r="D12">
        <v>8</v>
      </c>
      <c r="E12">
        <v>4</v>
      </c>
      <c r="F12">
        <v>32</v>
      </c>
      <c r="G12">
        <v>11</v>
      </c>
      <c r="H12">
        <v>2</v>
      </c>
    </row>
    <row r="13" spans="1:8" x14ac:dyDescent="0.2">
      <c r="A13">
        <v>12</v>
      </c>
      <c r="B13">
        <v>47.85</v>
      </c>
      <c r="C13">
        <v>6</v>
      </c>
      <c r="D13">
        <v>2</v>
      </c>
      <c r="E13">
        <v>4</v>
      </c>
      <c r="F13">
        <v>9</v>
      </c>
      <c r="G13">
        <v>3</v>
      </c>
      <c r="H13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zoomScale="85" zoomScaleNormal="85" workbookViewId="0">
      <selection activeCell="C2" sqref="C2:C13"/>
    </sheetView>
  </sheetViews>
  <sheetFormatPr defaultRowHeight="14.25" x14ac:dyDescent="0.2"/>
  <cols>
    <col min="1" max="1" width="3.5" style="4" bestFit="1" customWidth="1"/>
    <col min="2" max="2" width="8.5" style="4" bestFit="1" customWidth="1"/>
    <col min="3" max="3" width="9" style="4"/>
    <col min="4" max="4" width="11" style="4" bestFit="1" customWidth="1"/>
    <col min="5" max="5" width="13.625" style="7" bestFit="1" customWidth="1"/>
    <col min="6" max="6" width="15.125" style="7" bestFit="1" customWidth="1"/>
    <col min="7" max="7" width="17.25" style="7" bestFit="1" customWidth="1"/>
    <col min="8" max="9" width="4.875" style="7" bestFit="1" customWidth="1"/>
    <col min="10" max="10" width="5.25" style="4" bestFit="1" customWidth="1"/>
    <col min="11" max="11" width="13.625" style="4" customWidth="1"/>
    <col min="12" max="12" width="17.75" style="4" bestFit="1" customWidth="1"/>
    <col min="13" max="13" width="15.125" style="4" bestFit="1" customWidth="1"/>
    <col min="14" max="14" width="13" style="4" bestFit="1" customWidth="1"/>
    <col min="15" max="16" width="4.875" style="4" bestFit="1" customWidth="1"/>
    <col min="17" max="16384" width="9" style="4"/>
  </cols>
  <sheetData>
    <row r="1" spans="1:16" ht="28.5" x14ac:dyDescent="0.2">
      <c r="B1" s="4" t="s">
        <v>3</v>
      </c>
      <c r="C1" s="4" t="s">
        <v>6</v>
      </c>
      <c r="D1" s="4" t="s">
        <v>7</v>
      </c>
      <c r="E1" s="6" t="s">
        <v>5</v>
      </c>
      <c r="F1" s="6" t="s">
        <v>10</v>
      </c>
      <c r="G1" s="6" t="s">
        <v>9</v>
      </c>
      <c r="H1" s="4" t="s">
        <v>1</v>
      </c>
      <c r="I1" s="4" t="s">
        <v>2</v>
      </c>
      <c r="J1" s="4" t="s">
        <v>0</v>
      </c>
      <c r="K1" s="6" t="s">
        <v>8</v>
      </c>
      <c r="L1" s="6" t="s">
        <v>12</v>
      </c>
      <c r="M1" s="4" t="s">
        <v>11</v>
      </c>
      <c r="N1" s="4" t="s">
        <v>4</v>
      </c>
      <c r="O1" s="4" t="s">
        <v>1</v>
      </c>
      <c r="P1" s="4" t="s">
        <v>2</v>
      </c>
    </row>
    <row r="2" spans="1:16" x14ac:dyDescent="0.2">
      <c r="A2" s="4">
        <v>1</v>
      </c>
      <c r="B2" s="4">
        <v>6964</v>
      </c>
      <c r="C2" s="4">
        <v>57.86</v>
      </c>
      <c r="D2" s="4">
        <v>400</v>
      </c>
      <c r="E2" s="7">
        <f>B2/$D$2</f>
        <v>17.41</v>
      </c>
      <c r="F2" s="3">
        <v>14</v>
      </c>
      <c r="G2" s="4">
        <f>(F2+0.5)*$D$2</f>
        <v>5800</v>
      </c>
      <c r="H2" s="3">
        <v>5</v>
      </c>
      <c r="I2" s="3">
        <v>4</v>
      </c>
      <c r="J2" s="4">
        <v>300</v>
      </c>
      <c r="K2" s="7">
        <f>B2/$J$2</f>
        <v>23.213333333333335</v>
      </c>
      <c r="L2" s="7">
        <f>(G2+0.7*$J$2)/$J$2</f>
        <v>20.033333333333335</v>
      </c>
      <c r="M2" s="1">
        <v>20</v>
      </c>
      <c r="N2" s="4">
        <f>(M2-0.5)*$J$2</f>
        <v>5850</v>
      </c>
      <c r="O2" s="1">
        <v>7</v>
      </c>
      <c r="P2" s="1">
        <v>2</v>
      </c>
    </row>
    <row r="3" spans="1:16" x14ac:dyDescent="0.2">
      <c r="A3" s="4">
        <v>2</v>
      </c>
      <c r="B3" s="4">
        <v>5164</v>
      </c>
      <c r="C3" s="4">
        <v>57.86</v>
      </c>
      <c r="E3" s="7">
        <f t="shared" ref="E3:E13" si="0">B3/$D$2</f>
        <v>12.91</v>
      </c>
      <c r="F3" s="3">
        <v>11</v>
      </c>
      <c r="G3" s="4">
        <f t="shared" ref="G3:G13" si="1">(F3+0.5)*$D$2</f>
        <v>4600</v>
      </c>
      <c r="H3" s="3">
        <v>4</v>
      </c>
      <c r="I3" s="3">
        <v>4</v>
      </c>
      <c r="K3" s="7">
        <f t="shared" ref="K3:K13" si="2">B3/$J$2</f>
        <v>17.213333333333335</v>
      </c>
      <c r="L3" s="7">
        <f t="shared" ref="L3:L13" si="3">(G3+0.7*$J$2)/$J$2</f>
        <v>16.033333333333335</v>
      </c>
      <c r="M3" s="1">
        <v>16</v>
      </c>
      <c r="N3" s="4">
        <f t="shared" ref="N3:N13" si="4">(M3-0.5)*$J$2</f>
        <v>4650</v>
      </c>
      <c r="O3" s="1">
        <v>6</v>
      </c>
      <c r="P3" s="1">
        <v>2</v>
      </c>
    </row>
    <row r="4" spans="1:16" x14ac:dyDescent="0.2">
      <c r="A4" s="4">
        <v>3</v>
      </c>
      <c r="B4" s="4">
        <v>8829.2999999999993</v>
      </c>
      <c r="C4" s="4">
        <v>55.87</v>
      </c>
      <c r="E4" s="7">
        <f t="shared" si="0"/>
        <v>22.073249999999998</v>
      </c>
      <c r="F4" s="3">
        <v>19</v>
      </c>
      <c r="G4" s="4">
        <f t="shared" si="1"/>
        <v>7800</v>
      </c>
      <c r="H4" s="3">
        <v>5</v>
      </c>
      <c r="I4" s="3">
        <v>4</v>
      </c>
      <c r="K4" s="7">
        <f t="shared" si="2"/>
        <v>29.430999999999997</v>
      </c>
      <c r="L4" s="7">
        <f t="shared" si="3"/>
        <v>26.7</v>
      </c>
      <c r="M4" s="1">
        <v>26</v>
      </c>
      <c r="N4" s="4">
        <f t="shared" si="4"/>
        <v>7650</v>
      </c>
      <c r="O4" s="1">
        <v>9</v>
      </c>
      <c r="P4" s="1">
        <v>2</v>
      </c>
    </row>
    <row r="5" spans="1:16" x14ac:dyDescent="0.2">
      <c r="A5" s="4">
        <v>4</v>
      </c>
      <c r="B5" s="4">
        <v>7725.7</v>
      </c>
      <c r="C5" s="4">
        <v>55.87</v>
      </c>
      <c r="E5" s="7">
        <f t="shared" si="0"/>
        <v>19.314250000000001</v>
      </c>
      <c r="F5" s="3">
        <v>16</v>
      </c>
      <c r="G5" s="4">
        <f t="shared" si="1"/>
        <v>6600</v>
      </c>
      <c r="H5" s="3">
        <v>6</v>
      </c>
      <c r="I5" s="3">
        <v>4</v>
      </c>
      <c r="K5" s="7">
        <f t="shared" si="2"/>
        <v>25.752333333333333</v>
      </c>
      <c r="L5" s="7">
        <f t="shared" si="3"/>
        <v>22.7</v>
      </c>
      <c r="M5" s="1">
        <v>22</v>
      </c>
      <c r="N5" s="4">
        <f t="shared" si="4"/>
        <v>6450</v>
      </c>
      <c r="O5" s="1">
        <v>8</v>
      </c>
      <c r="P5" s="1">
        <v>2</v>
      </c>
    </row>
    <row r="6" spans="1:16" s="5" customFormat="1" x14ac:dyDescent="0.2">
      <c r="A6" s="5">
        <v>5</v>
      </c>
      <c r="B6" s="5">
        <v>10869.2</v>
      </c>
      <c r="C6" s="5">
        <v>53.44</v>
      </c>
      <c r="E6" s="8">
        <f t="shared" si="0"/>
        <v>27.173000000000002</v>
      </c>
      <c r="F6" s="9">
        <v>23</v>
      </c>
      <c r="G6" s="5">
        <f t="shared" si="1"/>
        <v>9400</v>
      </c>
      <c r="H6" s="9">
        <v>8</v>
      </c>
      <c r="I6" s="9">
        <v>4</v>
      </c>
      <c r="K6" s="8">
        <f t="shared" si="2"/>
        <v>36.230666666666671</v>
      </c>
      <c r="L6" s="8">
        <f t="shared" si="3"/>
        <v>32.033333333333331</v>
      </c>
      <c r="M6" s="2">
        <v>32</v>
      </c>
      <c r="N6" s="5">
        <f t="shared" si="4"/>
        <v>9450</v>
      </c>
      <c r="O6" s="2">
        <v>11</v>
      </c>
      <c r="P6" s="2">
        <v>2</v>
      </c>
    </row>
    <row r="7" spans="1:16" x14ac:dyDescent="0.2">
      <c r="A7" s="4">
        <v>6</v>
      </c>
      <c r="B7" s="4">
        <v>6255.13</v>
      </c>
      <c r="C7" s="4">
        <v>53.44</v>
      </c>
      <c r="E7" s="7">
        <f t="shared" si="0"/>
        <v>15.637824999999999</v>
      </c>
      <c r="F7" s="3">
        <v>13</v>
      </c>
      <c r="G7" s="4">
        <f t="shared" si="1"/>
        <v>5400</v>
      </c>
      <c r="H7" s="3">
        <v>5</v>
      </c>
      <c r="I7" s="3">
        <v>4</v>
      </c>
      <c r="K7" s="7">
        <f t="shared" si="2"/>
        <v>20.850433333333335</v>
      </c>
      <c r="L7" s="7">
        <f t="shared" si="3"/>
        <v>18.7</v>
      </c>
      <c r="M7" s="1">
        <v>18</v>
      </c>
      <c r="N7" s="4">
        <f t="shared" si="4"/>
        <v>5250</v>
      </c>
      <c r="O7" s="1">
        <v>6</v>
      </c>
      <c r="P7" s="1">
        <v>2</v>
      </c>
    </row>
    <row r="8" spans="1:16" x14ac:dyDescent="0.2">
      <c r="A8" s="4">
        <v>7</v>
      </c>
      <c r="B8" s="4">
        <v>10869.2</v>
      </c>
      <c r="C8" s="4">
        <v>51.36</v>
      </c>
      <c r="E8" s="7">
        <f t="shared" si="0"/>
        <v>27.173000000000002</v>
      </c>
      <c r="F8" s="3">
        <v>23</v>
      </c>
      <c r="G8" s="4">
        <f t="shared" si="1"/>
        <v>9400</v>
      </c>
      <c r="H8" s="3">
        <v>8</v>
      </c>
      <c r="I8" s="3">
        <v>4</v>
      </c>
      <c r="K8" s="7">
        <f t="shared" si="2"/>
        <v>36.230666666666671</v>
      </c>
      <c r="L8" s="7">
        <f t="shared" si="3"/>
        <v>32.033333333333331</v>
      </c>
      <c r="M8" s="1">
        <v>32</v>
      </c>
      <c r="N8" s="4">
        <f t="shared" si="4"/>
        <v>9450</v>
      </c>
      <c r="O8" s="1">
        <v>11</v>
      </c>
      <c r="P8" s="1">
        <v>2</v>
      </c>
    </row>
    <row r="9" spans="1:16" x14ac:dyDescent="0.2">
      <c r="A9" s="4">
        <v>8</v>
      </c>
      <c r="B9" s="4">
        <v>2020.6</v>
      </c>
      <c r="C9" s="4">
        <v>51.36</v>
      </c>
      <c r="E9" s="7">
        <f t="shared" si="0"/>
        <v>5.0514999999999999</v>
      </c>
      <c r="F9" s="3">
        <v>6</v>
      </c>
      <c r="G9" s="4">
        <f t="shared" si="1"/>
        <v>2600</v>
      </c>
      <c r="H9" s="3">
        <v>2</v>
      </c>
      <c r="I9" s="3">
        <v>4</v>
      </c>
      <c r="K9" s="7">
        <f t="shared" si="2"/>
        <v>6.7353333333333332</v>
      </c>
      <c r="L9" s="7">
        <f t="shared" si="3"/>
        <v>9.3666666666666671</v>
      </c>
      <c r="M9" s="1">
        <v>9</v>
      </c>
      <c r="N9" s="4">
        <f t="shared" si="4"/>
        <v>2550</v>
      </c>
      <c r="O9" s="1">
        <v>3</v>
      </c>
      <c r="P9" s="1">
        <v>2</v>
      </c>
    </row>
    <row r="10" spans="1:16" x14ac:dyDescent="0.2">
      <c r="A10" s="4">
        <v>9</v>
      </c>
      <c r="B10" s="4">
        <v>10870.5</v>
      </c>
      <c r="C10" s="4">
        <v>49.62</v>
      </c>
      <c r="E10" s="7">
        <f t="shared" si="0"/>
        <v>27.17625</v>
      </c>
      <c r="F10" s="3">
        <v>23</v>
      </c>
      <c r="G10" s="4">
        <f t="shared" si="1"/>
        <v>9400</v>
      </c>
      <c r="H10" s="3">
        <v>8</v>
      </c>
      <c r="I10" s="3">
        <v>4</v>
      </c>
      <c r="K10" s="7">
        <f t="shared" si="2"/>
        <v>36.234999999999999</v>
      </c>
      <c r="L10" s="7">
        <f t="shared" si="3"/>
        <v>32.033333333333331</v>
      </c>
      <c r="M10" s="1">
        <v>32</v>
      </c>
      <c r="N10" s="4">
        <f t="shared" si="4"/>
        <v>9450</v>
      </c>
      <c r="O10" s="1">
        <v>11</v>
      </c>
      <c r="P10" s="1">
        <v>2</v>
      </c>
    </row>
    <row r="11" spans="1:16" x14ac:dyDescent="0.2">
      <c r="A11" s="4">
        <v>10</v>
      </c>
      <c r="B11" s="4">
        <v>2020.6</v>
      </c>
      <c r="C11" s="4">
        <v>49.62</v>
      </c>
      <c r="E11" s="7">
        <f t="shared" si="0"/>
        <v>5.0514999999999999</v>
      </c>
      <c r="F11" s="3">
        <v>6</v>
      </c>
      <c r="G11" s="4">
        <f t="shared" si="1"/>
        <v>2600</v>
      </c>
      <c r="H11" s="3">
        <v>2</v>
      </c>
      <c r="I11" s="3">
        <v>4</v>
      </c>
      <c r="K11" s="7">
        <f t="shared" si="2"/>
        <v>6.7353333333333332</v>
      </c>
      <c r="L11" s="7">
        <f t="shared" si="3"/>
        <v>9.3666666666666671</v>
      </c>
      <c r="M11" s="1">
        <v>9</v>
      </c>
      <c r="N11" s="4">
        <f t="shared" si="4"/>
        <v>2550</v>
      </c>
      <c r="O11" s="1">
        <v>3</v>
      </c>
      <c r="P11" s="1">
        <v>2</v>
      </c>
    </row>
    <row r="12" spans="1:16" x14ac:dyDescent="0.2">
      <c r="A12" s="4">
        <v>11</v>
      </c>
      <c r="B12" s="4">
        <v>10869.2</v>
      </c>
      <c r="C12" s="4">
        <v>47.85</v>
      </c>
      <c r="E12" s="7">
        <f t="shared" si="0"/>
        <v>27.173000000000002</v>
      </c>
      <c r="F12" s="3">
        <v>23</v>
      </c>
      <c r="G12" s="4">
        <f t="shared" si="1"/>
        <v>9400</v>
      </c>
      <c r="H12" s="3">
        <v>8</v>
      </c>
      <c r="I12" s="3">
        <v>4</v>
      </c>
      <c r="K12" s="7">
        <f t="shared" si="2"/>
        <v>36.230666666666671</v>
      </c>
      <c r="L12" s="7">
        <f t="shared" si="3"/>
        <v>32.033333333333331</v>
      </c>
      <c r="M12" s="1">
        <v>32</v>
      </c>
      <c r="N12" s="4">
        <f t="shared" si="4"/>
        <v>9450</v>
      </c>
      <c r="O12" s="1">
        <v>11</v>
      </c>
      <c r="P12" s="1">
        <v>2</v>
      </c>
    </row>
    <row r="13" spans="1:16" x14ac:dyDescent="0.2">
      <c r="A13" s="4">
        <v>12</v>
      </c>
      <c r="B13" s="4">
        <v>2020.6</v>
      </c>
      <c r="C13" s="4">
        <v>47.85</v>
      </c>
      <c r="E13" s="7">
        <f t="shared" si="0"/>
        <v>5.0514999999999999</v>
      </c>
      <c r="F13" s="3">
        <v>6</v>
      </c>
      <c r="G13" s="4">
        <f t="shared" si="1"/>
        <v>2600</v>
      </c>
      <c r="H13" s="3">
        <v>2</v>
      </c>
      <c r="I13" s="3">
        <v>4</v>
      </c>
      <c r="K13" s="7">
        <f t="shared" si="2"/>
        <v>6.7353333333333332</v>
      </c>
      <c r="L13" s="7">
        <f t="shared" si="3"/>
        <v>9.3666666666666671</v>
      </c>
      <c r="M13" s="1">
        <v>9</v>
      </c>
      <c r="N13" s="4">
        <f t="shared" si="4"/>
        <v>2550</v>
      </c>
      <c r="O13" s="1">
        <v>3</v>
      </c>
      <c r="P13" s="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 Zhao</dc:creator>
  <cp:lastModifiedBy>Learn Zhao</cp:lastModifiedBy>
  <dcterms:created xsi:type="dcterms:W3CDTF">2015-06-05T18:19:34Z</dcterms:created>
  <dcterms:modified xsi:type="dcterms:W3CDTF">2025-03-12T20:37:27Z</dcterms:modified>
</cp:coreProperties>
</file>