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ptb-my.sharepoint.com/personal/zhizhenq_stoptb_org/Documents/UNOPS/10 Paper Writing/CAR software/02 Bangladesh/MachineBGD/Results/"/>
    </mc:Choice>
  </mc:AlternateContent>
  <xr:revisionPtr revIDLastSave="0" documentId="8_{8B3E7E49-6E95-4FE4-B2F9-80F8D568C850}" xr6:coauthVersionLast="46" xr6:coauthVersionMax="46" xr10:uidLastSave="{00000000-0000-0000-0000-000000000000}"/>
  <bookViews>
    <workbookView xWindow="-19320" yWindow="-1470" windowWidth="19440" windowHeight="15000"/>
  </bookViews>
  <sheets>
    <sheet name="table4" sheetId="1" r:id="rId1"/>
  </sheets>
  <definedNames>
    <definedName name="_xlnm._FilterDatabase" localSheetId="0" hidden="1">table4!$A$1:$AO$1</definedName>
  </definedNames>
  <calcPr calcId="0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2" i="1"/>
</calcChain>
</file>

<file path=xl/sharedStrings.xml><?xml version="1.0" encoding="utf-8"?>
<sst xmlns="http://schemas.openxmlformats.org/spreadsheetml/2006/main" count="234" uniqueCount="154">
  <si>
    <t>Huan_Sens</t>
  </si>
  <si>
    <t>Huan_Sens_L</t>
  </si>
  <si>
    <t>Huan_Sens_H</t>
  </si>
  <si>
    <t>Huan_Spec</t>
  </si>
  <si>
    <t>Huan_Spec_L</t>
  </si>
  <si>
    <t>Huan_Spec_H</t>
  </si>
  <si>
    <t>Huan_PPV</t>
  </si>
  <si>
    <t>Huan_PPV_L</t>
  </si>
  <si>
    <t>Huan_PPV_H</t>
  </si>
  <si>
    <t>Huan_NPV</t>
  </si>
  <si>
    <t>Huan_NPV_L</t>
  </si>
  <si>
    <t>Huan_NPV_H</t>
  </si>
  <si>
    <t>Huan_X</t>
  </si>
  <si>
    <t>AccuracyTableCategory</t>
  </si>
  <si>
    <t>Huan_Sensitivity</t>
  </si>
  <si>
    <t>Huan_Specificity</t>
  </si>
  <si>
    <t>Huan_ppv</t>
  </si>
  <si>
    <t>Huan_npv</t>
  </si>
  <si>
    <t>AI</t>
  </si>
  <si>
    <t>Score</t>
  </si>
  <si>
    <t>AI_Spec</t>
  </si>
  <si>
    <t>AI_NNT</t>
  </si>
  <si>
    <t>AI_NNT_H</t>
  </si>
  <si>
    <t>AI_Sensitivity</t>
  </si>
  <si>
    <t>AI_Specificity</t>
  </si>
  <si>
    <t>AI_PPV</t>
  </si>
  <si>
    <t>AI_PPV_L</t>
  </si>
  <si>
    <t>AI_PPV_H</t>
  </si>
  <si>
    <t>AI_NPV</t>
  </si>
  <si>
    <t>AI_NPV_L</t>
  </si>
  <si>
    <t>AI_NPV_H</t>
  </si>
  <si>
    <t>AI_ppv</t>
  </si>
  <si>
    <t>AI_npv</t>
  </si>
  <si>
    <t>specD</t>
  </si>
  <si>
    <t>PPVD</t>
  </si>
  <si>
    <t>NPVD</t>
  </si>
  <si>
    <t>specCI</t>
  </si>
  <si>
    <t>PPVCI</t>
  </si>
  <si>
    <t>NPVCI</t>
  </si>
  <si>
    <t>Any Abnormality</t>
  </si>
  <si>
    <t>95.1%, (94.3-95.8%)</t>
  </si>
  <si>
    <t>45.9%, (45.2-46.6%)</t>
  </si>
  <si>
    <t>24.2%, (23.5-24.9%)</t>
  </si>
  <si>
    <t>98.1%, (97.8-98.4%)</t>
  </si>
  <si>
    <t>qXR</t>
  </si>
  <si>
    <t>95.0% (94.2-95.7%)</t>
  </si>
  <si>
    <t>63.4% (62.8-64.1%)</t>
  </si>
  <si>
    <t>32.2% (31.3-33.1%)</t>
  </si>
  <si>
    <t>98.6% (98.4-98.8%)</t>
  </si>
  <si>
    <t>16.6-18.5%</t>
  </si>
  <si>
    <t>7.16-8.92%</t>
  </si>
  <si>
    <t>0.230-0.738%</t>
  </si>
  <si>
    <t>Probably TB</t>
  </si>
  <si>
    <t>88.5%, (87.5-89.6%)</t>
  </si>
  <si>
    <t>62.6%, (61.9-63.3%)</t>
  </si>
  <si>
    <t>30.0%, (29.2-30.9%)</t>
  </si>
  <si>
    <t>96.8%, (96.5-97.1%)</t>
  </si>
  <si>
    <t>88.6% (87.5-89.6%)</t>
  </si>
  <si>
    <t>76.6% (76.0-77.1%)</t>
  </si>
  <si>
    <t>40.9% (39.8-41.9%)</t>
  </si>
  <si>
    <t>97.4% (97.1-97.6%)</t>
  </si>
  <si>
    <t>13.1-14.8%</t>
  </si>
  <si>
    <t>9.89-11.8%</t>
  </si>
  <si>
    <t>0.228-0.894%</t>
  </si>
  <si>
    <t>Highly Suggestive</t>
  </si>
  <si>
    <t>39.2%, (37.6-40.8%)</t>
  </si>
  <si>
    <t>88.9%, (88.5-89.4%)</t>
  </si>
  <si>
    <t>39.1%, (37.5-40.7%)</t>
  </si>
  <si>
    <t>89.0%, (88.5-89.4%)</t>
  </si>
  <si>
    <t>37.2% (35.7-38.8%)</t>
  </si>
  <si>
    <t>97.8% (97.6-98.0%)</t>
  </si>
  <si>
    <t>75.9% (73.8-77.8%)</t>
  </si>
  <si>
    <t>89.5% (89.1-89.9%)</t>
  </si>
  <si>
    <t>8.41-9.37%</t>
  </si>
  <si>
    <t>35.9-37.7%</t>
  </si>
  <si>
    <t>Lunit INSIGHT CXR</t>
  </si>
  <si>
    <t>95.1% (94.3-95.7%)</t>
  </si>
  <si>
    <t>49.4% (48.7-50.1%)</t>
  </si>
  <si>
    <t>25.6% (24.8-26.3%)</t>
  </si>
  <si>
    <t>98.2% (97.9-98.5%)</t>
  </si>
  <si>
    <t>2.49-4.44%</t>
  </si>
  <si>
    <t>0.546-2.24%</t>
  </si>
  <si>
    <t>88.5% (87.4-89.5%)</t>
  </si>
  <si>
    <t>70.4% (69.7-71.0%)</t>
  </si>
  <si>
    <t>35.3% (34.3-36.3%)</t>
  </si>
  <si>
    <t>97.1% (96.8-97.4%)</t>
  </si>
  <si>
    <t>6.83-8.67%</t>
  </si>
  <si>
    <t>4.36-6.19%</t>
  </si>
  <si>
    <t>34.6% (33.1-36.2%)</t>
  </si>
  <si>
    <t>97.9% (97.7-98.1%)</t>
  </si>
  <si>
    <t>75.5% (73.3-77.5%)</t>
  </si>
  <si>
    <t>89.1% (88.7-89.5%)</t>
  </si>
  <si>
    <t>8.52-9.48%</t>
  </si>
  <si>
    <t>35.4-37.2%</t>
  </si>
  <si>
    <t>InferReadDR</t>
  </si>
  <si>
    <t>47.8% (47.1-48.5%)</t>
  </si>
  <si>
    <t>25.0% (24.2-25.7%)</t>
  </si>
  <si>
    <t>98.1% (97.9-98.4%)</t>
  </si>
  <si>
    <t>0.894-2.85%</t>
  </si>
  <si>
    <t>64.4% (63.7-65.0%)</t>
  </si>
  <si>
    <t>31.2% (30.3-32.1%)</t>
  </si>
  <si>
    <t>96.8% (96.5-97.1%)</t>
  </si>
  <si>
    <t>0.810-2.69%</t>
  </si>
  <si>
    <t>0.286-2.09%</t>
  </si>
  <si>
    <t>39.1% (37.5-40.7%)</t>
  </si>
  <si>
    <t>94.1% (93.8-94.5%)</t>
  </si>
  <si>
    <t>54.9% (52.9-56.8%)</t>
  </si>
  <si>
    <t>89.4% (89.0-89.8%)</t>
  </si>
  <si>
    <t>4.64-5.73%</t>
  </si>
  <si>
    <t>14.8-16.7%</t>
  </si>
  <si>
    <t>JF CXR-1</t>
  </si>
  <si>
    <t>49.2% (48.5-49.9%)</t>
  </si>
  <si>
    <t>25.5% (24.8-26.2%)</t>
  </si>
  <si>
    <t>2.31-4.26%</t>
  </si>
  <si>
    <t>0.481-2.17%</t>
  </si>
  <si>
    <t>64.0% (63.3-64.7%)</t>
  </si>
  <si>
    <t>31.0% (30.1-31.9%)</t>
  </si>
  <si>
    <t>0.449-2.33%</t>
  </si>
  <si>
    <t>0.0709-1.87%</t>
  </si>
  <si>
    <t>42.8% (41.2-44.5%)</t>
  </si>
  <si>
    <t>93.4% (93.0-93.7%)</t>
  </si>
  <si>
    <t>54.2% (52.4-56.0%)</t>
  </si>
  <si>
    <t>89.9% (89.5-90.3%)</t>
  </si>
  <si>
    <t>3.88-4.99%</t>
  </si>
  <si>
    <t>14.1-16.0%</t>
  </si>
  <si>
    <t>0.356-1.56%</t>
  </si>
  <si>
    <t>CAD4TB</t>
  </si>
  <si>
    <t>58.5% (57.8-59.1%)</t>
  </si>
  <si>
    <t>29.5% (28.7-30.3%)</t>
  </si>
  <si>
    <t>98.5% (98.2-98.7%)</t>
  </si>
  <si>
    <t>11.6-13.5%</t>
  </si>
  <si>
    <t>4.46-6.20%</t>
  </si>
  <si>
    <t>0.131-0.646%</t>
  </si>
  <si>
    <t>75.8% (75.2-76.4%)</t>
  </si>
  <si>
    <t>40.0% (39.0-41.1%)</t>
  </si>
  <si>
    <t>97.3% (97.0-97.5%)</t>
  </si>
  <si>
    <t>12.3-14.0%</t>
  </si>
  <si>
    <t>9.07-10.9%</t>
  </si>
  <si>
    <t>0.175-0.844%</t>
  </si>
  <si>
    <t>76.2% (74.2-78.1%)</t>
  </si>
  <si>
    <t>89.8% (89.4-90.2%)</t>
  </si>
  <si>
    <t>8.35-9.31%</t>
  </si>
  <si>
    <t>36.2-38.0%</t>
  </si>
  <si>
    <t>0.189-1.40%</t>
  </si>
  <si>
    <t>*-0.035-1.65%</t>
  </si>
  <si>
    <t>*-0.0833-1.13%</t>
  </si>
  <si>
    <t>*-0.152-0.382%</t>
  </si>
  <si>
    <t>*-0.0319-0.648%</t>
  </si>
  <si>
    <t>*-0.465-0.76%</t>
  </si>
  <si>
    <t>*-0.213-0.325%</t>
  </si>
  <si>
    <t>*-0.301-0.393%</t>
  </si>
  <si>
    <t>*-0.169-1.05%</t>
  </si>
  <si>
    <t>*-0.159-0.376%</t>
  </si>
  <si>
    <t>*-0.318-0.376%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</si>
</sst>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0" fontId="0" fillId="0" borderId="10" xfId="0" applyNumberFormat="1" applyBorder="1"/>
    <xf numFmtId="0" fontId="0" fillId="33" borderId="10" xfId="0" applyFill="1" applyBorder="1"/>
    <xf numFmtId="0" fontId="0" fillId="33" borderId="0" xfId="0" applyFill="1"/>
    <xf numFmtId="10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abSelected="1" topLeftCell="U1" zoomScale="85" zoomScaleNormal="85" workbookViewId="0">
      <selection activeCell="AC30" sqref="AC30"/>
    </sheetView>
  </sheetViews>
  <sheetFormatPr defaultRowHeight="14.4" x14ac:dyDescent="0.3"/>
  <cols>
    <col min="3" max="13" width="0" hidden="1" customWidth="1"/>
    <col min="35" max="36" width="8.88671875" style="4"/>
    <col min="37" max="37" width="11.21875" bestFit="1" customWidth="1"/>
    <col min="38" max="39" width="11.21875" customWidth="1"/>
    <col min="40" max="41" width="12.21875" style="4" bestFit="1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 t="s">
        <v>35</v>
      </c>
      <c r="AK1" s="1" t="s">
        <v>36</v>
      </c>
      <c r="AL1" s="1"/>
      <c r="AM1" s="1"/>
      <c r="AN1" s="3" t="s">
        <v>37</v>
      </c>
      <c r="AO1" s="3" t="s">
        <v>38</v>
      </c>
    </row>
    <row r="2" spans="1:41" x14ac:dyDescent="0.3">
      <c r="A2" s="1">
        <v>0.39210884400000001</v>
      </c>
      <c r="B2" s="1">
        <v>0.37627918799999999</v>
      </c>
      <c r="C2" s="1">
        <v>0.40811030999999998</v>
      </c>
      <c r="D2" s="1">
        <v>0.88944228000000003</v>
      </c>
      <c r="E2" s="1">
        <v>0.88504570500000002</v>
      </c>
      <c r="F2" s="1">
        <v>0.89372685699999999</v>
      </c>
      <c r="G2" s="1">
        <v>0.39125712699999998</v>
      </c>
      <c r="H2" s="1">
        <v>0.375451492</v>
      </c>
      <c r="I2" s="1">
        <v>0.407235552</v>
      </c>
      <c r="J2" s="1">
        <v>0.88979330099999998</v>
      </c>
      <c r="K2" s="1">
        <v>0.88540179799999996</v>
      </c>
      <c r="L2" s="1">
        <v>0.89407265899999999</v>
      </c>
      <c r="M2" s="1">
        <v>0.11055772</v>
      </c>
      <c r="N2" s="1" t="s">
        <v>64</v>
      </c>
      <c r="O2" s="1" t="s">
        <v>65</v>
      </c>
      <c r="P2" s="1" t="s">
        <v>66</v>
      </c>
      <c r="Q2" s="1" t="s">
        <v>67</v>
      </c>
      <c r="R2" s="1" t="s">
        <v>68</v>
      </c>
      <c r="S2" s="1" t="s">
        <v>126</v>
      </c>
      <c r="T2" s="1">
        <v>0.9829</v>
      </c>
      <c r="U2" s="1">
        <v>0.97772437999999995</v>
      </c>
      <c r="V2" s="1">
        <v>1.3120617160000001</v>
      </c>
      <c r="W2" s="1">
        <v>1.347349777</v>
      </c>
      <c r="X2" s="1" t="s">
        <v>104</v>
      </c>
      <c r="Y2" s="1" t="s">
        <v>70</v>
      </c>
      <c r="Z2" s="1">
        <v>0.76215927000000006</v>
      </c>
      <c r="AA2" s="1">
        <v>0.74219776999999998</v>
      </c>
      <c r="AB2" s="1">
        <v>0.78129552999999996</v>
      </c>
      <c r="AC2" s="1">
        <v>0.89773406</v>
      </c>
      <c r="AD2" s="1">
        <v>0.89363166000000005</v>
      </c>
      <c r="AE2" s="1">
        <v>0.90172985000000005</v>
      </c>
      <c r="AF2" s="1" t="s">
        <v>139</v>
      </c>
      <c r="AG2" s="1" t="s">
        <v>140</v>
      </c>
      <c r="AH2" s="2">
        <v>8.7999999999999995E-2</v>
      </c>
      <c r="AI2" s="5">
        <v>0.371</v>
      </c>
      <c r="AJ2" s="5">
        <v>7.9399999999999991E-3</v>
      </c>
      <c r="AK2" s="1" t="s">
        <v>141</v>
      </c>
      <c r="AL2" s="1" t="str">
        <f>AI2*100&amp;"%"&amp;" ("&amp;AN2&amp;")"</f>
        <v>37.1% (36.2-38.0%)</v>
      </c>
      <c r="AM2" s="1" t="str">
        <f>ROUND(AJ2*100,2)&amp;"%"&amp;" ("&amp;AO2&amp;")"</f>
        <v>0.79% (0.189-1.40%)</v>
      </c>
      <c r="AN2" s="3" t="s">
        <v>142</v>
      </c>
      <c r="AO2" s="3" t="s">
        <v>143</v>
      </c>
    </row>
    <row r="3" spans="1:41" x14ac:dyDescent="0.3">
      <c r="A3" s="1">
        <v>0.39210884400000001</v>
      </c>
      <c r="B3" s="1">
        <v>0.37627918799999999</v>
      </c>
      <c r="C3" s="1">
        <v>0.40811030999999998</v>
      </c>
      <c r="D3" s="1">
        <v>0.88944228000000003</v>
      </c>
      <c r="E3" s="1">
        <v>0.88504570500000002</v>
      </c>
      <c r="F3" s="1">
        <v>0.89372685699999999</v>
      </c>
      <c r="G3" s="1">
        <v>0.39125712699999998</v>
      </c>
      <c r="H3" s="1">
        <v>0.375451492</v>
      </c>
      <c r="I3" s="1">
        <v>0.407235552</v>
      </c>
      <c r="J3" s="1">
        <v>0.88979330099999998</v>
      </c>
      <c r="K3" s="1">
        <v>0.88540179799999996</v>
      </c>
      <c r="L3" s="1">
        <v>0.89407265899999999</v>
      </c>
      <c r="M3" s="1">
        <v>0.11055772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1" t="s">
        <v>94</v>
      </c>
      <c r="T3" s="1">
        <v>0.7873</v>
      </c>
      <c r="U3" s="1">
        <v>0.94128246999999998</v>
      </c>
      <c r="V3" s="1">
        <v>1.8225806330000001</v>
      </c>
      <c r="W3" s="1">
        <v>1.8892772449999999</v>
      </c>
      <c r="X3" s="1" t="s">
        <v>104</v>
      </c>
      <c r="Y3" s="1" t="s">
        <v>105</v>
      </c>
      <c r="Z3" s="1">
        <v>0.54867257000000003</v>
      </c>
      <c r="AA3" s="1">
        <v>0.52930294</v>
      </c>
      <c r="AB3" s="1">
        <v>0.56793241000000005</v>
      </c>
      <c r="AC3" s="1">
        <v>0.89419373000000002</v>
      </c>
      <c r="AD3" s="1">
        <v>0.88995804000000001</v>
      </c>
      <c r="AE3" s="1">
        <v>0.89832011000000001</v>
      </c>
      <c r="AF3" s="1" t="s">
        <v>106</v>
      </c>
      <c r="AG3" s="1" t="s">
        <v>107</v>
      </c>
      <c r="AH3" s="2">
        <v>5.1999999999999998E-2</v>
      </c>
      <c r="AI3" s="5">
        <v>0.157</v>
      </c>
      <c r="AJ3" s="5">
        <v>4.4000000000000003E-3</v>
      </c>
      <c r="AK3" s="1" t="s">
        <v>108</v>
      </c>
      <c r="AL3" s="1" t="str">
        <f t="shared" ref="AL3:AL16" si="0">AI3*100&amp;"%"&amp;" ("&amp;AN3&amp;")"</f>
        <v>15.7% (14.8-16.7%)</v>
      </c>
      <c r="AM3" s="1" t="str">
        <f t="shared" ref="AM3:AM16" si="1">ROUND(AJ3*100,2)&amp;"%"&amp;" ("&amp;AO3&amp;")"</f>
        <v>0.44% (*-0.169-1.05%)</v>
      </c>
      <c r="AN3" s="3" t="s">
        <v>109</v>
      </c>
      <c r="AO3" s="3" t="s">
        <v>151</v>
      </c>
    </row>
    <row r="4" spans="1:41" x14ac:dyDescent="0.3">
      <c r="A4" s="1">
        <v>0.39210884400000001</v>
      </c>
      <c r="B4" s="1">
        <v>0.37627918799999999</v>
      </c>
      <c r="C4" s="1">
        <v>0.40811030999999998</v>
      </c>
      <c r="D4" s="1">
        <v>0.88944228000000003</v>
      </c>
      <c r="E4" s="1">
        <v>0.88504570500000002</v>
      </c>
      <c r="F4" s="1">
        <v>0.89372685699999999</v>
      </c>
      <c r="G4" s="1">
        <v>0.39125712699999998</v>
      </c>
      <c r="H4" s="1">
        <v>0.375451492</v>
      </c>
      <c r="I4" s="1">
        <v>0.407235552</v>
      </c>
      <c r="J4" s="1">
        <v>0.88979330099999998</v>
      </c>
      <c r="K4" s="1">
        <v>0.88540179799999996</v>
      </c>
      <c r="L4" s="1">
        <v>0.89407265899999999</v>
      </c>
      <c r="M4" s="1">
        <v>0.11055772</v>
      </c>
      <c r="N4" s="1" t="s">
        <v>64</v>
      </c>
      <c r="O4" s="1" t="s">
        <v>65</v>
      </c>
      <c r="P4" s="1" t="s">
        <v>66</v>
      </c>
      <c r="Q4" s="1" t="s">
        <v>67</v>
      </c>
      <c r="R4" s="1" t="s">
        <v>68</v>
      </c>
      <c r="S4" s="1" t="s">
        <v>110</v>
      </c>
      <c r="T4" s="1">
        <v>0.99980000000000002</v>
      </c>
      <c r="U4" s="1">
        <v>0.93382390000000004</v>
      </c>
      <c r="V4" s="1">
        <v>1.845268549</v>
      </c>
      <c r="W4" s="1">
        <v>1.9100706279999999</v>
      </c>
      <c r="X4" s="1" t="s">
        <v>119</v>
      </c>
      <c r="Y4" s="1" t="s">
        <v>120</v>
      </c>
      <c r="Z4" s="1">
        <v>0.54192653999999996</v>
      </c>
      <c r="AA4" s="1">
        <v>0.52354084999999995</v>
      </c>
      <c r="AB4" s="1">
        <v>0.56022711999999997</v>
      </c>
      <c r="AC4" s="1">
        <v>0.89938289000000005</v>
      </c>
      <c r="AD4" s="1">
        <v>0.89520880000000003</v>
      </c>
      <c r="AE4" s="1">
        <v>0.90344466999999995</v>
      </c>
      <c r="AF4" s="1" t="s">
        <v>121</v>
      </c>
      <c r="AG4" s="1" t="s">
        <v>122</v>
      </c>
      <c r="AH4" s="2">
        <v>4.3999999999999997E-2</v>
      </c>
      <c r="AI4" s="5">
        <v>0.151</v>
      </c>
      <c r="AJ4" s="5">
        <v>9.5899999999999996E-3</v>
      </c>
      <c r="AK4" s="1" t="s">
        <v>123</v>
      </c>
      <c r="AL4" s="1" t="str">
        <f t="shared" si="0"/>
        <v>15.1% (14.1-16.0%)</v>
      </c>
      <c r="AM4" s="1" t="str">
        <f t="shared" si="1"/>
        <v>0.96% (0.356-1.56%)</v>
      </c>
      <c r="AN4" s="3" t="s">
        <v>124</v>
      </c>
      <c r="AO4" s="3" t="s">
        <v>125</v>
      </c>
    </row>
    <row r="5" spans="1:41" x14ac:dyDescent="0.3">
      <c r="A5" s="1">
        <v>0.39210884400000001</v>
      </c>
      <c r="B5" s="1">
        <v>0.37627918799999999</v>
      </c>
      <c r="C5" s="1">
        <v>0.40811030999999998</v>
      </c>
      <c r="D5" s="1">
        <v>0.88944228000000003</v>
      </c>
      <c r="E5" s="1">
        <v>0.88504570500000002</v>
      </c>
      <c r="F5" s="1">
        <v>0.89372685699999999</v>
      </c>
      <c r="G5" s="1">
        <v>0.39125712699999998</v>
      </c>
      <c r="H5" s="1">
        <v>0.375451492</v>
      </c>
      <c r="I5" s="1">
        <v>0.407235552</v>
      </c>
      <c r="J5" s="1">
        <v>0.88979330099999998</v>
      </c>
      <c r="K5" s="1">
        <v>0.88540179799999996</v>
      </c>
      <c r="L5" s="1">
        <v>0.89407265899999999</v>
      </c>
      <c r="M5" s="1">
        <v>0.11055772</v>
      </c>
      <c r="N5" s="1" t="s">
        <v>64</v>
      </c>
      <c r="O5" s="1" t="s">
        <v>65</v>
      </c>
      <c r="P5" s="1" t="s">
        <v>66</v>
      </c>
      <c r="Q5" s="1" t="s">
        <v>67</v>
      </c>
      <c r="R5" s="1" t="s">
        <v>68</v>
      </c>
      <c r="S5" s="1" t="s">
        <v>75</v>
      </c>
      <c r="T5" s="1">
        <v>0.96</v>
      </c>
      <c r="U5" s="1">
        <v>0.97942633999999995</v>
      </c>
      <c r="V5" s="1">
        <v>1.3251582200000001</v>
      </c>
      <c r="W5" s="1">
        <v>1.3637249069999999</v>
      </c>
      <c r="X5" s="1" t="s">
        <v>88</v>
      </c>
      <c r="Y5" s="1" t="s">
        <v>89</v>
      </c>
      <c r="Z5" s="1">
        <v>0.75462686999999995</v>
      </c>
      <c r="AA5" s="1">
        <v>0.73328572000000003</v>
      </c>
      <c r="AB5" s="1">
        <v>0.77507203999999996</v>
      </c>
      <c r="AC5" s="1">
        <v>0.89126771000000005</v>
      </c>
      <c r="AD5" s="1">
        <v>0.88707502999999999</v>
      </c>
      <c r="AE5" s="1">
        <v>0.89535646999999996</v>
      </c>
      <c r="AF5" s="1" t="s">
        <v>90</v>
      </c>
      <c r="AG5" s="1" t="s">
        <v>91</v>
      </c>
      <c r="AH5" s="2">
        <v>0.09</v>
      </c>
      <c r="AI5" s="5">
        <v>0.36299999999999999</v>
      </c>
      <c r="AJ5" s="5">
        <v>1.47E-3</v>
      </c>
      <c r="AK5" s="1" t="s">
        <v>92</v>
      </c>
      <c r="AL5" s="1" t="str">
        <f t="shared" si="0"/>
        <v>36.3% (35.4-37.2%)</v>
      </c>
      <c r="AM5" s="1" t="str">
        <f t="shared" si="1"/>
        <v>0.15% (*-0.465-0.76%)</v>
      </c>
      <c r="AN5" s="3" t="s">
        <v>93</v>
      </c>
      <c r="AO5" s="3" t="s">
        <v>148</v>
      </c>
    </row>
    <row r="6" spans="1:41" x14ac:dyDescent="0.3">
      <c r="A6" s="1">
        <v>0.39210884400000001</v>
      </c>
      <c r="B6" s="1">
        <v>0.37627918799999999</v>
      </c>
      <c r="C6" s="1">
        <v>0.40811030999999998</v>
      </c>
      <c r="D6" s="1">
        <v>0.88944228000000003</v>
      </c>
      <c r="E6" s="1">
        <v>0.88504570500000002</v>
      </c>
      <c r="F6" s="1">
        <v>0.89372685699999999</v>
      </c>
      <c r="G6" s="1">
        <v>0.39125712699999998</v>
      </c>
      <c r="H6" s="1">
        <v>0.375451492</v>
      </c>
      <c r="I6" s="1">
        <v>0.407235552</v>
      </c>
      <c r="J6" s="1">
        <v>0.88979330099999998</v>
      </c>
      <c r="K6" s="1">
        <v>0.88540179799999996</v>
      </c>
      <c r="L6" s="1">
        <v>0.89407265899999999</v>
      </c>
      <c r="M6" s="1">
        <v>0.11055772</v>
      </c>
      <c r="N6" s="1" t="s">
        <v>64</v>
      </c>
      <c r="O6" s="1" t="s">
        <v>65</v>
      </c>
      <c r="P6" s="1" t="s">
        <v>66</v>
      </c>
      <c r="Q6" s="1" t="s">
        <v>67</v>
      </c>
      <c r="R6" s="1" t="s">
        <v>68</v>
      </c>
      <c r="S6" s="1" t="s">
        <v>44</v>
      </c>
      <c r="T6" s="1">
        <v>0.91010000000000002</v>
      </c>
      <c r="U6" s="1">
        <v>0.97837512999999998</v>
      </c>
      <c r="V6" s="1">
        <v>1.3178807939999999</v>
      </c>
      <c r="W6" s="1">
        <v>1.354486622</v>
      </c>
      <c r="X6" s="1" t="s">
        <v>69</v>
      </c>
      <c r="Y6" s="1" t="s">
        <v>70</v>
      </c>
      <c r="Z6" s="1">
        <v>0.75879397000000004</v>
      </c>
      <c r="AA6" s="1">
        <v>0.73828709999999997</v>
      </c>
      <c r="AB6" s="1">
        <v>0.77844957999999997</v>
      </c>
      <c r="AC6" s="1">
        <v>0.89504052999999995</v>
      </c>
      <c r="AD6" s="1">
        <v>0.89089969000000002</v>
      </c>
      <c r="AE6" s="1">
        <v>0.89907587</v>
      </c>
      <c r="AF6" s="1" t="s">
        <v>71</v>
      </c>
      <c r="AG6" s="1" t="s">
        <v>72</v>
      </c>
      <c r="AH6" s="2">
        <v>8.8999999999999996E-2</v>
      </c>
      <c r="AI6" s="5">
        <v>0.36799999999999999</v>
      </c>
      <c r="AJ6" s="5">
        <v>5.2500000000000003E-3</v>
      </c>
      <c r="AK6" s="1" t="s">
        <v>73</v>
      </c>
      <c r="AL6" s="1" t="str">
        <f t="shared" si="0"/>
        <v>36.8% (35.9-37.7%)</v>
      </c>
      <c r="AM6" s="1" t="str">
        <f t="shared" si="1"/>
        <v>0.53% (*-0.0833-1.13%)</v>
      </c>
      <c r="AN6" s="3" t="s">
        <v>74</v>
      </c>
      <c r="AO6" s="3" t="s">
        <v>145</v>
      </c>
    </row>
    <row r="7" spans="1:41" x14ac:dyDescent="0.3">
      <c r="A7" s="1">
        <v>0.88544217700000005</v>
      </c>
      <c r="B7" s="1">
        <v>0.87470120699999998</v>
      </c>
      <c r="C7" s="1">
        <v>0.89556569900000005</v>
      </c>
      <c r="D7" s="1">
        <v>0.62606637399999998</v>
      </c>
      <c r="E7" s="1">
        <v>0.61936466800000001</v>
      </c>
      <c r="F7" s="1">
        <v>0.63273192099999997</v>
      </c>
      <c r="G7" s="1">
        <v>0.30026760200000002</v>
      </c>
      <c r="H7" s="1">
        <v>0.29164599600000002</v>
      </c>
      <c r="I7" s="1">
        <v>0.30899663500000002</v>
      </c>
      <c r="J7" s="1">
        <v>0.96790424600000002</v>
      </c>
      <c r="K7" s="1">
        <v>0.96474413699999995</v>
      </c>
      <c r="L7" s="1">
        <v>0.97085445199999998</v>
      </c>
      <c r="M7" s="1">
        <v>0.37393362600000002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126</v>
      </c>
      <c r="T7" s="1">
        <v>0.56799999999999995</v>
      </c>
      <c r="U7" s="1">
        <v>0.75762125999999996</v>
      </c>
      <c r="V7" s="1">
        <v>2.4986072140000002</v>
      </c>
      <c r="W7" s="1">
        <v>2.5673206020000001</v>
      </c>
      <c r="X7" s="1" t="s">
        <v>82</v>
      </c>
      <c r="Y7" s="1" t="s">
        <v>133</v>
      </c>
      <c r="Z7" s="1">
        <v>0.40022297000000001</v>
      </c>
      <c r="AA7" s="1">
        <v>0.38951114999999997</v>
      </c>
      <c r="AB7" s="1">
        <v>0.41100685999999997</v>
      </c>
      <c r="AC7" s="1">
        <v>0.97299904000000004</v>
      </c>
      <c r="AD7" s="1">
        <v>0.97032954999999999</v>
      </c>
      <c r="AE7" s="1">
        <v>0.97548959000000002</v>
      </c>
      <c r="AF7" s="1" t="s">
        <v>134</v>
      </c>
      <c r="AG7" s="1" t="s">
        <v>135</v>
      </c>
      <c r="AH7" s="2">
        <v>0.13200000000000001</v>
      </c>
      <c r="AI7" s="5">
        <v>0.1</v>
      </c>
      <c r="AJ7" s="5">
        <v>5.0899999999999999E-3</v>
      </c>
      <c r="AK7" s="1" t="s">
        <v>136</v>
      </c>
      <c r="AL7" s="1" t="str">
        <f t="shared" si="0"/>
        <v>10% (9.07-10.9%)</v>
      </c>
      <c r="AM7" s="1" t="str">
        <f t="shared" si="1"/>
        <v>0.51% (0.175-0.844%)</v>
      </c>
      <c r="AN7" s="3" t="s">
        <v>137</v>
      </c>
      <c r="AO7" s="3" t="s">
        <v>138</v>
      </c>
    </row>
    <row r="8" spans="1:41" x14ac:dyDescent="0.3">
      <c r="A8" s="1">
        <v>0.88544217700000005</v>
      </c>
      <c r="B8" s="1">
        <v>0.87470120699999998</v>
      </c>
      <c r="C8" s="1">
        <v>0.89556569900000005</v>
      </c>
      <c r="D8" s="1">
        <v>0.62606637399999998</v>
      </c>
      <c r="E8" s="1">
        <v>0.61936466800000001</v>
      </c>
      <c r="F8" s="1">
        <v>0.63273192099999997</v>
      </c>
      <c r="G8" s="1">
        <v>0.30026760200000002</v>
      </c>
      <c r="H8" s="1">
        <v>0.29164599600000002</v>
      </c>
      <c r="I8" s="1">
        <v>0.30899663500000002</v>
      </c>
      <c r="J8" s="1">
        <v>0.96790424600000002</v>
      </c>
      <c r="K8" s="1">
        <v>0.96474413699999995</v>
      </c>
      <c r="L8" s="1">
        <v>0.97085445199999998</v>
      </c>
      <c r="M8" s="1">
        <v>0.37393362600000002</v>
      </c>
      <c r="N8" s="1" t="s">
        <v>52</v>
      </c>
      <c r="O8" s="1" t="s">
        <v>53</v>
      </c>
      <c r="P8" s="1" t="s">
        <v>54</v>
      </c>
      <c r="Q8" s="1" t="s">
        <v>55</v>
      </c>
      <c r="R8" s="1" t="s">
        <v>56</v>
      </c>
      <c r="S8" s="1" t="s">
        <v>94</v>
      </c>
      <c r="T8" s="1">
        <v>0.37619999999999998</v>
      </c>
      <c r="U8" s="1">
        <v>0.64359012999999998</v>
      </c>
      <c r="V8" s="1">
        <v>3.2036521630000001</v>
      </c>
      <c r="W8" s="1">
        <v>3.2979053650000001</v>
      </c>
      <c r="X8" s="1" t="s">
        <v>82</v>
      </c>
      <c r="Y8" s="1" t="s">
        <v>99</v>
      </c>
      <c r="Z8" s="1">
        <v>0.31214375</v>
      </c>
      <c r="AA8" s="1">
        <v>0.30322276999999997</v>
      </c>
      <c r="AB8" s="1">
        <v>0.32117053000000001</v>
      </c>
      <c r="AC8" s="1">
        <v>0.96836635000000004</v>
      </c>
      <c r="AD8" s="1">
        <v>0.96524703999999995</v>
      </c>
      <c r="AE8" s="1">
        <v>0.97127806999999999</v>
      </c>
      <c r="AF8" s="1" t="s">
        <v>100</v>
      </c>
      <c r="AG8" s="1" t="s">
        <v>101</v>
      </c>
      <c r="AH8" s="2">
        <v>1.7999999999999999E-2</v>
      </c>
      <c r="AI8" s="5">
        <v>1.2E-2</v>
      </c>
      <c r="AJ8" s="5">
        <v>4.6000000000000001E-4</v>
      </c>
      <c r="AK8" s="1" t="s">
        <v>102</v>
      </c>
      <c r="AL8" s="1" t="str">
        <f t="shared" si="0"/>
        <v>1.2% (0.286-2.09%)</v>
      </c>
      <c r="AM8" s="1" t="str">
        <f t="shared" si="1"/>
        <v>0.05% (*-0.301-0.393%)</v>
      </c>
      <c r="AN8" s="3" t="s">
        <v>103</v>
      </c>
      <c r="AO8" s="3" t="s">
        <v>150</v>
      </c>
    </row>
    <row r="9" spans="1:41" x14ac:dyDescent="0.3">
      <c r="A9" s="1">
        <v>0.88544217700000005</v>
      </c>
      <c r="B9" s="1">
        <v>0.87470120699999998</v>
      </c>
      <c r="C9" s="1">
        <v>0.89556569900000005</v>
      </c>
      <c r="D9" s="1">
        <v>0.62606637399999998</v>
      </c>
      <c r="E9" s="1">
        <v>0.61936466800000001</v>
      </c>
      <c r="F9" s="1">
        <v>0.63273192099999997</v>
      </c>
      <c r="G9" s="1">
        <v>0.30026760200000002</v>
      </c>
      <c r="H9" s="1">
        <v>0.29164599600000002</v>
      </c>
      <c r="I9" s="1">
        <v>0.30899663500000002</v>
      </c>
      <c r="J9" s="1">
        <v>0.96790424600000002</v>
      </c>
      <c r="K9" s="1">
        <v>0.96474413699999995</v>
      </c>
      <c r="L9" s="1">
        <v>0.97085445199999998</v>
      </c>
      <c r="M9" s="1">
        <v>0.37393362600000002</v>
      </c>
      <c r="N9" s="1" t="s">
        <v>52</v>
      </c>
      <c r="O9" s="1" t="s">
        <v>53</v>
      </c>
      <c r="P9" s="1" t="s">
        <v>54</v>
      </c>
      <c r="Q9" s="1" t="s">
        <v>55</v>
      </c>
      <c r="R9" s="1" t="s">
        <v>56</v>
      </c>
      <c r="S9" s="1" t="s">
        <v>110</v>
      </c>
      <c r="T9" s="1">
        <v>0.95389999999999997</v>
      </c>
      <c r="U9" s="1">
        <v>0.63998597999999995</v>
      </c>
      <c r="V9" s="1">
        <v>3.2259362170000001</v>
      </c>
      <c r="W9" s="1">
        <v>3.3209916430000002</v>
      </c>
      <c r="X9" s="1" t="s">
        <v>82</v>
      </c>
      <c r="Y9" s="1" t="s">
        <v>115</v>
      </c>
      <c r="Z9" s="1">
        <v>0.30998753000000001</v>
      </c>
      <c r="AA9" s="1">
        <v>0.30111487999999997</v>
      </c>
      <c r="AB9" s="1">
        <v>0.31896644000000002</v>
      </c>
      <c r="AC9" s="1">
        <v>0.96819387000000001</v>
      </c>
      <c r="AD9" s="1">
        <v>0.96505786000000005</v>
      </c>
      <c r="AE9" s="1">
        <v>0.97112124</v>
      </c>
      <c r="AF9" s="1" t="s">
        <v>116</v>
      </c>
      <c r="AG9" s="1" t="s">
        <v>101</v>
      </c>
      <c r="AH9" s="2">
        <v>1.4E-2</v>
      </c>
      <c r="AI9" s="5">
        <v>0.01</v>
      </c>
      <c r="AJ9" s="5">
        <v>2.9E-4</v>
      </c>
      <c r="AK9" s="1" t="s">
        <v>117</v>
      </c>
      <c r="AL9" s="1" t="str">
        <f t="shared" si="0"/>
        <v>1% (0.0709-1.87%)</v>
      </c>
      <c r="AM9" s="1" t="str">
        <f t="shared" si="1"/>
        <v>0.03% (*-0.318-0.376%)</v>
      </c>
      <c r="AN9" s="3" t="s">
        <v>118</v>
      </c>
      <c r="AO9" s="3" t="s">
        <v>153</v>
      </c>
    </row>
    <row r="10" spans="1:41" x14ac:dyDescent="0.3">
      <c r="A10" s="1">
        <v>0.88544217700000005</v>
      </c>
      <c r="B10" s="1">
        <v>0.87470120699999998</v>
      </c>
      <c r="C10" s="1">
        <v>0.89556569900000005</v>
      </c>
      <c r="D10" s="1">
        <v>0.62606637399999998</v>
      </c>
      <c r="E10" s="1">
        <v>0.61936466800000001</v>
      </c>
      <c r="F10" s="1">
        <v>0.63273192099999997</v>
      </c>
      <c r="G10" s="1">
        <v>0.30026760200000002</v>
      </c>
      <c r="H10" s="1">
        <v>0.29164599600000002</v>
      </c>
      <c r="I10" s="1">
        <v>0.30899663500000002</v>
      </c>
      <c r="J10" s="1">
        <v>0.96790424600000002</v>
      </c>
      <c r="K10" s="1">
        <v>0.96474413699999995</v>
      </c>
      <c r="L10" s="1">
        <v>0.97085445199999998</v>
      </c>
      <c r="M10" s="1">
        <v>0.37393362600000002</v>
      </c>
      <c r="N10" s="1" t="s">
        <v>52</v>
      </c>
      <c r="O10" s="1" t="s">
        <v>53</v>
      </c>
      <c r="P10" s="1" t="s">
        <v>54</v>
      </c>
      <c r="Q10" s="1" t="s">
        <v>55</v>
      </c>
      <c r="R10" s="1" t="s">
        <v>56</v>
      </c>
      <c r="S10" s="1" t="s">
        <v>75</v>
      </c>
      <c r="T10" s="1">
        <v>0.67010000000000003</v>
      </c>
      <c r="U10" s="1">
        <v>0.70355909000000005</v>
      </c>
      <c r="V10" s="1">
        <v>2.8328690540000001</v>
      </c>
      <c r="W10" s="1">
        <v>2.9137364429999999</v>
      </c>
      <c r="X10" s="1" t="s">
        <v>82</v>
      </c>
      <c r="Y10" s="1" t="s">
        <v>83</v>
      </c>
      <c r="Z10" s="1">
        <v>0.35299902</v>
      </c>
      <c r="AA10" s="1">
        <v>0.34320193999999998</v>
      </c>
      <c r="AB10" s="1">
        <v>0.36288973000000002</v>
      </c>
      <c r="AC10" s="1">
        <v>0.97098446000000005</v>
      </c>
      <c r="AD10" s="1">
        <v>0.96811906000000003</v>
      </c>
      <c r="AE10" s="1">
        <v>0.97365838000000005</v>
      </c>
      <c r="AF10" s="1" t="s">
        <v>84</v>
      </c>
      <c r="AG10" s="1" t="s">
        <v>85</v>
      </c>
      <c r="AH10" s="2">
        <v>7.6999999999999999E-2</v>
      </c>
      <c r="AI10" s="5">
        <v>5.2999999999999999E-2</v>
      </c>
      <c r="AJ10" s="5">
        <v>3.0799999999999998E-3</v>
      </c>
      <c r="AK10" s="1" t="s">
        <v>86</v>
      </c>
      <c r="AL10" s="1" t="str">
        <f t="shared" si="0"/>
        <v>5.3% (4.36-6.19%)</v>
      </c>
      <c r="AM10" s="1" t="str">
        <f t="shared" si="1"/>
        <v>0.31% (*-0.0319-0.648%)</v>
      </c>
      <c r="AN10" s="3" t="s">
        <v>87</v>
      </c>
      <c r="AO10" s="3" t="s">
        <v>147</v>
      </c>
    </row>
    <row r="11" spans="1:41" x14ac:dyDescent="0.3">
      <c r="A11" s="1">
        <v>0.88544217700000005</v>
      </c>
      <c r="B11" s="1">
        <v>0.87470120699999998</v>
      </c>
      <c r="C11" s="1">
        <v>0.89556569900000005</v>
      </c>
      <c r="D11" s="1">
        <v>0.62606637399999998</v>
      </c>
      <c r="E11" s="1">
        <v>0.61936466800000001</v>
      </c>
      <c r="F11" s="1">
        <v>0.63273192099999997</v>
      </c>
      <c r="G11" s="1">
        <v>0.30026760200000002</v>
      </c>
      <c r="H11" s="1">
        <v>0.29164599600000002</v>
      </c>
      <c r="I11" s="1">
        <v>0.30899663500000002</v>
      </c>
      <c r="J11" s="1">
        <v>0.96790424600000002</v>
      </c>
      <c r="K11" s="1">
        <v>0.96474413699999995</v>
      </c>
      <c r="L11" s="1">
        <v>0.97085445199999998</v>
      </c>
      <c r="M11" s="1">
        <v>0.37393362600000002</v>
      </c>
      <c r="N11" s="1" t="s">
        <v>52</v>
      </c>
      <c r="O11" s="1" t="s">
        <v>53</v>
      </c>
      <c r="P11" s="1" t="s">
        <v>54</v>
      </c>
      <c r="Q11" s="1" t="s">
        <v>55</v>
      </c>
      <c r="R11" s="1" t="s">
        <v>56</v>
      </c>
      <c r="S11" s="1" t="s">
        <v>44</v>
      </c>
      <c r="T11" s="1">
        <v>0.6401</v>
      </c>
      <c r="U11" s="1">
        <v>0.76553035999999997</v>
      </c>
      <c r="V11" s="1">
        <v>2.447913421</v>
      </c>
      <c r="W11" s="1">
        <v>2.5147308530000001</v>
      </c>
      <c r="X11" s="1" t="s">
        <v>57</v>
      </c>
      <c r="Y11" s="1" t="s">
        <v>58</v>
      </c>
      <c r="Z11" s="1">
        <v>0.40851117999999997</v>
      </c>
      <c r="AA11" s="1">
        <v>0.39765687</v>
      </c>
      <c r="AB11" s="1">
        <v>0.41943286000000002</v>
      </c>
      <c r="AC11" s="1">
        <v>0.97351836999999997</v>
      </c>
      <c r="AD11" s="1">
        <v>0.97088631000000003</v>
      </c>
      <c r="AE11" s="1">
        <v>0.97597303999999996</v>
      </c>
      <c r="AF11" s="1" t="s">
        <v>59</v>
      </c>
      <c r="AG11" s="1" t="s">
        <v>60</v>
      </c>
      <c r="AH11" s="2">
        <v>0.13900000000000001</v>
      </c>
      <c r="AI11" s="5">
        <v>0.108</v>
      </c>
      <c r="AJ11" s="5">
        <v>5.6100000000000004E-3</v>
      </c>
      <c r="AK11" s="1" t="s">
        <v>61</v>
      </c>
      <c r="AL11" s="1" t="str">
        <f t="shared" si="0"/>
        <v>10.8% (9.89-11.8%)</v>
      </c>
      <c r="AM11" s="1" t="str">
        <f t="shared" si="1"/>
        <v>0.56% (0.228-0.894%)</v>
      </c>
      <c r="AN11" s="3" t="s">
        <v>62</v>
      </c>
      <c r="AO11" s="3" t="s">
        <v>63</v>
      </c>
    </row>
    <row r="12" spans="1:41" x14ac:dyDescent="0.3">
      <c r="A12" s="1">
        <v>0.95074829900000002</v>
      </c>
      <c r="B12" s="1">
        <v>0.94324918300000005</v>
      </c>
      <c r="C12" s="1">
        <v>0.95751959799999997</v>
      </c>
      <c r="D12" s="1">
        <v>0.45914492800000001</v>
      </c>
      <c r="E12" s="1">
        <v>0.45226786800000002</v>
      </c>
      <c r="F12" s="1">
        <v>0.46603370500000002</v>
      </c>
      <c r="G12" s="1">
        <v>0.24159867199999999</v>
      </c>
      <c r="H12" s="1">
        <v>0.234640234</v>
      </c>
      <c r="I12" s="1">
        <v>0.248661207</v>
      </c>
      <c r="J12" s="1">
        <v>0.98093131099999997</v>
      </c>
      <c r="K12" s="1">
        <v>0.97797500100000001</v>
      </c>
      <c r="L12" s="1">
        <v>0.98358700600000004</v>
      </c>
      <c r="M12" s="1">
        <v>0.54085507200000005</v>
      </c>
      <c r="N12" s="1" t="s">
        <v>39</v>
      </c>
      <c r="O12" s="1" t="s">
        <v>40</v>
      </c>
      <c r="P12" s="1" t="s">
        <v>41</v>
      </c>
      <c r="Q12" s="1" t="s">
        <v>42</v>
      </c>
      <c r="R12" s="1" t="s">
        <v>43</v>
      </c>
      <c r="S12" s="1" t="s">
        <v>126</v>
      </c>
      <c r="T12" s="1">
        <v>0.1845</v>
      </c>
      <c r="U12" s="1">
        <v>0.58457225999999995</v>
      </c>
      <c r="V12" s="1">
        <v>3.3909536610000002</v>
      </c>
      <c r="W12" s="1">
        <v>3.4882911320000001</v>
      </c>
      <c r="X12" s="1" t="s">
        <v>76</v>
      </c>
      <c r="Y12" s="1" t="s">
        <v>127</v>
      </c>
      <c r="Z12" s="1">
        <v>0.29490229000000001</v>
      </c>
      <c r="AA12" s="1">
        <v>0.28667332000000001</v>
      </c>
      <c r="AB12" s="1">
        <v>0.30323282000000001</v>
      </c>
      <c r="AC12" s="1">
        <v>0.98482037</v>
      </c>
      <c r="AD12" s="1">
        <v>0.98245459999999996</v>
      </c>
      <c r="AE12" s="1">
        <v>0.98694355</v>
      </c>
      <c r="AF12" s="1" t="s">
        <v>128</v>
      </c>
      <c r="AG12" s="1" t="s">
        <v>129</v>
      </c>
      <c r="AH12" s="2">
        <v>0.125</v>
      </c>
      <c r="AI12" s="5">
        <v>5.2999999999999999E-2</v>
      </c>
      <c r="AJ12" s="5">
        <v>3.8899999999999998E-3</v>
      </c>
      <c r="AK12" s="1" t="s">
        <v>130</v>
      </c>
      <c r="AL12" s="1" t="str">
        <f t="shared" si="0"/>
        <v>5.3% (4.46-6.20%)</v>
      </c>
      <c r="AM12" s="1" t="str">
        <f t="shared" si="1"/>
        <v>0.39% (0.131-0.646%)</v>
      </c>
      <c r="AN12" s="3" t="s">
        <v>131</v>
      </c>
      <c r="AO12" s="3" t="s">
        <v>132</v>
      </c>
    </row>
    <row r="13" spans="1:41" x14ac:dyDescent="0.3">
      <c r="A13" s="1">
        <v>0.95074829900000002</v>
      </c>
      <c r="B13" s="1">
        <v>0.94324918300000005</v>
      </c>
      <c r="C13" s="1">
        <v>0.95751959799999997</v>
      </c>
      <c r="D13" s="1">
        <v>0.45914492800000001</v>
      </c>
      <c r="E13" s="1">
        <v>0.45226786800000002</v>
      </c>
      <c r="F13" s="1">
        <v>0.46603370500000002</v>
      </c>
      <c r="G13" s="1">
        <v>0.24159867199999999</v>
      </c>
      <c r="H13" s="1">
        <v>0.234640234</v>
      </c>
      <c r="I13" s="1">
        <v>0.248661207</v>
      </c>
      <c r="J13" s="1">
        <v>0.98093131099999997</v>
      </c>
      <c r="K13" s="1">
        <v>0.97797500100000001</v>
      </c>
      <c r="L13" s="1">
        <v>0.98358700600000004</v>
      </c>
      <c r="M13" s="1">
        <v>0.54085507200000005</v>
      </c>
      <c r="N13" s="1" t="s">
        <v>39</v>
      </c>
      <c r="O13" s="1" t="s">
        <v>40</v>
      </c>
      <c r="P13" s="1" t="s">
        <v>41</v>
      </c>
      <c r="Q13" s="1" t="s">
        <v>42</v>
      </c>
      <c r="R13" s="1" t="s">
        <v>43</v>
      </c>
      <c r="S13" s="1" t="s">
        <v>94</v>
      </c>
      <c r="T13" s="1">
        <v>0.20810000000000001</v>
      </c>
      <c r="U13" s="1">
        <v>0.47784953000000002</v>
      </c>
      <c r="V13" s="1">
        <v>4.0051857540000002</v>
      </c>
      <c r="W13" s="1">
        <v>4.1237376980000002</v>
      </c>
      <c r="X13" s="1" t="s">
        <v>76</v>
      </c>
      <c r="Y13" s="1" t="s">
        <v>95</v>
      </c>
      <c r="Z13" s="1">
        <v>0.24967631000000001</v>
      </c>
      <c r="AA13" s="1">
        <v>0.24249845</v>
      </c>
      <c r="AB13" s="1">
        <v>0.25695907000000001</v>
      </c>
      <c r="AC13" s="1">
        <v>0.98149291000000005</v>
      </c>
      <c r="AD13" s="1">
        <v>0.97861418</v>
      </c>
      <c r="AE13" s="1">
        <v>0.98407789000000001</v>
      </c>
      <c r="AF13" s="1" t="s">
        <v>96</v>
      </c>
      <c r="AG13" s="1" t="s">
        <v>97</v>
      </c>
      <c r="AH13" s="2">
        <v>1.9E-2</v>
      </c>
      <c r="AI13" s="5">
        <v>8.0000000000000002E-3</v>
      </c>
      <c r="AJ13" s="5">
        <v>5.5999999999999995E-4</v>
      </c>
      <c r="AK13" s="1" t="s">
        <v>98</v>
      </c>
      <c r="AL13" s="1" t="str">
        <f t="shared" si="0"/>
        <v>0.8% (*-0.035-1.65%)</v>
      </c>
      <c r="AM13" s="1" t="str">
        <f t="shared" si="1"/>
        <v>0.06% (*-0.213-0.325%)</v>
      </c>
      <c r="AN13" s="3" t="s">
        <v>144</v>
      </c>
      <c r="AO13" s="3" t="s">
        <v>149</v>
      </c>
    </row>
    <row r="14" spans="1:41" x14ac:dyDescent="0.3">
      <c r="A14" s="1">
        <v>0.95074829900000002</v>
      </c>
      <c r="B14" s="1">
        <v>0.94324918300000005</v>
      </c>
      <c r="C14" s="1">
        <v>0.95751959799999997</v>
      </c>
      <c r="D14" s="1">
        <v>0.45914492800000001</v>
      </c>
      <c r="E14" s="1">
        <v>0.45226786800000002</v>
      </c>
      <c r="F14" s="1">
        <v>0.46603370500000002</v>
      </c>
      <c r="G14" s="1">
        <v>0.24159867199999999</v>
      </c>
      <c r="H14" s="1">
        <v>0.234640234</v>
      </c>
      <c r="I14" s="1">
        <v>0.248661207</v>
      </c>
      <c r="J14" s="1">
        <v>0.98093131099999997</v>
      </c>
      <c r="K14" s="1">
        <v>0.97797500100000001</v>
      </c>
      <c r="L14" s="1">
        <v>0.98358700600000004</v>
      </c>
      <c r="M14" s="1">
        <v>0.54085507200000005</v>
      </c>
      <c r="N14" s="1" t="s">
        <v>39</v>
      </c>
      <c r="O14" s="1" t="s">
        <v>40</v>
      </c>
      <c r="P14" s="1" t="s">
        <v>41</v>
      </c>
      <c r="Q14" s="1" t="s">
        <v>42</v>
      </c>
      <c r="R14" s="1" t="s">
        <v>43</v>
      </c>
      <c r="S14" s="1" t="s">
        <v>110</v>
      </c>
      <c r="T14" s="1">
        <v>0.56220000000000003</v>
      </c>
      <c r="U14" s="1">
        <v>0.49201581999999999</v>
      </c>
      <c r="V14" s="1">
        <v>3.9236530869999999</v>
      </c>
      <c r="W14" s="1">
        <v>4.0393942730000001</v>
      </c>
      <c r="X14" s="1" t="s">
        <v>76</v>
      </c>
      <c r="Y14" s="1" t="s">
        <v>111</v>
      </c>
      <c r="Z14" s="1">
        <v>0.25486452999999998</v>
      </c>
      <c r="AA14" s="1">
        <v>0.24756186999999999</v>
      </c>
      <c r="AB14" s="1">
        <v>0.26227205999999997</v>
      </c>
      <c r="AC14" s="1">
        <v>0.98201618999999996</v>
      </c>
      <c r="AD14" s="1">
        <v>0.97921798999999998</v>
      </c>
      <c r="AE14" s="1">
        <v>0.98452863000000002</v>
      </c>
      <c r="AF14" s="1" t="s">
        <v>112</v>
      </c>
      <c r="AG14" s="1" t="s">
        <v>79</v>
      </c>
      <c r="AH14" s="2">
        <v>3.3000000000000002E-2</v>
      </c>
      <c r="AI14" s="5">
        <v>1.2999999999999999E-2</v>
      </c>
      <c r="AJ14" s="5">
        <v>1.08E-3</v>
      </c>
      <c r="AK14" s="1" t="s">
        <v>113</v>
      </c>
      <c r="AL14" s="1" t="str">
        <f t="shared" si="0"/>
        <v>1.3% (0.481-2.17%)</v>
      </c>
      <c r="AM14" s="1" t="str">
        <f t="shared" si="1"/>
        <v>0.11% (*-0.159-0.376%)</v>
      </c>
      <c r="AN14" s="3" t="s">
        <v>114</v>
      </c>
      <c r="AO14" s="3" t="s">
        <v>152</v>
      </c>
    </row>
    <row r="15" spans="1:41" x14ac:dyDescent="0.3">
      <c r="A15" s="1">
        <v>0.95074829900000002</v>
      </c>
      <c r="B15" s="1">
        <v>0.94324918300000005</v>
      </c>
      <c r="C15" s="1">
        <v>0.95751959799999997</v>
      </c>
      <c r="D15" s="1">
        <v>0.45914492800000001</v>
      </c>
      <c r="E15" s="1">
        <v>0.45226786800000002</v>
      </c>
      <c r="F15" s="1">
        <v>0.46603370500000002</v>
      </c>
      <c r="G15" s="1">
        <v>0.24159867199999999</v>
      </c>
      <c r="H15" s="1">
        <v>0.234640234</v>
      </c>
      <c r="I15" s="1">
        <v>0.248661207</v>
      </c>
      <c r="J15" s="1">
        <v>0.98093131099999997</v>
      </c>
      <c r="K15" s="1">
        <v>0.97797500100000001</v>
      </c>
      <c r="L15" s="1">
        <v>0.98358700600000004</v>
      </c>
      <c r="M15" s="1">
        <v>0.54085507200000005</v>
      </c>
      <c r="N15" s="1" t="s">
        <v>39</v>
      </c>
      <c r="O15" s="1" t="s">
        <v>40</v>
      </c>
      <c r="P15" s="1" t="s">
        <v>41</v>
      </c>
      <c r="Q15" s="1" t="s">
        <v>42</v>
      </c>
      <c r="R15" s="1" t="s">
        <v>43</v>
      </c>
      <c r="S15" s="1" t="s">
        <v>75</v>
      </c>
      <c r="T15" s="1">
        <v>0.09</v>
      </c>
      <c r="U15" s="1">
        <v>0.49376783000000002</v>
      </c>
      <c r="V15" s="1">
        <v>3.913569598</v>
      </c>
      <c r="W15" s="1">
        <v>4.0289630880000002</v>
      </c>
      <c r="X15" s="1" t="s">
        <v>76</v>
      </c>
      <c r="Y15" s="1" t="s">
        <v>77</v>
      </c>
      <c r="Z15" s="1">
        <v>0.2555212</v>
      </c>
      <c r="AA15" s="1">
        <v>0.24820281999999999</v>
      </c>
      <c r="AB15" s="1">
        <v>0.26294445</v>
      </c>
      <c r="AC15" s="1">
        <v>0.98207884999999995</v>
      </c>
      <c r="AD15" s="1">
        <v>0.97929031</v>
      </c>
      <c r="AE15" s="1">
        <v>0.98458261000000002</v>
      </c>
      <c r="AF15" s="1" t="s">
        <v>78</v>
      </c>
      <c r="AG15" s="1" t="s">
        <v>79</v>
      </c>
      <c r="AH15" s="2">
        <v>3.5000000000000003E-2</v>
      </c>
      <c r="AI15" s="5">
        <v>1.4E-2</v>
      </c>
      <c r="AJ15" s="5">
        <v>1.15E-3</v>
      </c>
      <c r="AK15" s="1" t="s">
        <v>80</v>
      </c>
      <c r="AL15" s="1" t="str">
        <f t="shared" si="0"/>
        <v>1.4% (0.546-2.24%)</v>
      </c>
      <c r="AM15" s="1" t="str">
        <f t="shared" si="1"/>
        <v>0.12% (*-0.152-0.382%)</v>
      </c>
      <c r="AN15" s="3" t="s">
        <v>81</v>
      </c>
      <c r="AO15" s="3" t="s">
        <v>146</v>
      </c>
    </row>
    <row r="16" spans="1:41" x14ac:dyDescent="0.3">
      <c r="A16" s="1">
        <v>0.95074829900000002</v>
      </c>
      <c r="B16" s="1">
        <v>0.94324918300000005</v>
      </c>
      <c r="C16" s="1">
        <v>0.95751959799999997</v>
      </c>
      <c r="D16" s="1">
        <v>0.45914492800000001</v>
      </c>
      <c r="E16" s="1">
        <v>0.45226786800000002</v>
      </c>
      <c r="F16" s="1">
        <v>0.46603370500000002</v>
      </c>
      <c r="G16" s="1">
        <v>0.24159867199999999</v>
      </c>
      <c r="H16" s="1">
        <v>0.234640234</v>
      </c>
      <c r="I16" s="1">
        <v>0.248661207</v>
      </c>
      <c r="J16" s="1">
        <v>0.98093131099999997</v>
      </c>
      <c r="K16" s="1">
        <v>0.97797500100000001</v>
      </c>
      <c r="L16" s="1">
        <v>0.98358700600000004</v>
      </c>
      <c r="M16" s="1">
        <v>0.54085507200000005</v>
      </c>
      <c r="N16" s="1" t="s">
        <v>39</v>
      </c>
      <c r="O16" s="1" t="s">
        <v>40</v>
      </c>
      <c r="P16" s="1" t="s">
        <v>41</v>
      </c>
      <c r="Q16" s="1" t="s">
        <v>42</v>
      </c>
      <c r="R16" s="1" t="s">
        <v>43</v>
      </c>
      <c r="S16" s="1" t="s">
        <v>44</v>
      </c>
      <c r="T16" s="1">
        <v>0.35</v>
      </c>
      <c r="U16" s="1">
        <v>0.63447964999999995</v>
      </c>
      <c r="V16" s="1">
        <v>3.1055363420000002</v>
      </c>
      <c r="W16" s="1">
        <v>3.193012768</v>
      </c>
      <c r="X16" s="1" t="s">
        <v>45</v>
      </c>
      <c r="Y16" s="1" t="s">
        <v>46</v>
      </c>
      <c r="Z16" s="1">
        <v>0.32200557000000002</v>
      </c>
      <c r="AA16" s="1">
        <v>0.31318383999999999</v>
      </c>
      <c r="AB16" s="1">
        <v>0.33092363000000002</v>
      </c>
      <c r="AC16" s="1">
        <v>0.98576761999999996</v>
      </c>
      <c r="AD16" s="1">
        <v>0.98356781000000004</v>
      </c>
      <c r="AE16" s="1">
        <v>0.98774331000000004</v>
      </c>
      <c r="AF16" s="1" t="s">
        <v>47</v>
      </c>
      <c r="AG16" s="1" t="s">
        <v>48</v>
      </c>
      <c r="AH16" s="2">
        <v>0.17499999999999999</v>
      </c>
      <c r="AI16" s="5">
        <v>0.08</v>
      </c>
      <c r="AJ16" s="5">
        <v>4.8399999999999997E-3</v>
      </c>
      <c r="AK16" s="1" t="s">
        <v>49</v>
      </c>
      <c r="AL16" s="1" t="str">
        <f t="shared" si="0"/>
        <v>8% (7.16-8.92%)</v>
      </c>
      <c r="AM16" s="1" t="str">
        <f t="shared" si="1"/>
        <v>0.48% (0.230-0.738%)</v>
      </c>
      <c r="AN16" s="3" t="s">
        <v>50</v>
      </c>
      <c r="AO16" s="3" t="s">
        <v>51</v>
      </c>
    </row>
  </sheetData>
  <autoFilter ref="A1:AO1">
    <sortState xmlns:xlrd2="http://schemas.microsoft.com/office/spreadsheetml/2017/richdata2" ref="A2:AO16">
      <sortCondition descending="1" ref="N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Zhizhen Qin</dc:creator>
  <cp:lastModifiedBy>Zhizhen Qin</cp:lastModifiedBy>
  <dcterms:modified xsi:type="dcterms:W3CDTF">2021-01-15T09:59:16Z</dcterms:modified>
</cp:coreProperties>
</file>