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ootCamp\Kickstarter\"/>
    </mc:Choice>
  </mc:AlternateContent>
  <xr:revisionPtr revIDLastSave="0" documentId="13_ncr:1_{3804B517-56DD-4698-A018-DD81CDF453B6}" xr6:coauthVersionLast="47" xr6:coauthVersionMax="47" xr10:uidLastSave="{00000000-0000-0000-0000-000000000000}"/>
  <bookViews>
    <workbookView xWindow="23880" yWindow="-120" windowWidth="29040" windowHeight="15840" firstSheet="4" activeTab="6" xr2:uid="{00000000-000D-0000-FFFF-FFFF00000000}"/>
  </bookViews>
  <sheets>
    <sheet name="Outcomes" sheetId="2" r:id="rId1"/>
    <sheet name="Subcategory Statistics" sheetId="6" r:id="rId2"/>
    <sheet name="Outcomes Based on Lunch Date" sheetId="9" r:id="rId3"/>
    <sheet name="Theater Outcomes by Launch Date" sheetId="11" r:id="rId4"/>
    <sheet name="Outcomes Based on Goal" sheetId="21" r:id="rId5"/>
    <sheet name="Outcomes Based on Goals" sheetId="12" r:id="rId6"/>
    <sheet name="Kickstarter Analysis " sheetId="1" r:id="rId7"/>
  </sheets>
  <definedNames>
    <definedName name="_xlnm._FilterDatabase" localSheetId="6" hidden="1">'Kickstarter Analysis '!$A$1:$T$4115</definedName>
  </definedNames>
  <calcPr calcId="181029"/>
  <pivotCaches>
    <pivotCache cacheId="49" r:id="rId8"/>
    <pivotCache cacheId="50" r:id="rId9"/>
    <pivotCache cacheId="51" r:id="rId10"/>
    <pivotCache cacheId="7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12" l="1"/>
  <c r="I4" i="12"/>
  <c r="I5" i="12"/>
  <c r="I6" i="12"/>
  <c r="I7" i="12"/>
  <c r="I8" i="12"/>
  <c r="I9" i="12"/>
  <c r="I10" i="12"/>
  <c r="I11" i="12"/>
  <c r="I12" i="12"/>
  <c r="I13" i="12"/>
  <c r="I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2" l="1"/>
  <c r="F2" i="12" s="1"/>
  <c r="E10" i="12"/>
  <c r="H10" i="12" s="1"/>
  <c r="E6" i="12"/>
  <c r="G6" i="12" s="1"/>
  <c r="E13" i="12"/>
  <c r="G13" i="12" s="1"/>
  <c r="E9" i="12"/>
  <c r="F9" i="12" s="1"/>
  <c r="E5" i="12"/>
  <c r="H5" i="12" s="1"/>
  <c r="E12" i="12"/>
  <c r="F12" i="12" s="1"/>
  <c r="E8" i="12"/>
  <c r="H8" i="12" s="1"/>
  <c r="E4" i="12"/>
  <c r="H4" i="12" s="1"/>
  <c r="E11" i="12"/>
  <c r="H11" i="12" s="1"/>
  <c r="E7" i="12"/>
  <c r="H7" i="12" s="1"/>
  <c r="E3" i="12"/>
  <c r="G3" i="12" s="1"/>
  <c r="H13" i="12" l="1"/>
  <c r="G9" i="12"/>
  <c r="F5" i="12"/>
  <c r="G12" i="12"/>
  <c r="F8" i="12"/>
  <c r="H3" i="12"/>
  <c r="F11" i="12"/>
  <c r="H6" i="12"/>
  <c r="G2" i="12"/>
  <c r="H9" i="12"/>
  <c r="G5" i="12"/>
  <c r="H12" i="12"/>
  <c r="G8" i="12"/>
  <c r="F4" i="12"/>
  <c r="G11" i="12"/>
  <c r="F7" i="12"/>
  <c r="H2" i="12"/>
  <c r="F10" i="12"/>
  <c r="F13" i="12"/>
  <c r="G4" i="12"/>
  <c r="G7" i="12"/>
  <c r="F3" i="12"/>
  <c r="G10" i="12"/>
  <c r="F6" i="12"/>
</calcChain>
</file>

<file path=xl/sharedStrings.xml><?xml version="1.0" encoding="utf-8"?>
<sst xmlns="http://schemas.openxmlformats.org/spreadsheetml/2006/main" count="33095" uniqueCount="8404">
  <si>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</si>
  <si>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</si>
  <si>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</si>
  <si>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</si>
  <si>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</si>
  <si>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</si>
  <si>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</si>
  <si>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</si>
  <si>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</si>
  <si>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</si>
  <si>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</si>
  <si>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</si>
  <si>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</si>
  <si>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</si>
  <si>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</si>
  <si>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</si>
  <si>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</si>
  <si>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</si>
  <si>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</si>
  <si>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</si>
  <si>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</si>
  <si>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</si>
  <si>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</si>
  <si>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</si>
  <si>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</si>
  <si>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</si>
  <si>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</si>
  <si>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</si>
  <si>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</si>
  <si>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</si>
  <si>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</si>
  <si>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</si>
  <si>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</si>
  <si>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</si>
  <si>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</si>
  <si>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</si>
  <si>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</si>
  <si>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</si>
  <si>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</si>
  <si>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</si>
  <si>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</si>
  <si>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</si>
  <si>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</si>
  <si>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</si>
  <si>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</si>
  <si>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</si>
  <si>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</si>
  <si>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</si>
  <si>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</si>
  <si>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</si>
  <si>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</si>
  <si>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</si>
  <si>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</si>
  <si>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</si>
  <si>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</si>
  <si>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</si>
  <si>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</si>
  <si>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</si>
  <si>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</si>
  <si>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</si>
  <si>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</si>
  <si>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</si>
  <si>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</si>
  <si>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</si>
  <si>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</si>
  <si>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</si>
  <si>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</si>
  <si>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</si>
  <si>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</si>
  <si>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</si>
  <si>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</si>
  <si>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</si>
  <si>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</si>
  <si>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</si>
  <si>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</si>
  <si>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</si>
  <si>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</si>
  <si>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</si>
  <si>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</si>
  <si>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</si>
  <si>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</si>
  <si>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</si>
  <si>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</si>
  <si>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</si>
  <si>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</si>
  <si>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</si>
  <si>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</si>
  <si>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</si>
  <si>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</si>
  <si>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</si>
  <si>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</si>
  <si>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</si>
  <si>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</si>
  <si>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</si>
  <si>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</si>
  <si>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</si>
  <si>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</si>
  <si>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</si>
  <si>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</si>
  <si>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</si>
  <si>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</si>
  <si>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</si>
  <si>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</si>
  <si>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</si>
  <si>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</si>
  <si>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</si>
  <si>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</si>
  <si>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</si>
  <si>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</si>
  <si>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</si>
  <si>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</si>
  <si>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</si>
  <si>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</si>
  <si>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</si>
  <si>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</si>
  <si>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</si>
  <si>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</si>
  <si>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</si>
  <si>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</si>
  <si>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</si>
  <si>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</si>
  <si>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</si>
  <si>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</si>
  <si>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</si>
  <si>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</si>
  <si>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</si>
  <si>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</si>
  <si>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</si>
  <si>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</si>
  <si>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</si>
  <si>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</si>
  <si>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</si>
  <si>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</si>
  <si>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</si>
  <si>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</si>
  <si>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</si>
  <si>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</si>
  <si>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</si>
  <si>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</si>
  <si>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</si>
  <si>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</si>
  <si>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</si>
  <si>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</si>
  <si>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</si>
  <si>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</si>
  <si>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</si>
  <si>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</si>
  <si>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</si>
  <si>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</si>
  <si>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</si>
  <si>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</si>
  <si>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</si>
  <si>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</si>
  <si>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</si>
  <si>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</si>
  <si>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</si>
  <si>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</si>
  <si>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</si>
  <si>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</si>
  <si>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</si>
  <si>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</si>
  <si>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</si>
  <si>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</si>
  <si>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</si>
  <si>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</si>
  <si>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</si>
  <si>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</si>
  <si>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</si>
  <si>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</si>
  <si>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</si>
  <si>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</si>
  <si>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</si>
  <si>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</si>
  <si>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</si>
  <si>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</si>
  <si>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</si>
  <si>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</si>
  <si>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</si>
  <si>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</si>
  <si>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</si>
  <si>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</si>
  <si>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</si>
  <si>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</si>
  <si>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</si>
  <si>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</si>
  <si>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</si>
  <si>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</si>
  <si>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</si>
  <si>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</si>
  <si>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</si>
  <si>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</si>
  <si>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</si>
  <si>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</si>
  <si>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</si>
  <si>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</si>
  <si>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</si>
  <si>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</si>
  <si>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</si>
  <si>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</si>
  <si>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</si>
  <si>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</si>
  <si>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</si>
  <si>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</si>
  <si>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</si>
  <si>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</si>
  <si>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</si>
  <si>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</si>
  <si>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</si>
  <si>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</si>
  <si>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</si>
  <si>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</si>
  <si>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</si>
  <si>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</si>
  <si>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</si>
  <si>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</si>
  <si>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</si>
  <si>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</si>
  <si>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</si>
  <si>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</si>
  <si>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</si>
  <si>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</si>
  <si>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</si>
  <si>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</si>
  <si>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</si>
  <si>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</si>
  <si>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</si>
  <si>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</si>
  <si>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</si>
  <si>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</si>
  <si>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</si>
  <si>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</si>
  <si>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</si>
  <si>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</si>
  <si>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</si>
  <si>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</si>
  <si>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</si>
  <si>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</si>
  <si>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</si>
  <si>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</si>
  <si>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</si>
  <si>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</si>
  <si>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</si>
  <si>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</si>
  <si>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</si>
  <si>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</si>
  <si>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</si>
  <si>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</si>
  <si>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</si>
  <si>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</si>
  <si>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</si>
  <si>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</si>
  <si>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</si>
  <si>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</si>
  <si>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</si>
  <si>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</si>
  <si>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</si>
  <si>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</si>
  <si>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</si>
  <si>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</si>
  <si>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</si>
  <si>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</si>
  <si>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</si>
  <si>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</si>
  <si>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</si>
  <si>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</si>
  <si>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</si>
  <si>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</si>
  <si>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</si>
  <si>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</si>
  <si>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</si>
  <si>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</si>
  <si>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</si>
  <si>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</si>
  <si>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</si>
  <si>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</si>
  <si>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</si>
  <si>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</si>
  <si>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</si>
  <si>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</si>
  <si>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</si>
  <si>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</si>
  <si>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</si>
  <si>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</si>
  <si>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</si>
  <si>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</si>
  <si>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</si>
  <si>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</si>
  <si>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</si>
  <si>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</si>
  <si>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</si>
  <si>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</si>
  <si>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</si>
  <si>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</si>
  <si>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</si>
  <si>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</si>
  <si>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</si>
  <si>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</si>
  <si>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</si>
  <si>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</si>
  <si>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</si>
  <si>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</si>
  <si>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</si>
  <si>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</si>
  <si>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</si>
  <si>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</si>
  <si>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</si>
  <si>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</si>
  <si>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</si>
  <si>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</si>
  <si>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</si>
  <si>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</si>
  <si>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</si>
  <si>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</si>
  <si>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</si>
  <si>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</si>
  <si>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</si>
  <si>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</si>
  <si>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</si>
  <si>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</si>
  <si>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</si>
  <si>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</si>
  <si>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</si>
  <si>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</si>
  <si>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</si>
  <si>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</si>
  <si>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</si>
  <si>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</si>
  <si>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</si>
  <si>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</si>
  <si>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</si>
  <si>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</si>
  <si>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</si>
  <si>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</si>
  <si>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</si>
  <si>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</si>
  <si>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</si>
  <si>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</si>
  <si>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</si>
  <si>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</si>
  <si>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</si>
  <si>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</si>
  <si>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</si>
  <si>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</si>
  <si>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</si>
  <si>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</si>
  <si>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</si>
  <si>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</si>
  <si>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</si>
  <si>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</si>
  <si>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</si>
  <si>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</si>
  <si>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</si>
  <si>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</si>
  <si>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</si>
  <si>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</si>
  <si>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</si>
  <si>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</si>
  <si>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</si>
  <si>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</si>
  <si>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</si>
  <si>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</si>
  <si>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</si>
  <si>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</si>
  <si>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</si>
  <si>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</si>
  <si>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</si>
  <si>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</si>
  <si>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</si>
  <si>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</si>
  <si>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</si>
  <si>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</si>
  <si>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</si>
  <si>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</si>
  <si>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</si>
  <si>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</si>
  <si>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</si>
  <si>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</si>
  <si>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</si>
  <si>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</si>
  <si>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</si>
  <si>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</si>
  <si>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</si>
  <si>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</si>
  <si>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</si>
  <si>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</si>
  <si>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</si>
  <si>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</si>
  <si>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</si>
  <si>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</si>
  <si>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</si>
  <si>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</si>
  <si>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</si>
  <si>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</si>
  <si>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</si>
  <si>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</si>
  <si>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</si>
  <si>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</si>
  <si>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</si>
  <si>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</si>
  <si>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</si>
  <si>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</si>
  <si>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</si>
  <si>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</si>
  <si>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</si>
  <si>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</si>
  <si>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</si>
  <si>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</si>
  <si>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</si>
  <si>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</si>
  <si>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</si>
  <si>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</si>
  <si>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</si>
  <si>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</si>
  <si>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</si>
  <si>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</si>
  <si>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</si>
  <si>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</si>
  <si>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</si>
  <si>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</si>
  <si>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</si>
  <si>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</si>
  <si>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</si>
  <si>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</si>
  <si>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</si>
  <si>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</si>
  <si>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</si>
  <si>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</si>
  <si>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</si>
  <si>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</si>
  <si>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</si>
  <si>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</si>
  <si>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</si>
  <si>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</si>
  <si>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</si>
  <si>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</si>
  <si>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</si>
  <si>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</si>
  <si>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</si>
  <si>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</si>
  <si>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</si>
  <si>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</si>
  <si>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</si>
  <si>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</si>
  <si>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</si>
  <si>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</si>
  <si>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</si>
  <si>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</si>
  <si>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</si>
  <si>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</si>
  <si>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</si>
  <si>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</si>
  <si>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</si>
  <si>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</si>
  <si>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</si>
  <si>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</si>
  <si>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</si>
  <si>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</si>
  <si>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</si>
  <si>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</si>
  <si>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</si>
  <si>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</si>
  <si>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</si>
  <si>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</si>
  <si>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</si>
  <si>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</si>
  <si>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</si>
  <si>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</si>
  <si>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</si>
  <si>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</si>
  <si>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</si>
  <si>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</si>
  <si>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</si>
  <si>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</si>
  <si>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</si>
  <si>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</si>
  <si>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</si>
  <si>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</si>
  <si>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</si>
  <si>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</si>
  <si>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</si>
  <si>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</si>
  <si>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</si>
  <si>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</si>
  <si>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</si>
  <si>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</si>
  <si>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</si>
  <si>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</si>
  <si>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</si>
  <si>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</si>
  <si>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</si>
  <si>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</si>
  <si>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</si>
  <si>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</si>
  <si>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</si>
  <si>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</si>
  <si>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</si>
  <si>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</si>
  <si>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</si>
  <si>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</si>
  <si>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</si>
  <si>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</si>
  <si>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</si>
  <si>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</si>
  <si>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</si>
  <si>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</si>
  <si>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</si>
  <si>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</si>
  <si>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</si>
  <si>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</si>
  <si>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</si>
  <si>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</si>
  <si>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</si>
  <si>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</si>
  <si>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</si>
  <si>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</si>
  <si>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</si>
  <si>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</si>
  <si>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</si>
  <si>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</si>
  <si>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</si>
  <si>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</si>
  <si>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</si>
  <si>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</si>
  <si>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</si>
  <si>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</si>
  <si>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</si>
  <si>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</si>
  <si>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</si>
  <si>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</si>
  <si>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</si>
  <si>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</si>
  <si>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</si>
  <si>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</si>
  <si>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</si>
  <si>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</si>
  <si>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</si>
  <si>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</si>
  <si>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</si>
  <si>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</si>
  <si>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</si>
  <si>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</si>
  <si>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</si>
  <si>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</si>
  <si>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</si>
  <si>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</si>
  <si>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</si>
  <si>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</si>
  <si>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</si>
  <si>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</si>
  <si>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</si>
  <si>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</si>
  <si>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</si>
  <si>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</si>
  <si>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</si>
  <si>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</si>
  <si>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</si>
  <si>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</si>
  <si>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</si>
  <si>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</si>
  <si>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</si>
  <si>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</si>
  <si>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</si>
  <si>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</si>
  <si>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</si>
  <si>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</si>
  <si>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</si>
  <si>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</si>
  <si>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</si>
  <si>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</si>
  <si>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</si>
  <si>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</si>
  <si>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</si>
  <si>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</si>
  <si>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</si>
  <si>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</si>
  <si>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</si>
  <si>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</si>
  <si>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</si>
  <si>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</si>
  <si>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</si>
  <si>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</si>
  <si>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</si>
  <si>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</si>
  <si>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</si>
  <si>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</si>
  <si>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</si>
  <si>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</si>
  <si>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</si>
  <si>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</si>
  <si>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</si>
  <si>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</si>
  <si>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</si>
  <si>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</si>
  <si>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</si>
  <si>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</si>
  <si>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</si>
  <si>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</si>
  <si>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</si>
  <si>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</si>
  <si>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</si>
  <si>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</si>
  <si>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</si>
  <si>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</si>
  <si>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</si>
  <si>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</si>
  <si>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</si>
  <si>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</si>
  <si>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</si>
  <si>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</si>
  <si>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</si>
  <si>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</si>
  <si>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</si>
  <si>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</si>
  <si>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</si>
  <si>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</si>
  <si>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</si>
  <si>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</si>
  <si>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</si>
  <si>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</si>
  <si>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</si>
  <si>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</si>
  <si>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</si>
  <si>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</si>
  <si>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</si>
  <si>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</si>
  <si>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</si>
  <si>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</si>
  <si>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</si>
  <si>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</si>
  <si>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</si>
  <si>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</si>
  <si>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</si>
  <si>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</si>
  <si>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</si>
  <si>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</si>
  <si>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</si>
  <si>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</si>
  <si>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</si>
  <si>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</si>
  <si>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</si>
  <si>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</si>
  <si>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</si>
  <si>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</si>
  <si>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</si>
  <si>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</si>
  <si>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</si>
  <si>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</si>
  <si>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</si>
  <si>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</si>
  <si>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</si>
  <si>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</si>
  <si>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</si>
  <si>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</si>
  <si>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</si>
  <si>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</si>
  <si>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</si>
  <si>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</si>
  <si>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</si>
  <si>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</si>
  <si>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</si>
  <si>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</si>
  <si>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</si>
  <si>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</si>
  <si>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</si>
  <si>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</si>
  <si>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</si>
  <si>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</si>
  <si>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</si>
  <si>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</si>
  <si>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</si>
  <si>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</si>
  <si>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</si>
  <si>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</si>
  <si>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</si>
  <si>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</si>
  <si>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</si>
  <si>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</si>
  <si>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</si>
  <si>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</si>
  <si>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</si>
  <si>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</si>
  <si>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</si>
  <si>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</si>
  <si>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</si>
  <si>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</si>
  <si>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</si>
  <si>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</si>
  <si>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</si>
  <si>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</si>
  <si>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</si>
  <si>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</si>
  <si>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</si>
  <si>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</si>
  <si>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</si>
  <si>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</si>
  <si>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</si>
  <si>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</si>
  <si>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</si>
  <si>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</si>
  <si>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</si>
  <si>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</si>
  <si>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</si>
  <si>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</si>
  <si>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</si>
  <si>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</si>
  <si>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</si>
  <si>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</si>
  <si>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</si>
  <si>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</si>
  <si>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</si>
  <si>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</si>
  <si>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</si>
  <si>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</si>
  <si>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</si>
  <si>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</si>
  <si>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</si>
  <si>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</si>
  <si>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</si>
  <si>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</si>
  <si>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</si>
  <si>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</si>
  <si>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</si>
  <si>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</si>
  <si>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</si>
  <si>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</si>
  <si>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</si>
  <si>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</si>
  <si>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</si>
  <si>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</si>
  <si>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</si>
  <si>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</si>
  <si>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</si>
  <si>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</si>
  <si>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</si>
  <si>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</si>
  <si>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</si>
  <si>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</si>
  <si>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</si>
  <si>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</si>
  <si>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</si>
  <si>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</si>
  <si>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</si>
  <si>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</si>
  <si>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</si>
  <si>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</si>
  <si>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</si>
  <si>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</si>
  <si>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</si>
  <si>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</si>
  <si>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</si>
  <si>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</si>
  <si>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</si>
  <si>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</si>
  <si>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</si>
  <si>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</si>
  <si>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</si>
  <si>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</si>
  <si>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</si>
  <si>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</si>
  <si>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</si>
  <si>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</si>
  <si>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</si>
  <si>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</si>
  <si>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</si>
  <si>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</si>
  <si>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</si>
  <si>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</si>
  <si>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</si>
  <si>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</si>
  <si>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</si>
  <si>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</si>
  <si>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</si>
  <si>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</si>
  <si>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</si>
  <si>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</si>
  <si>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</si>
  <si>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</si>
  <si>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</si>
  <si>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</si>
  <si>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</si>
  <si>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</si>
  <si>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</si>
  <si>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</si>
  <si>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</si>
  <si>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</si>
  <si>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</si>
  <si>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</si>
  <si>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</si>
  <si>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</si>
  <si>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</si>
  <si>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</si>
  <si>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</si>
  <si>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</si>
  <si>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</si>
  <si>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</si>
  <si>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</si>
  <si>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</si>
  <si>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</si>
  <si>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</si>
  <si>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</si>
  <si>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</si>
  <si>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</si>
  <si>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</si>
  <si>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</si>
  <si>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</si>
  <si>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</si>
  <si>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</si>
  <si>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</si>
  <si>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</si>
  <si>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</si>
  <si>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</si>
  <si>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</si>
  <si>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</si>
  <si>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</si>
  <si>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</si>
  <si>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</si>
  <si>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</si>
  <si>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</si>
  <si>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</si>
  <si>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</si>
  <si>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</si>
  <si>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</si>
  <si>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</si>
  <si>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</si>
  <si>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</si>
  <si>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</si>
  <si>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</si>
  <si>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</si>
  <si>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</si>
  <si>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</si>
  <si>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</si>
  <si>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</si>
  <si>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</si>
  <si>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</si>
  <si>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</si>
  <si>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</si>
  <si>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</si>
  <si>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</si>
  <si>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</si>
  <si>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</si>
  <si>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</si>
  <si>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</si>
  <si>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</si>
  <si>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</si>
  <si>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</si>
  <si>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</si>
  <si>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</si>
  <si>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</si>
  <si>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</si>
  <si>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</si>
  <si>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</si>
  <si>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</si>
  <si>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</si>
  <si>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</si>
  <si>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</si>
  <si>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</si>
  <si>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</si>
  <si>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</si>
  <si>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</si>
  <si>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</si>
  <si>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</si>
  <si>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</si>
  <si>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</si>
  <si>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</si>
  <si>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</si>
  <si>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</si>
  <si>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</si>
  <si>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</si>
  <si>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</si>
  <si>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</si>
  <si>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</si>
  <si>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</si>
  <si>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</si>
  <si>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</si>
  <si>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</si>
  <si>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</si>
  <si>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</si>
  <si>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</si>
  <si>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</si>
  <si>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</si>
  <si>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</si>
  <si>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</si>
  <si>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</si>
  <si>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</si>
  <si>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</si>
  <si>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</si>
  <si>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</si>
  <si>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</si>
  <si>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</si>
  <si>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</si>
  <si>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</si>
  <si>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</si>
  <si>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</si>
  <si>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</si>
  <si>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</si>
  <si>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</si>
  <si>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</si>
  <si>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</si>
  <si>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</si>
  <si>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</si>
  <si>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</si>
  <si>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</si>
  <si>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</si>
  <si>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</si>
  <si>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</si>
  <si>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</si>
  <si>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</si>
  <si>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</si>
  <si>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</si>
  <si>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</si>
  <si>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</si>
  <si>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</si>
  <si>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</si>
  <si>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</si>
  <si>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</si>
  <si>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</si>
  <si>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</si>
  <si>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</si>
  <si>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</si>
  <si>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</si>
  <si>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</si>
  <si>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</si>
  <si>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</si>
  <si>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</si>
  <si>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</si>
  <si>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</si>
  <si>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</si>
  <si>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</si>
  <si>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</si>
  <si>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</si>
  <si>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</si>
  <si>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</si>
  <si>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</si>
  <si>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</si>
  <si>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</si>
  <si>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</si>
  <si>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</si>
  <si>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</si>
  <si>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</si>
  <si>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</si>
  <si>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</si>
  <si>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</si>
  <si>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</si>
  <si>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</si>
  <si>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</si>
  <si>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</si>
  <si>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</si>
  <si>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</si>
  <si>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</si>
  <si>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</si>
  <si>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</si>
  <si>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</si>
  <si>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</si>
  <si>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</si>
  <si>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</si>
  <si>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</si>
  <si>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</si>
  <si>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</si>
  <si>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</si>
  <si>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</si>
  <si>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</si>
  <si>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</si>
  <si>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</si>
  <si>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</si>
  <si>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</si>
  <si>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</si>
  <si>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</si>
  <si>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</si>
  <si>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</si>
  <si>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</si>
  <si>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</si>
  <si>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</si>
  <si>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</si>
  <si>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</si>
  <si>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</si>
  <si>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</si>
  <si>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</si>
  <si>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</si>
  <si>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</si>
  <si>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</si>
  <si>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</si>
  <si>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</si>
  <si>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</si>
  <si>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</si>
  <si>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</si>
  <si>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</si>
  <si>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</si>
  <si>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</si>
  <si>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</si>
  <si>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</si>
  <si>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</si>
  <si>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</si>
  <si>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</si>
  <si>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</si>
  <si>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</si>
  <si>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</si>
  <si>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</si>
  <si>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</si>
  <si>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</si>
  <si>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</si>
  <si>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</si>
  <si>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</si>
  <si>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</si>
  <si>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</si>
  <si>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</si>
  <si>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</si>
  <si>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</si>
  <si>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</si>
  <si>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</si>
  <si>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</si>
  <si>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</si>
  <si>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</si>
  <si>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</si>
  <si>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</si>
  <si>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</si>
  <si>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</si>
  <si>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</si>
  <si>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</si>
  <si>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</si>
  <si>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</si>
  <si>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</si>
  <si>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</si>
  <si>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</si>
  <si>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</si>
  <si>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</si>
  <si>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</si>
  <si>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</si>
  <si>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</si>
  <si>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</si>
  <si>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</si>
  <si>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</si>
  <si>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</si>
  <si>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</si>
  <si>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</si>
  <si>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</si>
  <si>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</si>
  <si>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</si>
  <si>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</si>
  <si>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</si>
  <si>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</si>
  <si>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</si>
  <si>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</si>
  <si>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</si>
  <si>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</si>
  <si>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</si>
  <si>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</si>
  <si>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</si>
  <si>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</si>
  <si>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</si>
  <si>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</si>
  <si>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</si>
  <si>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</si>
  <si>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</si>
  <si>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</si>
  <si>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</si>
  <si>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</si>
  <si>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</si>
  <si>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</si>
  <si>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</si>
  <si>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</si>
  <si>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</si>
  <si>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</si>
  <si>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</si>
  <si>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</si>
  <si>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</si>
  <si>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</si>
  <si>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</si>
  <si>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</si>
  <si>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</si>
  <si>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</si>
  <si>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</si>
  <si>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</si>
  <si>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</si>
  <si>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</si>
  <si>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</si>
  <si>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</si>
  <si>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</si>
  <si>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</si>
  <si>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</si>
  <si>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</si>
  <si>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</si>
  <si>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</si>
  <si>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</si>
  <si>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</si>
  <si>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</si>
  <si>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</si>
  <si>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</si>
  <si>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</si>
  <si>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</si>
  <si>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</si>
  <si>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</si>
  <si>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</si>
  <si>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</si>
  <si>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</si>
  <si>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</si>
  <si>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</si>
  <si>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</si>
  <si>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</si>
  <si>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</si>
  <si>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</si>
  <si>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</si>
  <si>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</si>
  <si>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</si>
  <si>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</si>
  <si>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</si>
  <si>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</si>
  <si>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</si>
  <si>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</si>
  <si>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</si>
  <si>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</si>
  <si>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</si>
  <si>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</si>
  <si>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</si>
  <si>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</si>
  <si>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</si>
  <si>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</si>
  <si>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</si>
  <si>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</si>
  <si>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</si>
  <si>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</si>
  <si>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</si>
  <si>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</si>
  <si>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</si>
  <si>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</si>
  <si>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</si>
  <si>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</si>
  <si>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</si>
  <si>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</si>
  <si>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</si>
  <si>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</si>
  <si>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</si>
  <si>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</si>
  <si>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</si>
  <si>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</si>
  <si>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</si>
  <si>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</si>
  <si>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</si>
  <si>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</si>
  <si>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</si>
  <si>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</si>
  <si>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</si>
  <si>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</si>
  <si>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</si>
  <si>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</si>
  <si>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</si>
  <si>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</si>
  <si>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</si>
  <si>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</si>
  <si>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</si>
  <si>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</si>
  <si>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</si>
  <si>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</si>
  <si>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</si>
  <si>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</si>
  <si>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</si>
  <si>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</si>
  <si>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</si>
  <si>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</si>
  <si>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</si>
  <si>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</si>
  <si>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</si>
  <si>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</si>
  <si>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</si>
  <si>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</si>
  <si>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</si>
  <si>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</si>
  <si>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</si>
  <si>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</si>
  <si>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</si>
  <si>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</si>
  <si>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</si>
  <si>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</si>
  <si>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</si>
  <si>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</si>
  <si>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</si>
  <si>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</si>
  <si>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</si>
  <si>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</si>
  <si>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</si>
  <si>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</si>
  <si>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</si>
  <si>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</si>
  <si>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</si>
  <si>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</si>
  <si>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</si>
  <si>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</si>
  <si>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</si>
  <si>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</si>
  <si>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</si>
  <si>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</si>
  <si>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</si>
  <si>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</si>
  <si>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</si>
  <si>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</si>
  <si>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</si>
  <si>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</si>
  <si>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</si>
  <si>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</si>
  <si>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</si>
  <si>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</si>
  <si>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</si>
  <si>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</si>
  <si>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</si>
  <si>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</si>
  <si>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</si>
  <si>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</si>
  <si>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</si>
  <si>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</si>
  <si>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</si>
  <si>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</si>
  <si>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</si>
  <si>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</si>
  <si>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</si>
  <si>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</si>
  <si>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</si>
  <si>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</si>
  <si>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</si>
  <si>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</si>
  <si>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</si>
  <si>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</si>
  <si>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</si>
  <si>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</si>
  <si>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</si>
  <si>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</si>
  <si>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</si>
  <si>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</si>
  <si>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</si>
  <si>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</si>
  <si>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</si>
  <si>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</si>
  <si>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</si>
  <si>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</si>
  <si>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</si>
  <si>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</si>
  <si>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</si>
  <si>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</si>
  <si>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</si>
  <si>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</si>
  <si>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</si>
  <si>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</si>
  <si>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</si>
  <si>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</si>
  <si>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</si>
  <si>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</si>
  <si>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</si>
  <si>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</si>
  <si>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</si>
  <si>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</si>
  <si>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</si>
  <si>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</si>
  <si>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</si>
  <si>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</si>
  <si>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</si>
  <si>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</si>
  <si>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</si>
  <si>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</si>
  <si>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</si>
  <si>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</si>
  <si>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</si>
  <si>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</si>
  <si>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</si>
  <si>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</si>
  <si>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</si>
  <si>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</si>
  <si>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</si>
  <si>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</si>
  <si>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</si>
  <si>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</si>
  <si>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</si>
  <si>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</si>
  <si>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</si>
  <si>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</si>
  <si>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</si>
  <si>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</si>
  <si>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</si>
  <si>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</si>
  <si>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</si>
  <si>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</si>
  <si>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</si>
  <si>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</si>
  <si>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</si>
  <si>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</si>
  <si>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</si>
  <si>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</si>
  <si>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</si>
  <si>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</si>
  <si>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</si>
  <si>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</si>
  <si>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</si>
  <si>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</si>
  <si>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</si>
  <si>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</si>
  <si>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</si>
  <si>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</si>
  <si>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</si>
  <si>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</si>
  <si>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</si>
  <si>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</si>
  <si>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</si>
  <si>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</si>
  <si>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</si>
  <si>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</si>
  <si>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</si>
  <si>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</si>
  <si>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</si>
  <si>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</si>
  <si>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</si>
  <si>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</si>
  <si>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</si>
  <si>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</si>
  <si>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</si>
  <si>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</si>
  <si>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</si>
  <si>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</si>
  <si>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</si>
  <si>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</si>
  <si>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</si>
  <si>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</si>
  <si>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</si>
  <si>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</si>
  <si>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</si>
  <si>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</si>
  <si>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</si>
  <si>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</si>
  <si>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</si>
  <si>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</si>
  <si>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</si>
  <si>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</si>
  <si>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</si>
  <si>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</si>
  <si>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</si>
  <si>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</si>
  <si>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</si>
  <si>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</si>
  <si>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</si>
  <si>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</si>
  <si>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</si>
  <si>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</si>
  <si>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</si>
  <si>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</si>
  <si>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</si>
  <si>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</si>
  <si>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</si>
  <si>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</si>
  <si>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</si>
  <si>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</si>
  <si>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</si>
  <si>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</si>
  <si>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</si>
  <si>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</si>
  <si>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</si>
  <si>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</si>
  <si>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</si>
  <si>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</si>
  <si>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</si>
  <si>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</si>
  <si>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</si>
  <si>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</si>
  <si>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</si>
  <si>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</si>
  <si>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</si>
  <si>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</si>
  <si>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</si>
  <si>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</si>
  <si>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</si>
  <si>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</si>
  <si>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</si>
  <si>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</si>
  <si>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</si>
  <si>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</si>
  <si>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</si>
  <si>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</si>
  <si>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</si>
  <si>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</si>
  <si>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</si>
  <si>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</si>
  <si>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</si>
  <si>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</si>
  <si>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</si>
  <si>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</si>
  <si>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</si>
  <si>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</si>
  <si>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</si>
  <si>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</si>
  <si>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</si>
  <si>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</si>
  <si>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</si>
  <si>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</si>
  <si>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</si>
  <si>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</si>
  <si>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</si>
  <si>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</si>
  <si>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</si>
  <si>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</si>
  <si>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</si>
  <si>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</si>
  <si>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</si>
  <si>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</si>
  <si>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</si>
  <si>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</si>
  <si>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</si>
  <si>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</si>
  <si>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</si>
  <si>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</si>
  <si>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</si>
  <si>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</si>
  <si>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</si>
  <si>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</si>
  <si>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</si>
  <si>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</si>
  <si>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</si>
  <si>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</si>
  <si>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</si>
  <si>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</si>
  <si>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</si>
  <si>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</si>
  <si>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</si>
  <si>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</si>
  <si>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</si>
  <si>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</si>
  <si>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</si>
  <si>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</si>
  <si>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</si>
  <si>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</si>
  <si>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</si>
  <si>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</si>
  <si>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</si>
  <si>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</si>
  <si>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</si>
  <si>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</si>
  <si>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</si>
  <si>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</si>
  <si>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</si>
  <si>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</si>
  <si>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</si>
  <si>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</si>
  <si>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</si>
  <si>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</si>
  <si>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</si>
  <si>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</si>
  <si>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</si>
  <si>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</si>
  <si>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</si>
  <si>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</si>
  <si>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</si>
  <si>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</si>
  <si>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</si>
  <si>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</si>
  <si>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</si>
  <si>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</si>
  <si>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</si>
  <si>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</si>
  <si>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</si>
  <si>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</si>
  <si>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</si>
  <si>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</si>
  <si>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</si>
  <si>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</si>
  <si>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</si>
  <si>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</si>
  <si>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</si>
  <si>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</si>
  <si>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</si>
  <si>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</si>
  <si>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</si>
  <si>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</si>
  <si>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</si>
  <si>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</si>
  <si>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</si>
  <si>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</si>
  <si>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</si>
  <si>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</si>
  <si>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</si>
  <si>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</si>
  <si>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</si>
  <si>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</si>
  <si>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</si>
  <si>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</si>
  <si>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</si>
  <si>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</si>
  <si>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</si>
  <si>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</si>
  <si>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</si>
  <si>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</si>
  <si>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</si>
  <si>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</si>
  <si>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</si>
  <si>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</si>
  <si>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</si>
  <si>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</si>
  <si>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</si>
  <si>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</si>
  <si>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</si>
  <si>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</si>
  <si>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</si>
  <si>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</si>
  <si>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</si>
  <si>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</si>
  <si>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</si>
  <si>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</si>
  <si>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</si>
  <si>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</si>
  <si>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</si>
  <si>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</si>
  <si>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</si>
  <si>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</si>
  <si>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</si>
  <si>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</si>
  <si>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</si>
  <si>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</si>
  <si>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</si>
  <si>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</si>
  <si>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</si>
  <si>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</si>
  <si>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</si>
  <si>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</si>
  <si>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</si>
  <si>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</si>
  <si>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</si>
  <si>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</si>
  <si>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</si>
  <si>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</si>
  <si>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</si>
  <si>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</si>
  <si>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</si>
  <si>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</si>
  <si>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</si>
  <si>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</si>
  <si>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</si>
  <si>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</si>
  <si>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</si>
  <si>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</si>
  <si>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</si>
  <si>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</si>
  <si>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</si>
  <si>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</si>
  <si>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</si>
  <si>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</si>
  <si>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</si>
  <si>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</si>
  <si>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</si>
  <si>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</si>
  <si>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</si>
  <si>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</si>
  <si>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</si>
  <si>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</si>
  <si>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</si>
  <si>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</si>
  <si>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</si>
  <si>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</si>
  <si>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</si>
  <si>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</si>
  <si>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</si>
  <si>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</si>
  <si>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</si>
  <si>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</si>
  <si>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</si>
  <si>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</si>
  <si>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</si>
  <si>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</si>
  <si>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</si>
  <si>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</si>
  <si>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</si>
  <si>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</si>
  <si>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</si>
  <si>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</si>
  <si>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</si>
  <si>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</si>
  <si>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</si>
  <si>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</si>
  <si>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</si>
  <si>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</si>
  <si>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</si>
  <si>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</si>
  <si>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</si>
  <si>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</si>
  <si>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</si>
  <si>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</si>
  <si>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</si>
  <si>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</si>
  <si>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</si>
  <si>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</si>
  <si>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</si>
  <si>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</si>
  <si>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</si>
  <si>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</si>
  <si>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</si>
  <si>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</si>
  <si>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</si>
  <si>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</si>
  <si>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</si>
  <si>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</si>
  <si>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</si>
  <si>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</si>
  <si>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</si>
  <si>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</si>
  <si>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</si>
  <si>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</si>
  <si>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</si>
  <si>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</si>
  <si>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</si>
  <si>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</si>
  <si>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</si>
  <si>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</si>
  <si>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</si>
  <si>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</si>
  <si>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</si>
  <si>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</si>
  <si>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</si>
  <si>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</si>
  <si>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</si>
  <si>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</si>
  <si>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</si>
  <si>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</si>
  <si>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</si>
  <si>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</si>
  <si>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</si>
  <si>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</si>
  <si>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</si>
  <si>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</si>
  <si>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</si>
  <si>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</si>
  <si>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</si>
  <si>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</si>
  <si>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</si>
  <si>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</si>
  <si>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</si>
  <si>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</si>
  <si>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</si>
  <si>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</si>
  <si>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</si>
  <si>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</si>
  <si>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</si>
  <si>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</si>
  <si>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</si>
  <si>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</si>
  <si>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</si>
  <si>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</si>
  <si>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</si>
  <si>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</si>
  <si>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</si>
  <si>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</si>
  <si>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</si>
  <si>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</si>
  <si>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</si>
  <si>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</si>
  <si>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</si>
  <si>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</si>
  <si>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</si>
  <si>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</si>
  <si>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</si>
  <si>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</si>
  <si>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</si>
  <si>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</si>
  <si>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</si>
  <si>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</si>
  <si>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</si>
  <si>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</si>
  <si>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</si>
  <si>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</si>
  <si>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</si>
  <si>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</si>
  <si>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</si>
  <si>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</si>
  <si>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</si>
  <si>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</si>
  <si>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</si>
  <si>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</si>
  <si>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</si>
  <si>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</si>
  <si>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</si>
  <si>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</si>
  <si>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</si>
  <si>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</si>
  <si>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</si>
  <si>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</si>
  <si>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</si>
  <si>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</si>
  <si>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</si>
  <si>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</si>
  <si>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</si>
  <si>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</si>
  <si>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</si>
  <si>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</si>
  <si>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</si>
  <si>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</si>
  <si>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</si>
  <si>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</si>
  <si>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</si>
  <si>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</si>
  <si>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</si>
  <si>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</si>
  <si>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</si>
  <si>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</si>
  <si>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</si>
  <si>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</si>
  <si>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</si>
  <si>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</si>
  <si>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</si>
  <si>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</si>
  <si>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</si>
  <si>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</si>
  <si>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</si>
  <si>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</si>
  <si>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</si>
  <si>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</si>
  <si>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</si>
  <si>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</si>
  <si>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</si>
  <si>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</si>
  <si>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</si>
  <si>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</si>
  <si>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</si>
  <si>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</si>
  <si>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</si>
  <si>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</si>
  <si>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</si>
  <si>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</si>
  <si>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</si>
  <si>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</si>
  <si>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</si>
  <si>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</si>
  <si>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</si>
  <si>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</si>
  <si>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</si>
  <si>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</si>
  <si>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</si>
  <si>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</si>
  <si>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</si>
  <si>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</si>
  <si>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</si>
  <si>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</si>
  <si>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</si>
  <si>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</si>
  <si>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</si>
  <si>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</si>
  <si>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</si>
  <si>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</si>
  <si>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</si>
  <si>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</si>
  <si>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</si>
  <si>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</si>
  <si>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</si>
  <si>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</si>
  <si>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</si>
  <si>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</si>
  <si>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</si>
  <si>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</si>
  <si>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</si>
  <si>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</si>
  <si>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</si>
  <si>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</si>
  <si>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</si>
  <si>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</si>
  <si>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</si>
  <si>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</si>
  <si>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</si>
  <si>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</si>
  <si>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</si>
  <si>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</si>
  <si>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</si>
  <si>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</si>
  <si>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</si>
  <si>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</si>
  <si>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</si>
  <si>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</si>
  <si>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</si>
  <si>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</si>
  <si>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</si>
  <si>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</si>
  <si>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</si>
  <si>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</si>
  <si>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</si>
  <si>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</si>
  <si>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</si>
  <si>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</si>
  <si>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</si>
  <si>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</si>
  <si>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</si>
  <si>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</si>
  <si>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</si>
  <si>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</si>
  <si>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</si>
  <si>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</si>
  <si>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</si>
  <si>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</si>
  <si>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</si>
  <si>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</si>
  <si>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</si>
  <si>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</si>
  <si>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</si>
  <si>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</si>
  <si>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</si>
  <si>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</si>
  <si>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</si>
  <si>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</si>
  <si>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</si>
  <si>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</si>
  <si>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</si>
  <si>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</si>
  <si>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</si>
  <si>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</si>
  <si>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</si>
  <si>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</si>
  <si>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</si>
  <si>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</si>
  <si>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</si>
  <si>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</si>
  <si>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</si>
  <si>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</si>
  <si>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</si>
  <si>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</si>
  <si>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</si>
  <si>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</si>
  <si>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</si>
  <si>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</si>
  <si>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</si>
  <si>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</si>
  <si>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</si>
  <si>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</si>
  <si>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</si>
  <si>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</si>
  <si>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</si>
  <si>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</si>
  <si>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</si>
  <si>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</si>
  <si>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</si>
  <si>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</si>
  <si>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</si>
  <si>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</si>
  <si>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</si>
  <si>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</si>
  <si>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</si>
  <si>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</si>
  <si>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</si>
  <si>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</si>
  <si>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</si>
  <si>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</si>
  <si>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</si>
  <si>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</si>
  <si>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</si>
  <si>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</si>
  <si>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</si>
  <si>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</si>
  <si>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</si>
  <si>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</si>
  <si>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</si>
  <si>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</si>
  <si>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</si>
  <si>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</si>
  <si>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</si>
  <si>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</si>
  <si>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</si>
  <si>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</si>
  <si>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</si>
  <si>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</si>
  <si>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</si>
  <si>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</si>
  <si>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</si>
  <si>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</si>
  <si>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</si>
  <si>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</si>
  <si>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</si>
  <si>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</si>
  <si>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</si>
  <si>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</si>
  <si>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</si>
  <si>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</si>
  <si>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</si>
  <si>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</si>
  <si>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</si>
  <si>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</si>
  <si>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</si>
  <si>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</si>
  <si>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</si>
  <si>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</si>
  <si>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</si>
  <si>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</si>
  <si>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</si>
  <si>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</si>
  <si>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</si>
  <si>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</si>
  <si>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</si>
  <si>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</si>
  <si>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</si>
  <si>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</si>
  <si>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</si>
  <si>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</si>
  <si>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</si>
  <si>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</si>
  <si>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</si>
  <si>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</si>
  <si>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</si>
  <si>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</si>
  <si>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</si>
  <si>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</si>
  <si>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</si>
  <si>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</si>
  <si>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</si>
  <si>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</si>
  <si>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</si>
  <si>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</si>
  <si>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</si>
  <si>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</si>
  <si>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</si>
  <si>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</si>
  <si>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</si>
  <si>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</si>
  <si>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</si>
  <si>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</si>
  <si>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</si>
  <si>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</si>
  <si>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</si>
  <si>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</si>
  <si>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</si>
  <si>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</si>
  <si>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</si>
  <si>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</si>
  <si>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</si>
  <si>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</si>
  <si>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</si>
  <si>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</si>
  <si>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</si>
  <si>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</si>
  <si>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</si>
  <si>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</si>
  <si>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</si>
  <si>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</si>
  <si>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</si>
  <si>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</si>
  <si>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</si>
  <si>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</si>
  <si>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</si>
  <si>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</si>
  <si>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</si>
  <si>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</si>
  <si>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</si>
  <si>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</si>
  <si>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</si>
  <si>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</si>
  <si>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</si>
  <si>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</si>
  <si>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</si>
  <si>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</si>
  <si>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</si>
  <si>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</si>
  <si>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</si>
  <si>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</si>
  <si>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</si>
  <si>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</si>
  <si>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</si>
  <si>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</si>
  <si>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</si>
  <si>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</si>
  <si>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</si>
  <si>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</si>
  <si>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</si>
  <si>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</si>
  <si>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</si>
  <si>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</si>
  <si>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</si>
  <si>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</si>
  <si>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</si>
  <si>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</si>
  <si>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</si>
  <si>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</si>
  <si>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</si>
  <si>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</si>
  <si>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</si>
  <si>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</si>
  <si>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</si>
  <si>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</si>
  <si>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</si>
  <si>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</si>
  <si>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</si>
  <si>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</si>
  <si>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</si>
  <si>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</si>
  <si>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</si>
  <si>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</si>
  <si>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</si>
  <si>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</si>
  <si>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</si>
  <si>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</si>
  <si>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</si>
  <si>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</si>
  <si>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</si>
  <si>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</si>
  <si>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</si>
  <si>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</si>
  <si>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</si>
  <si>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</si>
  <si>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</si>
  <si>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</si>
  <si>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</si>
  <si>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</si>
  <si>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</si>
  <si>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</si>
  <si>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</si>
  <si>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</si>
  <si>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</si>
  <si>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</si>
  <si>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</si>
  <si>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</si>
  <si>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</si>
  <si>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</si>
  <si>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</si>
  <si>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</si>
  <si>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</si>
  <si>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</si>
  <si>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</si>
  <si>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</si>
  <si>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</si>
  <si>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</si>
  <si>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</si>
  <si>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</si>
  <si>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</si>
  <si>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</si>
  <si>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</si>
  <si>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</si>
  <si>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</si>
  <si>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</si>
  <si>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</si>
  <si>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</si>
  <si>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</si>
  <si>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</si>
  <si>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</si>
  <si>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</si>
  <si>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</si>
  <si>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</si>
  <si>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</si>
  <si>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</si>
  <si>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</si>
  <si>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</si>
  <si>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</si>
  <si>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</si>
  <si>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</si>
  <si>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</si>
  <si>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</si>
  <si>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</si>
  <si>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</si>
  <si>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</si>
  <si>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</si>
  <si>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</si>
  <si>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</si>
  <si>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</si>
  <si>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</si>
  <si>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</si>
  <si>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</si>
  <si>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</si>
  <si>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</si>
  <si>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</si>
  <si>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</si>
  <si>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</si>
  <si>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</si>
  <si>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</si>
  <si>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</si>
  <si>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</si>
  <si>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</si>
  <si>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</si>
  <si>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</si>
  <si>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</si>
  <si>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</si>
  <si>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</si>
  <si>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</si>
  <si>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</si>
  <si>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</si>
  <si>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</si>
  <si>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</si>
  <si>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</si>
  <si>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</si>
  <si>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</si>
  <si>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</si>
  <si>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</si>
  <si>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</si>
  <si>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</si>
  <si>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</si>
  <si>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</si>
  <si>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</si>
  <si>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</si>
  <si>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</si>
  <si>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</si>
  <si>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</si>
  <si>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</si>
  <si>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</si>
  <si>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</si>
  <si>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</si>
  <si>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</si>
  <si>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</si>
  <si>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</si>
  <si>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</si>
  <si>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</si>
  <si>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</si>
  <si>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</si>
  <si>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</si>
  <si>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</si>
  <si>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</si>
  <si>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</si>
  <si>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</si>
  <si>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</si>
  <si>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</si>
  <si>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</si>
  <si>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</si>
  <si>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</si>
  <si>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</si>
  <si>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</si>
  <si>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</si>
  <si>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</si>
  <si>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</si>
  <si>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</si>
  <si>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</si>
  <si>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</si>
  <si>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</si>
  <si>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</si>
  <si>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</si>
  <si>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</si>
  <si>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</si>
  <si>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</si>
  <si>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</si>
  <si>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</si>
  <si>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</si>
  <si>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</si>
  <si>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</si>
  <si>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</si>
  <si>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</si>
  <si>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</si>
  <si>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</si>
  <si>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</si>
  <si>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</si>
  <si>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</si>
  <si>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</si>
  <si>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</si>
  <si>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</si>
  <si>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</si>
  <si>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</si>
  <si>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</si>
  <si>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</si>
  <si>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</si>
  <si>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</si>
  <si>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</si>
  <si>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</si>
  <si>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</si>
  <si>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</si>
  <si>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</si>
  <si>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</si>
  <si>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</si>
  <si>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</si>
  <si>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</si>
  <si>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</si>
  <si>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</si>
  <si>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</si>
  <si>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</si>
  <si>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</si>
  <si>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</si>
  <si>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</si>
  <si>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</si>
  <si>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</si>
  <si>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</si>
  <si>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</si>
  <si>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</si>
  <si>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</si>
  <si>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</si>
  <si>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</si>
  <si>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</si>
  <si>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</si>
  <si>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</si>
  <si>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</si>
  <si>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</si>
  <si>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</si>
  <si>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</si>
  <si>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</si>
  <si>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</si>
  <si>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</si>
  <si>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</si>
  <si>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</si>
  <si>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</si>
  <si>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</si>
  <si>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</si>
  <si>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</si>
  <si>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</si>
  <si>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</si>
  <si>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</si>
  <si>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</si>
  <si>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</si>
  <si>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</si>
  <si>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</si>
  <si>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</si>
  <si>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</si>
  <si>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</si>
  <si>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</si>
  <si>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</si>
  <si>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</si>
  <si>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</si>
  <si>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</si>
  <si>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</si>
  <si>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</si>
  <si>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</si>
  <si>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</si>
  <si>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</si>
  <si>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</si>
  <si>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</si>
  <si>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</si>
  <si>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</si>
  <si>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</si>
  <si>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</si>
  <si>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</si>
  <si>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</si>
  <si>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</si>
  <si>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</si>
  <si>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</si>
  <si>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</si>
  <si>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</si>
  <si>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</si>
  <si>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</si>
  <si>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</si>
  <si>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</si>
  <si>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</si>
  <si>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</si>
  <si>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</si>
  <si>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</si>
  <si>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</si>
  <si>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</si>
  <si>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</si>
  <si>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</si>
  <si>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</si>
  <si>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</si>
  <si>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</si>
  <si>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</si>
  <si>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</si>
  <si>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</si>
  <si>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</si>
  <si>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</si>
  <si>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</si>
  <si>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</si>
  <si>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</si>
  <si>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</si>
  <si>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</si>
  <si>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</si>
  <si>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</si>
  <si>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</si>
  <si>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</si>
  <si>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</si>
  <si>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</si>
  <si>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</si>
  <si>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</si>
  <si>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</si>
  <si>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</si>
  <si>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</si>
  <si>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</si>
  <si>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</si>
  <si>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</si>
  <si>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</si>
  <si>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</si>
  <si>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</si>
  <si>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</si>
  <si>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</si>
  <si>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</si>
  <si>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</si>
  <si>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</si>
  <si>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</si>
  <si>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</si>
  <si>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</si>
  <si>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</si>
  <si>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</si>
  <si>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</si>
  <si>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</si>
  <si>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</si>
  <si>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</si>
  <si>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</si>
  <si>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</si>
  <si>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</si>
  <si>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</si>
  <si>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</si>
  <si>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</si>
  <si>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</si>
  <si>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</si>
  <si>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</si>
  <si>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</si>
  <si>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</si>
  <si>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</si>
  <si>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</si>
  <si>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</si>
  <si>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</si>
  <si>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</si>
  <si>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</si>
  <si>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</si>
  <si>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</si>
  <si>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</si>
  <si>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</si>
  <si>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</si>
  <si>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</si>
  <si>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</si>
  <si>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</si>
  <si>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</si>
  <si>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</si>
  <si>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</si>
  <si>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</si>
  <si>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</si>
  <si>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</si>
  <si>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</si>
  <si>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</si>
  <si>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</si>
  <si>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</si>
  <si>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</si>
  <si>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</si>
  <si>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</si>
  <si>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</si>
  <si>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</si>
  <si>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</si>
  <si>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</si>
  <si>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</si>
  <si>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</si>
  <si>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</si>
  <si>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</si>
  <si>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</si>
  <si>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</si>
  <si>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</si>
  <si>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</si>
  <si>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</si>
  <si>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</si>
  <si>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</si>
  <si>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</si>
  <si>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</si>
  <si>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</si>
  <si>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</si>
  <si>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</si>
  <si>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</si>
  <si>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</si>
  <si>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</si>
  <si>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</si>
  <si>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</si>
  <si>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</si>
  <si>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</si>
  <si>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</si>
  <si>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</si>
  <si>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</si>
  <si>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</si>
  <si>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</si>
  <si>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</si>
  <si>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</si>
  <si>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</si>
  <si>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</si>
  <si>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</si>
  <si>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</si>
  <si>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</si>
  <si>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</si>
  <si>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</si>
  <si>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</si>
  <si>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</si>
  <si>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</si>
  <si>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</si>
  <si>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</si>
  <si>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</si>
  <si>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</si>
  <si>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</si>
  <si>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</si>
  <si>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</si>
  <si>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</si>
  <si>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</si>
  <si>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</si>
  <si>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</si>
  <si>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</si>
  <si>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</si>
  <si>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</si>
  <si>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</si>
  <si>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</si>
  <si>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</si>
  <si>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</si>
  <si>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</si>
  <si>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</si>
  <si>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</si>
  <si>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</si>
  <si>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</si>
  <si>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</si>
  <si>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</si>
  <si>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</si>
  <si>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</si>
  <si>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</si>
  <si>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</si>
  <si>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</si>
  <si>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</si>
  <si>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</si>
  <si>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</si>
  <si>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</si>
  <si>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</si>
  <si>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</si>
  <si>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</si>
  <si>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</si>
  <si>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</si>
  <si>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</si>
  <si>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</si>
  <si>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</si>
  <si>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</si>
  <si>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</si>
  <si>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</si>
  <si>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</si>
  <si>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</si>
  <si>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</si>
  <si>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</si>
  <si>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</si>
  <si>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</si>
  <si>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</si>
  <si>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</si>
  <si>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</si>
  <si>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</si>
  <si>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</si>
  <si>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</si>
  <si>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</si>
  <si>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</si>
  <si>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</si>
  <si>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</si>
  <si>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</si>
  <si>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</si>
  <si>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</si>
  <si>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</si>
  <si>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</si>
  <si>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</si>
  <si>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</si>
  <si>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</si>
  <si>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</si>
  <si>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</si>
  <si>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</si>
  <si>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</si>
  <si>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</si>
  <si>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</si>
  <si>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</si>
  <si>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</si>
  <si>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</si>
  <si>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</si>
  <si>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</si>
  <si>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</si>
  <si>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</si>
  <si>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</si>
  <si>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</si>
  <si>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</si>
  <si>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</si>
  <si>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</si>
  <si>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</si>
  <si>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</si>
  <si>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</si>
  <si>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</si>
  <si>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</si>
  <si>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</si>
  <si>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</si>
  <si>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</si>
  <si>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</si>
  <si>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</si>
  <si>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</si>
  <si>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</si>
  <si>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</si>
  <si>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</si>
  <si>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</si>
  <si>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</si>
  <si>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</si>
  <si>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</si>
  <si>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</si>
  <si>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</si>
  <si>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</si>
  <si>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</si>
  <si>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</si>
  <si>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</si>
  <si>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</si>
  <si>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</si>
  <si>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</si>
  <si>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</si>
  <si>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</si>
  <si>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</si>
  <si>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</si>
  <si>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</si>
  <si>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</si>
  <si>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</si>
  <si>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</si>
  <si>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</si>
  <si>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</si>
  <si>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</si>
  <si>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</si>
  <si>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</si>
  <si>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</si>
  <si>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</si>
  <si>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</si>
  <si>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</si>
  <si>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</si>
  <si>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</si>
  <si>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</si>
  <si>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</si>
  <si>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</si>
  <si>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</si>
  <si>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</si>
  <si>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</si>
  <si>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</si>
  <si>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</si>
  <si>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</si>
  <si>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</si>
  <si>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</si>
  <si>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</si>
  <si>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</si>
  <si>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</si>
  <si>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</si>
  <si>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</si>
  <si>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</si>
  <si>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</si>
  <si>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</si>
  <si>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</si>
  <si>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</si>
  <si>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</si>
  <si>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</si>
  <si>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</si>
  <si>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</si>
  <si>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</si>
  <si>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</si>
  <si>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</si>
  <si>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</si>
  <si>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</si>
  <si>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</si>
  <si>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</si>
  <si>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</si>
  <si>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</si>
  <si>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</si>
  <si>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</si>
  <si>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</si>
  <si>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</si>
  <si>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</si>
  <si>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</si>
  <si>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</si>
  <si>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</si>
  <si>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</si>
  <si>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</si>
  <si>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</si>
  <si>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</si>
  <si>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</si>
  <si>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</si>
  <si>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</si>
  <si>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</si>
  <si>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</si>
  <si>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</si>
  <si>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</si>
  <si>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</si>
  <si>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</si>
  <si>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</si>
  <si>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</si>
  <si>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</si>
  <si>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</si>
  <si>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</si>
  <si>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</si>
  <si>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</si>
  <si>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</si>
  <si>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</si>
  <si>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</si>
  <si>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</si>
  <si>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</si>
  <si>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</si>
  <si>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</si>
  <si>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</si>
  <si>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</si>
  <si>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</si>
  <si>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</si>
  <si>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</si>
  <si>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</si>
  <si>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</si>
  <si>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</si>
  <si>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</si>
  <si>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</si>
  <si>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</si>
  <si>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</si>
  <si>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</si>
  <si>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</si>
  <si>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</si>
  <si>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</si>
  <si>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</si>
  <si>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</si>
  <si>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</si>
  <si>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</si>
  <si>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</si>
  <si>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</si>
  <si>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</si>
  <si>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</si>
  <si>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</si>
  <si>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</si>
  <si>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</si>
  <si>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</si>
  <si>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</si>
  <si>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</si>
  <si>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</si>
  <si>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</si>
  <si>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</si>
  <si>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</si>
  <si>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</si>
  <si>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</si>
  <si>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</si>
  <si>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</si>
  <si>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</si>
  <si>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</si>
  <si>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</si>
  <si>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</si>
  <si>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</si>
  <si>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</si>
  <si>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</si>
  <si>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</si>
  <si>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</si>
  <si>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</si>
  <si>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</si>
  <si>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</si>
  <si>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</si>
  <si>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</si>
  <si>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</si>
  <si>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</si>
  <si>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</si>
  <si>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</si>
  <si>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</si>
  <si>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</si>
  <si>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</si>
  <si>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</si>
  <si>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</si>
  <si>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</si>
  <si>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</si>
  <si>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</si>
  <si>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</si>
  <si>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</si>
  <si>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</si>
  <si>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</si>
  <si>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</si>
  <si>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</si>
  <si>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</si>
  <si>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</si>
  <si>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</si>
  <si>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</si>
  <si>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</si>
  <si>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</si>
  <si>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</si>
  <si>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</si>
  <si>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</si>
  <si>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</si>
  <si>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</si>
  <si>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</si>
  <si>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</si>
  <si>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</si>
  <si>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</si>
  <si>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</si>
  <si>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</si>
  <si>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</si>
  <si>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</si>
  <si>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</si>
  <si>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</si>
  <si>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</si>
  <si>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</si>
  <si>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</si>
  <si>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</si>
  <si>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</si>
  <si>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</si>
  <si>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</si>
  <si>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</si>
  <si>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</si>
  <si>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</si>
  <si>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</si>
  <si>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</si>
  <si>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</si>
  <si>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</si>
  <si>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</si>
  <si>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</si>
  <si>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</si>
  <si>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</si>
  <si>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</si>
  <si>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</si>
  <si>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</si>
  <si>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</si>
  <si>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</si>
  <si>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</si>
  <si>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</si>
  <si>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</si>
  <si>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</si>
  <si>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</si>
  <si>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</si>
  <si>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</si>
  <si>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</si>
  <si>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</si>
  <si>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</si>
  <si>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</si>
  <si>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</si>
  <si>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</si>
  <si>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</si>
  <si>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</si>
  <si>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</si>
  <si>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</si>
  <si>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</si>
  <si>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</si>
  <si>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</si>
  <si>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</si>
  <si>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</si>
  <si>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</si>
  <si>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</si>
  <si>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</si>
  <si>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</si>
  <si>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</si>
  <si>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</si>
  <si>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</si>
  <si>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</si>
  <si>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</si>
  <si>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</si>
  <si>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</si>
  <si>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</si>
  <si>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</si>
  <si>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</si>
  <si>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</si>
  <si>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</si>
  <si>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</si>
  <si>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</si>
  <si>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</si>
  <si>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</si>
  <si>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</si>
  <si>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</si>
  <si>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</si>
  <si>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</si>
  <si>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</si>
  <si>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</si>
  <si>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</si>
  <si>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</si>
  <si>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</si>
  <si>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</si>
  <si>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</si>
  <si>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</si>
  <si>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</si>
  <si>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</si>
  <si>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</si>
  <si>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</si>
  <si>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</si>
  <si>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</si>
  <si>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</si>
  <si>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</si>
  <si>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</si>
  <si>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</si>
  <si>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</si>
  <si>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</si>
  <si>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</si>
  <si>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</si>
  <si>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</si>
  <si>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</si>
  <si>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</si>
  <si>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</si>
  <si>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</si>
  <si>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</si>
  <si>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</si>
  <si>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</si>
  <si>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</si>
  <si>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</si>
  <si>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</si>
  <si>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</si>
  <si>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</si>
  <si>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</si>
  <si>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</si>
  <si>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</si>
  <si>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</si>
  <si>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</si>
  <si>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</si>
  <si>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</si>
  <si>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</si>
  <si>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</si>
  <si>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</si>
  <si>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</si>
  <si>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</si>
  <si>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</si>
  <si>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</si>
  <si>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</si>
  <si>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</si>
  <si>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</si>
  <si>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</si>
  <si>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</si>
  <si>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</si>
  <si>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</si>
  <si>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</si>
  <si>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</si>
  <si>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</si>
  <si>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</si>
  <si>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</si>
  <si>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</si>
  <si>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</si>
  <si>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</si>
  <si>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</si>
  <si>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</si>
  <si>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</si>
  <si>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</si>
  <si>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</si>
  <si>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</si>
  <si>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</si>
  <si>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</si>
  <si>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</si>
  <si>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</si>
  <si>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</si>
  <si>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</si>
  <si>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</si>
  <si>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</si>
  <si>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</si>
  <si>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</si>
  <si>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</si>
  <si>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</si>
  <si>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</si>
  <si>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</si>
  <si>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</si>
  <si>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</si>
  <si>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</si>
  <si>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</si>
  <si>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</si>
  <si>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</si>
  <si>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</si>
  <si>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</si>
  <si>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</si>
  <si>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</si>
  <si>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</si>
  <si>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</si>
  <si>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</si>
  <si>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</si>
  <si>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</si>
  <si>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</si>
  <si>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</si>
  <si>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</si>
  <si>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</si>
  <si>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</si>
  <si>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</si>
  <si>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</si>
  <si>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</si>
  <si>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</si>
  <si>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</si>
  <si>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</si>
  <si>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</si>
  <si>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</si>
  <si>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</si>
  <si>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</si>
  <si>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</si>
  <si>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</si>
  <si>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</si>
  <si>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</si>
  <si>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</si>
  <si>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</si>
  <si>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</si>
  <si>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</si>
  <si>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</si>
  <si>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</si>
  <si>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</si>
  <si>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</si>
  <si>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</si>
  <si>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</si>
  <si>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</si>
  <si>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</si>
  <si>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</si>
  <si>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</si>
  <si>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</si>
  <si>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</si>
  <si>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</si>
  <si>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</si>
  <si>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</si>
  <si>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</si>
  <si>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</si>
  <si>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</si>
  <si>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</si>
  <si>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</si>
  <si>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</si>
  <si>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</si>
  <si>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</si>
  <si>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</si>
  <si>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</si>
  <si>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</si>
  <si>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</si>
  <si>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</si>
  <si>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</si>
  <si>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</si>
  <si>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</si>
  <si>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</si>
  <si>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</si>
  <si>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</si>
  <si>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</si>
  <si>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</si>
  <si>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</si>
  <si>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</si>
  <si>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</si>
  <si>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</si>
  <si>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</si>
  <si>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</si>
  <si>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</si>
  <si>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</si>
  <si>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</si>
  <si>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</si>
  <si>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</si>
  <si>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</si>
  <si>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</si>
  <si>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</si>
  <si>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</si>
  <si>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</si>
  <si>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</si>
  <si>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</si>
  <si>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</si>
  <si>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</si>
  <si>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</si>
  <si>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</si>
  <si>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</si>
  <si>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</si>
  <si>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</si>
  <si>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</si>
  <si>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</si>
  <si>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</si>
  <si>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</si>
  <si>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</si>
  <si>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</si>
  <si>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</si>
  <si>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</si>
  <si>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</si>
  <si>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</si>
  <si>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</si>
  <si>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</si>
  <si>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</si>
  <si>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</si>
  <si>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</si>
  <si>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</si>
  <si>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</si>
  <si>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</si>
  <si>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</si>
  <si>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</si>
  <si>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</si>
  <si>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</si>
  <si>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</si>
  <si>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</si>
  <si>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</si>
  <si>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</si>
  <si>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</si>
  <si>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</si>
  <si>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</si>
  <si>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</si>
  <si>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</si>
  <si>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</si>
  <si>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</si>
  <si>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</si>
  <si>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</si>
  <si>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</si>
  <si>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</si>
  <si>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</si>
  <si>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</si>
  <si>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</si>
  <si>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</si>
  <si>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</si>
  <si>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</si>
  <si>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</si>
  <si>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</si>
  <si>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</si>
  <si>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</si>
  <si>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</si>
  <si>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</si>
  <si>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</si>
  <si>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</si>
  <si>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</si>
  <si>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</si>
  <si>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</si>
  <si>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</si>
  <si>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</si>
  <si>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</si>
  <si>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</si>
  <si>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</si>
  <si>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</si>
  <si>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</si>
  <si>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</si>
  <si>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</si>
  <si>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</si>
  <si>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</si>
  <si>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</si>
  <si>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</si>
  <si>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</si>
  <si>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</si>
  <si>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</si>
  <si>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</si>
  <si>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</si>
  <si>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</si>
  <si>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</si>
  <si>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</si>
  <si>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</si>
  <si>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</si>
  <si>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</si>
  <si>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</si>
  <si>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</si>
  <si>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</si>
  <si>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</si>
  <si>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</si>
  <si>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</si>
  <si>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</si>
  <si>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</si>
  <si>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</si>
  <si>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</si>
  <si>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</si>
  <si>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</si>
  <si>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</si>
  <si>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</si>
  <si>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</si>
  <si>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</si>
  <si>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</si>
  <si>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</si>
  <si>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</si>
  <si>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</si>
  <si>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</si>
  <si>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</si>
  <si>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</si>
  <si>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</si>
  <si>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</si>
  <si>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</si>
  <si>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</si>
  <si>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</si>
  <si>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</si>
  <si>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</si>
  <si>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</si>
  <si>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</si>
  <si>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</si>
  <si>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</si>
  <si>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</si>
  <si>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</si>
  <si>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</si>
  <si>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</si>
  <si>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</si>
  <si>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</si>
  <si>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</si>
  <si>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</si>
  <si>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</si>
  <si>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</si>
  <si>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</si>
  <si>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</si>
  <si>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</si>
  <si>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</si>
  <si>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</si>
  <si>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</si>
  <si>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</si>
  <si>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</si>
  <si>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</si>
  <si>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</si>
  <si>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</si>
  <si>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</si>
  <si>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</si>
  <si>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</si>
  <si>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</si>
  <si>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</si>
  <si>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</si>
  <si>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</si>
  <si>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</si>
  <si>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</si>
  <si>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</si>
  <si>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</si>
  <si>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</si>
  <si>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</si>
  <si>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</si>
  <si>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</si>
  <si>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</si>
  <si>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</si>
  <si>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</si>
  <si>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</si>
  <si>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</si>
  <si>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</si>
  <si>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</si>
  <si>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</si>
  <si>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</si>
  <si>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</si>
  <si>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</si>
  <si>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</si>
  <si>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</si>
  <si>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</si>
  <si>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</si>
  <si>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</si>
  <si>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</si>
  <si>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</si>
  <si>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</si>
  <si>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</si>
  <si>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</si>
  <si>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</si>
  <si>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</si>
  <si>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</si>
  <si>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</si>
  <si>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</si>
  <si>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</si>
  <si>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</si>
  <si>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</si>
  <si>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</si>
  <si>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</si>
  <si>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</si>
  <si>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</si>
  <si>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</si>
  <si>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</si>
  <si>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</si>
  <si>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</si>
  <si>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</si>
  <si>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</si>
  <si>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</si>
  <si>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</si>
  <si>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</si>
  <si>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</si>
  <si>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</si>
  <si>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</si>
  <si>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</si>
  <si>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</si>
  <si>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</si>
  <si>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</si>
  <si>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</si>
  <si>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</si>
  <si>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</si>
  <si>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</si>
  <si>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</si>
  <si>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</si>
  <si>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</si>
  <si>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</si>
  <si>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</si>
  <si>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</si>
  <si>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</si>
  <si>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</si>
  <si>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</si>
  <si>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</si>
  <si>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</si>
  <si>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</si>
  <si>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</si>
  <si>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</si>
  <si>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</si>
  <si>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</si>
  <si>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</si>
  <si>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</si>
  <si>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</si>
  <si>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</si>
  <si>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</si>
  <si>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</si>
  <si>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</si>
  <si>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</si>
  <si>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</si>
  <si>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</si>
  <si>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</si>
  <si>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</si>
  <si>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</si>
  <si>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</si>
  <si>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</si>
  <si>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</si>
  <si>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</si>
  <si>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</si>
  <si>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</si>
  <si>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</si>
  <si>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</si>
  <si>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</si>
  <si>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</si>
  <si>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</si>
  <si>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</si>
  <si>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</si>
  <si>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</si>
  <si>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</si>
  <si>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</si>
  <si>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</si>
  <si>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</si>
  <si>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</si>
  <si>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</si>
  <si>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</si>
  <si>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</si>
  <si>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</si>
  <si>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</si>
  <si>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</si>
  <si>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</si>
  <si>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</si>
  <si>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</si>
  <si>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</si>
  <si>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</si>
  <si>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</si>
  <si>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</si>
  <si>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</si>
  <si>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</si>
  <si>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</si>
  <si>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</si>
  <si>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</si>
  <si>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</si>
  <si>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</si>
  <si>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</si>
  <si>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</si>
  <si>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</si>
  <si>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</si>
  <si>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</si>
  <si>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</si>
  <si>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</si>
  <si>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</si>
  <si>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</si>
  <si>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</si>
  <si>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</si>
  <si>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</si>
  <si>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</si>
  <si>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</si>
  <si>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</si>
  <si>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</si>
  <si>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</si>
  <si>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</si>
  <si>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</si>
  <si>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</si>
  <si>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</si>
  <si>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</si>
  <si>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</si>
  <si>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</si>
  <si>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</si>
  <si>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</si>
  <si>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</si>
  <si>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</si>
  <si>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</si>
  <si>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</si>
  <si>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</si>
  <si>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</si>
  <si>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</si>
  <si>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</si>
  <si>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</si>
  <si>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</si>
  <si>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</si>
  <si>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</si>
  <si>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</si>
  <si>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</si>
  <si>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</si>
  <si>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</si>
  <si>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</si>
  <si>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</si>
  <si>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</si>
  <si>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</si>
  <si>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</si>
  <si>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</si>
  <si>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</si>
  <si>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</si>
  <si>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</si>
  <si>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</si>
  <si>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</si>
  <si>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</si>
  <si>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</si>
  <si>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</si>
  <si>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</si>
  <si>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</si>
  <si>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</si>
  <si>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</si>
  <si>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</si>
  <si>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</si>
  <si>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</si>
  <si>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</si>
  <si>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</si>
  <si>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</si>
  <si>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</si>
  <si>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</si>
  <si>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</si>
  <si>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</si>
  <si>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</si>
  <si>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</si>
  <si>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</si>
  <si>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</si>
  <si>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</si>
  <si>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</si>
  <si>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</si>
  <si>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</si>
  <si>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</si>
  <si>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</si>
  <si>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</si>
  <si>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</si>
  <si>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</si>
  <si>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</si>
  <si>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</si>
  <si>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</si>
  <si>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</si>
  <si>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</si>
  <si>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</si>
  <si>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</si>
  <si>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</si>
  <si>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</si>
  <si>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</si>
  <si>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</si>
  <si>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</si>
  <si>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</si>
  <si>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</si>
  <si>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</si>
  <si>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</si>
  <si>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</si>
  <si>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</si>
  <si>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</si>
  <si>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</si>
  <si>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</si>
  <si>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</si>
  <si>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</si>
  <si>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</si>
  <si>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</si>
  <si>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</si>
  <si>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</si>
  <si>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</si>
  <si>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</si>
  <si>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</si>
  <si>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</si>
  <si>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</si>
  <si>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</si>
  <si>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</si>
  <si>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</si>
  <si>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</si>
  <si>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</si>
  <si>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</si>
  <si>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</si>
  <si>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</si>
  <si>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</si>
  <si>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</si>
  <si>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</si>
  <si>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</si>
  <si>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</si>
  <si>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</si>
  <si>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</si>
  <si>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</si>
  <si>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</si>
  <si>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</si>
  <si>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</si>
  <si>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</si>
  <si>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</si>
  <si>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</si>
  <si>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</si>
  <si>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</si>
  <si>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</si>
  <si>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</si>
  <si>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</si>
  <si>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</si>
  <si>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</si>
  <si>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</si>
  <si>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</si>
  <si>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</si>
  <si>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</si>
  <si>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</si>
  <si>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</si>
  <si>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</si>
  <si>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</si>
  <si>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</si>
  <si>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</si>
  <si>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</si>
  <si>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</si>
  <si>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</si>
  <si>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</si>
  <si>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</si>
  <si>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</si>
  <si>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</si>
  <si>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</si>
  <si>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</si>
  <si>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</si>
  <si>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</si>
  <si>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</si>
  <si>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</si>
  <si>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</si>
  <si>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</si>
  <si>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</si>
  <si>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</si>
  <si>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</si>
  <si>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</si>
  <si>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</si>
  <si>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</si>
  <si>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</si>
  <si>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</si>
  <si>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</si>
  <si>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</si>
  <si>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</si>
  <si>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</si>
  <si>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</si>
  <si>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</si>
  <si>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</si>
  <si>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</si>
  <si>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</si>
  <si>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</si>
  <si>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</si>
  <si>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</si>
  <si>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</si>
  <si>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</si>
  <si>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</si>
  <si>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</si>
  <si>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</si>
  <si>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</si>
  <si>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</si>
  <si>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</si>
  <si>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</si>
  <si>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</si>
  <si>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</si>
  <si>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</si>
  <si>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</si>
  <si>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</si>
  <si>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</si>
  <si>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</si>
  <si>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</si>
  <si>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</si>
  <si>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</si>
  <si>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</si>
  <si>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</si>
  <si>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</si>
  <si>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</si>
  <si>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</si>
  <si>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</si>
  <si>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</si>
  <si>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</si>
  <si>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</si>
  <si>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</si>
  <si>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</si>
  <si>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</si>
  <si>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</si>
  <si>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</si>
  <si>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</si>
  <si>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</si>
  <si>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</si>
  <si>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</si>
  <si>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</si>
  <si>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</si>
  <si>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</si>
  <si>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</si>
  <si>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</si>
  <si>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</si>
  <si>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</si>
  <si>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</si>
  <si>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</si>
  <si>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</si>
  <si>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</si>
  <si>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</si>
  <si>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</si>
  <si>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</si>
  <si>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</si>
  <si>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</si>
  <si>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</si>
  <si>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</si>
  <si>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</si>
  <si>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</si>
  <si>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</si>
  <si>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</si>
  <si>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</si>
  <si>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</si>
  <si>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</si>
  <si>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</si>
  <si>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</si>
  <si>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</si>
  <si>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</si>
  <si>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</si>
  <si>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</si>
  <si>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</si>
  <si>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</si>
  <si>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</si>
  <si>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</si>
  <si>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</si>
  <si>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</si>
  <si>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</si>
  <si>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</si>
  <si>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</si>
  <si>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</si>
  <si>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</si>
  <si>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</si>
  <si>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</si>
  <si>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</si>
  <si>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</si>
  <si>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</si>
  <si>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</si>
  <si>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</si>
  <si>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</si>
  <si>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</si>
  <si>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</si>
  <si>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</si>
  <si>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</si>
  <si>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</si>
  <si>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</si>
  <si>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</si>
  <si>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</si>
  <si>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</si>
  <si>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</si>
  <si>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</si>
  <si>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</si>
  <si>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</si>
  <si>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</si>
  <si>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</si>
  <si>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</si>
  <si>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</si>
  <si>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</si>
  <si>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</si>
  <si>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</si>
  <si>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</si>
  <si>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</si>
  <si>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</si>
  <si>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</si>
  <si>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</si>
  <si>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</si>
  <si>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</si>
  <si>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</si>
  <si>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</si>
  <si>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</si>
  <si>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</si>
  <si>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</si>
  <si>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</si>
  <si>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</si>
  <si>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</si>
  <si>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</si>
  <si>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</si>
  <si>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</si>
  <si>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</si>
  <si>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</si>
  <si>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</si>
  <si>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</si>
  <si>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</si>
  <si>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</si>
  <si>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</si>
  <si>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</si>
  <si>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</si>
  <si>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</si>
  <si>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</si>
  <si>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</si>
  <si>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</si>
  <si>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</si>
  <si>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</si>
  <si>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</si>
  <si>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</si>
  <si>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</si>
  <si>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</si>
  <si>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</si>
  <si>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</si>
  <si>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</si>
  <si>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</si>
  <si>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</si>
  <si>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</si>
  <si>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</si>
  <si>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</si>
  <si>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</si>
  <si>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</si>
  <si>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</si>
  <si>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</si>
  <si>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</si>
  <si>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</si>
  <si>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</si>
  <si>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</si>
  <si>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</si>
  <si>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</si>
  <si>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</si>
  <si>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</si>
  <si>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</si>
  <si>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</si>
  <si>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</si>
  <si>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</si>
  <si>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</si>
  <si>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</si>
  <si>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</si>
  <si>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</si>
  <si>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</si>
  <si>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</si>
  <si>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</si>
  <si>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</si>
  <si>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</si>
  <si>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</si>
  <si>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</si>
  <si>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</si>
  <si>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</si>
  <si>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</si>
  <si>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</si>
  <si>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</si>
  <si>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</si>
  <si>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</si>
  <si>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</si>
  <si>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</si>
  <si>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</si>
  <si>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</si>
  <si>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</si>
  <si>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</si>
  <si>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</si>
  <si>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</si>
  <si>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</si>
  <si>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</si>
  <si>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</si>
  <si>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</si>
  <si>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</si>
  <si>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</si>
  <si>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</si>
  <si>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</si>
  <si>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</si>
  <si>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</si>
  <si>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</si>
  <si>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</si>
  <si>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</si>
  <si>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</si>
  <si>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</si>
  <si>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</si>
  <si>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</si>
  <si>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</si>
  <si>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</si>
  <si>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</si>
  <si>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</si>
  <si>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</si>
  <si>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</si>
  <si>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</si>
  <si>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</si>
  <si>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</si>
  <si>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</si>
  <si>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</si>
  <si>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</si>
  <si>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</si>
  <si>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</si>
  <si>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</si>
  <si>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</si>
  <si>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</si>
  <si>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</si>
  <si>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</si>
  <si>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</si>
  <si>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</si>
  <si>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</si>
  <si>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</si>
  <si>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</si>
  <si>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</si>
  <si>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</si>
  <si>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</si>
  <si>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</si>
  <si>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</si>
  <si>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</si>
  <si>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</si>
  <si>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</si>
  <si>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</si>
  <si>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</si>
  <si>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</si>
  <si>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</si>
  <si>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</si>
  <si>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</si>
  <si>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</si>
  <si>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</si>
  <si>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</si>
  <si>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</si>
  <si>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</si>
  <si>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</si>
  <si>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</si>
  <si>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</si>
  <si>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</si>
  <si>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</si>
  <si>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</si>
  <si>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</si>
  <si>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</si>
  <si>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</si>
  <si>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</si>
  <si>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</si>
  <si>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</si>
  <si>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</si>
  <si>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</si>
  <si>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</si>
  <si>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</si>
  <si>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</si>
  <si>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</si>
  <si>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</si>
  <si>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</si>
  <si>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</si>
  <si>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</si>
  <si>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</si>
  <si>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</si>
  <si>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</si>
  <si>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</si>
  <si>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</si>
  <si>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</si>
  <si>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</si>
  <si>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</si>
  <si>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</si>
  <si>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</si>
  <si>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</si>
  <si>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</si>
  <si>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</si>
  <si>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</si>
  <si>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</si>
  <si>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</si>
  <si>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</si>
  <si>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</si>
  <si>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</si>
  <si>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</si>
  <si>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</si>
  <si>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</si>
  <si>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</si>
  <si>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</si>
  <si>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</si>
  <si>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</si>
  <si>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</si>
  <si>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</si>
  <si>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</si>
  <si>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</si>
  <si>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</si>
  <si>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</si>
  <si>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</si>
  <si>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</si>
  <si>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</si>
  <si>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</si>
  <si>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</si>
  <si>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</si>
  <si>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</si>
  <si>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</si>
  <si>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</si>
  <si>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</si>
  <si>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</si>
  <si>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</si>
  <si>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</si>
  <si>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</si>
  <si>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</si>
  <si>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</si>
  <si>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</si>
  <si>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</si>
  <si>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</si>
  <si>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</si>
  <si>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</si>
  <si>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</si>
  <si>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</si>
  <si>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</si>
  <si>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</si>
  <si>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</si>
  <si>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</si>
  <si>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</si>
  <si>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</si>
  <si>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</si>
  <si>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</si>
  <si>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</si>
  <si>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</si>
  <si>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</si>
  <si>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</si>
  <si>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</si>
  <si>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</si>
  <si>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</si>
  <si>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</si>
  <si>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</si>
  <si>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</si>
  <si>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</si>
  <si>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</si>
  <si>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</si>
  <si>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</si>
  <si>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</si>
  <si>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</si>
  <si>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</si>
  <si>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</si>
  <si>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</si>
  <si>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</si>
  <si>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</si>
  <si>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</si>
  <si>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</si>
  <si>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</si>
  <si>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</si>
  <si>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</si>
  <si>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</si>
  <si>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</si>
  <si>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</si>
  <si>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</si>
  <si>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</si>
  <si>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</si>
  <si>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</si>
  <si>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</si>
  <si>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</si>
  <si>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</si>
  <si>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</si>
  <si>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</si>
  <si>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</si>
  <si>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</si>
  <si>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</si>
  <si>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</si>
  <si>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</si>
  <si>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</si>
  <si>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</si>
  <si>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</si>
  <si>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</si>
  <si>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</si>
  <si>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</si>
  <si>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</si>
  <si>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</si>
  <si>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</si>
  <si>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</si>
  <si>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</si>
  <si>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</si>
  <si>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</si>
  <si>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</si>
  <si>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</si>
  <si>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</si>
  <si>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</si>
  <si>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</si>
  <si>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</si>
  <si>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</si>
  <si>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</si>
  <si>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</si>
  <si>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</si>
  <si>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</si>
  <si>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</si>
  <si>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</si>
  <si>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</si>
  <si>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</si>
  <si>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</si>
  <si>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</si>
  <si>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</si>
  <si>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</si>
  <si>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</si>
  <si>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</si>
  <si>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</si>
  <si>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</si>
  <si>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</si>
  <si>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</si>
  <si>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</si>
  <si>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</si>
  <si>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</si>
  <si>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</si>
  <si>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</si>
  <si>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</si>
  <si>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</si>
  <si>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</si>
  <si>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</si>
  <si>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</si>
  <si>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</si>
  <si>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</si>
  <si>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</si>
  <si>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</si>
  <si>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</si>
  <si>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</si>
  <si>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</si>
  <si>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</si>
  <si>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</si>
  <si>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</si>
  <si>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</si>
  <si>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</si>
  <si>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</si>
  <si>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</si>
  <si>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</si>
  <si>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</si>
  <si>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</si>
  <si>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</si>
  <si>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</si>
  <si>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</si>
  <si>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</si>
  <si>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</si>
  <si>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</si>
  <si>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</si>
  <si>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</si>
  <si>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</si>
  <si>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</si>
  <si>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</si>
  <si>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</si>
  <si>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</si>
  <si>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</si>
  <si>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</si>
  <si>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</si>
  <si>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</si>
  <si>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</si>
  <si>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</si>
  <si>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</si>
  <si>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</si>
  <si>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</si>
  <si>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</si>
  <si>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</si>
  <si>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</si>
  <si>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</si>
  <si>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</si>
  <si>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</si>
  <si>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</si>
  <si>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</si>
  <si>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</si>
  <si>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</si>
  <si>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</si>
  <si>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</si>
  <si>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</si>
  <si>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</si>
  <si>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</si>
  <si>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</si>
  <si>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</si>
  <si>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</si>
  <si>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</si>
  <si>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</si>
  <si>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</si>
  <si>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</si>
  <si>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</si>
  <si>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</si>
  <si>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</si>
  <si>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</si>
  <si>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</si>
  <si>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</si>
  <si>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</si>
  <si>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</si>
  <si>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</si>
  <si>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</si>
  <si>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</si>
  <si>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</si>
  <si>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</si>
  <si>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</si>
  <si>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</si>
  <si>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</si>
  <si>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</si>
  <si>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</si>
  <si>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</si>
  <si>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</si>
  <si>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</si>
  <si>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</si>
  <si>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</si>
  <si>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</si>
  <si>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</si>
  <si>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</si>
  <si>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</si>
  <si>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</si>
  <si>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</si>
  <si>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</si>
  <si>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</si>
  <si>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</si>
  <si>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</si>
  <si>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</si>
  <si>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</si>
  <si>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</si>
  <si>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</si>
  <si>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</si>
  <si>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</si>
  <si>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</si>
  <si>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</si>
  <si>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</si>
  <si>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</si>
  <si>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</si>
  <si>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</si>
  <si>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</si>
  <si>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</si>
  <si>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</si>
  <si>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</si>
  <si>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</si>
  <si>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</si>
  <si>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</si>
  <si>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</si>
  <si>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</si>
  <si>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</si>
  <si>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</si>
  <si>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</si>
  <si>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</si>
  <si>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</si>
  <si>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</si>
  <si>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</si>
  <si>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</si>
  <si>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</si>
  <si>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</si>
  <si>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</si>
  <si>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</si>
  <si>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</si>
  <si>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</si>
  <si>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</si>
  <si>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</si>
  <si>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</si>
  <si>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</si>
  <si>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</si>
  <si>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</si>
  <si>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</si>
  <si>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</si>
  <si>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</si>
  <si>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</si>
  <si>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</si>
  <si>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</si>
  <si>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</si>
  <si>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</si>
  <si>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</si>
  <si>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</si>
  <si>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</si>
  <si>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</si>
  <si>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</si>
  <si>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</si>
  <si>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</si>
  <si>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</si>
  <si>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</si>
  <si>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</si>
  <si>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</si>
  <si>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</si>
  <si>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</si>
  <si>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</si>
  <si>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</si>
  <si>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</si>
  <si>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</si>
  <si>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</si>
  <si>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</si>
  <si>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</si>
  <si>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</si>
  <si>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</si>
  <si>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</si>
  <si>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</si>
  <si>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</si>
  <si>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</si>
  <si>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</si>
  <si>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</si>
  <si>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</si>
  <si>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</si>
  <si>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</si>
  <si>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</si>
  <si>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</si>
  <si>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</si>
  <si>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</si>
  <si>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</si>
  <si>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</si>
  <si>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</si>
  <si>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</si>
  <si>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</si>
  <si>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</si>
  <si>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</si>
  <si>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</si>
  <si>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</si>
  <si>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</si>
  <si>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</si>
  <si>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</si>
  <si>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</si>
  <si>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</si>
  <si>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</si>
  <si>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</si>
  <si>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</si>
  <si>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</si>
  <si>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</si>
  <si>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</si>
  <si>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</si>
  <si>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</si>
  <si>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</si>
  <si>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</si>
  <si>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</si>
  <si>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</si>
  <si>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</si>
  <si>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</si>
  <si>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</si>
  <si>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</si>
  <si>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</si>
  <si>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</si>
  <si>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</si>
  <si>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</si>
  <si>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</si>
  <si>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</si>
  <si>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</si>
  <si>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</si>
  <si>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</si>
  <si>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</si>
  <si>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</si>
  <si>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</si>
  <si>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</si>
  <si>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</si>
  <si>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</si>
  <si>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</si>
  <si>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</si>
  <si>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</si>
  <si>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</si>
  <si>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</si>
  <si>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</si>
  <si>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</si>
  <si>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</si>
  <si>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</si>
  <si>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</si>
  <si>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</si>
  <si>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</si>
  <si>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</si>
  <si>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</si>
  <si>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</si>
  <si>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</si>
  <si>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</si>
  <si>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</si>
  <si>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</si>
  <si>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</si>
  <si>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</si>
  <si>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</si>
  <si>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</si>
  <si>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</si>
  <si>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</si>
  <si>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</si>
  <si>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</si>
  <si>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</si>
  <si>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</si>
  <si>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</si>
  <si>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</si>
  <si>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</si>
  <si>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</si>
  <si>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</si>
  <si>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</si>
  <si>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</si>
  <si>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</si>
  <si>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</si>
  <si>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</si>
  <si>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</si>
  <si>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</si>
  <si>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</si>
  <si>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</si>
  <si>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</si>
  <si>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</si>
  <si>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</si>
  <si>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</si>
  <si>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</si>
  <si>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</si>
  <si>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</si>
  <si>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</si>
  <si>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</si>
  <si>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</si>
  <si>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</si>
  <si>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</si>
  <si>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</si>
  <si>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</si>
  <si>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</si>
  <si>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</si>
  <si>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</si>
  <si>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</si>
  <si>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</si>
  <si>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</si>
  <si>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</si>
  <si>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</si>
  <si>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</si>
  <si>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</si>
  <si>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</si>
  <si>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</si>
  <si>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</si>
  <si>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</si>
  <si>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</si>
  <si>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</si>
  <si>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</si>
  <si>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</si>
  <si>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</si>
  <si>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</si>
  <si>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</si>
  <si>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</si>
  <si>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</si>
  <si>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</si>
  <si>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</si>
  <si>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</si>
  <si>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</si>
  <si>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</si>
  <si>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</si>
  <si>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</si>
  <si>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</si>
  <si>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</si>
  <si>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</si>
  <si>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</si>
  <si>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</si>
  <si>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</si>
  <si>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</si>
  <si>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</si>
  <si>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</si>
  <si>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</si>
  <si>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</si>
  <si>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</si>
  <si>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</si>
  <si>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</si>
  <si>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</si>
  <si>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</si>
  <si>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</si>
  <si>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</si>
  <si>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</si>
  <si>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</si>
  <si>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</si>
  <si>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</si>
  <si>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</si>
  <si>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</si>
  <si>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</si>
  <si>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</si>
  <si>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</si>
  <si>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</si>
  <si>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</si>
  <si>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</si>
  <si>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</si>
  <si>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</si>
  <si>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</si>
  <si>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</si>
  <si>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</si>
  <si>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</si>
  <si>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</si>
  <si>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</si>
  <si>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</si>
  <si>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</si>
  <si>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</si>
  <si>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</si>
  <si>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</si>
  <si>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</si>
  <si>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</si>
  <si>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</si>
  <si>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</si>
  <si>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</si>
  <si>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</si>
  <si>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</si>
  <si>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</si>
  <si>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</si>
  <si>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</si>
  <si>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</si>
  <si>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</si>
  <si>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</si>
  <si>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</si>
  <si>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</si>
  <si>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</si>
  <si>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</si>
  <si>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</si>
  <si>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</si>
  <si>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</si>
  <si>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</si>
  <si>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</si>
  <si>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</si>
  <si>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</si>
  <si>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</si>
  <si>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</si>
  <si>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</si>
  <si>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</si>
  <si>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</si>
  <si>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</si>
  <si>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</si>
  <si>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</si>
  <si>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</si>
  <si>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</si>
  <si>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</si>
  <si>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</si>
  <si>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</si>
  <si>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</si>
  <si>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</si>
  <si>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</si>
  <si>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</si>
  <si>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</si>
  <si>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</si>
  <si>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</si>
  <si>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</si>
  <si>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</si>
  <si>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</si>
  <si>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</si>
  <si>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</si>
  <si>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</si>
  <si>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</si>
  <si>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</si>
  <si>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</si>
  <si>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</si>
  <si>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</si>
  <si>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</si>
  <si>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</si>
  <si>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</si>
  <si>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</si>
  <si>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</si>
  <si>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</si>
  <si>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</si>
  <si>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</si>
  <si>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</si>
  <si>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</si>
  <si>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</si>
  <si>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</si>
  <si>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</si>
  <si>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</si>
  <si>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</si>
  <si>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</si>
  <si>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</si>
  <si>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</si>
  <si>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</si>
  <si>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</si>
  <si>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</si>
  <si>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</si>
  <si>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</si>
  <si>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</si>
  <si>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</si>
  <si>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</si>
  <si>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</si>
  <si>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</si>
  <si>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</si>
  <si>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</si>
  <si>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</si>
  <si>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</si>
  <si>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</si>
  <si>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</si>
  <si>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</si>
  <si>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</si>
  <si>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</si>
  <si>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</si>
  <si>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</si>
  <si>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</si>
  <si>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</si>
  <si>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</si>
  <si>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</si>
  <si>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</si>
  <si>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</si>
  <si>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</si>
  <si>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</si>
  <si>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</si>
  <si>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</si>
  <si>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</si>
  <si>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</si>
  <si>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</si>
  <si>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</si>
  <si>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</si>
  <si>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</si>
  <si>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</si>
  <si>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</si>
  <si>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</si>
  <si>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</si>
  <si>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</si>
  <si>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</si>
  <si>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</si>
  <si>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</si>
  <si>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</si>
  <si>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</si>
  <si>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</si>
  <si>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</si>
  <si>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</si>
  <si>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</si>
  <si>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</si>
  <si>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</si>
  <si>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</si>
  <si>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</si>
  <si>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</si>
  <si>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</si>
  <si>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</si>
  <si>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</si>
  <si>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</si>
  <si>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</si>
  <si>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</si>
  <si>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</si>
  <si>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</si>
  <si>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</si>
  <si>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</si>
  <si>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</si>
  <si>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</si>
  <si>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</si>
  <si>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</si>
  <si>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</si>
  <si>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</si>
  <si>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</si>
  <si>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</si>
  <si>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</si>
  <si>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</si>
  <si>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</si>
  <si>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</si>
  <si>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</si>
  <si>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</si>
  <si>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</si>
  <si>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</si>
  <si>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</si>
  <si>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</si>
  <si>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</si>
  <si>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</si>
  <si>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</si>
  <si>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</si>
  <si>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</si>
  <si>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</si>
  <si>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</si>
  <si>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</si>
  <si>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</si>
  <si>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</si>
  <si>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</si>
  <si>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</si>
  <si>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</si>
  <si>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</si>
  <si>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</si>
  <si>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</si>
  <si>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</si>
  <si>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</si>
  <si>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</si>
  <si>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</si>
  <si>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</si>
  <si>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</si>
  <si>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</si>
  <si>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</si>
  <si>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</si>
  <si>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</si>
  <si>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</si>
  <si>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</si>
  <si>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</si>
  <si>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</si>
  <si>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</si>
  <si>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</si>
  <si>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</si>
  <si>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</si>
  <si>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</si>
  <si>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</si>
  <si>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</si>
  <si>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</si>
  <si>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</si>
  <si>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</si>
  <si>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</si>
  <si>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</si>
  <si>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</si>
  <si>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</si>
  <si>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</si>
  <si>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</si>
  <si>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</si>
  <si>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</si>
  <si>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</si>
  <si>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</si>
  <si>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</si>
  <si>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</si>
  <si>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</si>
  <si>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</si>
  <si>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</si>
  <si>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</si>
  <si>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</si>
  <si>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</si>
  <si>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</si>
  <si>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</si>
  <si>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</si>
  <si>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</si>
  <si>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</si>
  <si>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</si>
  <si>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</si>
  <si>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</si>
  <si>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</si>
  <si>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</si>
  <si>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</si>
  <si>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</si>
  <si>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</si>
  <si>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</si>
  <si>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</si>
  <si>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</si>
  <si>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</si>
  <si>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</si>
  <si>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</si>
  <si>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</si>
  <si>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</si>
  <si>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</si>
  <si>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</si>
  <si>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</si>
  <si>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</si>
  <si>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</si>
  <si>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</si>
  <si>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</si>
  <si>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</si>
  <si>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</si>
  <si>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</si>
  <si>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</si>
  <si>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</si>
  <si>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</si>
  <si>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</si>
  <si>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</si>
  <si>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</si>
  <si>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</si>
  <si>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</si>
  <si>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</si>
  <si>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</si>
  <si>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</si>
  <si>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</si>
  <si>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</si>
  <si>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</si>
  <si>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</si>
  <si>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</si>
  <si>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</si>
  <si>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</si>
  <si>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</si>
  <si>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</si>
  <si>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</si>
  <si>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</si>
  <si>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</si>
  <si>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</si>
  <si>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</si>
  <si>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</si>
  <si>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</si>
  <si>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</si>
  <si>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</si>
  <si>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</si>
  <si>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</si>
  <si>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</si>
  <si>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</si>
  <si>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</si>
  <si>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</si>
  <si>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</si>
  <si>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</si>
  <si>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</si>
  <si>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</si>
  <si>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</si>
  <si>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</si>
  <si>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</si>
  <si>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</si>
  <si>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</si>
  <si>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</si>
  <si>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</si>
  <si>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</si>
  <si>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</si>
  <si>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</si>
  <si>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</si>
  <si>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</si>
  <si>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</si>
  <si>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</si>
  <si>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</si>
  <si>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</si>
  <si>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</si>
  <si>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</si>
  <si>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</si>
  <si>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</si>
  <si>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</si>
  <si>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</si>
  <si>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</si>
  <si>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</si>
  <si>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</si>
  <si>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</si>
  <si>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</si>
  <si>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</si>
  <si>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</si>
  <si>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</si>
  <si>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</si>
  <si>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</si>
  <si>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</si>
  <si>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</si>
  <si>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</si>
  <si>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</si>
  <si>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</si>
  <si>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</si>
  <si>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</si>
  <si>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</si>
  <si>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</si>
  <si>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</si>
  <si>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</si>
  <si>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</si>
  <si>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</si>
  <si>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</si>
  <si>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</si>
  <si>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</si>
  <si>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</si>
  <si>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</si>
  <si>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</si>
  <si>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</si>
  <si>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</si>
  <si>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</si>
  <si>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</si>
  <si>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</si>
  <si>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</si>
  <si>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</si>
  <si>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</si>
  <si>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</si>
  <si>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</si>
  <si>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</si>
  <si>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</si>
  <si>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</si>
  <si>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</si>
  <si>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</si>
  <si>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</si>
  <si>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</si>
  <si>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</si>
  <si>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</si>
  <si>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</si>
  <si>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</si>
  <si>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</si>
  <si>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</si>
  <si>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</si>
  <si>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</si>
  <si>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</si>
  <si>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</si>
  <si>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</si>
  <si>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</si>
  <si>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</si>
  <si>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</si>
  <si>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</si>
  <si>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</si>
  <si>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</si>
  <si>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</si>
  <si>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</si>
  <si>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</si>
  <si>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</si>
  <si>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</si>
  <si>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</si>
  <si>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</si>
  <si>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</si>
  <si>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</si>
  <si>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</si>
  <si>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</si>
  <si>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</si>
  <si>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</si>
  <si>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</si>
  <si>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</si>
  <si>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</si>
  <si>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</si>
  <si>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</si>
  <si>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</si>
  <si>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</si>
  <si>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</si>
  <si>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</si>
  <si>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</si>
  <si>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</si>
  <si>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</si>
  <si>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</si>
  <si>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</si>
  <si>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</si>
  <si>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</si>
  <si>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</si>
  <si>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</si>
  <si>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</si>
  <si>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</si>
  <si>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</si>
  <si>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</si>
  <si>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</si>
  <si>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</si>
  <si>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</si>
  <si>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</si>
  <si>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</si>
  <si>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</si>
  <si>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</si>
  <si>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</si>
  <si>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</si>
  <si>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</si>
  <si>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</si>
  <si>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</si>
  <si>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</si>
  <si>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</si>
  <si>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</si>
  <si>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</si>
  <si>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</si>
  <si>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</si>
  <si>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</si>
  <si>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</si>
  <si>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</si>
  <si>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</si>
  <si>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</si>
  <si>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</si>
  <si>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</si>
  <si>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</si>
  <si>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</si>
  <si>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</si>
  <si>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</si>
  <si>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</si>
  <si>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</si>
  <si>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</si>
  <si>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</si>
  <si>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</si>
  <si>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</si>
  <si>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</si>
  <si>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</si>
  <si>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</si>
  <si>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</si>
  <si>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</si>
  <si>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</si>
  <si>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</si>
  <si>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</si>
  <si>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</si>
  <si>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</si>
  <si>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</si>
  <si>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</si>
  <si>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</si>
  <si>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</si>
  <si>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</si>
  <si>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</si>
  <si>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</si>
  <si>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</si>
  <si>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</si>
  <si>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</si>
  <si>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</si>
  <si>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</si>
  <si>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</si>
  <si>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</si>
  <si>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</si>
  <si>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</si>
  <si>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</si>
  <si>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</si>
  <si>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</si>
  <si>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</si>
  <si>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</si>
  <si>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</si>
  <si>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</si>
  <si>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</si>
  <si>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</si>
  <si>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</si>
  <si>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</si>
  <si>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</si>
  <si>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</si>
  <si>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</si>
  <si>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</si>
  <si>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</si>
  <si>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</si>
  <si>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</si>
  <si>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</si>
  <si>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</si>
  <si>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</si>
  <si>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</si>
  <si>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</si>
  <si>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</si>
  <si>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</si>
  <si>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</si>
  <si>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</si>
  <si>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</si>
  <si>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</si>
  <si>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</si>
  <si>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</si>
  <si>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</si>
  <si>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</si>
  <si>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</si>
  <si>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</si>
  <si>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</si>
  <si>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</si>
  <si>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</si>
  <si>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</si>
  <si>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</si>
  <si>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</si>
  <si>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</si>
  <si>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</si>
  <si>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</si>
  <si>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</si>
  <si>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</si>
  <si>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</si>
  <si>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</si>
  <si>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</si>
  <si>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</si>
  <si>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</si>
  <si>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</si>
  <si>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</si>
  <si>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</si>
  <si>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</si>
  <si>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</si>
  <si>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</si>
  <si>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</si>
  <si>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</si>
  <si>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</si>
  <si>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</si>
  <si>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</si>
  <si>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</si>
  <si>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</si>
  <si>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</si>
  <si>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</si>
  <si>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</si>
  <si>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</si>
  <si>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</si>
  <si>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</si>
  <si>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</si>
  <si>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</si>
  <si>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</si>
  <si>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</si>
  <si>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</si>
  <si>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</si>
  <si>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</si>
  <si>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</si>
  <si>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</si>
  <si>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</si>
  <si>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</si>
  <si>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</si>
  <si>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</si>
  <si>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</si>
  <si>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</si>
  <si>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</si>
  <si>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</si>
  <si>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</si>
  <si>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</si>
  <si>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</si>
  <si>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</si>
  <si>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</si>
  <si>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</si>
  <si>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</si>
  <si>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</si>
  <si>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</si>
  <si>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</si>
  <si>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</si>
  <si>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</si>
  <si>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</si>
  <si>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</si>
  <si>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</si>
  <si>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</si>
  <si>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</si>
  <si>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</si>
  <si>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</si>
  <si>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</si>
  <si>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</si>
  <si>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</si>
  <si>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</si>
  <si>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</si>
  <si>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</si>
  <si>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</si>
  <si>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</si>
  <si>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</si>
  <si>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</si>
  <si>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</si>
  <si>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</si>
  <si>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</si>
  <si>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</si>
  <si>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</si>
  <si>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</si>
  <si>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</si>
  <si>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</si>
  <si>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</si>
  <si>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</si>
  <si>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</si>
  <si>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</si>
  <si>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</si>
  <si>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</si>
  <si>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</si>
  <si>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</si>
  <si>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</si>
  <si>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</si>
  <si>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</si>
  <si>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</si>
  <si>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</si>
  <si>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</si>
  <si>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</si>
  <si>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</si>
  <si>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</si>
  <si>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</si>
  <si>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</si>
  <si>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</si>
  <si>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</si>
  <si>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</si>
  <si>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</si>
  <si>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</si>
  <si>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</si>
  <si>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</si>
  <si>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</si>
  <si>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</si>
  <si>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</si>
  <si>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</si>
  <si>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</si>
  <si>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</si>
  <si>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</si>
  <si>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</si>
  <si>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</si>
  <si>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</si>
  <si>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</si>
  <si>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</si>
  <si>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</si>
  <si>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</si>
  <si>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</si>
  <si>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</si>
  <si>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</si>
  <si>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</si>
  <si>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</si>
  <si>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</si>
  <si>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</si>
  <si>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</si>
  <si>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</si>
  <si>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</si>
  <si>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</si>
  <si>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</si>
  <si>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</si>
  <si>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</si>
  <si>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</si>
  <si>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</si>
  <si>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</si>
  <si>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</si>
  <si>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</si>
  <si>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</si>
  <si>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</si>
  <si>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</si>
  <si>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</si>
  <si>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</si>
  <si>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</si>
  <si>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</si>
  <si>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</si>
  <si>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</si>
  <si>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</si>
  <si>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</si>
  <si>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</si>
  <si>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</si>
  <si>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</si>
  <si>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</si>
  <si>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</si>
  <si>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</si>
  <si>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</si>
  <si>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</si>
  <si>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</si>
  <si>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</si>
  <si>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</si>
  <si>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</si>
  <si>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</si>
  <si>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</si>
  <si>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</si>
  <si>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</si>
  <si>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</si>
  <si>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</si>
  <si>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</si>
  <si>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</si>
  <si>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</si>
  <si>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</si>
  <si>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</si>
  <si>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</si>
  <si>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</si>
  <si>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</si>
  <si>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</si>
  <si>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</si>
  <si>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</si>
  <si>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</si>
  <si>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</si>
  <si>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</si>
  <si>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</si>
  <si>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</si>
  <si>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</si>
  <si>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</si>
  <si>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</si>
  <si>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</si>
  <si>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</si>
  <si>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</si>
  <si>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</si>
  <si>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</si>
  <si>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</si>
  <si>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</si>
  <si>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</si>
  <si>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</si>
  <si>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</si>
  <si>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</si>
  <si>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</si>
  <si>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</si>
  <si>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</si>
  <si>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</si>
  <si>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</si>
  <si>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</si>
  <si>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</si>
  <si>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</si>
  <si>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</si>
  <si>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</si>
  <si>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</si>
  <si>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</si>
  <si>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</si>
  <si>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</si>
  <si>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</si>
  <si>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</si>
  <si>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</si>
  <si>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</si>
  <si>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</si>
  <si>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</si>
  <si>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</si>
  <si>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</si>
  <si>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</si>
  <si>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</si>
  <si>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</si>
  <si>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</si>
  <si>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</si>
  <si>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</si>
  <si>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</si>
  <si>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</si>
  <si>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</si>
  <si>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</si>
  <si>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</si>
  <si>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</si>
  <si>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</si>
  <si>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</si>
  <si>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</si>
  <si>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</si>
  <si>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</si>
  <si>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</si>
  <si>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</si>
  <si>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</si>
  <si>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</si>
  <si>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</si>
  <si>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</si>
  <si>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</si>
  <si>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</si>
  <si>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</si>
  <si>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</si>
  <si>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</si>
  <si>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</si>
  <si>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</si>
  <si>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</si>
  <si>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</si>
  <si>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</si>
  <si>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</si>
  <si>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</si>
  <si>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</si>
  <si>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</si>
  <si>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</si>
  <si>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</si>
  <si>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</si>
  <si>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</si>
  <si>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</si>
  <si>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</si>
  <si>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</si>
  <si>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</si>
  <si>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</si>
  <si>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</si>
  <si>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</si>
  <si>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</si>
  <si>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</si>
  <si>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</si>
  <si>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</si>
  <si>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</si>
  <si>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</si>
  <si>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</si>
  <si>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</si>
  <si>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</si>
  <si>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</si>
  <si>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</si>
  <si>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</si>
  <si>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</si>
  <si>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</si>
  <si>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</si>
  <si>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</si>
  <si>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</si>
  <si>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</si>
  <si>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</si>
  <si>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</si>
  <si>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</si>
  <si>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</si>
  <si>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</si>
  <si>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</si>
  <si>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</si>
  <si>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</si>
  <si>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</si>
  <si>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</si>
  <si>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</si>
  <si>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</si>
  <si>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</si>
  <si>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</si>
  <si>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</si>
  <si>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</si>
  <si>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</si>
  <si>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</si>
  <si>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</si>
  <si>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</si>
  <si>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</si>
  <si>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</si>
  <si>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</si>
  <si>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</si>
  <si>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</si>
  <si>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</si>
  <si>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</si>
  <si>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</si>
  <si>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</si>
  <si>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</si>
  <si>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</si>
  <si>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</si>
  <si>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</si>
  <si>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</si>
  <si>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</si>
  <si>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</si>
  <si>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</si>
  <si>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</si>
  <si>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</si>
  <si>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</si>
  <si>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</si>
  <si>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</si>
  <si>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</si>
  <si>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</si>
  <si>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</si>
  <si>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</si>
  <si>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</si>
  <si>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</si>
  <si>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</si>
  <si>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</si>
  <si>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</si>
  <si>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</si>
  <si>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</si>
  <si>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</si>
  <si>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</si>
  <si>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</si>
  <si>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</si>
  <si>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</si>
  <si>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</si>
  <si>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</si>
  <si>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</si>
  <si>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</si>
  <si>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</si>
  <si>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</si>
  <si>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</si>
  <si>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</si>
  <si>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</si>
  <si>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</si>
  <si>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</si>
  <si>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</si>
  <si>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</si>
  <si>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</si>
  <si>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</si>
  <si>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</si>
  <si>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</si>
  <si>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</si>
  <si>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</si>
  <si>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</si>
  <si>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</si>
  <si>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</si>
  <si>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</si>
  <si>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</si>
  <si>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</si>
  <si>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</si>
  <si>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</si>
  <si>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</si>
  <si>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</si>
  <si>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</si>
  <si>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</si>
  <si>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</si>
  <si>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</si>
  <si>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</si>
  <si>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</si>
  <si>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</si>
  <si>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</si>
  <si>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</si>
  <si>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</si>
  <si>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</si>
  <si>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</si>
  <si>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</si>
  <si>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</si>
  <si>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</si>
  <si>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</si>
  <si>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</si>
  <si>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</si>
  <si>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</si>
  <si>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</si>
  <si>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</si>
  <si>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</si>
  <si>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</si>
  <si>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</si>
  <si>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</si>
  <si>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</si>
  <si>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</si>
  <si>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</si>
  <si>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</si>
  <si>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</si>
  <si>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</si>
  <si>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</si>
  <si>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</si>
  <si>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</si>
  <si>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</si>
  <si>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</si>
  <si>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</si>
  <si>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</si>
  <si>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</si>
  <si>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</si>
  <si>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</si>
  <si>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</si>
  <si>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</si>
  <si>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</si>
  <si>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</si>
  <si>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</si>
  <si>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</si>
  <si>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</si>
  <si>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</si>
  <si>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</si>
  <si>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</si>
  <si>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</si>
  <si>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</si>
  <si>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</si>
  <si>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</si>
  <si>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</si>
  <si>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</si>
  <si>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</si>
  <si>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</si>
  <si>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</si>
  <si>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</si>
  <si>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</si>
  <si>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</si>
  <si>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</si>
  <si>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</si>
  <si>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</si>
  <si>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</si>
  <si>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</si>
  <si>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</si>
  <si>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</si>
  <si>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</si>
  <si>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</si>
  <si>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</si>
  <si>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</si>
  <si>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</si>
  <si>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</si>
  <si>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</si>
  <si>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</si>
  <si>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</si>
  <si>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</si>
  <si>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</si>
  <si>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</si>
  <si>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</si>
  <si>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</si>
  <si>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</si>
  <si>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</si>
  <si>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</si>
  <si>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</si>
  <si>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</si>
  <si>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</si>
  <si>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</si>
  <si>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</si>
  <si>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</si>
  <si>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</si>
  <si>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</si>
  <si>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</si>
  <si>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</si>
  <si>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</si>
  <si>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</si>
  <si>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</si>
  <si>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</si>
  <si>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</si>
  <si>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</si>
  <si>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</si>
  <si>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</si>
  <si>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</si>
  <si>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</si>
  <si>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</si>
  <si>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</si>
  <si>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</si>
  <si>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</si>
  <si>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</si>
  <si>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</si>
  <si>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</si>
  <si>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</si>
  <si>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</si>
  <si>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</si>
  <si>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</si>
  <si>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</si>
  <si>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</si>
  <si>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</si>
  <si>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</si>
  <si>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</si>
  <si>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</si>
  <si>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</si>
  <si>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</si>
  <si>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</si>
  <si>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</si>
  <si>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</si>
  <si>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</si>
  <si>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</si>
  <si>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</si>
  <si>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</si>
  <si>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</si>
  <si>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</si>
  <si>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</si>
  <si>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</si>
  <si>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</si>
  <si>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</si>
  <si>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</si>
  <si>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</si>
  <si>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</si>
  <si>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</si>
  <si>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</si>
  <si>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</si>
  <si>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</si>
  <si>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</si>
  <si>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</si>
  <si>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</si>
  <si>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</si>
  <si>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</si>
  <si>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</si>
  <si>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</si>
  <si>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</si>
  <si>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</si>
  <si>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</si>
  <si>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</si>
  <si>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</si>
  <si>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</si>
  <si>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</si>
  <si>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</si>
  <si>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</si>
  <si>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</si>
  <si>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</si>
  <si>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</si>
  <si>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</si>
  <si>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</si>
  <si>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</si>
  <si>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</si>
  <si>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</si>
  <si>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</si>
  <si>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</si>
  <si>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</si>
  <si>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</si>
  <si>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</si>
  <si>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</si>
  <si>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</si>
  <si>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</si>
  <si>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</si>
  <si>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</si>
  <si>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</si>
  <si>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</si>
  <si>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</si>
  <si>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</si>
  <si>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</si>
  <si>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</si>
  <si>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</si>
  <si>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</si>
  <si>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</si>
  <si>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</si>
  <si>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</si>
  <si>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</si>
  <si>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</si>
  <si>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</si>
  <si>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</si>
  <si>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</si>
  <si>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</si>
  <si>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</si>
  <si>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</si>
  <si>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</si>
  <si>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</si>
  <si>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</si>
  <si>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</si>
  <si>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</si>
  <si>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</si>
  <si>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</si>
  <si>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</si>
  <si>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</si>
  <si>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</si>
  <si>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</si>
  <si>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</si>
  <si>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</si>
  <si>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</si>
  <si>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</si>
  <si>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</si>
  <si>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</si>
  <si>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</si>
  <si>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</si>
  <si>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</si>
  <si>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</si>
  <si>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</si>
  <si>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</si>
  <si>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</si>
  <si>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</si>
  <si>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</si>
  <si>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</si>
  <si>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</si>
  <si>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</si>
  <si>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</si>
  <si>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</si>
  <si>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</si>
  <si>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</si>
  <si>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</si>
  <si>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</si>
  <si>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</si>
  <si>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</si>
  <si>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</si>
  <si>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</si>
  <si>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</si>
  <si>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</si>
  <si>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</si>
  <si>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</si>
  <si>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</si>
  <si>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</si>
  <si>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</si>
  <si>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</si>
  <si>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</si>
  <si>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</si>
  <si>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</si>
  <si>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</si>
  <si>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</si>
  <si>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</si>
  <si>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</si>
  <si>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</si>
  <si>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</si>
  <si>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</si>
  <si>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</si>
  <si>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</si>
  <si>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</si>
  <si>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</si>
  <si>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</si>
  <si>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</si>
  <si>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</si>
  <si>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</si>
  <si>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</si>
  <si>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</si>
  <si>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</si>
  <si>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</si>
  <si>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</si>
  <si>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</si>
  <si>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</si>
  <si>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</si>
  <si>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</si>
  <si>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</si>
  <si>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</si>
  <si>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</si>
  <si>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</si>
  <si>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</si>
  <si>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</si>
  <si>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</si>
  <si>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</si>
  <si>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</si>
  <si>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</si>
  <si>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</si>
  <si>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</si>
  <si>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</si>
  <si>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</si>
  <si>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</si>
  <si>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</si>
  <si>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</si>
  <si>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</si>
  <si>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</si>
  <si>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</si>
  <si>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</si>
  <si>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</si>
  <si>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</si>
  <si>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</si>
  <si>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</si>
  <si>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</si>
  <si>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</si>
  <si>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</si>
  <si>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</si>
  <si>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</si>
  <si>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</si>
  <si>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</si>
  <si>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</si>
  <si>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</si>
  <si>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</si>
  <si>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</si>
  <si>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</si>
  <si>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</si>
  <si>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</si>
  <si>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</si>
  <si>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</si>
  <si>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</si>
  <si>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</si>
  <si>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</si>
  <si>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</si>
  <si>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</si>
  <si>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</si>
  <si>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</si>
  <si>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</si>
  <si>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</si>
  <si>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</si>
  <si>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</si>
  <si>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</si>
  <si>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</si>
  <si>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</si>
  <si>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</si>
  <si>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</si>
  <si>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</si>
  <si>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</si>
  <si>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</si>
  <si>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</si>
  <si>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</si>
  <si>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</si>
  <si>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</si>
  <si>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</si>
  <si>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</si>
  <si>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</si>
  <si>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</si>
  <si>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</si>
  <si>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</si>
  <si>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</si>
  <si>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</si>
  <si>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</si>
  <si>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</si>
  <si>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</si>
  <si>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</si>
  <si>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</si>
  <si>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</si>
  <si>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</si>
  <si>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</si>
  <si>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</si>
  <si>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</si>
  <si>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</si>
  <si>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</si>
  <si>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</si>
  <si>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</si>
  <si>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</si>
  <si>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</si>
  <si>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</si>
  <si>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</si>
  <si>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</si>
  <si>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</si>
  <si>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</si>
  <si>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</si>
  <si>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</si>
  <si>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</si>
  <si>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</si>
  <si>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</si>
  <si>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</si>
  <si>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</si>
  <si>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</si>
  <si>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</si>
  <si>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</si>
  <si>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</si>
  <si>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</si>
  <si>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</si>
  <si>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</si>
  <si>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</si>
  <si>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</si>
  <si>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</si>
  <si>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</si>
  <si>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</si>
  <si>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</si>
  <si>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</si>
  <si>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</si>
  <si>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</si>
  <si>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</si>
  <si>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</si>
  <si>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</si>
  <si>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</si>
  <si>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</si>
  <si>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</si>
  <si>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</si>
  <si>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</si>
  <si>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</si>
  <si>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</si>
  <si>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</si>
  <si>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</si>
  <si>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</si>
  <si>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</si>
  <si>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</si>
  <si>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</si>
  <si>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</si>
  <si>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</si>
  <si>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</si>
  <si>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</si>
  <si>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</si>
  <si>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</si>
  <si>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</si>
  <si>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</si>
  <si>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</si>
  <si>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</si>
  <si>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</si>
  <si>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</si>
  <si>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</si>
  <si>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</si>
  <si>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</si>
  <si>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</si>
  <si>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</si>
  <si>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</si>
  <si>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</si>
  <si>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</si>
  <si>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</si>
  <si>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</si>
  <si>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</si>
  <si>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</si>
  <si>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</si>
  <si>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</si>
  <si>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</si>
  <si>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</si>
  <si>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</si>
  <si>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</si>
  <si>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</si>
  <si>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</si>
  <si>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</si>
  <si>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</si>
  <si>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</si>
  <si>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</si>
  <si>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</si>
  <si>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</si>
  <si>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</si>
  <si>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</si>
  <si>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</si>
  <si>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</si>
  <si>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</si>
  <si>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</si>
  <si>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</si>
  <si>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</si>
  <si>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</si>
  <si>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</si>
  <si>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</si>
  <si>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</si>
  <si>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</si>
  <si>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</si>
  <si>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</si>
  <si>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</si>
  <si>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</si>
  <si>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</si>
  <si>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</si>
  <si>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</si>
  <si>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</si>
  <si>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</si>
  <si>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</si>
  <si>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</si>
  <si>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</si>
  <si>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</si>
  <si>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</si>
  <si>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</si>
  <si>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</si>
  <si>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</si>
  <si>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</si>
  <si>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</si>
  <si>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</si>
  <si>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</si>
  <si>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</si>
  <si>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</si>
  <si>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</si>
  <si>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</si>
  <si>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</si>
  <si>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</si>
  <si>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</si>
  <si>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</si>
  <si>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</si>
  <si>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</si>
  <si>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</si>
  <si>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</si>
  <si>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</si>
  <si>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</si>
  <si>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</si>
  <si>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</si>
  <si>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</si>
  <si>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</si>
  <si>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</si>
  <si>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</si>
  <si>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</si>
  <si>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</si>
  <si>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</si>
  <si>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</si>
  <si>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</si>
  <si>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</si>
  <si>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</si>
  <si>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</si>
  <si>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</si>
  <si>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</si>
  <si>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</si>
  <si>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</si>
  <si>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</si>
  <si>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</si>
  <si>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</si>
  <si>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</si>
  <si>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</si>
  <si>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</si>
  <si>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</si>
  <si>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</si>
  <si>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</si>
  <si>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</si>
  <si>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</si>
  <si>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</si>
  <si>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</si>
  <si>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</si>
  <si>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</si>
  <si>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</si>
  <si>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</si>
  <si>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</si>
  <si>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</si>
  <si>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</si>
  <si>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</si>
  <si>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</si>
  <si>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</si>
  <si>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</si>
  <si>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</si>
  <si>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</si>
  <si>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</si>
  <si>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</si>
  <si>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</si>
  <si>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</si>
  <si>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</si>
  <si>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</si>
  <si>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</si>
  <si>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</si>
  <si>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</si>
  <si>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</si>
  <si>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</si>
  <si>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</si>
  <si>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</si>
  <si>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</si>
  <si>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</si>
  <si>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</si>
  <si>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</si>
  <si>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</si>
  <si>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</si>
  <si>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</si>
  <si>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</si>
  <si>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</si>
  <si>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</si>
  <si>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</si>
  <si>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</si>
  <si>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</si>
  <si>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</si>
  <si>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</si>
  <si>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</si>
  <si>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</si>
  <si>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</si>
  <si>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</si>
  <si>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</si>
  <si>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</si>
  <si>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</si>
  <si>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</si>
  <si>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</si>
  <si>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</si>
  <si>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</si>
  <si>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</si>
  <si>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</si>
  <si>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</si>
  <si>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</si>
  <si>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</si>
  <si>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</si>
  <si>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</si>
  <si>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</si>
  <si>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</si>
  <si>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</si>
  <si>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</si>
  <si>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</si>
  <si>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</si>
  <si>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</si>
  <si>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</si>
  <si>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</si>
  <si>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</si>
  <si>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</si>
  <si>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</si>
  <si>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</si>
  <si>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</si>
  <si>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</si>
  <si>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</si>
  <si>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</si>
  <si>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</si>
  <si>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</si>
  <si>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</si>
  <si>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</si>
  <si>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</si>
  <si>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</si>
  <si>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</si>
  <si>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</si>
  <si>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</si>
  <si>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</si>
  <si>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</si>
  <si>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</si>
  <si>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</si>
  <si>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</si>
  <si>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</si>
  <si>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</si>
  <si>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</si>
  <si>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</si>
  <si>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</si>
  <si>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</si>
  <si>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</si>
  <si>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</si>
  <si>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</si>
  <si>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</si>
  <si>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</si>
  <si>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</si>
  <si>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</si>
  <si>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</si>
  <si>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</si>
  <si>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</si>
  <si>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</si>
  <si>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</si>
  <si>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</si>
  <si>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</si>
  <si>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</si>
  <si>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</si>
  <si>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</si>
  <si>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</si>
  <si>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</si>
  <si>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</si>
  <si>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</si>
  <si>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</si>
  <si>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</si>
  <si>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</si>
  <si>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</si>
  <si>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</si>
  <si>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</si>
  <si>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</si>
  <si>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</si>
  <si>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</si>
  <si>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</si>
  <si>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</si>
  <si>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</si>
  <si>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</si>
  <si>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</si>
  <si>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</si>
  <si>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</si>
  <si>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</si>
  <si>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</si>
  <si>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</si>
  <si>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</si>
  <si>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</si>
  <si>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</si>
  <si>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</si>
  <si>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</si>
  <si>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</si>
  <si>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</si>
  <si>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</si>
  <si>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</si>
  <si>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</si>
  <si>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</si>
  <si>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</si>
  <si>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</si>
  <si>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</si>
  <si>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</si>
  <si>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</si>
  <si>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</si>
  <si>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</si>
  <si>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</si>
  <si>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</si>
  <si>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</si>
  <si>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</si>
  <si>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</si>
  <si>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</si>
  <si>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</si>
  <si>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</si>
  <si>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</si>
  <si>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</si>
  <si>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</si>
  <si>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</si>
  <si>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</si>
  <si>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</si>
  <si>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</si>
  <si>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</si>
  <si>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</si>
  <si>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</si>
  <si>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</si>
  <si>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</si>
  <si>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</si>
  <si>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</si>
  <si>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</si>
  <si>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</si>
  <si>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</si>
  <si>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</si>
  <si>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</si>
  <si>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</si>
  <si>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</si>
  <si>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</si>
  <si>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</si>
  <si>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</si>
  <si>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</si>
  <si>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</si>
  <si>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</si>
  <si>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</si>
  <si>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</si>
  <si>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</si>
  <si>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</si>
  <si>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</si>
  <si>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</si>
  <si>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</si>
  <si>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</si>
  <si>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</si>
  <si>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</si>
  <si>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</si>
  <si>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</si>
  <si>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</si>
  <si>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</si>
  <si>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</si>
  <si>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</si>
  <si>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</si>
  <si>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</si>
  <si>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</si>
  <si>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</si>
  <si>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</si>
  <si>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</si>
  <si>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</si>
  <si>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</si>
  <si>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</si>
  <si>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</si>
  <si>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</si>
  <si>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</si>
  <si>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</si>
  <si>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</si>
  <si>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</si>
  <si>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</si>
  <si>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</si>
  <si>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</si>
  <si>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</si>
  <si>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</si>
  <si>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</si>
  <si>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</si>
  <si>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</si>
  <si>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</si>
  <si>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</si>
  <si>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</si>
  <si>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</si>
  <si>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</si>
  <si>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</si>
  <si>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</si>
  <si>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</si>
  <si>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</si>
  <si>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</si>
  <si>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</si>
  <si>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</si>
  <si>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</si>
  <si>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</si>
  <si>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</si>
  <si>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</si>
  <si>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</si>
  <si>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</si>
  <si>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</si>
  <si>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</si>
  <si>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</si>
  <si>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</si>
  <si>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</si>
  <si>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</si>
  <si>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</si>
  <si>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</si>
  <si>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</si>
  <si>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</si>
  <si>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</si>
  <si>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</si>
  <si>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</si>
  <si>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</si>
  <si>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</si>
  <si>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</si>
  <si>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</si>
  <si>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</si>
  <si>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</si>
  <si>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</si>
  <si>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</si>
  <si>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</si>
  <si>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</si>
  <si>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</si>
  <si>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</si>
  <si>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</si>
  <si>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</si>
  <si>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</si>
  <si>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</si>
  <si>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</si>
  <si>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</si>
  <si>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</si>
  <si>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</si>
  <si>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</si>
  <si>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</si>
  <si>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</si>
  <si>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</si>
  <si>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</si>
  <si>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</si>
  <si>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</si>
  <si>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</si>
  <si>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</si>
  <si>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</si>
  <si>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</si>
  <si>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</si>
  <si>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</si>
  <si>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</si>
  <si>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</si>
  <si>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</si>
  <si>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</si>
  <si>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</si>
  <si>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</si>
  <si>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</si>
  <si>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</si>
  <si>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</si>
  <si>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</si>
  <si>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</si>
  <si>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</si>
  <si>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</si>
  <si>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</si>
  <si>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</si>
  <si>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</si>
  <si>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</si>
  <si>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</si>
  <si>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</si>
  <si>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</si>
  <si>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</si>
  <si>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</si>
  <si>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</si>
  <si>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</si>
  <si>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</si>
  <si>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</si>
  <si>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</si>
  <si>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</si>
  <si>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</si>
  <si>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</si>
  <si>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</si>
  <si>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</si>
  <si>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</si>
  <si>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</si>
  <si>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</si>
  <si>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</si>
  <si>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</si>
  <si>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</si>
  <si>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</si>
  <si>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</si>
  <si>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</si>
  <si>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</si>
  <si>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</si>
  <si>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</si>
  <si>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</si>
  <si>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</si>
  <si>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</si>
  <si>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</si>
  <si>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</si>
  <si>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</si>
  <si>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</si>
  <si>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</si>
  <si>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</si>
  <si>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</si>
  <si>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</si>
  <si>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</si>
  <si>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</si>
  <si>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</si>
  <si>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</si>
  <si>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</si>
  <si>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</si>
  <si>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</si>
  <si>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</si>
  <si>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</si>
  <si>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</si>
  <si>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</si>
  <si>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</si>
  <si>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</si>
  <si>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</si>
  <si>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</si>
  <si>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</si>
  <si>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</si>
  <si>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</si>
  <si>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</si>
  <si>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</si>
  <si>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</si>
  <si>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</si>
  <si>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</si>
  <si>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</si>
  <si>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</si>
  <si>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</si>
  <si>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</si>
  <si>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</si>
  <si>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</si>
  <si>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</si>
  <si>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</si>
  <si>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</si>
  <si>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</si>
  <si>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</si>
  <si>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</si>
  <si>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</si>
  <si>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</si>
  <si>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</si>
  <si>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</si>
  <si>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</si>
  <si>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</si>
  <si>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</si>
  <si>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</si>
  <si>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</si>
  <si>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</si>
  <si>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</si>
  <si>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</si>
  <si>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</si>
  <si>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</si>
  <si>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</si>
  <si>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</si>
  <si>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</si>
  <si>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</si>
  <si>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</si>
  <si>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</si>
  <si>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</si>
  <si>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</si>
  <si>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</si>
  <si>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</si>
  <si>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</si>
  <si>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</si>
  <si>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</si>
  <si>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</si>
  <si>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</si>
  <si>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</si>
  <si>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</si>
  <si>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</si>
  <si>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</si>
  <si>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</si>
  <si>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</si>
  <si>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</si>
  <si>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</si>
  <si>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</si>
  <si>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</si>
  <si>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</si>
  <si>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</si>
  <si>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</si>
  <si>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</si>
  <si>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</si>
  <si>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</si>
  <si>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</si>
  <si>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</si>
  <si>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</si>
  <si>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</si>
  <si>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</si>
  <si>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</si>
  <si>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</si>
  <si>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</si>
  <si>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</si>
  <si>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</si>
  <si>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</si>
  <si>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</si>
  <si>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</si>
  <si>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</si>
  <si>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</si>
  <si>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</si>
  <si>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</si>
  <si>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</si>
  <si>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</si>
  <si>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</si>
  <si>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</si>
  <si>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</si>
  <si>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</si>
  <si>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</si>
  <si>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</si>
  <si>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</si>
  <si>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</si>
  <si>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</si>
  <si>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</si>
  <si>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</si>
  <si>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</si>
  <si>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</si>
  <si>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</si>
  <si>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</si>
  <si>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</si>
  <si>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</si>
  <si>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</si>
  <si>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</si>
  <si>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</si>
  <si>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</si>
  <si>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</si>
  <si>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</si>
  <si>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</si>
  <si>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</si>
  <si>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</si>
  <si>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</si>
  <si>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</si>
  <si>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</si>
  <si>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</si>
  <si>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</si>
  <si>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</si>
  <si>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</si>
  <si>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</si>
  <si>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</si>
  <si>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</si>
  <si>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</si>
  <si>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</si>
  <si>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</si>
  <si>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</si>
  <si>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</si>
  <si>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</si>
  <si>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</si>
  <si>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</si>
  <si>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</si>
  <si>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</si>
  <si>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</si>
  <si>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</si>
  <si>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</si>
  <si>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</si>
  <si>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</si>
  <si>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</si>
  <si>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</si>
  <si>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</si>
  <si>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</si>
  <si>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</si>
  <si>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</si>
  <si>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</si>
  <si>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</si>
  <si>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</si>
  <si>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</si>
  <si>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</si>
  <si>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</si>
  <si>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</si>
  <si>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</si>
  <si>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</si>
  <si>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</si>
  <si>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</si>
  <si>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</si>
  <si>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</si>
  <si>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</si>
  <si>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</si>
  <si>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</si>
  <si>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</si>
  <si>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</si>
  <si>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</si>
  <si>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</si>
  <si>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</si>
  <si>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</si>
  <si>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</si>
  <si>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</si>
  <si>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</si>
  <si>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</si>
  <si>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</si>
  <si>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</si>
  <si>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</si>
  <si>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</si>
  <si>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</si>
  <si>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</si>
  <si>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</si>
  <si>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</si>
  <si>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</si>
  <si>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</si>
  <si>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</si>
  <si>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</si>
  <si>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</si>
  <si>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</si>
  <si>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</si>
  <si>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</si>
  <si>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</si>
  <si>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</si>
  <si>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</si>
  <si>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</si>
  <si>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</si>
  <si>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</si>
  <si>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</si>
  <si>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</si>
  <si>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</si>
  <si>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</si>
  <si>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</si>
  <si>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</si>
  <si>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</si>
  <si>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</si>
  <si>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</si>
  <si>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</si>
  <si>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</si>
  <si>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</si>
  <si>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</si>
  <si>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</si>
  <si>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</si>
  <si>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</si>
  <si>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</si>
  <si>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</si>
  <si>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</si>
  <si>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</si>
  <si>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</si>
  <si>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</si>
  <si>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</si>
  <si>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</si>
  <si>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</si>
  <si>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</si>
  <si>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</si>
  <si>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</si>
  <si>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</si>
  <si>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</si>
  <si>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</si>
  <si>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</si>
  <si>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</si>
  <si>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</si>
  <si>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</si>
  <si>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</si>
  <si>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</si>
  <si>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</si>
  <si>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</si>
  <si>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</si>
  <si>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</si>
  <si>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</si>
  <si>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</si>
  <si>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</si>
  <si>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</si>
  <si>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</si>
  <si>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</si>
  <si>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</si>
  <si>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</si>
  <si>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</si>
  <si>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</si>
  <si>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</si>
  <si>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</si>
  <si>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</si>
  <si>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</si>
  <si>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</si>
  <si>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</si>
  <si>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</si>
  <si>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</si>
  <si>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</si>
  <si>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</si>
  <si>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</si>
  <si>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</si>
  <si>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</si>
  <si>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</si>
  <si>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</si>
  <si>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</si>
  <si>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</si>
  <si>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</si>
  <si>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</si>
  <si>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</si>
  <si>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</si>
  <si>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</si>
  <si>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</si>
  <si>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</si>
  <si>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</si>
  <si>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</si>
  <si>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</si>
  <si>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</si>
  <si>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</si>
  <si>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</si>
  <si>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</si>
  <si>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</si>
  <si>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</si>
  <si>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</si>
  <si>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</si>
  <si>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</si>
  <si>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</si>
  <si>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</si>
  <si>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</si>
  <si>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</si>
  <si>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</si>
  <si>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</si>
  <si>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</si>
  <si>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</si>
  <si>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</si>
  <si>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</si>
  <si>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</si>
  <si>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</si>
  <si>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</si>
  <si>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</si>
  <si>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</si>
  <si>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</si>
  <si>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</si>
  <si>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</si>
  <si>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</si>
  <si>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</si>
  <si>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</si>
  <si>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</si>
  <si>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</si>
  <si>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</si>
  <si>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</si>
  <si>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</si>
  <si>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</si>
  <si>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</si>
  <si>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</si>
  <si>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</si>
  <si>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</si>
  <si>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</si>
  <si>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</si>
  <si>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</si>
  <si>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</si>
  <si>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</si>
  <si>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</si>
  <si>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</si>
  <si>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</si>
  <si>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</si>
  <si>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</si>
  <si>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</si>
  <si>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</si>
  <si>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</si>
  <si>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</si>
  <si>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</si>
  <si>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</si>
  <si>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</si>
  <si>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</si>
  <si>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</si>
  <si>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</si>
  <si>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</si>
  <si>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</si>
  <si>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</si>
  <si>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</si>
  <si>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</si>
  <si>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</si>
  <si>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</si>
  <si>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</si>
  <si>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</si>
  <si>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</si>
  <si>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</si>
  <si>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</si>
  <si>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</si>
  <si>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</si>
  <si>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</si>
  <si>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</si>
  <si>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</si>
  <si>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</si>
  <si>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</si>
  <si>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</si>
  <si>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</si>
  <si>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</si>
  <si>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</si>
  <si>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</si>
  <si>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</si>
  <si>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</si>
  <si>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</si>
  <si>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</si>
  <si>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</si>
  <si>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</si>
  <si>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</si>
  <si>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</si>
  <si>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</si>
  <si>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</si>
  <si>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</si>
  <si>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</si>
  <si>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</si>
  <si>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</si>
  <si>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</si>
  <si>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</si>
  <si>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</si>
  <si>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</si>
  <si>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</si>
  <si>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</si>
  <si>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</si>
  <si>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</si>
  <si>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</si>
  <si>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</si>
  <si>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</si>
  <si>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</si>
  <si>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</si>
  <si>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</si>
  <si>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</si>
  <si>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</si>
  <si>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</si>
  <si>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</si>
  <si>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</si>
  <si>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</si>
  <si>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</si>
  <si>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</si>
  <si>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</si>
  <si>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</si>
  <si>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</si>
  <si>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</si>
  <si>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</si>
  <si>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</si>
  <si>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</si>
  <si>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</si>
  <si>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</si>
  <si>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</si>
  <si>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</si>
  <si>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</si>
  <si>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</si>
  <si>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</si>
  <si>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</si>
  <si>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</si>
  <si>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</si>
  <si>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</si>
  <si>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</si>
  <si>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</si>
  <si>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</si>
  <si>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</si>
  <si>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</si>
  <si>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</si>
  <si>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</si>
  <si>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</si>
  <si>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</si>
  <si>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</si>
  <si>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</si>
  <si>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</si>
  <si>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</si>
  <si>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</si>
  <si>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</si>
  <si>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</si>
  <si>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</si>
  <si>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</si>
  <si>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</si>
  <si>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</si>
  <si>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</si>
  <si>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</si>
  <si>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</si>
  <si>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</si>
  <si>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</si>
  <si>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</si>
  <si>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</si>
  <si>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</si>
  <si>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</si>
  <si>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</si>
  <si>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</si>
  <si>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</si>
  <si>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</si>
  <si>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</si>
  <si>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</si>
  <si>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</si>
  <si>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</si>
  <si>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</si>
  <si>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</si>
  <si>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</si>
  <si>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</si>
  <si>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</si>
  <si>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</si>
  <si>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</si>
  <si>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</si>
  <si>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</si>
  <si>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</si>
  <si>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</si>
  <si>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</si>
  <si>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</si>
  <si>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</si>
  <si>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</si>
  <si>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</si>
  <si>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</si>
  <si>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</si>
  <si>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</si>
  <si>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</si>
  <si>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</si>
  <si>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</si>
  <si>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</si>
  <si>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</si>
  <si>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</si>
  <si>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</si>
  <si>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</si>
  <si>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</si>
  <si>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</si>
  <si>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</si>
  <si>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</si>
  <si>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</si>
  <si>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</si>
  <si>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</si>
  <si>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</si>
  <si>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</si>
  <si>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</si>
  <si>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</si>
  <si>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</si>
  <si>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</si>
  <si>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</si>
  <si>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</si>
  <si>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</si>
  <si>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</si>
  <si>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</si>
  <si>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</si>
  <si>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</si>
  <si>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</si>
  <si>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</si>
  <si>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</si>
  <si>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</si>
  <si>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</si>
  <si>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</si>
  <si>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</si>
  <si>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</si>
  <si>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</si>
  <si>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</si>
  <si>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</si>
  <si>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</si>
  <si>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</si>
  <si>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</si>
  <si>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</si>
  <si>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</si>
  <si>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</si>
  <si>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</si>
  <si>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</si>
  <si>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</si>
  <si>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</si>
  <si>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</si>
  <si>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</si>
  <si>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</si>
  <si>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</si>
  <si>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</si>
  <si>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</si>
  <si>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</si>
  <si>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</si>
  <si>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</si>
  <si>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</si>
  <si>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</si>
  <si>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</si>
  <si>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</si>
  <si>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</si>
  <si>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</si>
  <si>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</si>
  <si>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</si>
  <si>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</si>
  <si>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</si>
  <si>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</si>
  <si>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</si>
  <si>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</si>
  <si>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</si>
  <si>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</si>
  <si>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</si>
  <si>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</si>
  <si>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</si>
  <si>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</si>
  <si>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</si>
  <si>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</si>
  <si>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</si>
  <si>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</si>
  <si>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</si>
  <si>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</si>
  <si>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</si>
  <si>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</si>
  <si>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</si>
  <si>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</si>
  <si>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</si>
  <si>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</si>
  <si>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</si>
  <si>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</si>
  <si>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</si>
  <si>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</si>
  <si>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</si>
  <si>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</si>
  <si>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</si>
  <si>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</si>
  <si>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</si>
  <si>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</si>
  <si>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</si>
  <si>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</si>
  <si>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</si>
  <si>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</si>
  <si>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</si>
  <si>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</si>
  <si>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</si>
  <si>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</si>
  <si>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</si>
  <si>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</si>
  <si>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</si>
  <si>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</si>
  <si>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</si>
  <si>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</si>
  <si>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</si>
  <si>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</si>
  <si>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</si>
  <si>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</si>
  <si>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</si>
  <si>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</si>
  <si>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</si>
  <si>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</si>
  <si>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</si>
  <si>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</si>
  <si>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</si>
  <si>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</si>
  <si>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</si>
  <si>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</si>
  <si>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</si>
  <si>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</si>
  <si>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</si>
  <si>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</si>
  <si>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</si>
  <si>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</si>
  <si>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</si>
  <si>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</si>
  <si>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</si>
  <si>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</si>
  <si>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</si>
  <si>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</si>
  <si>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</si>
  <si>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</si>
  <si>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</si>
  <si>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</si>
  <si>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</si>
  <si>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</si>
  <si>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</si>
  <si>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</si>
  <si>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</si>
  <si>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</si>
  <si>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</si>
  <si>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</si>
  <si>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</si>
  <si>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</si>
  <si>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</si>
  <si>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</si>
  <si>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</si>
  <si>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</si>
  <si>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</si>
  <si>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</si>
  <si>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</si>
  <si>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</si>
  <si>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</si>
  <si>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</si>
  <si>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</si>
  <si>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</si>
  <si>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</si>
  <si>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</si>
  <si>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</si>
  <si>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</si>
  <si>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</si>
  <si>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</si>
  <si>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</si>
  <si>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</si>
  <si>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</si>
  <si>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</si>
  <si>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</si>
  <si>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</si>
  <si>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</si>
  <si>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</si>
  <si>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</si>
  <si>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</si>
  <si>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</si>
  <si>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</si>
  <si>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</si>
  <si>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</si>
  <si>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</si>
  <si>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</si>
  <si>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</si>
  <si>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</si>
  <si>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</si>
  <si>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</si>
  <si>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</si>
  <si>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</si>
  <si>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</si>
  <si>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</si>
  <si>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</si>
  <si>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</si>
  <si>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</si>
  <si>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</si>
  <si>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</si>
  <si>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</si>
  <si>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</si>
  <si>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</si>
  <si>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</si>
  <si>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</si>
  <si>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</si>
  <si>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</si>
  <si>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</si>
  <si>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</si>
  <si>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</si>
  <si>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</si>
  <si>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</si>
  <si>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</si>
  <si>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</si>
  <si>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</si>
  <si>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</si>
  <si>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</si>
  <si>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</si>
  <si>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</si>
  <si>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</si>
  <si>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</si>
  <si>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</si>
  <si>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</si>
  <si>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</si>
  <si>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</si>
  <si>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</si>
  <si>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</si>
  <si>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</si>
  <si>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</si>
  <si>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</si>
  <si>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</si>
  <si>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</si>
  <si>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</si>
  <si>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</si>
  <si>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</si>
  <si>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</si>
  <si>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</si>
  <si>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</si>
  <si>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</si>
  <si>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</si>
  <si>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</si>
  <si>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</si>
  <si>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</si>
  <si>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</si>
  <si>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</si>
  <si>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</si>
  <si>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</si>
  <si>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</si>
  <si>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</si>
  <si>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</si>
  <si>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</si>
  <si>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</si>
  <si>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</si>
  <si>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</si>
  <si>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</si>
  <si>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</si>
  <si>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</si>
  <si>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</si>
  <si>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</si>
  <si>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</si>
  <si>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</si>
  <si>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</si>
  <si>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</si>
  <si>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</si>
  <si>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</si>
  <si>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</si>
  <si>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</si>
  <si>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</si>
  <si>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</si>
  <si>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</si>
  <si>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</si>
  <si>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</si>
  <si>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</si>
  <si>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</si>
  <si>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</si>
  <si>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</si>
  <si>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</si>
  <si>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</si>
  <si>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</si>
  <si>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</si>
  <si>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</si>
  <si>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</si>
  <si>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</si>
  <si>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</si>
  <si>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</si>
  <si>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</si>
  <si>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</si>
  <si>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</si>
  <si>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</si>
  <si>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</si>
  <si>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</si>
  <si>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</si>
  <si>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</si>
  <si>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</si>
  <si>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</si>
  <si>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</si>
  <si>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</si>
  <si>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</si>
  <si>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</si>
  <si>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</si>
  <si>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</si>
  <si>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</si>
  <si>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</si>
  <si>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</si>
  <si>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</si>
  <si>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</si>
  <si>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</si>
  <si>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</si>
  <si>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</si>
  <si>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</si>
  <si>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</si>
  <si>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</si>
  <si>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</si>
  <si>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</si>
  <si>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</si>
  <si>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</si>
  <si>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</si>
  <si>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</si>
  <si>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</si>
  <si>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</si>
  <si>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</si>
  <si>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</si>
  <si>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</si>
  <si>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</si>
  <si>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</si>
  <si>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</si>
  <si>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</si>
  <si>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</si>
  <si>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</si>
  <si>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</si>
  <si>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</si>
  <si>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</si>
  <si>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</si>
  <si>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</si>
  <si>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</si>
  <si>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</si>
  <si>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</si>
  <si>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</si>
  <si>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</si>
  <si>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</si>
  <si>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</si>
  <si>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</si>
  <si>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</si>
  <si>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</si>
  <si>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</si>
  <si>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</si>
  <si>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</si>
  <si>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</si>
  <si>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</si>
  <si>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</si>
  <si>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</si>
  <si>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</si>
  <si>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</si>
  <si>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</si>
  <si>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</si>
  <si>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</si>
  <si>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</si>
  <si>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</si>
  <si>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</si>
  <si>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</si>
  <si>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</si>
  <si>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</si>
  <si>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</si>
  <si>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</si>
  <si>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</si>
  <si>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</si>
  <si>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</si>
  <si>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</si>
  <si>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</si>
  <si>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</si>
  <si>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</si>
  <si>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</si>
  <si>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</si>
  <si>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</si>
  <si>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</si>
  <si>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</si>
  <si>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</si>
  <si>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</si>
  <si>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</si>
  <si>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</si>
  <si>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</si>
  <si>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</si>
  <si>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</si>
  <si>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</si>
  <si>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</si>
  <si>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</si>
  <si>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</si>
  <si>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</si>
  <si>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</si>
  <si>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</si>
  <si>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</si>
  <si>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</si>
  <si>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</si>
  <si>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</si>
  <si>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</si>
  <si>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</si>
  <si>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</si>
  <si>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</si>
  <si>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</si>
  <si>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</si>
  <si>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</si>
  <si>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</si>
  <si>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</si>
  <si>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</si>
  <si>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</si>
  <si>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</si>
  <si>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</si>
  <si>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</si>
  <si>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</si>
  <si>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</si>
  <si>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</si>
  <si>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</si>
  <si>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</si>
  <si>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</si>
  <si>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</si>
  <si>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</si>
  <si>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</si>
  <si>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</si>
  <si>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</si>
  <si>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</si>
  <si>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</si>
  <si>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</si>
  <si>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</si>
  <si>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</si>
  <si>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</si>
  <si>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</si>
  <si>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</si>
  <si>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</si>
  <si>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</si>
  <si>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</si>
  <si>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</si>
  <si>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</si>
  <si>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</si>
  <si>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</si>
  <si>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</si>
  <si>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</si>
  <si>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</si>
  <si>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</si>
  <si>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</si>
  <si>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</si>
  <si>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</si>
  <si>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</si>
  <si>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</si>
  <si>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</si>
  <si>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</si>
  <si>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</si>
  <si>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</si>
  <si>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</si>
  <si>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</si>
  <si>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</si>
  <si>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</si>
  <si>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</si>
  <si>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</si>
  <si>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</si>
  <si>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</si>
  <si>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</si>
  <si>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</si>
  <si>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</si>
  <si>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</si>
  <si>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</si>
  <si>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</si>
  <si>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</si>
  <si>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</si>
  <si>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</si>
  <si>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</si>
  <si>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</si>
  <si>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</si>
  <si>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</si>
  <si>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</si>
  <si>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</si>
  <si>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</si>
  <si>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</si>
  <si>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</si>
  <si>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</si>
  <si>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</si>
  <si>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</si>
  <si>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</si>
  <si>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</si>
  <si>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</si>
  <si>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</si>
  <si>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</si>
  <si>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</si>
  <si>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</si>
  <si>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</si>
  <si>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</si>
  <si>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</si>
  <si>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</si>
  <si>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</si>
  <si>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</si>
  <si>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</si>
  <si>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</si>
  <si>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</si>
  <si>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</si>
  <si>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</si>
  <si>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</si>
  <si>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</si>
  <si>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</si>
  <si>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</si>
  <si>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</si>
  <si>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</si>
  <si>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</si>
  <si>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</si>
  <si>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</si>
  <si>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</si>
  <si>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</si>
  <si>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</si>
  <si>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</si>
  <si>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</si>
  <si>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</si>
  <si>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</si>
  <si>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</si>
  <si>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</si>
  <si>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</si>
  <si>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</si>
  <si>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</si>
  <si>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</si>
  <si>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</si>
  <si>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</si>
  <si>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</si>
  <si>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</si>
  <si>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</si>
  <si>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</si>
  <si>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</si>
  <si>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</si>
  <si>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</si>
  <si>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</si>
  <si>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</si>
  <si>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</si>
  <si>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</si>
  <si>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</si>
  <si>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</si>
  <si>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</si>
  <si>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</si>
  <si>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</si>
  <si>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</si>
  <si>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</si>
  <si>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</si>
  <si>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</si>
  <si>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</si>
  <si>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</si>
  <si>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</si>
  <si>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</si>
  <si>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</si>
  <si>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</si>
  <si>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</si>
  <si>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</si>
  <si>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</si>
  <si>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</si>
  <si>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</si>
  <si>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</si>
  <si>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</si>
  <si>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</si>
  <si>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</si>
  <si>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</si>
  <si>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</si>
  <si>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</si>
  <si>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</si>
  <si>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</si>
  <si>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</si>
  <si>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</si>
  <si>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</si>
  <si>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</si>
  <si>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</si>
  <si>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</si>
  <si>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</si>
  <si>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</si>
  <si>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</si>
  <si>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</si>
  <si>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</si>
  <si>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</si>
  <si>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</si>
  <si>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</si>
  <si>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</si>
  <si>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</si>
  <si>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</si>
  <si>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</si>
  <si>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</si>
  <si>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</si>
  <si>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</si>
  <si>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</si>
  <si>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</si>
  <si>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</si>
  <si>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</si>
  <si>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</si>
  <si>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</si>
  <si>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</si>
  <si>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</si>
  <si>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</si>
  <si>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</si>
  <si>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</si>
  <si>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</si>
  <si>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</si>
  <si>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</si>
  <si>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</si>
  <si>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</si>
  <si>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</si>
  <si>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</si>
  <si>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</si>
  <si>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</si>
  <si>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</si>
  <si>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</si>
  <si>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</si>
  <si>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</si>
  <si>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</si>
  <si>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</si>
  <si>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</si>
  <si>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</si>
  <si>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</si>
  <si>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</si>
  <si>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</si>
  <si>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</si>
  <si>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</si>
  <si>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</si>
  <si>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</si>
  <si>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</si>
  <si>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</si>
  <si>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</si>
  <si>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</si>
  <si>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</si>
  <si>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</si>
  <si>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</si>
  <si>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</si>
  <si>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</si>
  <si>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</si>
  <si>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</si>
  <si>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</si>
  <si>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</si>
  <si>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</si>
  <si>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</si>
  <si>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</si>
  <si>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</si>
  <si>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</si>
  <si>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</si>
  <si>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</si>
  <si>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</si>
  <si>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</si>
  <si>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</si>
  <si>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</si>
  <si>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</si>
  <si>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</si>
  <si>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</si>
  <si>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</si>
  <si>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</si>
  <si>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</si>
  <si>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</si>
  <si>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</si>
  <si>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</si>
  <si>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</si>
  <si>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</si>
  <si>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</si>
  <si>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</si>
  <si>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</si>
  <si>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</si>
  <si>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</si>
  <si>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</si>
  <si>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</si>
  <si>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</si>
  <si>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</si>
  <si>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</si>
  <si>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</si>
  <si>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</si>
  <si>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</si>
  <si>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</si>
  <si>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</si>
  <si>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</si>
  <si>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</si>
  <si>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</si>
  <si>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</si>
  <si>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</si>
  <si>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</si>
  <si>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</si>
  <si>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</si>
  <si>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</si>
  <si>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</si>
  <si>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</si>
  <si>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</si>
  <si>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</si>
  <si>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</si>
  <si>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</si>
  <si>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</si>
  <si>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</si>
  <si>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</si>
  <si>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</si>
  <si>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</si>
  <si>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</si>
  <si>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</si>
  <si>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</si>
  <si>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</si>
  <si>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</si>
  <si>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</si>
  <si>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</si>
  <si>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</si>
  <si>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</si>
  <si>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</si>
  <si>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</si>
  <si>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</si>
  <si>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</si>
  <si>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</si>
  <si>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</si>
  <si>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</si>
  <si>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</si>
  <si>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</si>
  <si>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</si>
  <si>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</si>
  <si>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</si>
  <si>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</si>
  <si>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</si>
  <si>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</si>
  <si>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</si>
  <si>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</si>
  <si>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</si>
  <si>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</si>
  <si>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</si>
  <si>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</si>
  <si>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</si>
  <si>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</si>
  <si>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</si>
  <si>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</si>
  <si>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</si>
  <si>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</si>
  <si>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</si>
  <si>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</si>
  <si>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</si>
  <si>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</si>
  <si>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</si>
  <si>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</si>
  <si>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</si>
  <si>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</si>
  <si>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</si>
  <si>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</si>
  <si>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</si>
  <si>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</si>
  <si>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</si>
  <si>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</si>
  <si>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</si>
  <si>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</si>
  <si>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</si>
  <si>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</si>
  <si>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</si>
  <si>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</si>
  <si>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</si>
  <si>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</si>
  <si>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</si>
  <si>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</si>
  <si>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</si>
  <si>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</si>
  <si>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</si>
  <si>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</si>
  <si>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</si>
  <si>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</si>
  <si>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</si>
  <si>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</si>
  <si>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</si>
  <si>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</si>
  <si>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</si>
  <si>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</si>
  <si>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</si>
  <si>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</si>
  <si>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</si>
  <si>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</si>
  <si>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</si>
  <si>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</si>
  <si>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</si>
  <si>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</si>
  <si>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</si>
  <si>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</si>
  <si>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</si>
  <si>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</si>
  <si>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</si>
  <si>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</si>
  <si>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</si>
  <si>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</si>
  <si>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</si>
  <si>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</si>
  <si>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</si>
  <si>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</si>
  <si>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</si>
  <si>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</si>
  <si>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</si>
  <si>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</si>
  <si>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</si>
  <si>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</si>
  <si>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</si>
  <si>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</si>
  <si>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</si>
  <si>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</si>
  <si>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</si>
  <si>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</si>
  <si>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</si>
  <si>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</si>
  <si>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</si>
  <si>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</si>
  <si>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</si>
  <si>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</si>
  <si>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</si>
  <si>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</si>
  <si>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</si>
  <si>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</si>
  <si>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</si>
  <si>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</si>
  <si>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</si>
  <si>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</si>
  <si>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</si>
  <si>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</si>
  <si>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</si>
  <si>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</si>
  <si>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</si>
  <si>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</si>
  <si>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</si>
  <si>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</si>
  <si>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</si>
  <si>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</si>
  <si>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</si>
  <si>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</si>
  <si>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</si>
  <si>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</si>
  <si>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</si>
  <si>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</si>
  <si>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</si>
  <si>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</si>
  <si>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</si>
  <si>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</si>
  <si>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</si>
  <si>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</si>
  <si>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</si>
  <si>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</si>
  <si>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</si>
  <si>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</si>
  <si>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</si>
  <si>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</si>
  <si>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</si>
  <si>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</si>
  <si>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</si>
  <si>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</si>
  <si>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</si>
  <si>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</si>
  <si>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</si>
  <si>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</si>
  <si>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</si>
  <si>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</si>
  <si>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</si>
  <si>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</si>
  <si>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</si>
  <si>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</si>
  <si>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</si>
  <si>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</si>
  <si>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</si>
  <si>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</si>
  <si>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</si>
  <si>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</si>
  <si>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</si>
  <si>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</si>
  <si>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</si>
  <si>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</si>
  <si>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</si>
  <si>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</si>
  <si>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</si>
  <si>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</si>
  <si>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</si>
  <si>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</si>
  <si>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</si>
  <si>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</si>
  <si>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</si>
  <si>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</si>
  <si>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</si>
  <si>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</si>
  <si>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</si>
  <si>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</si>
  <si>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</si>
  <si>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</si>
  <si>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</si>
  <si>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</si>
  <si>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</si>
  <si>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</si>
  <si>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</si>
  <si>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</si>
  <si>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</si>
  <si>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</si>
  <si>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</si>
  <si>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</si>
  <si>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</si>
  <si>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</si>
  <si>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</si>
  <si>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</si>
  <si>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</si>
  <si>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</si>
  <si>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</si>
  <si>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</si>
  <si>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</si>
  <si>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</si>
  <si>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</si>
  <si>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</si>
  <si>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</si>
  <si>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</si>
  <si>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</si>
  <si>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</si>
  <si>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</si>
  <si>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</si>
  <si>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</si>
  <si>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</si>
  <si>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</si>
  <si>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</si>
  <si>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</si>
  <si>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</si>
  <si>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</si>
  <si>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</si>
  <si>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</si>
  <si>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</si>
  <si>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</si>
  <si>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</si>
  <si>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</si>
  <si>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</si>
  <si>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</si>
  <si>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</si>
  <si>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</si>
  <si>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</si>
  <si>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</si>
  <si>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</si>
  <si>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</si>
  <si>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</si>
  <si>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</si>
  <si>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</si>
  <si>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</si>
  <si>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</si>
  <si>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</si>
  <si>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</si>
  <si>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</si>
  <si>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</si>
  <si>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</si>
  <si>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</si>
  <si>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</si>
  <si>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</si>
  <si>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</si>
  <si>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</si>
  <si>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</si>
  <si>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</si>
  <si>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</si>
  <si>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</si>
  <si>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</si>
  <si>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</si>
  <si>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</si>
  <si>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</si>
  <si>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</si>
  <si>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</si>
  <si>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</si>
  <si>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</si>
  <si>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</si>
  <si>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</si>
  <si>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</si>
  <si>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</si>
  <si>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</si>
  <si>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</si>
  <si>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</si>
  <si>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</si>
  <si>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</si>
  <si>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</si>
  <si>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</si>
  <si>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</si>
  <si>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</si>
  <si>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</si>
  <si>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</si>
  <si>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</si>
  <si>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</si>
  <si>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</si>
  <si>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</si>
  <si>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</si>
  <si>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</si>
  <si>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</si>
  <si>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</si>
  <si>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</si>
  <si>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</si>
  <si>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</si>
  <si>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</si>
  <si>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</si>
  <si>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</si>
  <si>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</si>
  <si>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</si>
  <si>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</si>
  <si>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</si>
  <si>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</si>
  <si>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</si>
  <si>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</si>
  <si>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</si>
  <si>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</si>
  <si>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</si>
  <si>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</si>
  <si>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</si>
  <si>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</si>
  <si>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</si>
  <si>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</si>
  <si>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</si>
  <si>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</si>
  <si>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</si>
  <si>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</si>
  <si>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</si>
  <si>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</si>
  <si>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</si>
  <si>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</si>
  <si>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</si>
  <si>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</si>
  <si>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</si>
  <si>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</si>
  <si>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</si>
  <si>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</si>
  <si>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</si>
  <si>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</si>
  <si>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</si>
  <si>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</si>
  <si>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</si>
  <si>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</si>
  <si>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</si>
  <si>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</si>
  <si>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</si>
  <si>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</si>
  <si>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</si>
  <si>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</si>
  <si>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</si>
  <si>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</si>
  <si>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</si>
  <si>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</si>
  <si>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</si>
  <si>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</si>
  <si>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</si>
  <si>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</si>
  <si>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</si>
  <si>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</si>
  <si>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</si>
  <si>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</si>
  <si>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</si>
  <si>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</si>
  <si>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</si>
  <si>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</si>
  <si>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</si>
  <si>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</si>
  <si>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</si>
  <si>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</si>
  <si>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</si>
  <si>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</si>
  <si>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</si>
  <si>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</si>
  <si>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</si>
  <si>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</si>
  <si>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</si>
  <si>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</si>
  <si>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</si>
  <si>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</si>
  <si>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</si>
  <si>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</si>
  <si>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</si>
  <si>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</si>
  <si>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</si>
  <si>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</si>
  <si>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</si>
  <si>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</si>
  <si>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</si>
  <si>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</si>
  <si>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</si>
  <si>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</si>
  <si>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</si>
  <si>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</si>
  <si>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</si>
  <si>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</si>
  <si>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</si>
  <si>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</si>
  <si>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</si>
  <si>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</si>
  <si>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</si>
  <si>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</si>
  <si>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</si>
  <si>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</si>
  <si>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</si>
  <si>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</si>
  <si>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</si>
  <si>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</si>
  <si>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</si>
  <si>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</si>
  <si>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</si>
  <si>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</si>
  <si>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</si>
  <si>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</si>
  <si>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</si>
  <si>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</si>
  <si>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</si>
  <si>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</si>
  <si>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</si>
  <si>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</si>
  <si>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</si>
  <si>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</si>
  <si>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</si>
  <si>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</si>
  <si>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</si>
  <si>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</si>
  <si>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</si>
  <si>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</si>
  <si>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</si>
  <si>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</si>
  <si>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</si>
  <si>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</si>
  <si>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</si>
  <si>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</si>
  <si>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</si>
  <si>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</si>
  <si>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</si>
  <si>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</si>
  <si>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</si>
  <si>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</si>
  <si>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</si>
  <si>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</si>
  <si>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</si>
  <si>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</si>
  <si>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</si>
  <si>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</si>
  <si>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</si>
  <si>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</si>
  <si>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</si>
  <si>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</si>
  <si>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</si>
  <si>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</si>
  <si>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</si>
  <si>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</si>
  <si>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</si>
  <si>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</si>
  <si>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</si>
  <si>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</si>
  <si>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</si>
  <si>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</si>
  <si>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</si>
  <si>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</si>
  <si>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</si>
  <si>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</si>
  <si>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</si>
  <si>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</si>
  <si>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</si>
  <si>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</si>
  <si>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</si>
  <si>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</si>
  <si>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</si>
  <si>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</si>
  <si>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</si>
  <si>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</si>
  <si>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</si>
  <si>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</si>
  <si>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</si>
  <si>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</si>
  <si>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</si>
  <si>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</si>
  <si>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</si>
  <si>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</si>
  <si>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</si>
  <si>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</si>
  <si>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</si>
  <si>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</si>
  <si>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</si>
  <si>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</si>
  <si>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</si>
  <si>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</si>
  <si>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</si>
  <si>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</si>
  <si>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</si>
  <si>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</si>
  <si>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</si>
  <si>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</si>
  <si>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</si>
  <si>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</si>
  <si>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</si>
  <si>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</si>
  <si>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</si>
  <si>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</si>
  <si>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</si>
  <si>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</si>
  <si>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</si>
  <si>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</si>
  <si>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</si>
  <si>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</si>
  <si>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</si>
  <si>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</si>
  <si>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</si>
  <si>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</si>
  <si>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</si>
  <si>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</si>
  <si>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</si>
  <si>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</si>
  <si>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</si>
  <si>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</si>
  <si>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</si>
  <si>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</si>
  <si>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</si>
  <si>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</si>
  <si>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</si>
  <si>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</si>
  <si>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</si>
  <si>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</si>
  <si>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</si>
  <si>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</si>
  <si>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</si>
  <si>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</si>
  <si>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</si>
  <si>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</si>
  <si>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</si>
  <si>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</si>
  <si>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</si>
  <si>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</si>
  <si>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</si>
  <si>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</si>
  <si>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</si>
  <si>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</si>
  <si>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</si>
  <si>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</si>
  <si>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</si>
  <si>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</si>
  <si>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</si>
  <si>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</si>
  <si>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</si>
  <si>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</si>
  <si>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</si>
  <si>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</si>
  <si>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</si>
  <si>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</si>
  <si>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</si>
  <si>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</si>
  <si>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</si>
  <si>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</si>
  <si>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</si>
  <si>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</si>
  <si>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</si>
  <si>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</si>
  <si>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</si>
  <si>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</si>
  <si>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</si>
  <si>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</si>
  <si>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</si>
  <si>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</si>
  <si>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</si>
  <si>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</si>
  <si>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</si>
  <si>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</si>
  <si>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</si>
  <si>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</si>
  <si>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</si>
  <si>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</si>
  <si>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</si>
  <si>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</si>
  <si>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</si>
  <si>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</si>
  <si>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</si>
  <si>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</si>
  <si>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</si>
  <si>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</si>
  <si>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</si>
  <si>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</si>
  <si>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</si>
  <si>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</si>
  <si>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</si>
  <si>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</si>
  <si>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</si>
  <si>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</si>
  <si>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</si>
  <si>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</si>
  <si>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</si>
  <si>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</si>
  <si>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</si>
  <si>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</si>
  <si>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</si>
  <si>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</si>
  <si>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</si>
  <si>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</si>
  <si>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</si>
  <si>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</si>
  <si>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</si>
  <si>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</si>
  <si>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</si>
  <si>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</si>
  <si>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</si>
  <si>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</si>
  <si>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</si>
  <si>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</si>
  <si>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</si>
  <si>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</si>
  <si>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</si>
  <si>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</si>
  <si>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</si>
  <si>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</si>
  <si>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</si>
  <si>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</si>
  <si>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</si>
  <si>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</si>
  <si>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</si>
  <si>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</si>
  <si>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</si>
  <si>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</si>
  <si>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</si>
  <si>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</si>
  <si>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</si>
  <si>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</si>
  <si>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</si>
  <si>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</si>
  <si>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</si>
  <si>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</si>
  <si>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</si>
  <si>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</si>
  <si>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</si>
  <si>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</si>
  <si>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</si>
  <si>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</si>
  <si>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</si>
  <si>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</si>
  <si>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</si>
  <si>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</si>
  <si>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</si>
  <si>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</si>
  <si>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</si>
  <si>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</si>
  <si>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</si>
  <si>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</si>
  <si>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</si>
  <si>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</si>
  <si>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</si>
  <si>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</si>
  <si>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</si>
  <si>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</si>
  <si>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</si>
  <si>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</si>
  <si>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</si>
  <si>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</si>
  <si>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</si>
  <si>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</si>
  <si>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</si>
  <si>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</si>
  <si>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</si>
  <si>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</si>
  <si>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</si>
  <si>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</si>
  <si>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</si>
  <si>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</si>
  <si>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</si>
  <si>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</si>
  <si>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</si>
  <si>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</si>
  <si>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</si>
  <si>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</si>
  <si>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</si>
  <si>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</si>
  <si>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</si>
  <si>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</si>
  <si>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</si>
  <si>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</si>
  <si>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</si>
  <si>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</si>
  <si>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</si>
  <si>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</si>
  <si>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</si>
  <si>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</si>
  <si>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</si>
  <si>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</si>
  <si>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</si>
  <si>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</si>
  <si>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</si>
  <si>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</si>
  <si>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</si>
  <si>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</si>
  <si>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</si>
  <si>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</si>
  <si>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</si>
  <si>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</si>
  <si>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</si>
  <si>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</si>
  <si>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</si>
  <si>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</si>
  <si>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</si>
  <si>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</si>
  <si>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</si>
  <si>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</si>
  <si>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</si>
  <si>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</si>
  <si>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</si>
  <si>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</si>
  <si>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</si>
  <si>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</si>
  <si>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</si>
  <si>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</si>
  <si>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</si>
  <si>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</si>
  <si>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</si>
  <si>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</si>
  <si>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</si>
  <si>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</si>
  <si>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</si>
  <si>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</si>
  <si>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</si>
  <si>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</si>
  <si>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</si>
  <si>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</si>
  <si>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</si>
  <si>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</si>
  <si>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</si>
  <si>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</si>
  <si>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</si>
  <si>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</si>
  <si>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</si>
  <si>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</si>
  <si>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</si>
  <si>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</si>
  <si>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</si>
  <si>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</si>
  <si>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</si>
  <si>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</si>
  <si>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</si>
  <si>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</si>
  <si>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</si>
  <si>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</si>
  <si>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</si>
  <si>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</si>
  <si>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</si>
  <si>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</si>
  <si>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</si>
  <si>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</si>
  <si>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</si>
  <si>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</si>
  <si>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</si>
  <si>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</si>
  <si>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</si>
  <si>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</si>
  <si>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</si>
  <si>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</si>
  <si>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</si>
  <si>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</si>
  <si>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</si>
  <si>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</si>
  <si>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</si>
  <si>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</si>
  <si>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</si>
  <si>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</si>
  <si>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</si>
  <si>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</si>
  <si>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</si>
  <si>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</si>
  <si>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</si>
  <si>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</si>
  <si>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</si>
  <si>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</si>
  <si>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</si>
  <si>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</si>
  <si>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</si>
  <si>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</si>
  <si>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</si>
  <si>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</si>
  <si>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</si>
  <si>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</si>
  <si>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</si>
  <si>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</si>
  <si>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</si>
  <si>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</si>
  <si>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</si>
  <si>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</si>
  <si>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</si>
  <si>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</si>
  <si>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</si>
  <si>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</si>
  <si>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</si>
  <si>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</si>
  <si>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</si>
  <si>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</si>
  <si>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</si>
  <si>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</si>
  <si>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</si>
  <si>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</si>
  <si>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</si>
  <si>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</si>
  <si>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</si>
  <si>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</si>
  <si>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</si>
  <si>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</si>
  <si>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</si>
  <si>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</si>
  <si>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</si>
  <si>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</si>
  <si>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</si>
  <si>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</si>
  <si>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</si>
  <si>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</si>
  <si>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</si>
  <si>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</si>
  <si>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</si>
  <si>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</si>
  <si>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</si>
  <si>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</si>
  <si>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</si>
  <si>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</si>
  <si>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</si>
  <si>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</si>
  <si>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</si>
  <si>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</si>
  <si>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</si>
  <si>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</si>
  <si>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</si>
  <si>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</si>
  <si>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</si>
  <si>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</si>
  <si>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</si>
  <si>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</si>
  <si>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</si>
  <si>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</si>
  <si>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</si>
  <si>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</si>
  <si>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</si>
  <si>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</si>
  <si>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</si>
  <si>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</si>
  <si>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</si>
  <si>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</si>
  <si>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</si>
  <si>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</si>
  <si>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</si>
  <si>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</si>
  <si>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</si>
  <si>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</si>
  <si>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</si>
  <si>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</si>
  <si>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</si>
  <si>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</si>
  <si>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</si>
  <si>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</si>
  <si>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</si>
  <si>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</si>
  <si>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</si>
  <si>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</si>
  <si>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</si>
  <si>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</si>
  <si>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</si>
  <si>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</si>
  <si>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</si>
  <si>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</si>
  <si>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</si>
  <si>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</si>
  <si>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</si>
  <si>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</si>
  <si>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</si>
  <si>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</si>
  <si>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</si>
  <si>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</si>
  <si>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</si>
  <si>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</si>
  <si>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</si>
  <si>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</si>
  <si>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</si>
  <si>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</si>
  <si>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</si>
  <si>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</si>
  <si>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</si>
  <si>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</si>
  <si>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</si>
  <si>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</si>
  <si>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</si>
  <si>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</si>
  <si>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</si>
  <si>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</si>
  <si>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</si>
  <si>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</si>
  <si>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</si>
  <si>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</si>
  <si>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</si>
  <si>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</si>
  <si>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</si>
  <si>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</si>
  <si>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</si>
  <si>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</si>
  <si>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</si>
  <si>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</si>
  <si>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</si>
  <si>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</si>
  <si>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</si>
  <si>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</si>
  <si>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</si>
  <si>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</si>
  <si>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</si>
  <si>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</si>
  <si>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</si>
  <si>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</si>
  <si>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</si>
  <si>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</si>
  <si>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</si>
  <si>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</si>
  <si>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</si>
  <si>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</si>
  <si>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</si>
  <si>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</si>
  <si>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</si>
  <si>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</si>
  <si>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</si>
  <si>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</si>
  <si>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</si>
  <si>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</si>
  <si>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</si>
  <si>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</si>
  <si>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</si>
  <si>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</si>
  <si>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</si>
  <si>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</si>
  <si>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</si>
  <si>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</si>
  <si>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</si>
  <si>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</si>
  <si>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</si>
  <si>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</si>
  <si>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</si>
  <si>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</si>
  <si>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</si>
  <si>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</si>
  <si>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</si>
  <si>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</si>
  <si>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</si>
  <si>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</si>
  <si>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</si>
  <si>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</si>
  <si>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</si>
  <si>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</si>
  <si>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</si>
  <si>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</si>
  <si>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</si>
  <si>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</si>
  <si>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</si>
  <si>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</si>
  <si>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</si>
  <si>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</si>
  <si>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</si>
  <si>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</si>
  <si>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</si>
  <si>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</si>
  <si>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</si>
  <si>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</si>
  <si>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</si>
  <si>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</si>
  <si>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</si>
  <si>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</si>
  <si>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</si>
  <si>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</si>
  <si>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</si>
  <si>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</si>
  <si>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</si>
  <si>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</si>
  <si>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</si>
  <si>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</si>
  <si>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</si>
  <si>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</si>
  <si>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</si>
  <si>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</si>
  <si>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</si>
  <si>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</si>
  <si>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</si>
  <si>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</si>
  <si>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</si>
  <si>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</si>
  <si>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</si>
  <si>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</si>
  <si>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</si>
  <si>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</si>
  <si>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</si>
  <si>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</si>
  <si>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</si>
  <si>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</si>
  <si>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</si>
  <si>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</si>
  <si>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</si>
  <si>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</si>
  <si>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</si>
  <si>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</si>
  <si>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</si>
  <si>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</si>
  <si>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</si>
  <si>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</si>
  <si>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</si>
  <si>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</si>
  <si>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</si>
  <si>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</si>
  <si>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</si>
  <si>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</si>
  <si>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</si>
  <si>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</si>
  <si>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</si>
  <si>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</si>
  <si>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</si>
  <si>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</si>
  <si>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</si>
  <si>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</si>
  <si>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</si>
  <si>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</si>
  <si>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</si>
  <si>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</si>
  <si>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</si>
  <si>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</si>
  <si>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</si>
  <si>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</si>
  <si>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</si>
  <si>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</si>
  <si>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</si>
  <si>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</si>
  <si>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</si>
  <si>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</si>
  <si>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</si>
  <si>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</si>
  <si>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</si>
  <si>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</si>
  <si>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</si>
  <si>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</si>
  <si>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</si>
  <si>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</si>
  <si>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</si>
  <si>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</si>
  <si>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</si>
  <si>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</si>
  <si>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</si>
  <si>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</si>
  <si>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</si>
  <si>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</si>
  <si>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</si>
  <si>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</si>
  <si>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</si>
  <si>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</si>
  <si>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</si>
  <si>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</si>
  <si>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</si>
  <si>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</si>
  <si>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</si>
  <si>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</si>
  <si>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</si>
  <si>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</si>
  <si>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</si>
  <si>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</si>
  <si>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</si>
  <si>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</si>
  <si>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</si>
  <si>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</si>
  <si>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</si>
  <si>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</si>
  <si>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</si>
  <si>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</si>
  <si>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</si>
  <si>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</si>
  <si>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</si>
  <si>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</si>
  <si>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</si>
  <si>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</si>
  <si>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</si>
  <si>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</si>
  <si>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</si>
  <si>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</si>
  <si>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</si>
  <si>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</si>
  <si>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</si>
  <si>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</si>
  <si>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</si>
  <si>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</si>
  <si>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</si>
  <si>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</si>
  <si>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</si>
  <si>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</si>
  <si>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</si>
  <si>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</si>
  <si>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</si>
  <si>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</si>
  <si>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</si>
  <si>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</si>
  <si>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</si>
  <si>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</si>
  <si>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</si>
  <si>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</si>
  <si>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</si>
  <si>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</si>
  <si>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</si>
  <si>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</si>
  <si>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</si>
  <si>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</si>
  <si>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</si>
  <si>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</si>
  <si>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</si>
  <si>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</si>
  <si>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</si>
  <si>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</si>
  <si>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</si>
  <si>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</si>
  <si>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</si>
  <si>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</si>
  <si>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</si>
  <si>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</si>
  <si>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</si>
  <si>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</si>
  <si>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</si>
  <si>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</si>
  <si>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</si>
  <si>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</si>
  <si>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</si>
  <si>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</si>
  <si>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</si>
  <si>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</si>
  <si>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</si>
  <si>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</si>
  <si>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</si>
  <si>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</si>
  <si>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</si>
  <si>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</si>
  <si>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</si>
  <si>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</si>
  <si>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</si>
  <si>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</si>
  <si>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</si>
  <si>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</si>
  <si>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</si>
  <si>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</si>
  <si>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</si>
  <si>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</si>
  <si>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</si>
  <si>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</si>
  <si>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</si>
  <si>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</si>
  <si>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</si>
  <si>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</si>
  <si>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</si>
  <si>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</si>
  <si>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</si>
  <si>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</si>
  <si>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</si>
  <si>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</si>
  <si>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</si>
  <si>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</si>
  <si>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</si>
  <si>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</si>
  <si>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</si>
  <si>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</si>
  <si>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</si>
  <si>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</si>
  <si>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</si>
  <si>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</si>
  <si>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</si>
  <si>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</si>
  <si>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</si>
  <si>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</si>
  <si>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</si>
  <si>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</si>
  <si>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</si>
  <si>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</si>
  <si>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</si>
  <si>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</si>
  <si>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</si>
  <si>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</si>
  <si>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</si>
  <si>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</si>
  <si>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</si>
  <si>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</si>
  <si>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</si>
  <si>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</si>
  <si>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</si>
  <si>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</si>
  <si>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</si>
  <si>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</si>
  <si>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</si>
  <si>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</si>
  <si>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</si>
  <si>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</si>
  <si>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</si>
  <si>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</si>
  <si>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</si>
  <si>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</si>
  <si>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</si>
  <si>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</si>
  <si>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</si>
  <si>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</si>
  <si>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</si>
  <si>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</si>
  <si>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</si>
  <si>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</si>
  <si>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</si>
  <si>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</si>
  <si>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</si>
  <si>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</si>
  <si>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</si>
  <si>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</si>
  <si>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</si>
  <si>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</si>
  <si>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</si>
  <si>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</si>
  <si>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</si>
  <si>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</si>
  <si>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</si>
  <si>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</si>
  <si>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</si>
  <si>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</si>
  <si>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</si>
  <si>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</si>
  <si>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</si>
  <si>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</si>
  <si>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</si>
  <si>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</si>
  <si>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</si>
  <si>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</si>
  <si>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</si>
  <si>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</si>
  <si>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</si>
  <si>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</si>
  <si>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</si>
  <si>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</si>
  <si>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</si>
  <si>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</si>
  <si>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</si>
  <si>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</si>
  <si>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</si>
  <si>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</si>
  <si>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</si>
  <si>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</si>
  <si>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</si>
  <si>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</si>
  <si>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</si>
  <si>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</si>
  <si>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</si>
  <si>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</si>
  <si>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</si>
  <si>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</si>
  <si>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</si>
  <si>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</si>
  <si>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</si>
  <si>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</si>
  <si>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</si>
  <si>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</si>
  <si>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</si>
  <si>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</si>
  <si>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</si>
  <si>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</si>
  <si>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</si>
  <si>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</si>
  <si>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</si>
  <si>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</si>
  <si>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</si>
  <si>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</si>
  <si>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</si>
  <si>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</si>
  <si>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</si>
  <si>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</si>
  <si>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</si>
  <si>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</si>
  <si>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</si>
  <si>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</si>
  <si>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</si>
  <si>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</si>
  <si>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</si>
  <si>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</si>
  <si>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</si>
  <si>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</si>
  <si>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</si>
  <si>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</si>
  <si>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</si>
  <si>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</si>
  <si>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</si>
  <si>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</si>
  <si>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</si>
  <si>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</si>
  <si>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</si>
  <si>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</si>
  <si>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</si>
  <si>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</si>
  <si>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</si>
  <si>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</si>
  <si>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</si>
  <si>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</si>
  <si>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</si>
  <si>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</si>
  <si>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</si>
  <si>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</si>
  <si>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</si>
  <si>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</si>
  <si>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</si>
  <si>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</si>
  <si>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</si>
  <si>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</si>
  <si>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</si>
  <si>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</si>
  <si>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</si>
  <si>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</si>
  <si>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</si>
  <si>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</si>
  <si>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</si>
  <si>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</si>
  <si>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</si>
  <si>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</si>
  <si>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</si>
  <si>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</si>
  <si>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</si>
  <si>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</si>
  <si>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</si>
  <si>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</si>
  <si>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</si>
  <si>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</si>
  <si>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</si>
  <si>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</si>
  <si>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</si>
  <si>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</si>
  <si>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</si>
  <si>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</si>
  <si>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</si>
  <si>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</si>
  <si>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</si>
  <si>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</si>
  <si>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</si>
  <si>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</si>
  <si>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</si>
  <si>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</si>
  <si>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</si>
  <si>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</si>
  <si>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</si>
  <si>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</si>
  <si>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</si>
  <si>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</si>
  <si>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</si>
  <si>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</si>
  <si>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</si>
  <si>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</si>
  <si>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</si>
  <si>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</si>
  <si>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</si>
  <si>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</si>
  <si>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</si>
  <si>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</si>
  <si>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</si>
  <si>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</si>
  <si>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</si>
  <si>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</si>
  <si>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</si>
  <si>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</si>
  <si>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</si>
  <si>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</si>
  <si>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</si>
  <si>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</si>
  <si>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</si>
  <si>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</si>
  <si>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</si>
  <si>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 to 49999</t>
  </si>
  <si>
    <t>50000 or More</t>
  </si>
  <si>
    <t>Sum of Precentage Successful</t>
  </si>
  <si>
    <t>Sum of Percentage Failed</t>
  </si>
  <si>
    <t>Sum of Pecentage Canceled</t>
  </si>
  <si>
    <t>Total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</si>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</sst>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_Challenge.xlsx]Outcomes!PivotTable2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81599112191513"/>
          <c:y val="5.2085238227103398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4D1-4915-BD1A-ACB4232E36BF}"/>
            </c:ext>
          </c:extLst>
        </c:ser>
        <c:ser>
          <c:idx val="1"/>
          <c:order val="1"/>
          <c:tx>
            <c:strRef>
              <c:f>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D1-4915-BD1A-ACB4232E36BF}"/>
            </c:ext>
          </c:extLst>
        </c:ser>
        <c:ser>
          <c:idx val="2"/>
          <c:order val="2"/>
          <c:tx>
            <c:strRef>
              <c:f>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4D1-4915-BD1A-ACB4232E36BF}"/>
            </c:ext>
          </c:extLst>
        </c:ser>
        <c:ser>
          <c:idx val="3"/>
          <c:order val="3"/>
          <c:tx>
            <c:strRef>
              <c:f>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4D1-4915-BD1A-ACB4232E3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9634136"/>
        <c:axId val="1099634464"/>
      </c:barChart>
      <c:catAx>
        <c:axId val="109963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34464"/>
        <c:crosses val="autoZero"/>
        <c:auto val="1"/>
        <c:lblAlgn val="ctr"/>
        <c:lblOffset val="100"/>
        <c:noMultiLvlLbl val="0"/>
      </c:catAx>
      <c:valAx>
        <c:axId val="10996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3413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E-440C-9EBB-56DCE3C5B0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1E-440C-9EBB-56DCE3C5B01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1E-440C-9EBB-56DCE3C5B01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1E-440C-9EBB-56DCE3C5B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2679528"/>
        <c:axId val="1012681168"/>
      </c:barChart>
      <c:catAx>
        <c:axId val="101267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681168"/>
        <c:crosses val="autoZero"/>
        <c:auto val="1"/>
        <c:lblAlgn val="ctr"/>
        <c:lblOffset val="100"/>
        <c:noMultiLvlLbl val="0"/>
      </c:catAx>
      <c:valAx>
        <c:axId val="10126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67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_Challenge.xlsx]Outcomes Based on Lunch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Lunch Date</a:t>
            </a:r>
            <a:endParaRPr lang="en-US"/>
          </a:p>
        </c:rich>
      </c:tx>
      <c:layout>
        <c:manualLayout>
          <c:xMode val="edge"/>
          <c:yMode val="edge"/>
          <c:x val="0.29667021361857682"/>
          <c:y val="1.96456321620154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503903968748623E-2"/>
          <c:y val="0.13365929739411858"/>
          <c:w val="0.74969555563812729"/>
          <c:h val="0.790714747392398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AD-4761-821C-E8ACA3496334}"/>
            </c:ext>
          </c:extLst>
        </c:ser>
        <c:ser>
          <c:idx val="1"/>
          <c:order val="1"/>
          <c:tx>
            <c:strRef>
              <c:f>'Outcomes Based on Lunch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AD-4761-821C-E8ACA3496334}"/>
            </c:ext>
          </c:extLst>
        </c:ser>
        <c:ser>
          <c:idx val="2"/>
          <c:order val="2"/>
          <c:tx>
            <c:strRef>
              <c:f>'Outcomes Based on Lunch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AD-4761-821C-E8ACA3496334}"/>
            </c:ext>
          </c:extLst>
        </c:ser>
        <c:ser>
          <c:idx val="3"/>
          <c:order val="3"/>
          <c:tx>
            <c:strRef>
              <c:f>'Outcomes Based on Lunch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AD-4761-821C-E8ACA3496334}"/>
            </c:ext>
          </c:extLst>
        </c:ser>
        <c:ser>
          <c:idx val="4"/>
          <c:order val="4"/>
          <c:tx>
            <c:strRef>
              <c:f>'Outcomes Based on Lunch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AD-4761-821C-E8ACA3496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626592"/>
        <c:axId val="1099634136"/>
      </c:lineChart>
      <c:catAx>
        <c:axId val="109962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34136"/>
        <c:crosses val="autoZero"/>
        <c:auto val="1"/>
        <c:lblAlgn val="ctr"/>
        <c:lblOffset val="100"/>
        <c:noMultiLvlLbl val="0"/>
      </c:catAx>
      <c:valAx>
        <c:axId val="109963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2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314370345033927"/>
          <c:y val="0.1102538950307979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58092738407699"/>
          <c:y val="0.2201808107319918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2-4BD1-A802-7093FB65A6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2-4BD1-A802-7093FB65A6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2-4BD1-A802-7093FB65A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668248"/>
        <c:axId val="515668904"/>
      </c:lineChart>
      <c:catAx>
        <c:axId val="51566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68904"/>
        <c:crosses val="autoZero"/>
        <c:auto val="1"/>
        <c:lblAlgn val="ctr"/>
        <c:lblOffset val="100"/>
        <c:noMultiLvlLbl val="0"/>
      </c:catAx>
      <c:valAx>
        <c:axId val="51566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6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_Challenge.xlsx]Outcomes Based on Goal!PivotTable19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797090167548467E-2"/>
          <c:y val="0.21002110164623172"/>
          <c:w val="0.61907582435890396"/>
          <c:h val="0.5945000161153634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Goal'!$B$3</c:f>
              <c:strCache>
                <c:ptCount val="1"/>
                <c:pt idx="0">
                  <c:v>Sum of 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0.73472222222222228</c:v>
                </c:pt>
                <c:pt idx="2">
                  <c:v>0.69966254218222723</c:v>
                </c:pt>
                <c:pt idx="3">
                  <c:v>0.68782518210197707</c:v>
                </c:pt>
                <c:pt idx="4">
                  <c:v>0.68324873096446703</c:v>
                </c:pt>
                <c:pt idx="5">
                  <c:v>0.67860696517412933</c:v>
                </c:pt>
                <c:pt idx="6">
                  <c:v>0.67623762376237628</c:v>
                </c:pt>
                <c:pt idx="7">
                  <c:v>0.67189030362389812</c:v>
                </c:pt>
                <c:pt idx="8">
                  <c:v>0.67185978578383643</c:v>
                </c:pt>
                <c:pt idx="9">
                  <c:v>0.67184466019417477</c:v>
                </c:pt>
                <c:pt idx="10">
                  <c:v>0.67119301648884577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CA-4A9D-B443-307654E35326}"/>
            </c:ext>
          </c:extLst>
        </c:ser>
        <c:ser>
          <c:idx val="1"/>
          <c:order val="1"/>
          <c:tx>
            <c:strRef>
              <c:f>'Outcomes Based on Goal'!$C$3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0.26527777777777778</c:v>
                </c:pt>
                <c:pt idx="2">
                  <c:v>0.30033745781777277</c:v>
                </c:pt>
                <c:pt idx="3">
                  <c:v>0.31217481789802287</c:v>
                </c:pt>
                <c:pt idx="4">
                  <c:v>0.31675126903553297</c:v>
                </c:pt>
                <c:pt idx="5">
                  <c:v>0.32139303482587067</c:v>
                </c:pt>
                <c:pt idx="6">
                  <c:v>0.32376237623762377</c:v>
                </c:pt>
                <c:pt idx="7">
                  <c:v>0.32810969637610188</c:v>
                </c:pt>
                <c:pt idx="8">
                  <c:v>0.32814021421616357</c:v>
                </c:pt>
                <c:pt idx="9">
                  <c:v>0.32815533980582523</c:v>
                </c:pt>
                <c:pt idx="10">
                  <c:v>0.32880698351115423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CA-4A9D-B443-307654E35326}"/>
            </c:ext>
          </c:extLst>
        </c:ser>
        <c:ser>
          <c:idx val="2"/>
          <c:order val="2"/>
          <c:tx>
            <c:strRef>
              <c:f>'Outcomes Based on Goal'!$D$3</c:f>
              <c:strCache>
                <c:ptCount val="1"/>
                <c:pt idx="0">
                  <c:v>Sum of Pecentage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CA-4A9D-B443-307654E35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836880"/>
        <c:axId val="1002835896"/>
      </c:lineChart>
      <c:catAx>
        <c:axId val="100283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835896"/>
        <c:crosses val="autoZero"/>
        <c:auto val="1"/>
        <c:lblAlgn val="ctr"/>
        <c:lblOffset val="100"/>
        <c:noMultiLvlLbl val="0"/>
      </c:catAx>
      <c:valAx>
        <c:axId val="100283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8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2</xdr:row>
      <xdr:rowOff>4762</xdr:rowOff>
    </xdr:from>
    <xdr:to>
      <xdr:col>17</xdr:col>
      <xdr:colOff>590550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1D25A0-8B1C-49DC-A46D-EDFBD206A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4</xdr:row>
      <xdr:rowOff>161924</xdr:rowOff>
    </xdr:from>
    <xdr:to>
      <xdr:col>19</xdr:col>
      <xdr:colOff>428625</xdr:colOff>
      <xdr:row>27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68AEDE-A90E-42A6-8097-B60EBF137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371473</xdr:colOff>
      <xdr:row>3</xdr:row>
      <xdr:rowOff>9524</xdr:rowOff>
    </xdr:from>
    <xdr:to>
      <xdr:col>19</xdr:col>
      <xdr:colOff>266700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BAB30-C18A-435E-8BBC-7DAA93472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3</xdr:row>
      <xdr:rowOff>0</xdr:rowOff>
    </xdr:from>
    <xdr:to>
      <xdr:col>16</xdr:col>
      <xdr:colOff>333375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98A4F-C563-499E-8522-6CFCDAB19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19051</xdr:colOff>
      <xdr:row>2</xdr:row>
      <xdr:rowOff>9523</xdr:rowOff>
    </xdr:from>
    <xdr:to>
      <xdr:col>15</xdr:col>
      <xdr:colOff>400051</xdr:colOff>
      <xdr:row>25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04691-8900-4EC0-88E3-78AB6CB36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67.527406365742" createdVersion="7" refreshedVersion="7" minRefreshableVersion="3" recordCount="4114" xr:uid="{355D9FAB-66D6-450C-B180-F8728A5B4B0F}">
  <cacheSource type="worksheet">
    <worksheetSource ref="A1:R4115" sheet="Kickstarter Analysis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67.581852314812" createdVersion="7" refreshedVersion="7" minRefreshableVersion="3" recordCount="4115" xr:uid="{9C850922-B858-4C84-BA34-D3A2FEDD6188}">
  <cacheSource type="worksheet">
    <worksheetSource ref="A1:S1048576" sheet="Kickstarter Analysis 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68.024182754627" createdVersion="7" refreshedVersion="7" minRefreshableVersion="3" recordCount="4114" xr:uid="{7C4A84A5-3B58-4968-AD0B-DA36D639E340}">
  <cacheSource type="worksheet">
    <worksheetSource ref="A1:T4115" sheet="Kickstarter Analysis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68.456147337965" createdVersion="7" refreshedVersion="7" minRefreshableVersion="3" recordCount="12" xr:uid="{39B625B3-B250-4950-9E57-21B18E0E40D6}">
  <cacheSource type="worksheet">
    <worksheetSource ref="A1:I13" sheet="Outcomes Based on Goals"/>
  </cacheSource>
  <cacheFields count="9">
    <cacheField name="Goal" numFmtId="0">
      <sharedItems count="12">
        <s v="Less Than 1000"/>
        <s v="1000 to 49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 to 49999"/>
        <s v="50000 or More"/>
      </sharedItems>
    </cacheField>
    <cacheField name="Number Successful" numFmtId="0">
      <sharedItems containsSemiMixedTypes="0" containsString="0" containsNumber="1" containsInteger="1" minValue="2" maxValue="692"/>
    </cacheField>
    <cacheField name="Number Failed" numFmtId="0">
      <sharedItems containsSemiMixedTypes="0" containsString="0" containsNumber="1" containsInteger="1" minValue="10" maxValue="339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2" maxValue="1031" count="12">
        <n v="186"/>
        <n v="720"/>
        <n v="889"/>
        <n v="961"/>
        <n v="985"/>
        <n v="1005"/>
        <n v="1010"/>
        <n v="1021"/>
        <n v="1027"/>
        <n v="1030"/>
        <n v="1031"/>
        <n v="12"/>
      </sharedItems>
    </cacheField>
    <cacheField name="Precentage Successful" numFmtId="9">
      <sharedItems containsSemiMixedTypes="0" containsString="0" containsNumber="1" minValue="0.16666666666666666" maxValue="0.75806451612903225" count="12">
        <n v="0.75806451612903225"/>
        <n v="0.73472222222222228"/>
        <n v="0.69966254218222723"/>
        <n v="0.68782518210197707"/>
        <n v="0.68324873096446703"/>
        <n v="0.67860696517412933"/>
        <n v="0.67623762376237628"/>
        <n v="0.67189030362389812"/>
        <n v="0.67185978578383643"/>
        <n v="0.67184466019417477"/>
        <n v="0.67119301648884577"/>
        <n v="0.16666666666666666"/>
      </sharedItems>
    </cacheField>
    <cacheField name="Percentage Failed" numFmtId="9">
      <sharedItems containsSemiMixedTypes="0" containsString="0" containsNumber="1" minValue="0.24193548387096775" maxValue="0.83333333333333337"/>
    </cacheField>
    <cacheField name="Pecentage Canceled" numFmtId="9">
      <sharedItems containsSemiMixedTypes="0" containsString="0" containsNumber="1" containsInteger="1" minValue="0" maxValue="0" count="1">
        <n v="0"/>
      </sharedItems>
    </cacheField>
    <cacheField name="Total" numFmtId="9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m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x v="0"/>
    <x v="0"/>
    <n v="0.24193548387096775"/>
    <x v="0"/>
    <n v="1"/>
  </r>
  <r>
    <x v="1"/>
    <n v="529"/>
    <n v="191"/>
    <n v="0"/>
    <x v="1"/>
    <x v="1"/>
    <n v="0.26527777777777778"/>
    <x v="0"/>
    <n v="1"/>
  </r>
  <r>
    <x v="2"/>
    <n v="622"/>
    <n v="267"/>
    <n v="0"/>
    <x v="2"/>
    <x v="2"/>
    <n v="0.30033745781777277"/>
    <x v="0"/>
    <n v="1"/>
  </r>
  <r>
    <x v="3"/>
    <n v="661"/>
    <n v="300"/>
    <n v="0"/>
    <x v="3"/>
    <x v="3"/>
    <n v="0.31217481789802287"/>
    <x v="0"/>
    <n v="1"/>
  </r>
  <r>
    <x v="4"/>
    <n v="673"/>
    <n v="312"/>
    <n v="0"/>
    <x v="4"/>
    <x v="4"/>
    <n v="0.31675126903553297"/>
    <x v="0"/>
    <n v="1"/>
  </r>
  <r>
    <x v="5"/>
    <n v="682"/>
    <n v="323"/>
    <n v="0"/>
    <x v="5"/>
    <x v="5"/>
    <n v="0.32139303482587067"/>
    <x v="0"/>
    <n v="1"/>
  </r>
  <r>
    <x v="6"/>
    <n v="683"/>
    <n v="327"/>
    <n v="0"/>
    <x v="6"/>
    <x v="6"/>
    <n v="0.32376237623762377"/>
    <x v="0"/>
    <n v="1"/>
  </r>
  <r>
    <x v="7"/>
    <n v="686"/>
    <n v="335"/>
    <n v="0"/>
    <x v="7"/>
    <x v="7"/>
    <n v="0.32810969637610188"/>
    <x v="0"/>
    <n v="1"/>
  </r>
  <r>
    <x v="8"/>
    <n v="690"/>
    <n v="337"/>
    <n v="0"/>
    <x v="8"/>
    <x v="8"/>
    <n v="0.32814021421616357"/>
    <x v="0"/>
    <n v="1"/>
  </r>
  <r>
    <x v="9"/>
    <n v="692"/>
    <n v="338"/>
    <n v="0"/>
    <x v="9"/>
    <x v="9"/>
    <n v="0.32815533980582523"/>
    <x v="0"/>
    <n v="1"/>
  </r>
  <r>
    <x v="10"/>
    <n v="692"/>
    <n v="339"/>
    <n v="0"/>
    <x v="10"/>
    <x v="10"/>
    <n v="0.32880698351115423"/>
    <x v="0"/>
    <n v="1"/>
  </r>
  <r>
    <x v="11"/>
    <n v="2"/>
    <n v="10"/>
    <n v="0"/>
    <x v="11"/>
    <x v="11"/>
    <n v="0.83333333333333337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858B7-5D57-4538-BB14-5F9ADD068807}" name="PivotTable2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A52F1-03E7-4221-93A5-AC8AE8DA238E}" name="PivotTable4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D6D98-4797-40BD-A33B-746FC54A345C}" name="PivotTable7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20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DE8FB-9C43-438A-A881-77D400F62B62}" name="PivotTable9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CD000-0A74-4F6D-B9EE-1641C015C1B2}" name="PivotTable19" cacheId="7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D16" firstHeaderRow="0" firstDataRow="1" firstDataCol="1" rowPageCount="1" colPageCount="1"/>
  <pivotFields count="9">
    <pivotField axis="axisRow" showAll="0">
      <items count="13">
        <item x="0"/>
        <item n="1000 to 4999"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axis="axisPage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numFmtId="9" showAll="0"/>
    <pivotField dataField="1" numFmtId="9" showAll="0"/>
    <pivotField dataField="1" numFmtId="9" showAll="0">
      <items count="2">
        <item x="0"/>
        <item t="default"/>
      </items>
    </pivotField>
    <pivotField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recentage Successful" fld="5" baseField="0" baseItem="0"/>
    <dataField name="Sum of Percentage Failed" fld="6" baseField="0" baseItem="0"/>
    <dataField name="Sum of Pecentage Canceled" fld="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48FD-7020-4BF0-8F13-26418E1E4D42}">
  <dimension ref="A1:F14"/>
  <sheetViews>
    <sheetView workbookViewId="0">
      <selection activeCell="T10" sqref="T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12F7-4DDA-41CF-9422-E7BEE8688B66}">
  <dimension ref="A1:F47"/>
  <sheetViews>
    <sheetView workbookViewId="0">
      <selection activeCell="T30" sqref="T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2" spans="1:6" x14ac:dyDescent="0.25">
      <c r="A2" s="9" t="s">
        <v>8358</v>
      </c>
      <c r="B2" t="s">
        <v>8363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8314</v>
      </c>
      <c r="B6" s="11"/>
      <c r="C6" s="11">
        <v>78</v>
      </c>
      <c r="D6" s="11"/>
      <c r="E6" s="11"/>
      <c r="F6" s="11">
        <v>78</v>
      </c>
    </row>
    <row r="7" spans="1:6" x14ac:dyDescent="0.25">
      <c r="A7" s="10" t="s">
        <v>8342</v>
      </c>
      <c r="B7" s="11">
        <v>16</v>
      </c>
      <c r="C7" s="11"/>
      <c r="D7" s="11"/>
      <c r="E7" s="11"/>
      <c r="F7" s="11">
        <v>16</v>
      </c>
    </row>
    <row r="8" spans="1:6" x14ac:dyDescent="0.25">
      <c r="A8" s="10" t="s">
        <v>8330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8356</v>
      </c>
      <c r="B9" s="11"/>
      <c r="C9" s="11">
        <v>32</v>
      </c>
      <c r="D9" s="11"/>
      <c r="E9" s="11"/>
      <c r="F9" s="11">
        <v>32</v>
      </c>
    </row>
    <row r="10" spans="1:6" x14ac:dyDescent="0.25">
      <c r="A10" s="10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25">
      <c r="A11" s="10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25">
      <c r="A12" s="10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25">
      <c r="A13" s="10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25">
      <c r="A14" s="10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5">
      <c r="A15" s="10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25">
      <c r="A16" s="10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5">
      <c r="A17" s="10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25">
      <c r="A18" s="10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25">
      <c r="A19" s="10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5">
      <c r="A20" s="10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25">
      <c r="A21" s="10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5">
      <c r="A22" s="10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25">
      <c r="A23" s="10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25">
      <c r="A24" s="10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5">
      <c r="A25" s="10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25">
      <c r="A26" s="10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25">
      <c r="A27" s="10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25">
      <c r="A28" s="10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5">
      <c r="A29" s="10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25">
      <c r="A30" s="10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5">
      <c r="A31" s="10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25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25">
      <c r="A34" s="10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25">
      <c r="A35" s="10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25">
      <c r="A36" s="10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25">
      <c r="A37" s="10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5">
      <c r="A38" s="10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5">
      <c r="A39" s="10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5">
      <c r="A40" s="10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25">
      <c r="A41" s="10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25">
      <c r="A42" s="10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5">
      <c r="A43" s="10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5">
      <c r="A44" s="10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5">
      <c r="A45" s="10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5">
      <c r="A46" s="10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25">
      <c r="A47" s="10" t="s">
        <v>8361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2AB1A-B3A8-4B64-ABE6-6506C5805D3E}">
  <dimension ref="A1:G19"/>
  <sheetViews>
    <sheetView workbookViewId="0">
      <selection activeCell="H26" sqref="H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8358</v>
      </c>
      <c r="B1" t="s">
        <v>8363</v>
      </c>
    </row>
    <row r="2" spans="1:7" x14ac:dyDescent="0.25">
      <c r="A2" s="9" t="s">
        <v>8379</v>
      </c>
      <c r="B2" t="s">
        <v>8363</v>
      </c>
    </row>
    <row r="4" spans="1:7" x14ac:dyDescent="0.25">
      <c r="A4" s="9" t="s">
        <v>8364</v>
      </c>
      <c r="B4" s="9" t="s">
        <v>8362</v>
      </c>
    </row>
    <row r="5" spans="1:7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  <c r="G5" t="s">
        <v>8361</v>
      </c>
    </row>
    <row r="6" spans="1:7" x14ac:dyDescent="0.25">
      <c r="A6" s="10" t="s">
        <v>8366</v>
      </c>
      <c r="B6" s="11"/>
      <c r="C6" s="11"/>
      <c r="D6" s="11"/>
      <c r="E6" s="11"/>
      <c r="F6" s="11"/>
      <c r="G6" s="11"/>
    </row>
    <row r="7" spans="1:7" x14ac:dyDescent="0.25">
      <c r="A7" s="10" t="s">
        <v>8373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5">
      <c r="A8" s="10" t="s">
        <v>8374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5">
      <c r="A9" s="10" t="s">
        <v>8375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5">
      <c r="A10" s="10" t="s">
        <v>8376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5">
      <c r="A11" s="10" t="s">
        <v>8367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5">
      <c r="A12" s="10" t="s">
        <v>8377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5">
      <c r="A13" s="10" t="s">
        <v>8368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5">
      <c r="A14" s="10" t="s">
        <v>8369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5">
      <c r="A15" s="10" t="s">
        <v>8370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5">
      <c r="A16" s="10" t="s">
        <v>8371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5">
      <c r="A17" s="10" t="s">
        <v>8372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5">
      <c r="A18" s="10" t="s">
        <v>8378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5">
      <c r="A19" s="10" t="s">
        <v>8361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F7A6B-FA2C-4CF8-B49D-96023504F4AF}">
  <dimension ref="A1:E18"/>
  <sheetViews>
    <sheetView workbookViewId="0">
      <selection activeCell="N24" sqref="N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8364</v>
      </c>
      <c r="B4" s="9" t="s">
        <v>8362</v>
      </c>
    </row>
    <row r="5" spans="1:5" x14ac:dyDescent="0.2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F7C3A-98A3-4BFD-8209-78889C65F835}">
  <dimension ref="A1:D16"/>
  <sheetViews>
    <sheetView workbookViewId="0">
      <selection activeCell="D18" sqref="D18"/>
    </sheetView>
  </sheetViews>
  <sheetFormatPr defaultRowHeight="15" x14ac:dyDescent="0.25"/>
  <cols>
    <col min="1" max="1" width="14.28515625" bestFit="1" customWidth="1"/>
    <col min="2" max="2" width="27.7109375" style="15" bestFit="1" customWidth="1"/>
    <col min="3" max="3" width="23.85546875" style="15" bestFit="1" customWidth="1"/>
    <col min="4" max="4" width="26" bestFit="1" customWidth="1"/>
    <col min="5" max="5" width="19.85546875" bestFit="1" customWidth="1"/>
  </cols>
  <sheetData>
    <row r="1" spans="1:4" x14ac:dyDescent="0.25">
      <c r="A1" s="9" t="s">
        <v>8384</v>
      </c>
      <c r="B1" s="15" t="s">
        <v>8363</v>
      </c>
    </row>
    <row r="3" spans="1:4" x14ac:dyDescent="0.25">
      <c r="A3" s="9" t="s">
        <v>8360</v>
      </c>
      <c r="B3" s="15" t="s">
        <v>8399</v>
      </c>
      <c r="C3" s="15" t="s">
        <v>8400</v>
      </c>
      <c r="D3" t="s">
        <v>8401</v>
      </c>
    </row>
    <row r="4" spans="1:4" x14ac:dyDescent="0.25">
      <c r="A4" s="10" t="s">
        <v>8388</v>
      </c>
      <c r="B4" s="15">
        <v>0.75806451612903225</v>
      </c>
      <c r="C4" s="15">
        <v>0.24193548387096775</v>
      </c>
      <c r="D4" s="11">
        <v>0</v>
      </c>
    </row>
    <row r="5" spans="1:4" x14ac:dyDescent="0.25">
      <c r="A5" s="10" t="s">
        <v>8403</v>
      </c>
      <c r="B5" s="15">
        <v>0.73472222222222228</v>
      </c>
      <c r="C5" s="15">
        <v>0.26527777777777778</v>
      </c>
      <c r="D5" s="11">
        <v>0</v>
      </c>
    </row>
    <row r="6" spans="1:4" x14ac:dyDescent="0.25">
      <c r="A6" s="10" t="s">
        <v>8389</v>
      </c>
      <c r="B6" s="15">
        <v>0.69966254218222723</v>
      </c>
      <c r="C6" s="15">
        <v>0.30033745781777277</v>
      </c>
      <c r="D6" s="11">
        <v>0</v>
      </c>
    </row>
    <row r="7" spans="1:4" x14ac:dyDescent="0.25">
      <c r="A7" s="10" t="s">
        <v>8390</v>
      </c>
      <c r="B7" s="15">
        <v>0.68782518210197707</v>
      </c>
      <c r="C7" s="15">
        <v>0.31217481789802287</v>
      </c>
      <c r="D7" s="11">
        <v>0</v>
      </c>
    </row>
    <row r="8" spans="1:4" x14ac:dyDescent="0.25">
      <c r="A8" s="10" t="s">
        <v>8391</v>
      </c>
      <c r="B8" s="15">
        <v>0.68324873096446703</v>
      </c>
      <c r="C8" s="15">
        <v>0.31675126903553297</v>
      </c>
      <c r="D8" s="11">
        <v>0</v>
      </c>
    </row>
    <row r="9" spans="1:4" x14ac:dyDescent="0.25">
      <c r="A9" s="10" t="s">
        <v>8392</v>
      </c>
      <c r="B9" s="15">
        <v>0.67860696517412933</v>
      </c>
      <c r="C9" s="15">
        <v>0.32139303482587067</v>
      </c>
      <c r="D9" s="11">
        <v>0</v>
      </c>
    </row>
    <row r="10" spans="1:4" x14ac:dyDescent="0.25">
      <c r="A10" s="10" t="s">
        <v>8393</v>
      </c>
      <c r="B10" s="15">
        <v>0.67623762376237628</v>
      </c>
      <c r="C10" s="15">
        <v>0.32376237623762377</v>
      </c>
      <c r="D10" s="11">
        <v>0</v>
      </c>
    </row>
    <row r="11" spans="1:4" x14ac:dyDescent="0.25">
      <c r="A11" s="10" t="s">
        <v>8394</v>
      </c>
      <c r="B11" s="15">
        <v>0.67189030362389812</v>
      </c>
      <c r="C11" s="15">
        <v>0.32810969637610188</v>
      </c>
      <c r="D11" s="11">
        <v>0</v>
      </c>
    </row>
    <row r="12" spans="1:4" x14ac:dyDescent="0.25">
      <c r="A12" s="10" t="s">
        <v>8395</v>
      </c>
      <c r="B12" s="15">
        <v>0.67185978578383643</v>
      </c>
      <c r="C12" s="15">
        <v>0.32814021421616357</v>
      </c>
      <c r="D12" s="11">
        <v>0</v>
      </c>
    </row>
    <row r="13" spans="1:4" x14ac:dyDescent="0.25">
      <c r="A13" s="10" t="s">
        <v>8396</v>
      </c>
      <c r="B13" s="15">
        <v>0.67184466019417477</v>
      </c>
      <c r="C13" s="15">
        <v>0.32815533980582523</v>
      </c>
      <c r="D13" s="11">
        <v>0</v>
      </c>
    </row>
    <row r="14" spans="1:4" x14ac:dyDescent="0.25">
      <c r="A14" s="10" t="s">
        <v>8397</v>
      </c>
      <c r="B14" s="15">
        <v>0.67119301648884577</v>
      </c>
      <c r="C14" s="15">
        <v>0.32880698351115423</v>
      </c>
      <c r="D14" s="11">
        <v>0</v>
      </c>
    </row>
    <row r="15" spans="1:4" x14ac:dyDescent="0.25">
      <c r="A15" s="10" t="s">
        <v>8398</v>
      </c>
      <c r="B15" s="15">
        <v>0.16666666666666666</v>
      </c>
      <c r="C15" s="15">
        <v>0.83333333333333337</v>
      </c>
      <c r="D15" s="11">
        <v>0</v>
      </c>
    </row>
    <row r="16" spans="1:4" x14ac:dyDescent="0.25">
      <c r="A16" s="10" t="s">
        <v>8361</v>
      </c>
      <c r="B16" s="15">
        <v>7.7718222152938532</v>
      </c>
      <c r="C16" s="15">
        <v>4.2281777847061459</v>
      </c>
      <c r="D16" s="11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3F9A2-F43B-43FD-B42C-8E891A1FE1D0}">
  <dimension ref="A1:I13"/>
  <sheetViews>
    <sheetView workbookViewId="0">
      <selection activeCell="A4" sqref="A4"/>
    </sheetView>
  </sheetViews>
  <sheetFormatPr defaultRowHeight="15" x14ac:dyDescent="0.25"/>
  <cols>
    <col min="1" max="1" width="20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5" bestFit="1" customWidth="1"/>
    <col min="7" max="7" width="17" style="15" bestFit="1" customWidth="1"/>
    <col min="8" max="8" width="19.140625" style="15" bestFit="1" customWidth="1"/>
  </cols>
  <sheetData>
    <row r="1" spans="1:9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5" t="s">
        <v>8385</v>
      </c>
      <c r="G1" s="15" t="s">
        <v>8386</v>
      </c>
      <c r="H1" s="15" t="s">
        <v>8387</v>
      </c>
      <c r="I1" s="15" t="s">
        <v>8402</v>
      </c>
    </row>
    <row r="2" spans="1:9" x14ac:dyDescent="0.25">
      <c r="A2" t="s">
        <v>8388</v>
      </c>
      <c r="B2">
        <f>COUNTIFS('Kickstarter Analysis '!$D:$D,"&lt;1000",'Kickstarter Analysis '!$F:$F,"successful",'Kickstarter Analysis '!$R:$R,"plays")</f>
        <v>141</v>
      </c>
      <c r="C2">
        <f>COUNTIFS('Kickstarter Analysis '!$D:$D,"&lt;1000",'Kickstarter Analysis '!$F:$F,"Failed",'Kickstarter Analysis '!$R:$R,"plays")</f>
        <v>45</v>
      </c>
      <c r="D2">
        <f>COUNTIFS('Kickstarter Analysis '!$D:$D,"&lt;1000",'Kickstarter Analysis '!$F:$F,"canceled",'Kickstarter Analysis '!$R:$R,"plays")</f>
        <v>0</v>
      </c>
      <c r="E2">
        <f>SUM(B2+C2+D2)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  <c r="I2" s="16">
        <f>SUM(F2:H2)</f>
        <v>1</v>
      </c>
    </row>
    <row r="3" spans="1:9" x14ac:dyDescent="0.25">
      <c r="A3" t="s">
        <v>8403</v>
      </c>
      <c r="B3">
        <f>COUNTIFS('Kickstarter Analysis '!$D:$D,"&lt;5000",'Kickstarter Analysis '!$F:$F,"successful",'Kickstarter Analysis '!$R:$R,"plays")</f>
        <v>529</v>
      </c>
      <c r="C3">
        <f>COUNTIFS('Kickstarter Analysis '!$D:$D,"&lt;5000",'Kickstarter Analysis '!$F:$F,"failed",'Kickstarter Analysis '!$R:$R,"plays")</f>
        <v>191</v>
      </c>
      <c r="D3">
        <f>COUNTIFS('Kickstarter Analysis '!$D:$D,"&lt;5000",'Kickstarter Analysis '!$F:$F,"canceled",'Kickstarter Analysis '!$R:$R,"plays")</f>
        <v>0</v>
      </c>
      <c r="E3">
        <f t="shared" ref="E3:E13" si="0">SUM(B3+C3+D3)</f>
        <v>720</v>
      </c>
      <c r="F3" s="15">
        <f t="shared" ref="F3:F13" si="1">B3/E3</f>
        <v>0.73472222222222228</v>
      </c>
      <c r="G3" s="15">
        <f t="shared" ref="G3:G13" si="2">C3/E3</f>
        <v>0.26527777777777778</v>
      </c>
      <c r="H3" s="15">
        <f t="shared" ref="H3:H13" si="3">D3/E3</f>
        <v>0</v>
      </c>
      <c r="I3" s="16">
        <f t="shared" ref="I3:I13" si="4">SUM(F3:H3)</f>
        <v>1</v>
      </c>
    </row>
    <row r="4" spans="1:9" x14ac:dyDescent="0.25">
      <c r="A4" t="s">
        <v>8389</v>
      </c>
      <c r="B4">
        <f>COUNTIFS('Kickstarter Analysis '!$D:$D,"&lt;10000",'Kickstarter Analysis '!$F:$F,"successful",'Kickstarter Analysis '!$R:$R,"plays")</f>
        <v>622</v>
      </c>
      <c r="C4">
        <f>COUNTIFS('Kickstarter Analysis '!$D:$D,"&lt;10000",'Kickstarter Analysis '!$F:$F,"failed",'Kickstarter Analysis '!$R:$R,"plays")</f>
        <v>267</v>
      </c>
      <c r="D4">
        <f>COUNTIFS('Kickstarter Analysis '!$D:$D,"&lt;10000",'Kickstarter Analysis '!$F:$F,"canceled",'Kickstarter Analysis '!$R:$R,"plays")</f>
        <v>0</v>
      </c>
      <c r="E4">
        <f t="shared" si="0"/>
        <v>889</v>
      </c>
      <c r="F4" s="15">
        <f t="shared" si="1"/>
        <v>0.69966254218222723</v>
      </c>
      <c r="G4" s="15">
        <f t="shared" si="2"/>
        <v>0.30033745781777277</v>
      </c>
      <c r="H4" s="15">
        <f t="shared" si="3"/>
        <v>0</v>
      </c>
      <c r="I4" s="16">
        <f t="shared" si="4"/>
        <v>1</v>
      </c>
    </row>
    <row r="5" spans="1:9" x14ac:dyDescent="0.25">
      <c r="A5" t="s">
        <v>8390</v>
      </c>
      <c r="B5">
        <f>COUNTIFS('Kickstarter Analysis '!$D:$D,"&lt;15000",'Kickstarter Analysis '!$F:$F,"successful",'Kickstarter Analysis '!$R:$R,"plays")</f>
        <v>661</v>
      </c>
      <c r="C5">
        <f>COUNTIFS('Kickstarter Analysis '!$D:$D,"&lt;15000",'Kickstarter Analysis '!$F:$F,"failed",'Kickstarter Analysis '!$R:$R,"plays")</f>
        <v>300</v>
      </c>
      <c r="D5">
        <f>COUNTIFS('Kickstarter Analysis '!$D:$D,"&lt;15000",'Kickstarter Analysis '!$F:$F,"canceled",'Kickstarter Analysis '!$R:$R,"plays")</f>
        <v>0</v>
      </c>
      <c r="E5">
        <f t="shared" si="0"/>
        <v>961</v>
      </c>
      <c r="F5" s="15">
        <f t="shared" si="1"/>
        <v>0.68782518210197707</v>
      </c>
      <c r="G5" s="15">
        <f t="shared" si="2"/>
        <v>0.31217481789802287</v>
      </c>
      <c r="H5" s="15">
        <f t="shared" si="3"/>
        <v>0</v>
      </c>
      <c r="I5" s="16">
        <f t="shared" si="4"/>
        <v>1</v>
      </c>
    </row>
    <row r="6" spans="1:9" x14ac:dyDescent="0.25">
      <c r="A6" t="s">
        <v>8391</v>
      </c>
      <c r="B6">
        <f>COUNTIFS('Kickstarter Analysis '!$D:$D,"&lt;20000",'Kickstarter Analysis '!$F:$F,"successful",'Kickstarter Analysis '!$R:$R,"plays")</f>
        <v>673</v>
      </c>
      <c r="C6">
        <f>COUNTIFS('Kickstarter Analysis '!$D:$D,"&lt;20000",'Kickstarter Analysis '!$F:$F,"failed",'Kickstarter Analysis '!$R:$R,"plays")</f>
        <v>312</v>
      </c>
      <c r="D6">
        <f>COUNTIFS('Kickstarter Analysis '!$D:$D,"&lt;20000",'Kickstarter Analysis '!$F:$F,"canceled",'Kickstarter Analysis '!$R:$R,"plays")</f>
        <v>0</v>
      </c>
      <c r="E6">
        <f t="shared" si="0"/>
        <v>985</v>
      </c>
      <c r="F6" s="15">
        <f t="shared" si="1"/>
        <v>0.68324873096446703</v>
      </c>
      <c r="G6" s="15">
        <f t="shared" si="2"/>
        <v>0.31675126903553297</v>
      </c>
      <c r="H6" s="15">
        <f t="shared" si="3"/>
        <v>0</v>
      </c>
      <c r="I6" s="16">
        <f t="shared" si="4"/>
        <v>1</v>
      </c>
    </row>
    <row r="7" spans="1:9" x14ac:dyDescent="0.25">
      <c r="A7" t="s">
        <v>8392</v>
      </c>
      <c r="B7">
        <f>COUNTIFS('Kickstarter Analysis '!$D:$D,"&lt;25000",'Kickstarter Analysis '!$F:$F,"successful",'Kickstarter Analysis '!$R:$R,"plays")</f>
        <v>682</v>
      </c>
      <c r="C7">
        <f>COUNTIFS('Kickstarter Analysis '!$D:$D,"&lt;25000",'Kickstarter Analysis '!$F:$F,"failed",'Kickstarter Analysis '!$R:$R,"plays")</f>
        <v>323</v>
      </c>
      <c r="D7">
        <f>COUNTIFS('Kickstarter Analysis '!$D:$D,"&lt;25000",'Kickstarter Analysis '!$F:$F,"canceled",'Kickstarter Analysis '!$R:$R,"plays")</f>
        <v>0</v>
      </c>
      <c r="E7">
        <f t="shared" si="0"/>
        <v>1005</v>
      </c>
      <c r="F7" s="15">
        <f t="shared" si="1"/>
        <v>0.67860696517412933</v>
      </c>
      <c r="G7" s="15">
        <f t="shared" si="2"/>
        <v>0.32139303482587067</v>
      </c>
      <c r="H7" s="15">
        <f t="shared" si="3"/>
        <v>0</v>
      </c>
      <c r="I7" s="16">
        <f t="shared" si="4"/>
        <v>1</v>
      </c>
    </row>
    <row r="8" spans="1:9" x14ac:dyDescent="0.25">
      <c r="A8" t="s">
        <v>8393</v>
      </c>
      <c r="B8">
        <f>COUNTIFS('Kickstarter Analysis '!$D:$D,"&lt;30000",'Kickstarter Analysis '!$F:$F,"successful",'Kickstarter Analysis '!$R:$R,"plays")</f>
        <v>683</v>
      </c>
      <c r="C8">
        <f>COUNTIFS('Kickstarter Analysis '!$D:$D,"&lt;30000",'Kickstarter Analysis '!$F:$F,"failed",'Kickstarter Analysis '!$R:$R,"plays")</f>
        <v>327</v>
      </c>
      <c r="D8">
        <f>COUNTIFS('Kickstarter Analysis '!$D:$D,"&lt;30000",'Kickstarter Analysis '!$F:$F,"canceled",'Kickstarter Analysis '!$R:$R,"plays")</f>
        <v>0</v>
      </c>
      <c r="E8">
        <f t="shared" si="0"/>
        <v>1010</v>
      </c>
      <c r="F8" s="15">
        <f t="shared" si="1"/>
        <v>0.67623762376237628</v>
      </c>
      <c r="G8" s="15">
        <f t="shared" si="2"/>
        <v>0.32376237623762377</v>
      </c>
      <c r="H8" s="15">
        <f t="shared" si="3"/>
        <v>0</v>
      </c>
      <c r="I8" s="16">
        <f t="shared" si="4"/>
        <v>1</v>
      </c>
    </row>
    <row r="9" spans="1:9" x14ac:dyDescent="0.25">
      <c r="A9" t="s">
        <v>8394</v>
      </c>
      <c r="B9">
        <f>COUNTIFS('Kickstarter Analysis '!$D:$D,"&lt;35000",'Kickstarter Analysis '!$F:$F,"successful",'Kickstarter Analysis '!$R:$R,"plays")</f>
        <v>686</v>
      </c>
      <c r="C9">
        <f>COUNTIFS('Kickstarter Analysis '!$D:$D,"&lt;35000",'Kickstarter Analysis '!$F:$F,"failed",'Kickstarter Analysis '!$R:$R,"plays")</f>
        <v>335</v>
      </c>
      <c r="D9">
        <f>COUNTIFS('Kickstarter Analysis '!$D:$D,"&lt;35000",'Kickstarter Analysis '!$F:$F,"canceled",'Kickstarter Analysis '!$R:$R,"plays")</f>
        <v>0</v>
      </c>
      <c r="E9">
        <f t="shared" si="0"/>
        <v>1021</v>
      </c>
      <c r="F9" s="15">
        <f t="shared" si="1"/>
        <v>0.67189030362389812</v>
      </c>
      <c r="G9" s="15">
        <f t="shared" si="2"/>
        <v>0.32810969637610188</v>
      </c>
      <c r="H9" s="15">
        <f t="shared" si="3"/>
        <v>0</v>
      </c>
      <c r="I9" s="16">
        <f t="shared" si="4"/>
        <v>1</v>
      </c>
    </row>
    <row r="10" spans="1:9" x14ac:dyDescent="0.25">
      <c r="A10" t="s">
        <v>8395</v>
      </c>
      <c r="B10">
        <f>COUNTIFS('Kickstarter Analysis '!$D:$D,"&lt;40000",'Kickstarter Analysis '!$F:$F,"successful",'Kickstarter Analysis '!$R:$R,"plays")</f>
        <v>690</v>
      </c>
      <c r="C10">
        <f>COUNTIFS('Kickstarter Analysis '!$D:$D,"&lt;40000",'Kickstarter Analysis '!$F:$F,"failed",'Kickstarter Analysis '!$R:$R,"plays")</f>
        <v>337</v>
      </c>
      <c r="D10">
        <f>COUNTIFS('Kickstarter Analysis '!$D:$D,"&lt;40000",'Kickstarter Analysis '!$F:$F,"canceled",'Kickstarter Analysis '!$R:$R,"plays")</f>
        <v>0</v>
      </c>
      <c r="E10">
        <f t="shared" si="0"/>
        <v>1027</v>
      </c>
      <c r="F10" s="15">
        <f t="shared" si="1"/>
        <v>0.67185978578383643</v>
      </c>
      <c r="G10" s="15">
        <f t="shared" si="2"/>
        <v>0.32814021421616357</v>
      </c>
      <c r="H10" s="15">
        <f t="shared" si="3"/>
        <v>0</v>
      </c>
      <c r="I10" s="16">
        <f t="shared" si="4"/>
        <v>1</v>
      </c>
    </row>
    <row r="11" spans="1:9" x14ac:dyDescent="0.25">
      <c r="A11" t="s">
        <v>8396</v>
      </c>
      <c r="B11">
        <f>COUNTIFS('Kickstarter Analysis '!$D:$D,"&lt;45000",'Kickstarter Analysis '!$F:$F,"successful",'Kickstarter Analysis '!$R:$R,"plays")</f>
        <v>692</v>
      </c>
      <c r="C11">
        <f>COUNTIFS('Kickstarter Analysis '!$D:$D,"&lt;45000",'Kickstarter Analysis '!$F:$F,"failed",'Kickstarter Analysis '!$R:$R,"plays")</f>
        <v>338</v>
      </c>
      <c r="D11">
        <f>COUNTIFS('Kickstarter Analysis '!$D:$D,"&lt;45000",'Kickstarter Analysis '!$F:$F,"canceled",'Kickstarter Analysis '!$R:$R,"plays")</f>
        <v>0</v>
      </c>
      <c r="E11">
        <f t="shared" si="0"/>
        <v>1030</v>
      </c>
      <c r="F11" s="15">
        <f t="shared" si="1"/>
        <v>0.67184466019417477</v>
      </c>
      <c r="G11" s="15">
        <f t="shared" si="2"/>
        <v>0.32815533980582523</v>
      </c>
      <c r="H11" s="15">
        <f t="shared" si="3"/>
        <v>0</v>
      </c>
      <c r="I11" s="16">
        <f t="shared" si="4"/>
        <v>1</v>
      </c>
    </row>
    <row r="12" spans="1:9" x14ac:dyDescent="0.25">
      <c r="A12" t="s">
        <v>8397</v>
      </c>
      <c r="B12">
        <f>COUNTIFS('Kickstarter Analysis '!$D:$D,"&lt;50000",'Kickstarter Analysis '!$F:$F,"successful",'Kickstarter Analysis '!$R:$R,"plays")</f>
        <v>692</v>
      </c>
      <c r="C12">
        <f>COUNTIFS('Kickstarter Analysis '!$D:$D,"&lt;50000",'Kickstarter Analysis '!$F:$F,"failed",'Kickstarter Analysis '!$R:$R,"plays")</f>
        <v>339</v>
      </c>
      <c r="D12">
        <f>COUNTIFS('Kickstarter Analysis '!$D:$D,"&lt;50000",'Kickstarter Analysis '!$F:$F,"canceled",'Kickstarter Analysis '!$R:$R,"plays")</f>
        <v>0</v>
      </c>
      <c r="E12">
        <f t="shared" si="0"/>
        <v>1031</v>
      </c>
      <c r="F12" s="15">
        <f t="shared" si="1"/>
        <v>0.67119301648884577</v>
      </c>
      <c r="G12" s="15">
        <f t="shared" si="2"/>
        <v>0.32880698351115423</v>
      </c>
      <c r="H12" s="15">
        <f t="shared" si="3"/>
        <v>0</v>
      </c>
      <c r="I12" s="16">
        <f t="shared" si="4"/>
        <v>1</v>
      </c>
    </row>
    <row r="13" spans="1:9" x14ac:dyDescent="0.25">
      <c r="A13" t="s">
        <v>8398</v>
      </c>
      <c r="B13">
        <f>COUNTIFS('Kickstarter Analysis '!$D:$D,"&gt;50000",'Kickstarter Analysis '!$F:$F,"successful",'Kickstarter Analysis '!$R:$R,"plays")</f>
        <v>2</v>
      </c>
      <c r="C13">
        <f>COUNTIFS('Kickstarter Analysis '!$D:$D,"&gt;50000",'Kickstarter Analysis '!$F:$F,"failed",'Kickstarter Analysis '!$R:$R,"plays")</f>
        <v>10</v>
      </c>
      <c r="D13">
        <f>COUNTIFS('Kickstarter Analysis '!$D:$D,"&gt;50000",'Kickstarter Analysis '!$F:$F,"canceled",'Kickstarter Analysis '!$R:$R,"plays")</f>
        <v>0</v>
      </c>
      <c r="E13">
        <f t="shared" si="0"/>
        <v>12</v>
      </c>
      <c r="F13" s="15">
        <f t="shared" si="1"/>
        <v>0.16666666666666666</v>
      </c>
      <c r="G13" s="15">
        <f t="shared" si="2"/>
        <v>0.83333333333333337</v>
      </c>
      <c r="H13" s="15">
        <f t="shared" si="3"/>
        <v>0</v>
      </c>
      <c r="I13" s="16">
        <f t="shared" si="4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" activePane="bottomLeft" state="frozen"/>
      <selection pane="bottomLeft" activeCell="Q126" sqref="Q12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7109375" bestFit="1" customWidth="1"/>
    <col min="17" max="17" width="41.140625" customWidth="1"/>
    <col min="18" max="18" width="16.85546875" bestFit="1" customWidth="1"/>
    <col min="19" max="19" width="23.5703125" style="13" bestFit="1" customWidth="1"/>
  </cols>
  <sheetData>
    <row r="1" spans="1:20" ht="14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t="s">
        <v>8379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>
        <f>YEAR(S2)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>
        <f t="shared" ref="T3:T66" si="3">YEAR(S3)</f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>
        <f t="shared" si="3"/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>
        <f t="shared" si="3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>
        <f t="shared" si="3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>
        <f t="shared" si="3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>
        <f t="shared" si="3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>
        <f t="shared" si="3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>
        <f t="shared" si="3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>
        <f t="shared" si="3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>
        <f t="shared" si="3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>
        <f t="shared" si="3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>
        <f t="shared" si="3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>
        <f t="shared" si="3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>
        <f t="shared" si="3"/>
        <v>2014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>
        <f t="shared" si="3"/>
        <v>2015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>
        <f t="shared" si="3"/>
        <v>2014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>
        <f t="shared" si="3"/>
        <v>2014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>
        <f t="shared" si="3"/>
        <v>2014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>
        <f t="shared" si="3"/>
        <v>2015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>
        <f t="shared" si="3"/>
        <v>2015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>
        <f t="shared" si="3"/>
        <v>2014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>
        <f t="shared" si="3"/>
        <v>2014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>
        <f t="shared" si="3"/>
        <v>2015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>
        <f t="shared" si="3"/>
        <v>2015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>
        <f t="shared" si="3"/>
        <v>2015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>
        <f t="shared" si="3"/>
        <v>2014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>
        <f t="shared" si="3"/>
        <v>2014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>
        <f t="shared" si="3"/>
        <v>2015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>
        <f t="shared" si="3"/>
        <v>2014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>
        <f t="shared" si="3"/>
        <v>2014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>
        <f t="shared" si="3"/>
        <v>2016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>
        <f t="shared" si="3"/>
        <v>2016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>
        <f t="shared" si="3"/>
        <v>2015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>
        <f t="shared" si="3"/>
        <v>2014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>
        <f t="shared" si="3"/>
        <v>2015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>
        <f t="shared" si="3"/>
        <v>2015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>
        <f t="shared" si="3"/>
        <v>2015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>
        <f t="shared" si="3"/>
        <v>2013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>
        <f t="shared" si="3"/>
        <v>2014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>
        <f t="shared" si="3"/>
        <v>2014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>
        <f t="shared" si="3"/>
        <v>2014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>
        <f t="shared" si="3"/>
        <v>2014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>
        <f t="shared" si="3"/>
        <v>2014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>
        <f t="shared" si="3"/>
        <v>2014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>
        <f t="shared" si="3"/>
        <v>2016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>
        <f t="shared" si="3"/>
        <v>2015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>
        <f t="shared" si="3"/>
        <v>2014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>
        <f t="shared" si="3"/>
        <v>2015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>
        <f t="shared" si="3"/>
        <v>2015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>
        <f t="shared" si="3"/>
        <v>2014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>
        <f t="shared" si="3"/>
        <v>2015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>
        <f t="shared" si="3"/>
        <v>2014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>
        <f t="shared" si="3"/>
        <v>2014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>
        <f t="shared" si="3"/>
        <v>2015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>
        <f t="shared" si="3"/>
        <v>2016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>
        <f t="shared" si="3"/>
        <v>2015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>
        <f t="shared" si="3"/>
        <v>2015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>
        <f t="shared" si="3"/>
        <v>2014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>
        <f t="shared" si="3"/>
        <v>2015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>
        <f t="shared" si="3"/>
        <v>2014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>
        <f t="shared" si="3"/>
        <v>2013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>
        <f t="shared" si="3"/>
        <v>2013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>
        <f t="shared" si="3"/>
        <v>2013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>
        <f t="shared" si="3"/>
        <v>2013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>
        <f t="shared" si="7"/>
        <v>2016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>
        <f t="shared" si="7"/>
        <v>2012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>
        <f t="shared" si="7"/>
        <v>2014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>
        <f t="shared" si="7"/>
        <v>2011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>
        <f t="shared" si="7"/>
        <v>2011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>
        <f t="shared" si="7"/>
        <v>2012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>
        <f t="shared" si="7"/>
        <v>2012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>
        <f t="shared" si="7"/>
        <v>2011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>
        <f t="shared" si="7"/>
        <v>2015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>
        <f t="shared" si="7"/>
        <v>2013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>
        <f t="shared" si="7"/>
        <v>2011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>
        <f t="shared" si="7"/>
        <v>2012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>
        <f t="shared" si="7"/>
        <v>2016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>
        <f t="shared" si="7"/>
        <v>2014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>
        <f t="shared" si="7"/>
        <v>2013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>
        <f t="shared" si="7"/>
        <v>2012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>
        <f t="shared" si="7"/>
        <v>2011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>
        <f t="shared" si="7"/>
        <v>2015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>
        <f t="shared" si="7"/>
        <v>2011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>
        <f t="shared" si="7"/>
        <v>2011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>
        <f t="shared" si="7"/>
        <v>2015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>
        <f t="shared" si="7"/>
        <v>2010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>
        <f t="shared" si="7"/>
        <v>2014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>
        <f t="shared" si="7"/>
        <v>2013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>
        <f t="shared" si="7"/>
        <v>2011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>
        <f t="shared" si="7"/>
        <v>2011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>
        <f t="shared" si="7"/>
        <v>2016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>
        <f t="shared" si="7"/>
        <v>2012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>
        <f t="shared" si="7"/>
        <v>2014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>
        <f t="shared" si="7"/>
        <v>2012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>
        <f t="shared" si="7"/>
        <v>2010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>
        <f t="shared" si="7"/>
        <v>2011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>
        <f t="shared" si="7"/>
        <v>2012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>
        <f t="shared" si="7"/>
        <v>2013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>
        <f t="shared" si="7"/>
        <v>2012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>
        <f t="shared" si="7"/>
        <v>2012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>
        <f t="shared" si="7"/>
        <v>2010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>
        <f t="shared" si="7"/>
        <v>2014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>
        <f t="shared" si="7"/>
        <v>2011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>
        <f t="shared" si="7"/>
        <v>2016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>
        <f t="shared" si="7"/>
        <v>2012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>
        <f t="shared" si="7"/>
        <v>2011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>
        <f t="shared" si="7"/>
        <v>2013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>
        <f t="shared" si="7"/>
        <v>2011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>
        <f t="shared" si="7"/>
        <v>2013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>
        <f t="shared" si="7"/>
        <v>2015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>
        <f t="shared" si="7"/>
        <v>2014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>
        <f t="shared" si="7"/>
        <v>2011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>
        <f t="shared" si="7"/>
        <v>2011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>
        <f t="shared" si="7"/>
        <v>2012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>
        <f t="shared" si="7"/>
        <v>2011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>
        <f t="shared" si="7"/>
        <v>2010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>
        <f t="shared" si="7"/>
        <v>2011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>
        <f t="shared" si="11"/>
        <v>2016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>
        <f t="shared" si="11"/>
        <v>2015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>
        <f t="shared" si="11"/>
        <v>2014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>
        <f t="shared" si="11"/>
        <v>2014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>
        <f t="shared" si="11"/>
        <v>2015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>
        <f t="shared" si="11"/>
        <v>2014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>
        <f t="shared" si="11"/>
        <v>2015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>
        <f t="shared" si="11"/>
        <v>2016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>
        <f t="shared" si="11"/>
        <v>2015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>
        <f t="shared" si="11"/>
        <v>2015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>
        <f t="shared" si="11"/>
        <v>2014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>
        <f t="shared" si="11"/>
        <v>2015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>
        <f t="shared" si="11"/>
        <v>2016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>
        <f t="shared" si="11"/>
        <v>2015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>
        <f t="shared" si="11"/>
        <v>2015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>
        <f t="shared" si="11"/>
        <v>2015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>
        <f t="shared" si="11"/>
        <v>2014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>
        <f t="shared" si="11"/>
        <v>2015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>
        <f t="shared" si="11"/>
        <v>2015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>
        <f t="shared" si="11"/>
        <v>2015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>
        <f t="shared" si="11"/>
        <v>2016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>
        <f t="shared" si="11"/>
        <v>2015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>
        <f t="shared" si="11"/>
        <v>2015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>
        <f t="shared" si="11"/>
        <v>2016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>
        <f t="shared" si="11"/>
        <v>2014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>
        <f t="shared" si="11"/>
        <v>2014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>
        <f t="shared" si="11"/>
        <v>2016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>
        <f t="shared" si="11"/>
        <v>2017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>
        <f t="shared" si="11"/>
        <v>2015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>
        <f t="shared" si="11"/>
        <v>2014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>
        <f t="shared" si="11"/>
        <v>2016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>
        <f t="shared" si="11"/>
        <v>2016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>
        <f t="shared" si="11"/>
        <v>2015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>
        <f t="shared" si="11"/>
        <v>2014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>
        <f t="shared" si="15"/>
        <v>2016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>
        <f t="shared" si="15"/>
        <v>2015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>
        <f t="shared" si="15"/>
        <v>2015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>
        <f t="shared" si="15"/>
        <v>2017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>
        <f t="shared" si="15"/>
        <v>2014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>
        <f t="shared" si="15"/>
        <v>2016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>
        <f t="shared" si="15"/>
        <v>2014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>
        <f t="shared" si="15"/>
        <v>2015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>
        <f t="shared" si="15"/>
        <v>2015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>
        <f t="shared" si="15"/>
        <v>2014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>
        <f t="shared" si="15"/>
        <v>2016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>
        <f t="shared" si="15"/>
        <v>2015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>
        <f t="shared" si="15"/>
        <v>2016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>
        <f t="shared" si="15"/>
        <v>2014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>
        <f t="shared" si="15"/>
        <v>2014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>
        <f t="shared" si="15"/>
        <v>2015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>
        <f t="shared" si="15"/>
        <v>2015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>
        <f t="shared" si="15"/>
        <v>2015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>
        <f t="shared" si="15"/>
        <v>2016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>
        <f t="shared" si="15"/>
        <v>2015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>
        <f t="shared" si="15"/>
        <v>2015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>
        <f t="shared" si="15"/>
        <v>2016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>
        <f t="shared" si="15"/>
        <v>2015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>
        <f t="shared" si="15"/>
        <v>2014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>
        <f t="shared" si="15"/>
        <v>2015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>
        <f t="shared" si="15"/>
        <v>2016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>
        <f t="shared" si="15"/>
        <v>2015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>
        <f t="shared" si="15"/>
        <v>2015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>
        <f t="shared" si="15"/>
        <v>2015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>
        <f t="shared" si="15"/>
        <v>2016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>
        <f t="shared" si="15"/>
        <v>2015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>
        <f t="shared" si="15"/>
        <v>2016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>
        <f t="shared" si="15"/>
        <v>2015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>
        <f t="shared" si="15"/>
        <v>2015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>
        <f t="shared" si="15"/>
        <v>2015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>
        <f t="shared" si="15"/>
        <v>2016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>
        <f t="shared" si="15"/>
        <v>2015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>
        <f t="shared" si="15"/>
        <v>2015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>
        <f t="shared" si="15"/>
        <v>2015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>
        <f t="shared" si="15"/>
        <v>2016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>
        <f t="shared" si="15"/>
        <v>2015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>
        <f t="shared" si="15"/>
        <v>2015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>
        <f t="shared" si="15"/>
        <v>2015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>
        <f t="shared" si="15"/>
        <v>2016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>
        <f t="shared" si="15"/>
        <v>2016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>
        <f t="shared" si="15"/>
        <v>2015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>
        <f t="shared" si="15"/>
        <v>2013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>
        <f t="shared" si="15"/>
        <v>2014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>
        <f t="shared" si="15"/>
        <v>2011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>
        <f t="shared" si="15"/>
        <v>2014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>
        <f t="shared" si="15"/>
        <v>2010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>
        <f t="shared" si="15"/>
        <v>2012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>
        <f t="shared" si="15"/>
        <v>2010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>
        <f t="shared" si="15"/>
        <v>2010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>
        <f t="shared" si="15"/>
        <v>2011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>
        <f t="shared" si="15"/>
        <v>2010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>
        <f t="shared" si="15"/>
        <v>2013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>
        <f t="shared" si="15"/>
        <v>2012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>
        <f t="shared" si="15"/>
        <v>2010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>
        <f t="shared" si="15"/>
        <v>2012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>
        <f t="shared" si="15"/>
        <v>2015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>
        <f t="shared" si="15"/>
        <v>2011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>
        <f t="shared" si="15"/>
        <v>2013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>
        <f t="shared" si="19"/>
        <v>2011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>
        <f t="shared" si="19"/>
        <v>2015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>
        <f t="shared" si="19"/>
        <v>2010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>
        <f t="shared" si="19"/>
        <v>2012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>
        <f t="shared" si="19"/>
        <v>2011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>
        <f t="shared" si="19"/>
        <v>2012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>
        <f t="shared" si="19"/>
        <v>2012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>
        <f t="shared" si="19"/>
        <v>2010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>
        <f t="shared" si="19"/>
        <v>2010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>
        <f t="shared" si="19"/>
        <v>2014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>
        <f t="shared" si="19"/>
        <v>2011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>
        <f t="shared" si="19"/>
        <v>2017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>
        <f t="shared" si="19"/>
        <v>2011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>
        <f t="shared" si="19"/>
        <v>2013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>
        <f t="shared" si="19"/>
        <v>2010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>
        <f t="shared" si="19"/>
        <v>2011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>
        <f t="shared" si="19"/>
        <v>2012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>
        <f t="shared" si="19"/>
        <v>2012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>
        <f t="shared" si="19"/>
        <v>2012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>
        <f t="shared" si="19"/>
        <v>2015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>
        <f t="shared" si="19"/>
        <v>2012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>
        <f t="shared" si="19"/>
        <v>2017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>
        <f t="shared" si="19"/>
        <v>2014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>
        <f t="shared" si="19"/>
        <v>2009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>
        <f t="shared" si="19"/>
        <v>2010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>
        <f t="shared" si="19"/>
        <v>2011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>
        <f t="shared" si="19"/>
        <v>2011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>
        <f t="shared" si="19"/>
        <v>2013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>
        <f t="shared" si="19"/>
        <v>2013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>
        <f t="shared" si="19"/>
        <v>2012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>
        <f t="shared" si="19"/>
        <v>2012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>
        <f t="shared" si="19"/>
        <v>2013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>
        <f t="shared" si="19"/>
        <v>2010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>
        <f t="shared" si="19"/>
        <v>2013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>
        <f t="shared" si="19"/>
        <v>2011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>
        <f t="shared" si="19"/>
        <v>2014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>
        <f t="shared" si="19"/>
        <v>2010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>
        <f t="shared" si="19"/>
        <v>2013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>
        <f t="shared" si="19"/>
        <v>2012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>
        <f t="shared" si="19"/>
        <v>2015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>
        <f t="shared" si="19"/>
        <v>2014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>
        <f t="shared" si="19"/>
        <v>2010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>
        <f t="shared" si="19"/>
        <v>2011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>
        <f t="shared" si="19"/>
        <v>2013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>
        <f t="shared" si="19"/>
        <v>2012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>
        <f t="shared" si="19"/>
        <v>2012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>
        <f t="shared" si="19"/>
        <v>2012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>
        <f t="shared" si="19"/>
        <v>2012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>
        <f t="shared" si="19"/>
        <v>2013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>
        <f t="shared" si="19"/>
        <v>2013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>
        <f t="shared" si="19"/>
        <v>2011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>
        <f t="shared" si="19"/>
        <v>2012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>
        <f t="shared" si="19"/>
        <v>2011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>
        <f t="shared" si="19"/>
        <v>2011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>
        <f t="shared" si="19"/>
        <v>2013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>
        <f t="shared" si="19"/>
        <v>2010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>
        <f t="shared" si="19"/>
        <v>2013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>
        <f t="shared" si="19"/>
        <v>2012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>
        <f t="shared" si="19"/>
        <v>2014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>
        <f t="shared" si="19"/>
        <v>2013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>
        <f t="shared" si="19"/>
        <v>2013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>
        <f t="shared" si="19"/>
        <v>2009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>
        <f t="shared" si="19"/>
        <v>2015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>
        <f t="shared" si="23"/>
        <v>2016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>
        <f t="shared" si="23"/>
        <v>2016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>
        <f t="shared" si="23"/>
        <v>2015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>
        <f t="shared" si="23"/>
        <v>2016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>
        <f t="shared" si="23"/>
        <v>2017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>
        <f t="shared" si="23"/>
        <v>2015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>
        <f t="shared" si="23"/>
        <v>2015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>
        <f t="shared" si="23"/>
        <v>2015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>
        <f t="shared" si="23"/>
        <v>2013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>
        <f t="shared" si="23"/>
        <v>2016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>
        <f t="shared" si="23"/>
        <v>2015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>
        <f t="shared" si="23"/>
        <v>2016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>
        <f t="shared" si="23"/>
        <v>2015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>
        <f t="shared" si="23"/>
        <v>2015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>
        <f t="shared" si="23"/>
        <v>2015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>
        <f t="shared" si="23"/>
        <v>2015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>
        <f t="shared" si="23"/>
        <v>2016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>
        <f t="shared" si="23"/>
        <v>2015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>
        <f t="shared" si="23"/>
        <v>2017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>
        <f t="shared" si="23"/>
        <v>2014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>
        <f t="shared" si="23"/>
        <v>2016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>
        <f t="shared" si="23"/>
        <v>2014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>
        <f t="shared" si="23"/>
        <v>2015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>
        <f t="shared" si="23"/>
        <v>2015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>
        <f t="shared" si="23"/>
        <v>2015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>
        <f t="shared" si="23"/>
        <v>2015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>
        <f t="shared" si="23"/>
        <v>2015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>
        <f t="shared" si="23"/>
        <v>2017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>
        <f t="shared" si="23"/>
        <v>2016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>
        <f t="shared" si="23"/>
        <v>2016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>
        <f t="shared" si="23"/>
        <v>2014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>
        <f t="shared" si="23"/>
        <v>2015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>
        <f t="shared" si="23"/>
        <v>2016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>
        <f t="shared" si="23"/>
        <v>2014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>
        <f t="shared" si="23"/>
        <v>2016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>
        <f t="shared" si="23"/>
        <v>2015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>
        <f t="shared" si="23"/>
        <v>2016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>
        <f t="shared" si="23"/>
        <v>2014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>
        <f t="shared" si="23"/>
        <v>2015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>
        <f t="shared" si="23"/>
        <v>2014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>
        <f t="shared" si="23"/>
        <v>2014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>
        <f t="shared" si="23"/>
        <v>2010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>
        <f t="shared" si="23"/>
        <v>2014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>
        <f t="shared" si="23"/>
        <v>2014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>
        <f t="shared" si="23"/>
        <v>2012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>
        <f t="shared" si="23"/>
        <v>2013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>
        <f t="shared" si="23"/>
        <v>2015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>
        <f t="shared" si="23"/>
        <v>2011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>
        <f t="shared" si="23"/>
        <v>2016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>
        <f t="shared" si="23"/>
        <v>2012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>
        <f t="shared" si="23"/>
        <v>2016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>
        <f t="shared" si="23"/>
        <v>2012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>
        <f t="shared" si="23"/>
        <v>2011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>
        <f t="shared" si="23"/>
        <v>2014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>
        <f t="shared" si="23"/>
        <v>2016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>
        <f t="shared" si="23"/>
        <v>2015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>
        <f t="shared" si="23"/>
        <v>2016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>
        <f t="shared" si="23"/>
        <v>2012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>
        <f t="shared" si="23"/>
        <v>2015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>
        <f t="shared" si="23"/>
        <v>2012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>
        <f t="shared" si="23"/>
        <v>2012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>
        <f t="shared" si="23"/>
        <v>2014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>
        <f t="shared" si="23"/>
        <v>2014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>
        <f t="shared" si="27"/>
        <v>2015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>
        <f t="shared" si="27"/>
        <v>2015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>
        <f t="shared" si="27"/>
        <v>2016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>
        <f t="shared" si="27"/>
        <v>2014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>
        <f t="shared" si="27"/>
        <v>2015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>
        <f t="shared" si="27"/>
        <v>2011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>
        <f t="shared" si="27"/>
        <v>2011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>
        <f t="shared" si="27"/>
        <v>2013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>
        <f t="shared" si="27"/>
        <v>2016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>
        <f t="shared" si="27"/>
        <v>2012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>
        <f t="shared" si="27"/>
        <v>2012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>
        <f t="shared" si="27"/>
        <v>2010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>
        <f t="shared" si="27"/>
        <v>2015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>
        <f t="shared" si="27"/>
        <v>2016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>
        <f t="shared" si="27"/>
        <v>2014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>
        <f t="shared" si="27"/>
        <v>2011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>
        <f t="shared" si="27"/>
        <v>2015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>
        <f t="shared" si="27"/>
        <v>2011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>
        <f t="shared" si="27"/>
        <v>2014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>
        <f t="shared" si="27"/>
        <v>2014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>
        <f t="shared" si="27"/>
        <v>2011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>
        <f t="shared" si="27"/>
        <v>2011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>
        <f t="shared" si="27"/>
        <v>2013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>
        <f t="shared" si="27"/>
        <v>2016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>
        <f t="shared" si="27"/>
        <v>2015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>
        <f t="shared" si="27"/>
        <v>2013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>
        <f t="shared" si="27"/>
        <v>2012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>
        <f t="shared" si="27"/>
        <v>2012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>
        <f t="shared" si="27"/>
        <v>2013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>
        <f t="shared" si="27"/>
        <v>2014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>
        <f t="shared" si="27"/>
        <v>2014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>
        <f t="shared" si="27"/>
        <v>2013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>
        <f t="shared" si="27"/>
        <v>2015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>
        <f t="shared" si="27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>
        <f t="shared" si="27"/>
        <v>2014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>
        <f t="shared" si="27"/>
        <v>2015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>
        <f t="shared" si="27"/>
        <v>2014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>
        <f t="shared" si="27"/>
        <v>2013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>
        <f t="shared" si="27"/>
        <v>2012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>
        <f t="shared" si="27"/>
        <v>2015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>
        <f t="shared" si="27"/>
        <v>2016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>
        <f t="shared" si="27"/>
        <v>2015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>
        <f t="shared" si="27"/>
        <v>2014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>
        <f t="shared" si="27"/>
        <v>2009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>
        <f t="shared" si="27"/>
        <v>2013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>
        <f t="shared" si="27"/>
        <v>2016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>
        <f t="shared" si="27"/>
        <v>2015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>
        <f t="shared" si="27"/>
        <v>2015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>
        <f t="shared" si="27"/>
        <v>2013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>
        <f t="shared" si="27"/>
        <v>2013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>
        <f t="shared" si="27"/>
        <v>2013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>
        <f t="shared" si="27"/>
        <v>2016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>
        <f t="shared" si="27"/>
        <v>2015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>
        <f t="shared" si="27"/>
        <v>2014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>
        <f t="shared" si="27"/>
        <v>2016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>
        <f t="shared" si="27"/>
        <v>2013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>
        <f t="shared" si="27"/>
        <v>2015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>
        <f t="shared" si="27"/>
        <v>2014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>
        <f t="shared" si="27"/>
        <v>2011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>
        <f t="shared" si="27"/>
        <v>2015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>
        <f t="shared" si="27"/>
        <v>2015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>
        <f t="shared" si="27"/>
        <v>2013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>
        <f t="shared" si="27"/>
        <v>2014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>
        <f t="shared" si="31"/>
        <v>2014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>
        <f t="shared" si="31"/>
        <v>2013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>
        <f t="shared" si="31"/>
        <v>2015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>
        <f t="shared" si="31"/>
        <v>2015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>
        <f t="shared" si="31"/>
        <v>2014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>
        <f t="shared" si="31"/>
        <v>2012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>
        <f t="shared" si="31"/>
        <v>2013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>
        <f t="shared" si="31"/>
        <v>2014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>
        <f t="shared" si="31"/>
        <v>2013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>
        <f t="shared" si="31"/>
        <v>2011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>
        <f t="shared" si="31"/>
        <v>2014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>
        <f t="shared" si="31"/>
        <v>2013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>
        <f t="shared" si="31"/>
        <v>2011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>
        <f t="shared" si="31"/>
        <v>2011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>
        <f t="shared" si="31"/>
        <v>2016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>
        <f t="shared" si="31"/>
        <v>2014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>
        <f t="shared" si="31"/>
        <v>2012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>
        <f t="shared" si="31"/>
        <v>2012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>
        <f t="shared" si="31"/>
        <v>2012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>
        <f t="shared" si="31"/>
        <v>2014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>
        <f t="shared" si="31"/>
        <v>2013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>
        <f t="shared" si="31"/>
        <v>2014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>
        <f t="shared" si="31"/>
        <v>2014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>
        <f t="shared" si="31"/>
        <v>2014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>
        <f t="shared" si="31"/>
        <v>2017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>
        <f t="shared" si="31"/>
        <v>2015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>
        <f t="shared" si="31"/>
        <v>2014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>
        <f t="shared" si="31"/>
        <v>2012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>
        <f t="shared" si="31"/>
        <v>2015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>
        <f t="shared" si="31"/>
        <v>2014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>
        <f t="shared" si="31"/>
        <v>2013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>
        <f t="shared" si="31"/>
        <v>2012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>
        <f t="shared" si="31"/>
        <v>2016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>
        <f t="shared" si="31"/>
        <v>2012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>
        <f t="shared" si="31"/>
        <v>2015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>
        <f t="shared" si="31"/>
        <v>2013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>
        <f t="shared" si="31"/>
        <v>2014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>
        <f t="shared" si="31"/>
        <v>2016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>
        <f t="shared" si="31"/>
        <v>2016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>
        <f t="shared" si="31"/>
        <v>2011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>
        <f t="shared" si="31"/>
        <v>2012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>
        <f t="shared" si="31"/>
        <v>2015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>
        <f t="shared" si="31"/>
        <v>2016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>
        <f t="shared" si="31"/>
        <v>2015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>
        <f t="shared" si="31"/>
        <v>2014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>
        <f t="shared" si="31"/>
        <v>2015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>
        <f t="shared" si="31"/>
        <v>2013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>
        <f t="shared" si="31"/>
        <v>2014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>
        <f t="shared" si="31"/>
        <v>2011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>
        <f t="shared" si="31"/>
        <v>2009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>
        <f t="shared" si="31"/>
        <v>2010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>
        <f t="shared" si="31"/>
        <v>2011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>
        <f t="shared" si="31"/>
        <v>2012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>
        <f t="shared" si="31"/>
        <v>2014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>
        <f t="shared" si="31"/>
        <v>2012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>
        <f t="shared" si="31"/>
        <v>2015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>
        <f t="shared" si="31"/>
        <v>2013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>
        <f t="shared" si="31"/>
        <v>2012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>
        <f t="shared" si="31"/>
        <v>2012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>
        <f t="shared" si="31"/>
        <v>2015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>
        <f t="shared" si="31"/>
        <v>2016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>
        <f t="shared" si="31"/>
        <v>2013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>
        <f t="shared" si="31"/>
        <v>2016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>
        <f t="shared" si="35"/>
        <v>2014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>
        <f t="shared" si="35"/>
        <v>2015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>
        <f t="shared" si="35"/>
        <v>2015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>
        <f t="shared" si="35"/>
        <v>2017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>
        <f t="shared" si="35"/>
        <v>2015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>
        <f t="shared" si="35"/>
        <v>2012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>
        <f t="shared" si="35"/>
        <v>2015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>
        <f t="shared" si="35"/>
        <v>2016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>
        <f t="shared" si="35"/>
        <v>2016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>
        <f t="shared" si="35"/>
        <v>2015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>
        <f t="shared" si="35"/>
        <v>2016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>
        <f t="shared" si="35"/>
        <v>2014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>
        <f t="shared" si="35"/>
        <v>2015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>
        <f t="shared" si="35"/>
        <v>2017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>
        <f t="shared" si="35"/>
        <v>2015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>
        <f t="shared" si="35"/>
        <v>2016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>
        <f t="shared" si="35"/>
        <v>2015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>
        <f t="shared" si="35"/>
        <v>2016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>
        <f t="shared" si="35"/>
        <v>2016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>
        <f t="shared" si="35"/>
        <v>2016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>
        <f t="shared" si="35"/>
        <v>2015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>
        <f t="shared" si="35"/>
        <v>2016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>
        <f t="shared" si="35"/>
        <v>2015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>
        <f t="shared" si="35"/>
        <v>2015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>
        <f t="shared" si="35"/>
        <v>2016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>
        <f t="shared" si="35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>
        <f t="shared" si="35"/>
        <v>2015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>
        <f t="shared" si="35"/>
        <v>2015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>
        <f t="shared" si="35"/>
        <v>2016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>
        <f t="shared" si="35"/>
        <v>2014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>
        <f t="shared" si="35"/>
        <v>2016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>
        <f t="shared" si="35"/>
        <v>2015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>
        <f t="shared" si="35"/>
        <v>2015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>
        <f t="shared" si="35"/>
        <v>2016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>
        <f t="shared" si="35"/>
        <v>2015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>
        <f t="shared" si="35"/>
        <v>2015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>
        <f t="shared" si="35"/>
        <v>2017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>
        <f t="shared" si="35"/>
        <v>2015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>
        <f t="shared" si="35"/>
        <v>2015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>
        <f t="shared" si="35"/>
        <v>2014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>
        <f t="shared" si="35"/>
        <v>2014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>
        <f t="shared" si="35"/>
        <v>2016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>
        <f t="shared" si="35"/>
        <v>2015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>
        <f t="shared" si="35"/>
        <v>2016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>
        <f t="shared" si="35"/>
        <v>2015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>
        <f t="shared" si="35"/>
        <v>2015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>
        <f t="shared" si="35"/>
        <v>2014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>
        <f t="shared" si="35"/>
        <v>2015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>
        <f t="shared" si="35"/>
        <v>2016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>
        <f t="shared" si="35"/>
        <v>2015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>
        <f t="shared" si="35"/>
        <v>2016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>
        <f t="shared" si="35"/>
        <v>2015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>
        <f t="shared" si="35"/>
        <v>2016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>
        <f t="shared" si="35"/>
        <v>2014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>
        <f t="shared" si="35"/>
        <v>2015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>
        <f t="shared" si="35"/>
        <v>2015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>
        <f t="shared" si="35"/>
        <v>2016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>
        <f t="shared" si="35"/>
        <v>2015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>
        <f t="shared" si="35"/>
        <v>2015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>
        <f t="shared" si="35"/>
        <v>2014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>
        <f t="shared" si="35"/>
        <v>2016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>
        <f t="shared" si="35"/>
        <v>2015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>
        <f t="shared" si="35"/>
        <v>2015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>
        <f t="shared" si="39"/>
        <v>2015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>
        <f t="shared" si="39"/>
        <v>2014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>
        <f t="shared" si="39"/>
        <v>2016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>
        <f t="shared" si="39"/>
        <v>2015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>
        <f t="shared" si="39"/>
        <v>2015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>
        <f t="shared" si="39"/>
        <v>2015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>
        <f t="shared" si="39"/>
        <v>2015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>
        <f t="shared" si="39"/>
        <v>2015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>
        <f t="shared" si="39"/>
        <v>2015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>
        <f t="shared" si="39"/>
        <v>2015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>
        <f t="shared" si="39"/>
        <v>2016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>
        <f t="shared" si="39"/>
        <v>2015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>
        <f t="shared" si="39"/>
        <v>2016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>
        <f t="shared" si="39"/>
        <v>2015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>
        <f t="shared" si="39"/>
        <v>2014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>
        <f t="shared" si="39"/>
        <v>2015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>
        <f t="shared" si="39"/>
        <v>2016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>
        <f t="shared" si="39"/>
        <v>2015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>
        <f t="shared" si="39"/>
        <v>2016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>
        <f t="shared" si="39"/>
        <v>2016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>
        <f t="shared" si="39"/>
        <v>2014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>
        <f t="shared" si="39"/>
        <v>2014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>
        <f t="shared" si="39"/>
        <v>2016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>
        <f t="shared" si="43"/>
        <v>2015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>
        <f t="shared" si="43"/>
        <v>2015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>
        <f t="shared" si="43"/>
        <v>2014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>
        <f t="shared" si="43"/>
        <v>2016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>
        <f t="shared" si="43"/>
        <v>2014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>
        <f t="shared" si="43"/>
        <v>2016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>
        <f t="shared" si="43"/>
        <v>2014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>
        <f t="shared" si="43"/>
        <v>2014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>
        <f t="shared" si="43"/>
        <v>2014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>
        <f t="shared" si="43"/>
        <v>2014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>
        <f t="shared" si="43"/>
        <v>2016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>
        <f t="shared" si="43"/>
        <v>2015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>
        <f t="shared" si="43"/>
        <v>2015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>
        <f t="shared" si="43"/>
        <v>2015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>
        <f t="shared" si="43"/>
        <v>2016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>
        <f t="shared" si="43"/>
        <v>2015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>
        <f t="shared" si="43"/>
        <v>2015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>
        <f t="shared" si="43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>
        <f t="shared" si="43"/>
        <v>2014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>
        <f t="shared" si="43"/>
        <v>2016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>
        <f t="shared" si="43"/>
        <v>2014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>
        <f t="shared" si="43"/>
        <v>2015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>
        <f t="shared" si="43"/>
        <v>2015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>
        <f t="shared" si="43"/>
        <v>2016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>
        <f t="shared" si="43"/>
        <v>2014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>
        <f t="shared" si="43"/>
        <v>2016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>
        <f t="shared" si="43"/>
        <v>2015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>
        <f t="shared" si="43"/>
        <v>2016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>
        <f t="shared" si="43"/>
        <v>2016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>
        <f t="shared" si="43"/>
        <v>2014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>
        <f t="shared" si="43"/>
        <v>2014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>
        <f t="shared" si="43"/>
        <v>2014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>
        <f t="shared" si="43"/>
        <v>2014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>
        <f t="shared" si="43"/>
        <v>2014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>
        <f t="shared" si="43"/>
        <v>2015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>
        <f t="shared" si="43"/>
        <v>2016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>
        <f t="shared" si="43"/>
        <v>2016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>
        <f t="shared" si="43"/>
        <v>2016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>
        <f t="shared" si="43"/>
        <v>2014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>
        <f t="shared" si="43"/>
        <v>2016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>
        <f t="shared" si="43"/>
        <v>2017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>
        <f t="shared" si="43"/>
        <v>2016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>
        <f t="shared" si="43"/>
        <v>2014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>
        <f t="shared" si="43"/>
        <v>2014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>
        <f t="shared" si="43"/>
        <v>2015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>
        <f t="shared" si="43"/>
        <v>2016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>
        <f t="shared" si="43"/>
        <v>2015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>
        <f t="shared" si="43"/>
        <v>2016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>
        <f t="shared" si="43"/>
        <v>2016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>
        <f t="shared" si="43"/>
        <v>2015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>
        <f t="shared" si="43"/>
        <v>2016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>
        <f t="shared" si="43"/>
        <v>2015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>
        <f t="shared" si="43"/>
        <v>2017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>
        <f t="shared" si="43"/>
        <v>2014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>
        <f t="shared" si="43"/>
        <v>2014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>
        <f t="shared" si="43"/>
        <v>2016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>
        <f t="shared" si="43"/>
        <v>2014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>
        <f t="shared" si="43"/>
        <v>2013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>
        <f t="shared" si="43"/>
        <v>2016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>
        <f t="shared" si="43"/>
        <v>2014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>
        <f t="shared" si="43"/>
        <v>2016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>
        <f t="shared" si="43"/>
        <v>2016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>
        <f t="shared" si="43"/>
        <v>2016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>
        <f t="shared" si="47"/>
        <v>2016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>
        <f t="shared" si="47"/>
        <v>2016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>
        <f t="shared" si="47"/>
        <v>2014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>
        <f t="shared" si="47"/>
        <v>2014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>
        <f t="shared" si="47"/>
        <v>2014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>
        <f t="shared" si="47"/>
        <v>2016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>
        <f t="shared" si="47"/>
        <v>2016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>
        <f t="shared" si="47"/>
        <v>2016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>
        <f t="shared" si="47"/>
        <v>2016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>
        <f t="shared" si="47"/>
        <v>2015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>
        <f t="shared" si="47"/>
        <v>2014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>
        <f t="shared" si="47"/>
        <v>2014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>
        <f t="shared" si="47"/>
        <v>2017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>
        <f t="shared" si="47"/>
        <v>2016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>
        <f t="shared" si="47"/>
        <v>2012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>
        <f t="shared" si="47"/>
        <v>2014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>
        <f t="shared" si="47"/>
        <v>2012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>
        <f t="shared" si="47"/>
        <v>2015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>
        <f t="shared" si="47"/>
        <v>2011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>
        <f t="shared" si="47"/>
        <v>2015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>
        <f t="shared" si="47"/>
        <v>2013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>
        <f t="shared" si="47"/>
        <v>2012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>
        <f t="shared" si="47"/>
        <v>2011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>
        <f t="shared" si="47"/>
        <v>2012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>
        <f t="shared" si="47"/>
        <v>2011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>
        <f t="shared" si="47"/>
        <v>2011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>
        <f t="shared" si="47"/>
        <v>2013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>
        <f t="shared" si="47"/>
        <v>2013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>
        <f t="shared" si="47"/>
        <v>2015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>
        <f t="shared" si="47"/>
        <v>2014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>
        <f t="shared" si="47"/>
        <v>2013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>
        <f t="shared" si="47"/>
        <v>2014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>
        <f t="shared" si="47"/>
        <v>2014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>
        <f t="shared" si="47"/>
        <v>2014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>
        <f t="shared" si="47"/>
        <v>2015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>
        <f t="shared" si="47"/>
        <v>2013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>
        <f t="shared" si="47"/>
        <v>2014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>
        <f t="shared" si="47"/>
        <v>2012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>
        <f t="shared" si="47"/>
        <v>2012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>
        <f t="shared" si="47"/>
        <v>2013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>
        <f t="shared" si="47"/>
        <v>2012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>
        <f t="shared" si="47"/>
        <v>2014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>
        <f t="shared" si="47"/>
        <v>2014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>
        <f t="shared" si="47"/>
        <v>2016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>
        <f t="shared" si="47"/>
        <v>2013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>
        <f t="shared" si="47"/>
        <v>2011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>
        <f t="shared" si="47"/>
        <v>2016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>
        <f t="shared" si="47"/>
        <v>2015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>
        <f t="shared" si="47"/>
        <v>2012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>
        <f t="shared" si="47"/>
        <v>2013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>
        <f t="shared" si="47"/>
        <v>2011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>
        <f t="shared" si="47"/>
        <v>2012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>
        <f t="shared" si="47"/>
        <v>2010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>
        <f t="shared" si="47"/>
        <v>2014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>
        <f t="shared" si="47"/>
        <v>2016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>
        <f t="shared" si="47"/>
        <v>2014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>
        <f t="shared" si="47"/>
        <v>2016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>
        <f t="shared" si="47"/>
        <v>2013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>
        <f t="shared" si="47"/>
        <v>2015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>
        <f t="shared" si="47"/>
        <v>2014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>
        <f t="shared" si="47"/>
        <v>2015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>
        <f t="shared" si="47"/>
        <v>2015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>
        <f t="shared" si="47"/>
        <v>2013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>
        <f t="shared" si="51"/>
        <v>2013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>
        <f t="shared" si="51"/>
        <v>2015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>
        <f t="shared" si="51"/>
        <v>2009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>
        <f t="shared" si="51"/>
        <v>2015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>
        <f t="shared" si="51"/>
        <v>2014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>
        <f t="shared" si="51"/>
        <v>2011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>
        <f t="shared" si="51"/>
        <v>2015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>
        <f t="shared" si="51"/>
        <v>2013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>
        <f t="shared" si="51"/>
        <v>2014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>
        <f t="shared" si="51"/>
        <v>2010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>
        <f t="shared" si="51"/>
        <v>2011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>
        <f t="shared" si="51"/>
        <v>2013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>
        <f t="shared" si="51"/>
        <v>2012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>
        <f t="shared" si="51"/>
        <v>2012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>
        <f t="shared" si="51"/>
        <v>2014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>
        <f t="shared" si="51"/>
        <v>2013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>
        <f t="shared" si="51"/>
        <v>2012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>
        <f t="shared" si="51"/>
        <v>2013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>
        <f t="shared" si="51"/>
        <v>2012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>
        <f t="shared" si="51"/>
        <v>2013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>
        <f t="shared" si="51"/>
        <v>2013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>
        <f t="shared" si="51"/>
        <v>2013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>
        <f t="shared" si="51"/>
        <v>2013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>
        <f t="shared" si="51"/>
        <v>2013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>
        <f t="shared" si="51"/>
        <v>2011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>
        <f t="shared" si="51"/>
        <v>2012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>
        <f t="shared" si="51"/>
        <v>2013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>
        <f t="shared" si="51"/>
        <v>2012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>
        <f t="shared" si="51"/>
        <v>2014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>
        <f t="shared" si="51"/>
        <v>2012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>
        <f t="shared" si="51"/>
        <v>2014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>
        <f t="shared" si="51"/>
        <v>2011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>
        <f t="shared" si="51"/>
        <v>2012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>
        <f t="shared" si="51"/>
        <v>2011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>
        <f t="shared" si="51"/>
        <v>2011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>
        <f t="shared" si="51"/>
        <v>2011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>
        <f t="shared" si="51"/>
        <v>2011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>
        <f t="shared" si="51"/>
        <v>2017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>
        <f t="shared" si="51"/>
        <v>2014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>
        <f t="shared" si="51"/>
        <v>2013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>
        <f t="shared" si="51"/>
        <v>2012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>
        <f t="shared" si="51"/>
        <v>2013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>
        <f t="shared" si="51"/>
        <v>2013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>
        <f t="shared" si="51"/>
        <v>2012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>
        <f t="shared" si="51"/>
        <v>2011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>
        <f t="shared" si="51"/>
        <v>2014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>
        <f t="shared" si="51"/>
        <v>2013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>
        <f t="shared" si="51"/>
        <v>2012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>
        <f t="shared" si="51"/>
        <v>2012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>
        <f t="shared" si="51"/>
        <v>2013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>
        <f t="shared" si="51"/>
        <v>2014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>
        <f t="shared" si="51"/>
        <v>2015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>
        <f t="shared" si="51"/>
        <v>2012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>
        <f t="shared" si="51"/>
        <v>2015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>
        <f t="shared" si="51"/>
        <v>2010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>
        <f t="shared" si="51"/>
        <v>2012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>
        <f t="shared" si="51"/>
        <v>2012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>
        <f t="shared" si="51"/>
        <v>2012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>
        <f t="shared" si="51"/>
        <v>2012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>
        <f t="shared" si="51"/>
        <v>2016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>
        <f t="shared" si="51"/>
        <v>2013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>
        <f t="shared" si="51"/>
        <v>2012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>
        <f t="shared" si="51"/>
        <v>2011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>
        <f t="shared" si="55"/>
        <v>2013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>
        <f t="shared" si="55"/>
        <v>2012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>
        <f t="shared" si="55"/>
        <v>2013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>
        <f t="shared" si="55"/>
        <v>2014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>
        <f t="shared" si="55"/>
        <v>2011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>
        <f t="shared" si="55"/>
        <v>2012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>
        <f t="shared" si="55"/>
        <v>2016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>
        <f t="shared" si="55"/>
        <v>2014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>
        <f t="shared" si="55"/>
        <v>2013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>
        <f t="shared" si="55"/>
        <v>2016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>
        <f t="shared" si="55"/>
        <v>2014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>
        <f t="shared" si="55"/>
        <v>2016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>
        <f t="shared" si="55"/>
        <v>2014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>
        <f t="shared" si="55"/>
        <v>2015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>
        <f t="shared" si="55"/>
        <v>2015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>
        <f t="shared" si="55"/>
        <v>2015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>
        <f t="shared" si="55"/>
        <v>2016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>
        <f t="shared" si="55"/>
        <v>2016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>
        <f t="shared" si="55"/>
        <v>2016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>
        <f t="shared" si="55"/>
        <v>2015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>
        <f t="shared" si="55"/>
        <v>2016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>
        <f t="shared" si="55"/>
        <v>2016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>
        <f t="shared" si="55"/>
        <v>2016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>
        <f t="shared" si="55"/>
        <v>2015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>
        <f t="shared" si="55"/>
        <v>2015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>
        <f t="shared" si="55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>
        <f t="shared" si="55"/>
        <v>2013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>
        <f t="shared" si="55"/>
        <v>2016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>
        <f t="shared" si="55"/>
        <v>2013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>
        <f t="shared" si="55"/>
        <v>2012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>
        <f t="shared" si="55"/>
        <v>2013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>
        <f t="shared" si="55"/>
        <v>2012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>
        <f t="shared" si="55"/>
        <v>2015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>
        <f t="shared" si="55"/>
        <v>2009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>
        <f t="shared" si="55"/>
        <v>2013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>
        <f t="shared" si="55"/>
        <v>2013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>
        <f t="shared" si="55"/>
        <v>2013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>
        <f t="shared" si="55"/>
        <v>2013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>
        <f t="shared" si="55"/>
        <v>2011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>
        <f t="shared" si="55"/>
        <v>2012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>
        <f t="shared" si="55"/>
        <v>2013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>
        <f t="shared" si="55"/>
        <v>2015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>
        <f t="shared" si="55"/>
        <v>2013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>
        <f t="shared" si="55"/>
        <v>2013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>
        <f t="shared" si="55"/>
        <v>2010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>
        <f t="shared" si="55"/>
        <v>2012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>
        <f t="shared" si="55"/>
        <v>2012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>
        <f t="shared" si="55"/>
        <v>2011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>
        <f t="shared" si="55"/>
        <v>2011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>
        <f t="shared" si="55"/>
        <v>2016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>
        <f t="shared" si="55"/>
        <v>2012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>
        <f t="shared" si="55"/>
        <v>2016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>
        <f t="shared" si="55"/>
        <v>2016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>
        <f t="shared" si="55"/>
        <v>2012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>
        <f t="shared" si="55"/>
        <v>2011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>
        <f t="shared" si="55"/>
        <v>2014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>
        <f t="shared" si="55"/>
        <v>2013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>
        <f t="shared" si="55"/>
        <v>2014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>
        <f t="shared" si="55"/>
        <v>2010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>
        <f t="shared" si="55"/>
        <v>2015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>
        <f t="shared" si="55"/>
        <v>2016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>
        <f t="shared" si="55"/>
        <v>2010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>
        <f t="shared" si="55"/>
        <v>2015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>
        <f t="shared" si="59"/>
        <v>2011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>
        <f t="shared" si="59"/>
        <v>2011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>
        <f t="shared" si="59"/>
        <v>2016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>
        <f t="shared" si="59"/>
        <v>2010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>
        <f t="shared" si="59"/>
        <v>2014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>
        <f t="shared" si="59"/>
        <v>2012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>
        <f t="shared" si="59"/>
        <v>2015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>
        <f t="shared" si="59"/>
        <v>2010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>
        <f t="shared" si="59"/>
        <v>2014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>
        <f t="shared" si="59"/>
        <v>2011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>
        <f t="shared" si="59"/>
        <v>2010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>
        <f t="shared" si="59"/>
        <v>2012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>
        <f t="shared" si="59"/>
        <v>2017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>
        <f t="shared" si="59"/>
        <v>2014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>
        <f t="shared" si="59"/>
        <v>2012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>
        <f t="shared" si="59"/>
        <v>2012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>
        <f t="shared" si="59"/>
        <v>2012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>
        <f t="shared" si="59"/>
        <v>2012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>
        <f t="shared" si="59"/>
        <v>2010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>
        <f t="shared" si="59"/>
        <v>2014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>
        <f t="shared" si="59"/>
        <v>2014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>
        <f t="shared" si="59"/>
        <v>2012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>
        <f t="shared" si="59"/>
        <v>2013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>
        <f t="shared" si="59"/>
        <v>2011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>
        <f t="shared" si="59"/>
        <v>2014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>
        <f t="shared" si="59"/>
        <v>2014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>
        <f t="shared" si="59"/>
        <v>2013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>
        <f t="shared" si="59"/>
        <v>2013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>
        <f t="shared" si="59"/>
        <v>2010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>
        <f t="shared" si="59"/>
        <v>2012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>
        <f t="shared" si="59"/>
        <v>2012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>
        <f t="shared" si="59"/>
        <v>2012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>
        <f t="shared" si="59"/>
        <v>2010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>
        <f t="shared" si="59"/>
        <v>2014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>
        <f t="shared" si="59"/>
        <v>2013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>
        <f t="shared" si="59"/>
        <v>2014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>
        <f t="shared" si="59"/>
        <v>2014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>
        <f t="shared" si="59"/>
        <v>2015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>
        <f t="shared" si="59"/>
        <v>2011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>
        <f t="shared" si="59"/>
        <v>2013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>
        <f t="shared" si="59"/>
        <v>2012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>
        <f t="shared" si="59"/>
        <v>2013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>
        <f t="shared" si="59"/>
        <v>2015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>
        <f t="shared" si="59"/>
        <v>2017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>
        <f t="shared" si="59"/>
        <v>2016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>
        <f t="shared" si="59"/>
        <v>2016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>
        <f t="shared" si="59"/>
        <v>2016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>
        <f t="shared" si="59"/>
        <v>2016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>
        <f t="shared" si="59"/>
        <v>2016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>
        <f t="shared" si="59"/>
        <v>2016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>
        <f t="shared" si="59"/>
        <v>2016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>
        <f t="shared" si="59"/>
        <v>2015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>
        <f t="shared" si="59"/>
        <v>2015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>
        <f t="shared" si="59"/>
        <v>2016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>
        <f t="shared" si="59"/>
        <v>2016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>
        <f t="shared" si="59"/>
        <v>2014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>
        <f t="shared" si="59"/>
        <v>2015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>
        <f t="shared" si="59"/>
        <v>2016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>
        <f t="shared" si="59"/>
        <v>2015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>
        <f t="shared" si="59"/>
        <v>2016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>
        <f t="shared" si="59"/>
        <v>2015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>
        <f t="shared" si="59"/>
        <v>2014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>
        <f t="shared" si="59"/>
        <v>2017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>
        <f t="shared" si="63"/>
        <v>2016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>
        <f t="shared" si="63"/>
        <v>2016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>
        <f t="shared" si="63"/>
        <v>2015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>
        <f t="shared" si="63"/>
        <v>2016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>
        <f t="shared" si="63"/>
        <v>2016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>
        <f t="shared" si="63"/>
        <v>2016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>
        <f t="shared" si="63"/>
        <v>2014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>
        <f t="shared" si="63"/>
        <v>2017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>
        <f t="shared" si="63"/>
        <v>2016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>
        <f t="shared" si="63"/>
        <v>2015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>
        <f t="shared" si="63"/>
        <v>2014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>
        <f t="shared" si="63"/>
        <v>2015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>
        <f t="shared" si="63"/>
        <v>2016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>
        <f t="shared" si="63"/>
        <v>2016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>
        <f t="shared" si="63"/>
        <v>2015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>
        <f t="shared" si="63"/>
        <v>2016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>
        <f t="shared" si="63"/>
        <v>2016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>
        <f t="shared" si="63"/>
        <v>2016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>
        <f t="shared" si="63"/>
        <v>2014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>
        <f t="shared" si="63"/>
        <v>2014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>
        <f t="shared" si="63"/>
        <v>2016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>
        <f t="shared" si="63"/>
        <v>2016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>
        <f t="shared" si="63"/>
        <v>2015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>
        <f t="shared" si="63"/>
        <v>2015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>
        <f t="shared" si="63"/>
        <v>2015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>
        <f t="shared" si="63"/>
        <v>2014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>
        <f t="shared" si="63"/>
        <v>2016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>
        <f t="shared" si="63"/>
        <v>2016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>
        <f t="shared" si="63"/>
        <v>2014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>
        <f t="shared" si="63"/>
        <v>2016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>
        <f t="shared" si="63"/>
        <v>2016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>
        <f t="shared" si="63"/>
        <v>2016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>
        <f t="shared" si="63"/>
        <v>2014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>
        <f t="shared" si="63"/>
        <v>2014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>
        <f t="shared" si="63"/>
        <v>2014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>
        <f t="shared" si="63"/>
        <v>2014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>
        <f t="shared" si="63"/>
        <v>2015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>
        <f t="shared" si="63"/>
        <v>2015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>
        <f t="shared" si="63"/>
        <v>2015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>
        <f t="shared" si="63"/>
        <v>2015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>
        <f t="shared" si="63"/>
        <v>2015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>
        <f t="shared" si="63"/>
        <v>2015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>
        <f t="shared" si="63"/>
        <v>2016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>
        <f t="shared" si="67"/>
        <v>2016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>
        <f t="shared" si="67"/>
        <v>2014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>
        <f t="shared" si="67"/>
        <v>2017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>
        <f t="shared" si="67"/>
        <v>2015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>
        <f t="shared" si="67"/>
        <v>2016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>
        <f t="shared" si="67"/>
        <v>2015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>
        <f t="shared" si="67"/>
        <v>2016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>
        <f t="shared" si="67"/>
        <v>2016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>
        <f t="shared" si="67"/>
        <v>2016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>
        <f t="shared" si="67"/>
        <v>2015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>
        <f t="shared" si="67"/>
        <v>2012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>
        <f t="shared" si="67"/>
        <v>2015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>
        <f t="shared" si="67"/>
        <v>2016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>
        <f t="shared" si="67"/>
        <v>2016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>
        <f t="shared" si="67"/>
        <v>2013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>
        <f t="shared" si="67"/>
        <v>2014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>
        <f t="shared" si="67"/>
        <v>2013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>
        <f t="shared" si="67"/>
        <v>2013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>
        <f t="shared" si="67"/>
        <v>2016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>
        <f t="shared" si="67"/>
        <v>2013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>
        <f t="shared" si="67"/>
        <v>2012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>
        <f t="shared" si="67"/>
        <v>2015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>
        <f t="shared" si="67"/>
        <v>2014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>
        <f t="shared" si="67"/>
        <v>2011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>
        <f t="shared" si="67"/>
        <v>2013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>
        <f t="shared" si="67"/>
        <v>2012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>
        <f t="shared" si="67"/>
        <v>2014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>
        <f t="shared" si="67"/>
        <v>2015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>
        <f t="shared" si="67"/>
        <v>2011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>
        <f t="shared" si="67"/>
        <v>2016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>
        <f t="shared" si="67"/>
        <v>2014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>
        <f t="shared" si="67"/>
        <v>2014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>
        <f t="shared" si="67"/>
        <v>2012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>
        <f t="shared" si="67"/>
        <v>2014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>
        <f t="shared" si="67"/>
        <v>2014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>
        <f t="shared" si="67"/>
        <v>2016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>
        <f t="shared" si="67"/>
        <v>2014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>
        <f t="shared" si="67"/>
        <v>2014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>
        <f t="shared" si="67"/>
        <v>2014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>
        <f t="shared" si="71"/>
        <v>2015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>
        <f t="shared" si="71"/>
        <v>2016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>
        <f t="shared" si="71"/>
        <v>2012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>
        <f t="shared" si="71"/>
        <v>2016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>
        <f t="shared" si="71"/>
        <v>2011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>
        <f t="shared" si="71"/>
        <v>2013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>
        <f t="shared" si="71"/>
        <v>2014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>
        <f t="shared" si="71"/>
        <v>2014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>
        <f t="shared" si="71"/>
        <v>2014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>
        <f t="shared" si="71"/>
        <v>2015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>
        <f t="shared" si="71"/>
        <v>2016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>
        <f t="shared" si="71"/>
        <v>2016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>
        <f t="shared" si="71"/>
        <v>2013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>
        <f t="shared" si="71"/>
        <v>2016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>
        <f t="shared" si="71"/>
        <v>2014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>
        <f t="shared" si="71"/>
        <v>2014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>
        <f t="shared" si="71"/>
        <v>2012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>
        <f t="shared" si="71"/>
        <v>2014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>
        <f t="shared" si="71"/>
        <v>2012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>
        <f t="shared" si="71"/>
        <v>2016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>
        <f t="shared" si="71"/>
        <v>2012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>
        <f t="shared" si="71"/>
        <v>2015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>
        <f t="shared" si="71"/>
        <v>2014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>
        <f t="shared" si="71"/>
        <v>2014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>
        <f t="shared" si="71"/>
        <v>2013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>
        <f t="shared" si="71"/>
        <v>2016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>
        <f t="shared" si="71"/>
        <v>2012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>
        <f t="shared" si="71"/>
        <v>2015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>
        <f t="shared" si="71"/>
        <v>2014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>
        <f t="shared" si="71"/>
        <v>2014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>
        <f t="shared" si="71"/>
        <v>2011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>
        <f t="shared" si="71"/>
        <v>2016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>
        <f t="shared" si="71"/>
        <v>2013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>
        <f t="shared" si="71"/>
        <v>2014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>
        <f t="shared" si="71"/>
        <v>2015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>
        <f t="shared" si="71"/>
        <v>2015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>
        <f t="shared" si="71"/>
        <v>2016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>
        <f t="shared" si="71"/>
        <v>2014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>
        <f t="shared" si="71"/>
        <v>2014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>
        <f t="shared" si="71"/>
        <v>2016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>
        <f t="shared" si="71"/>
        <v>2014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>
        <f t="shared" si="71"/>
        <v>2015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>
        <f t="shared" si="71"/>
        <v>2016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>
        <f t="shared" si="71"/>
        <v>2014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>
        <f t="shared" si="71"/>
        <v>2014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>
        <f t="shared" si="71"/>
        <v>2016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>
        <f t="shared" si="71"/>
        <v>2015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>
        <f t="shared" si="71"/>
        <v>2016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>
        <f t="shared" si="71"/>
        <v>2017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>
        <f t="shared" si="71"/>
        <v>2014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>
        <f t="shared" si="71"/>
        <v>2015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>
        <f t="shared" si="71"/>
        <v>2015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>
        <f t="shared" si="71"/>
        <v>2015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>
        <f t="shared" si="71"/>
        <v>2015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>
        <f t="shared" si="71"/>
        <v>2015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>
        <f t="shared" si="71"/>
        <v>2014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>
        <f t="shared" si="71"/>
        <v>2014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>
        <f t="shared" si="71"/>
        <v>2014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>
        <f t="shared" si="71"/>
        <v>2016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>
        <f t="shared" si="71"/>
        <v>2016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>
        <f t="shared" si="71"/>
        <v>2015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>
        <f t="shared" si="71"/>
        <v>2015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>
        <f t="shared" si="71"/>
        <v>2015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>
        <f t="shared" si="75"/>
        <v>2015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>
        <f t="shared" si="75"/>
        <v>2014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>
        <f t="shared" si="75"/>
        <v>2015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>
        <f t="shared" si="75"/>
        <v>2014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>
        <f t="shared" si="75"/>
        <v>2014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>
        <f t="shared" si="75"/>
        <v>2015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>
        <f t="shared" si="75"/>
        <v>2015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>
        <f t="shared" si="75"/>
        <v>2015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>
        <f t="shared" si="75"/>
        <v>2014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>
        <f t="shared" si="75"/>
        <v>2014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>
        <f t="shared" si="75"/>
        <v>2016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>
        <f t="shared" si="75"/>
        <v>2014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>
        <f t="shared" si="75"/>
        <v>2015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>
        <f t="shared" si="75"/>
        <v>2014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>
        <f t="shared" si="75"/>
        <v>2016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>
        <f t="shared" si="75"/>
        <v>2015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>
        <f t="shared" si="75"/>
        <v>2015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>
        <f t="shared" si="75"/>
        <v>2014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>
        <f t="shared" si="75"/>
        <v>2014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>
        <f t="shared" si="75"/>
        <v>2015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>
        <f t="shared" si="75"/>
        <v>2016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>
        <f t="shared" si="75"/>
        <v>2015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>
        <f t="shared" si="75"/>
        <v>2017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>
        <f t="shared" si="75"/>
        <v>2014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>
        <f t="shared" si="75"/>
        <v>2014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>
        <f t="shared" si="75"/>
        <v>2015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>
        <f t="shared" si="75"/>
        <v>2014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>
        <f t="shared" si="75"/>
        <v>2015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>
        <f t="shared" si="75"/>
        <v>2016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>
        <f t="shared" si="75"/>
        <v>2016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>
        <f t="shared" si="75"/>
        <v>2017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>
        <f t="shared" si="75"/>
        <v>2015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>
        <f t="shared" si="75"/>
        <v>2015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>
        <f t="shared" si="75"/>
        <v>2015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>
        <f t="shared" si="75"/>
        <v>2016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>
        <f t="shared" si="75"/>
        <v>2016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>
        <f t="shared" si="75"/>
        <v>2014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>
        <f t="shared" si="75"/>
        <v>2016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>
        <f t="shared" si="75"/>
        <v>2017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>
        <f t="shared" si="75"/>
        <v>2016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>
        <f t="shared" si="75"/>
        <v>2015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>
        <f t="shared" si="75"/>
        <v>2015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>
        <f t="shared" si="75"/>
        <v>2015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>
        <f t="shared" si="75"/>
        <v>2016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>
        <f t="shared" si="75"/>
        <v>2015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>
        <f t="shared" si="75"/>
        <v>2015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>
        <f t="shared" si="75"/>
        <v>2015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>
        <f t="shared" si="75"/>
        <v>2016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>
        <f t="shared" si="75"/>
        <v>2015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>
        <f t="shared" si="75"/>
        <v>2015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>
        <f t="shared" si="75"/>
        <v>2015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>
        <f t="shared" si="75"/>
        <v>2015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>
        <f t="shared" si="75"/>
        <v>2017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>
        <f t="shared" si="75"/>
        <v>2016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>
        <f t="shared" si="75"/>
        <v>2016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>
        <f t="shared" si="75"/>
        <v>2017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>
        <f t="shared" si="75"/>
        <v>2015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>
        <f t="shared" si="75"/>
        <v>2016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>
        <f t="shared" si="75"/>
        <v>2015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>
        <f t="shared" si="75"/>
        <v>2016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>
        <f t="shared" si="75"/>
        <v>2015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>
        <f t="shared" si="75"/>
        <v>2014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>
        <f t="shared" si="75"/>
        <v>2015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>
        <f t="shared" si="79"/>
        <v>2015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>
        <f t="shared" si="79"/>
        <v>2016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>
        <f t="shared" si="79"/>
        <v>2015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>
        <f t="shared" si="79"/>
        <v>2016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>
        <f t="shared" si="79"/>
        <v>2016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>
        <f t="shared" si="79"/>
        <v>2011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>
        <f t="shared" si="79"/>
        <v>2013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>
        <f t="shared" si="79"/>
        <v>2014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>
        <f t="shared" si="79"/>
        <v>2011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>
        <f t="shared" si="79"/>
        <v>2013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>
        <f t="shared" si="79"/>
        <v>2014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>
        <f t="shared" si="79"/>
        <v>2012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>
        <f t="shared" si="79"/>
        <v>2014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>
        <f t="shared" si="79"/>
        <v>2011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>
        <f t="shared" si="79"/>
        <v>2013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>
        <f t="shared" si="79"/>
        <v>2014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>
        <f t="shared" si="79"/>
        <v>2010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>
        <f t="shared" si="79"/>
        <v>2013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>
        <f t="shared" si="79"/>
        <v>2012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>
        <f t="shared" si="79"/>
        <v>2011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>
        <f t="shared" si="79"/>
        <v>2013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>
        <f t="shared" si="79"/>
        <v>2014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>
        <f t="shared" si="79"/>
        <v>2014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>
        <f t="shared" si="79"/>
        <v>2013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>
        <f t="shared" si="79"/>
        <v>2014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>
        <f t="shared" si="79"/>
        <v>2014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>
        <f t="shared" si="79"/>
        <v>2013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>
        <f t="shared" si="79"/>
        <v>2010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>
        <f t="shared" si="79"/>
        <v>2013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>
        <f t="shared" si="79"/>
        <v>2013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>
        <f t="shared" si="79"/>
        <v>2013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>
        <f t="shared" si="79"/>
        <v>2016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>
        <f t="shared" si="79"/>
        <v>2012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>
        <f t="shared" si="79"/>
        <v>2013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>
        <f t="shared" si="79"/>
        <v>2010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>
        <f t="shared" si="79"/>
        <v>2014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>
        <f t="shared" si="79"/>
        <v>2012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>
        <f t="shared" si="79"/>
        <v>2013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>
        <f t="shared" si="79"/>
        <v>2009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>
        <f t="shared" si="79"/>
        <v>2012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>
        <f t="shared" si="79"/>
        <v>2014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>
        <f t="shared" si="79"/>
        <v>2014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>
        <f t="shared" si="79"/>
        <v>2010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>
        <f t="shared" si="83"/>
        <v>2013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>
        <f t="shared" si="83"/>
        <v>2013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>
        <f t="shared" si="83"/>
        <v>2016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>
        <f t="shared" si="83"/>
        <v>2015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>
        <f t="shared" si="83"/>
        <v>2015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>
        <f t="shared" si="83"/>
        <v>2015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>
        <f t="shared" si="83"/>
        <v>2016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>
        <f t="shared" si="83"/>
        <v>2016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>
        <f t="shared" si="83"/>
        <v>2015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>
        <f t="shared" si="83"/>
        <v>2015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>
        <f t="shared" si="83"/>
        <v>2015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>
        <f t="shared" si="83"/>
        <v>2015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>
        <f t="shared" si="83"/>
        <v>2015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>
        <f t="shared" si="83"/>
        <v>2015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>
        <f t="shared" si="83"/>
        <v>2016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>
        <f t="shared" si="83"/>
        <v>2016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>
        <f t="shared" si="83"/>
        <v>2016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>
        <f t="shared" si="83"/>
        <v>2015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>
        <f t="shared" si="83"/>
        <v>2016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>
        <f t="shared" si="83"/>
        <v>2015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>
        <f t="shared" si="83"/>
        <v>2016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>
        <f t="shared" si="83"/>
        <v>2016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>
        <f t="shared" si="83"/>
        <v>2016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>
        <f t="shared" si="87"/>
        <v>2013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>
        <f t="shared" si="87"/>
        <v>2015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>
        <f t="shared" si="87"/>
        <v>2014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>
        <f t="shared" si="87"/>
        <v>2015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>
        <f t="shared" si="87"/>
        <v>2015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>
        <f t="shared" si="87"/>
        <v>2016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>
        <f t="shared" si="87"/>
        <v>2015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>
        <f t="shared" si="87"/>
        <v>2013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>
        <f t="shared" si="87"/>
        <v>2016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>
        <f t="shared" si="87"/>
        <v>2012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>
        <f t="shared" si="87"/>
        <v>2013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>
        <f t="shared" si="87"/>
        <v>2013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>
        <f t="shared" si="87"/>
        <v>2011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>
        <f t="shared" si="87"/>
        <v>2011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>
        <f t="shared" si="87"/>
        <v>2012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>
        <f t="shared" si="87"/>
        <v>2014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>
        <f t="shared" si="87"/>
        <v>2013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>
        <f t="shared" si="87"/>
        <v>2016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>
        <f t="shared" si="87"/>
        <v>2014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>
        <f t="shared" si="87"/>
        <v>2015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>
        <f t="shared" si="87"/>
        <v>2014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>
        <f t="shared" si="87"/>
        <v>2015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>
        <f t="shared" si="87"/>
        <v>2015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>
        <f t="shared" si="87"/>
        <v>2014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>
        <f t="shared" si="87"/>
        <v>2013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>
        <f t="shared" si="87"/>
        <v>2015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>
        <f t="shared" si="87"/>
        <v>2012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>
        <f t="shared" si="87"/>
        <v>2016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>
        <f t="shared" si="87"/>
        <v>2016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>
        <f t="shared" si="87"/>
        <v>2016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>
        <f t="shared" si="87"/>
        <v>2016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>
        <f t="shared" si="87"/>
        <v>2017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>
        <f t="shared" si="87"/>
        <v>2016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>
        <f t="shared" si="87"/>
        <v>2015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>
        <f t="shared" si="87"/>
        <v>2015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>
        <f t="shared" si="87"/>
        <v>2016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>
        <f t="shared" si="87"/>
        <v>2013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>
        <f t="shared" si="87"/>
        <v>2016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>
        <f t="shared" si="87"/>
        <v>2015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>
        <f t="shared" si="87"/>
        <v>2016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>
        <f t="shared" si="87"/>
        <v>2015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>
        <f t="shared" si="87"/>
        <v>2015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>
        <f t="shared" si="87"/>
        <v>2016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>
        <f t="shared" si="87"/>
        <v>2016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>
        <f t="shared" si="87"/>
        <v>2015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>
        <f t="shared" si="87"/>
        <v>2015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>
        <f t="shared" si="87"/>
        <v>2016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>
        <f t="shared" si="87"/>
        <v>2016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>
        <f t="shared" si="87"/>
        <v>2017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>
        <f t="shared" si="87"/>
        <v>2016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>
        <f t="shared" si="87"/>
        <v>2015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>
        <f t="shared" si="87"/>
        <v>2016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>
        <f t="shared" si="87"/>
        <v>2016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>
        <f t="shared" si="87"/>
        <v>2014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>
        <f t="shared" si="87"/>
        <v>2016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>
        <f t="shared" si="87"/>
        <v>2013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>
        <f t="shared" si="87"/>
        <v>2015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>
        <f t="shared" si="87"/>
        <v>2013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>
        <f t="shared" si="87"/>
        <v>2015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>
        <f t="shared" si="87"/>
        <v>2014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>
        <f t="shared" si="87"/>
        <v>2015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>
        <f t="shared" si="87"/>
        <v>2014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>
        <f t="shared" si="87"/>
        <v>2015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>
        <f t="shared" si="91"/>
        <v>2016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>
        <f t="shared" si="91"/>
        <v>2015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>
        <f t="shared" si="91"/>
        <v>2014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>
        <f t="shared" si="91"/>
        <v>2015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>
        <f t="shared" si="91"/>
        <v>2016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>
        <f t="shared" si="91"/>
        <v>2015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>
        <f t="shared" si="91"/>
        <v>2015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>
        <f t="shared" si="91"/>
        <v>2015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>
        <f t="shared" si="91"/>
        <v>2016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>
        <f t="shared" si="91"/>
        <v>2016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>
        <f t="shared" si="91"/>
        <v>2016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>
        <f t="shared" si="91"/>
        <v>2015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>
        <f t="shared" si="91"/>
        <v>2016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>
        <f t="shared" si="91"/>
        <v>2015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>
        <f t="shared" si="91"/>
        <v>2016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>
        <f t="shared" si="91"/>
        <v>2015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>
        <f t="shared" si="91"/>
        <v>2015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>
        <f t="shared" si="91"/>
        <v>2016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>
        <f t="shared" si="91"/>
        <v>2016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>
        <f t="shared" si="91"/>
        <v>2015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>
        <f t="shared" si="91"/>
        <v>2014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>
        <f t="shared" si="91"/>
        <v>2015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>
        <f t="shared" si="91"/>
        <v>2015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>
        <f t="shared" si="91"/>
        <v>2016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>
        <f t="shared" si="91"/>
        <v>2015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>
        <f t="shared" si="91"/>
        <v>2015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>
        <f t="shared" si="91"/>
        <v>2016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>
        <f t="shared" si="91"/>
        <v>2014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>
        <f t="shared" si="91"/>
        <v>2016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>
        <f t="shared" si="91"/>
        <v>2015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>
        <f t="shared" si="91"/>
        <v>2016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>
        <f t="shared" si="91"/>
        <v>2015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>
        <f t="shared" si="91"/>
        <v>2016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>
        <f t="shared" si="91"/>
        <v>2016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>
        <f t="shared" si="91"/>
        <v>2015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>
        <f t="shared" si="91"/>
        <v>2015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>
        <f t="shared" si="91"/>
        <v>2016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>
        <f t="shared" si="91"/>
        <v>2016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>
        <f t="shared" si="91"/>
        <v>2015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>
        <f t="shared" si="91"/>
        <v>2015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>
        <f t="shared" si="91"/>
        <v>2014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>
        <f t="shared" si="91"/>
        <v>2014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>
        <f t="shared" si="91"/>
        <v>2013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>
        <f t="shared" si="91"/>
        <v>2013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>
        <f t="shared" si="91"/>
        <v>2013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>
        <f t="shared" si="91"/>
        <v>2012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>
        <f t="shared" si="91"/>
        <v>2015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>
        <f t="shared" si="91"/>
        <v>2012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>
        <f t="shared" si="91"/>
        <v>2011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>
        <f t="shared" si="91"/>
        <v>2013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>
        <f t="shared" si="91"/>
        <v>2012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>
        <f t="shared" si="91"/>
        <v>2015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>
        <f t="shared" si="91"/>
        <v>2013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>
        <f t="shared" si="95"/>
        <v>2013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>
        <f t="shared" si="95"/>
        <v>2014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>
        <f t="shared" si="95"/>
        <v>2011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>
        <f t="shared" si="95"/>
        <v>2011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>
        <f t="shared" si="95"/>
        <v>2013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>
        <f t="shared" si="95"/>
        <v>2014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>
        <f t="shared" si="95"/>
        <v>2013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>
        <f t="shared" si="95"/>
        <v>2013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>
        <f t="shared" si="95"/>
        <v>2012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>
        <f t="shared" si="95"/>
        <v>2016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>
        <f t="shared" si="95"/>
        <v>2012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>
        <f t="shared" si="95"/>
        <v>2015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>
        <f t="shared" si="95"/>
        <v>2015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>
        <f t="shared" si="95"/>
        <v>2016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>
        <f t="shared" si="95"/>
        <v>2013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>
        <f t="shared" si="95"/>
        <v>2012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>
        <f t="shared" si="95"/>
        <v>2013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>
        <f t="shared" si="95"/>
        <v>2014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>
        <f t="shared" si="95"/>
        <v>2011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>
        <f t="shared" si="95"/>
        <v>2013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>
        <f t="shared" si="95"/>
        <v>2015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>
        <f t="shared" si="95"/>
        <v>2011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>
        <f t="shared" si="95"/>
        <v>2014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>
        <f t="shared" si="95"/>
        <v>2013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>
        <f t="shared" si="95"/>
        <v>2014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>
        <f t="shared" si="95"/>
        <v>2016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>
        <f t="shared" si="95"/>
        <v>2013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>
        <f t="shared" si="95"/>
        <v>2015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>
        <f t="shared" si="95"/>
        <v>2016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>
        <f t="shared" si="95"/>
        <v>2016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>
        <f t="shared" si="95"/>
        <v>2014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>
        <f t="shared" si="95"/>
        <v>2016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>
        <f t="shared" si="95"/>
        <v>2014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>
        <f t="shared" si="95"/>
        <v>2010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>
        <f t="shared" si="95"/>
        <v>2014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>
        <f t="shared" si="95"/>
        <v>2017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>
        <f t="shared" si="95"/>
        <v>2014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>
        <f t="shared" si="95"/>
        <v>2015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>
        <f t="shared" si="95"/>
        <v>2017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>
        <f t="shared" si="95"/>
        <v>2014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>
        <f t="shared" si="95"/>
        <v>2015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>
        <f t="shared" si="95"/>
        <v>2016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>
        <f t="shared" si="95"/>
        <v>2016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>
        <f t="shared" si="95"/>
        <v>2014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>
        <f t="shared" si="95"/>
        <v>2014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>
        <f t="shared" si="95"/>
        <v>2014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>
        <f t="shared" si="95"/>
        <v>2014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>
        <f t="shared" si="95"/>
        <v>2016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>
        <f t="shared" si="95"/>
        <v>2014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>
        <f t="shared" si="95"/>
        <v>2014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>
        <f t="shared" si="95"/>
        <v>2017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>
        <f t="shared" si="95"/>
        <v>2016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>
        <f t="shared" si="95"/>
        <v>2015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>
        <f t="shared" si="95"/>
        <v>2017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>
        <f t="shared" si="95"/>
        <v>2017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>
        <f t="shared" si="95"/>
        <v>2015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>
        <f t="shared" si="95"/>
        <v>2015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>
        <f t="shared" si="95"/>
        <v>2014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>
        <f t="shared" si="95"/>
        <v>2016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>
        <f t="shared" si="95"/>
        <v>2016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>
        <f t="shared" si="95"/>
        <v>2015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>
        <f t="shared" si="95"/>
        <v>2016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>
        <f t="shared" si="95"/>
        <v>2015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>
        <f t="shared" si="99"/>
        <v>2014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>
        <f t="shared" si="99"/>
        <v>2016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>
        <f t="shared" si="99"/>
        <v>2014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>
        <f t="shared" si="99"/>
        <v>2014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>
        <f t="shared" si="99"/>
        <v>2015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>
        <f t="shared" si="99"/>
        <v>2014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>
        <f t="shared" si="99"/>
        <v>2015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>
        <f t="shared" si="99"/>
        <v>2015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>
        <f t="shared" si="99"/>
        <v>2014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>
        <f t="shared" si="99"/>
        <v>2017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>
        <f t="shared" si="99"/>
        <v>2015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>
        <f t="shared" si="99"/>
        <v>2015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>
        <f t="shared" si="99"/>
        <v>2016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>
        <f t="shared" si="99"/>
        <v>2015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>
        <f t="shared" si="99"/>
        <v>2014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>
        <f t="shared" si="99"/>
        <v>2015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>
        <f t="shared" si="99"/>
        <v>2015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>
        <f t="shared" si="99"/>
        <v>2015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>
        <f t="shared" si="99"/>
        <v>2016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>
        <f t="shared" si="99"/>
        <v>2014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>
        <f t="shared" si="99"/>
        <v>2015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>
        <f t="shared" si="99"/>
        <v>2015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>
        <f t="shared" si="99"/>
        <v>2012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>
        <f t="shared" si="99"/>
        <v>2015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>
        <f t="shared" si="99"/>
        <v>2015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>
        <f t="shared" si="99"/>
        <v>2014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>
        <f t="shared" si="99"/>
        <v>2014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>
        <f t="shared" si="99"/>
        <v>2016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>
        <f t="shared" si="99"/>
        <v>2015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>
        <f t="shared" si="99"/>
        <v>2014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>
        <f t="shared" si="99"/>
        <v>2015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>
        <f t="shared" si="99"/>
        <v>2015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>
        <f t="shared" si="99"/>
        <v>2015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>
        <f t="shared" si="99"/>
        <v>2016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>
        <f t="shared" si="99"/>
        <v>2015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>
        <f t="shared" si="99"/>
        <v>2015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>
        <f t="shared" si="99"/>
        <v>2016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>
        <f t="shared" si="99"/>
        <v>2014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>
        <f t="shared" si="99"/>
        <v>2014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>
        <f t="shared" si="99"/>
        <v>2016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>
        <f t="shared" si="99"/>
        <v>2015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>
        <f t="shared" si="99"/>
        <v>2016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>
        <f t="shared" si="99"/>
        <v>2014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>
        <f t="shared" si="103"/>
        <v>2011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>
        <f t="shared" si="103"/>
        <v>2011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>
        <f t="shared" si="103"/>
        <v>2012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>
        <f t="shared" si="103"/>
        <v>2011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>
        <f t="shared" si="103"/>
        <v>2010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>
        <f t="shared" si="103"/>
        <v>2012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>
        <f t="shared" si="103"/>
        <v>2013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>
        <f t="shared" si="103"/>
        <v>2011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>
        <f t="shared" si="103"/>
        <v>2012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>
        <f t="shared" si="103"/>
        <v>2013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>
        <f t="shared" si="103"/>
        <v>2012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>
        <f t="shared" si="103"/>
        <v>2012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>
        <f t="shared" si="103"/>
        <v>2014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>
        <f t="shared" si="103"/>
        <v>2011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>
        <f t="shared" si="103"/>
        <v>2012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>
        <f t="shared" si="103"/>
        <v>2013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>
        <f t="shared" si="103"/>
        <v>2013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>
        <f t="shared" si="103"/>
        <v>2014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>
        <f t="shared" si="103"/>
        <v>2013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>
        <f t="shared" si="103"/>
        <v>2012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>
        <f t="shared" si="103"/>
        <v>2014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>
        <f t="shared" si="103"/>
        <v>2013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>
        <f t="shared" si="103"/>
        <v>2012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>
        <f t="shared" si="103"/>
        <v>2012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>
        <f t="shared" si="103"/>
        <v>2013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>
        <f t="shared" si="103"/>
        <v>2012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>
        <f t="shared" si="103"/>
        <v>2014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>
        <f t="shared" si="103"/>
        <v>2014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>
        <f t="shared" si="103"/>
        <v>2012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>
        <f t="shared" si="103"/>
        <v>2012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>
        <f t="shared" si="103"/>
        <v>2011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>
        <f t="shared" si="103"/>
        <v>2011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>
        <f t="shared" si="103"/>
        <v>2011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>
        <f t="shared" si="103"/>
        <v>2016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>
        <f t="shared" si="103"/>
        <v>2011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>
        <f t="shared" si="103"/>
        <v>2009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>
        <f t="shared" si="103"/>
        <v>2013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>
        <f t="shared" si="103"/>
        <v>2012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>
        <f t="shared" si="103"/>
        <v>2010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>
        <f t="shared" si="103"/>
        <v>2014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>
        <f t="shared" si="103"/>
        <v>2011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>
        <f t="shared" si="103"/>
        <v>2012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>
        <f t="shared" si="103"/>
        <v>2012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>
        <f t="shared" si="103"/>
        <v>2013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>
        <f t="shared" si="103"/>
        <v>2014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>
        <f t="shared" si="103"/>
        <v>2012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>
        <f t="shared" si="103"/>
        <v>2011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>
        <f t="shared" si="103"/>
        <v>2014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>
        <f t="shared" si="103"/>
        <v>2013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>
        <f t="shared" si="103"/>
        <v>2011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>
        <f t="shared" si="103"/>
        <v>2013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>
        <f t="shared" si="103"/>
        <v>2011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>
        <f t="shared" si="103"/>
        <v>2012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>
        <f t="shared" si="103"/>
        <v>2012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>
        <f t="shared" si="103"/>
        <v>2012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>
        <f t="shared" si="103"/>
        <v>2012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>
        <f t="shared" si="103"/>
        <v>2012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>
        <f t="shared" si="103"/>
        <v>2013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>
        <f t="shared" si="103"/>
        <v>2016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>
        <f t="shared" si="103"/>
        <v>2015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>
        <f t="shared" si="103"/>
        <v>2011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>
        <f t="shared" si="103"/>
        <v>2015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>
        <f t="shared" si="103"/>
        <v>2012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>
        <f t="shared" si="107"/>
        <v>2013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>
        <f t="shared" si="107"/>
        <v>2014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>
        <f t="shared" si="107"/>
        <v>2011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>
        <f t="shared" si="107"/>
        <v>2016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>
        <f t="shared" si="107"/>
        <v>2010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>
        <f t="shared" si="107"/>
        <v>2016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>
        <f t="shared" si="107"/>
        <v>2012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>
        <f t="shared" si="107"/>
        <v>2015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>
        <f t="shared" si="107"/>
        <v>2016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>
        <f t="shared" si="107"/>
        <v>2011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>
        <f t="shared" si="107"/>
        <v>2012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>
        <f t="shared" si="107"/>
        <v>2016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>
        <f t="shared" si="107"/>
        <v>2014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>
        <f t="shared" si="107"/>
        <v>2011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>
        <f t="shared" si="107"/>
        <v>2014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>
        <f t="shared" si="107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>
        <f t="shared" si="107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>
        <f t="shared" si="107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>
        <f t="shared" si="107"/>
        <v>2017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>
        <f t="shared" si="107"/>
        <v>2017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>
        <f t="shared" si="107"/>
        <v>2017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>
        <f t="shared" si="107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>
        <f t="shared" si="107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>
        <f t="shared" si="107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>
        <f t="shared" si="107"/>
        <v>2017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>
        <f t="shared" si="107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>
        <f t="shared" si="107"/>
        <v>2017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>
        <f t="shared" si="107"/>
        <v>2017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>
        <f t="shared" si="107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>
        <f t="shared" si="107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>
        <f t="shared" si="107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>
        <f t="shared" si="107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>
        <f t="shared" si="107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>
        <f t="shared" si="107"/>
        <v>2017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>
        <f t="shared" si="107"/>
        <v>2017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>
        <f t="shared" si="107"/>
        <v>2014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>
        <f t="shared" si="107"/>
        <v>2015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>
        <f t="shared" si="107"/>
        <v>2015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>
        <f t="shared" si="107"/>
        <v>2015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>
        <f t="shared" si="107"/>
        <v>2015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>
        <f t="shared" si="107"/>
        <v>2015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>
        <f t="shared" si="107"/>
        <v>2016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>
        <f t="shared" si="107"/>
        <v>2016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>
        <f t="shared" si="107"/>
        <v>2014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>
        <f t="shared" si="107"/>
        <v>2015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>
        <f t="shared" si="107"/>
        <v>2014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>
        <f t="shared" si="107"/>
        <v>2015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>
        <f t="shared" si="107"/>
        <v>2014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>
        <f t="shared" si="107"/>
        <v>2015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>
        <f t="shared" si="107"/>
        <v>2015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>
        <f t="shared" si="107"/>
        <v>2016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>
        <f t="shared" si="107"/>
        <v>2016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>
        <f t="shared" si="107"/>
        <v>2016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>
        <f t="shared" si="107"/>
        <v>2014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>
        <f t="shared" si="107"/>
        <v>2014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>
        <f t="shared" si="107"/>
        <v>2015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>
        <f t="shared" si="107"/>
        <v>2016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>
        <f t="shared" si="107"/>
        <v>2015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>
        <f t="shared" si="107"/>
        <v>2014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>
        <f t="shared" si="107"/>
        <v>2014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>
        <f t="shared" si="107"/>
        <v>2014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>
        <f t="shared" si="107"/>
        <v>2015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>
        <f t="shared" si="107"/>
        <v>2015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>
        <f t="shared" si="111"/>
        <v>2015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>
        <f t="shared" si="111"/>
        <v>2015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>
        <f t="shared" si="111"/>
        <v>2015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>
        <f t="shared" si="111"/>
        <v>2016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>
        <f t="shared" si="111"/>
        <v>2015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>
        <f t="shared" si="111"/>
        <v>2016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>
        <f t="shared" si="111"/>
        <v>2015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>
        <f t="shared" si="111"/>
        <v>2015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>
        <f t="shared" si="111"/>
        <v>2014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>
        <f t="shared" si="111"/>
        <v>2016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>
        <f t="shared" si="111"/>
        <v>2015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>
        <f t="shared" si="111"/>
        <v>2015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>
        <f t="shared" si="111"/>
        <v>2016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>
        <f t="shared" si="111"/>
        <v>2016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>
        <f t="shared" si="111"/>
        <v>2015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>
        <f t="shared" si="111"/>
        <v>2016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>
        <f t="shared" si="111"/>
        <v>2016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>
        <f t="shared" si="111"/>
        <v>2015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>
        <f t="shared" si="111"/>
        <v>2015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>
        <f t="shared" si="111"/>
        <v>2017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>
        <f t="shared" si="111"/>
        <v>2016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>
        <f t="shared" si="111"/>
        <v>2015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>
        <f t="shared" si="111"/>
        <v>2016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>
        <f t="shared" si="111"/>
        <v>2016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>
        <f t="shared" si="111"/>
        <v>2015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>
        <f t="shared" si="111"/>
        <v>2015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>
        <f t="shared" si="111"/>
        <v>2016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>
        <f t="shared" si="111"/>
        <v>2016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>
        <f t="shared" si="111"/>
        <v>2016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>
        <f t="shared" si="111"/>
        <v>2015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>
        <f t="shared" si="111"/>
        <v>2016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>
        <f t="shared" si="111"/>
        <v>2015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>
        <f t="shared" si="111"/>
        <v>2016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>
        <f t="shared" si="111"/>
        <v>2016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>
        <f t="shared" si="111"/>
        <v>2014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>
        <f t="shared" si="111"/>
        <v>2014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>
        <f t="shared" si="111"/>
        <v>2014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>
        <f t="shared" si="111"/>
        <v>2014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>
        <f t="shared" si="111"/>
        <v>2014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>
        <f t="shared" si="111"/>
        <v>2014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>
        <f t="shared" si="111"/>
        <v>2014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>
        <f t="shared" si="111"/>
        <v>2014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>
        <f t="shared" si="111"/>
        <v>2014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>
        <f t="shared" si="111"/>
        <v>2014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>
        <f t="shared" si="111"/>
        <v>2014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>
        <f t="shared" si="111"/>
        <v>2014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>
        <f t="shared" si="111"/>
        <v>2014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>
        <f t="shared" si="111"/>
        <v>2015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>
        <f t="shared" si="111"/>
        <v>2015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>
        <f t="shared" si="111"/>
        <v>2016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>
        <f t="shared" si="111"/>
        <v>2016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>
        <f t="shared" si="111"/>
        <v>2016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>
        <f t="shared" si="111"/>
        <v>2016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>
        <f t="shared" si="111"/>
        <v>2015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>
        <f t="shared" si="111"/>
        <v>2014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>
        <f t="shared" si="111"/>
        <v>2014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>
        <f t="shared" si="111"/>
        <v>2014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>
        <f t="shared" si="111"/>
        <v>2015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>
        <f t="shared" si="111"/>
        <v>2014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>
        <f t="shared" si="111"/>
        <v>2014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>
        <f t="shared" si="111"/>
        <v>2015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>
        <f t="shared" si="111"/>
        <v>2014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>
        <f t="shared" si="111"/>
        <v>2015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>
        <f t="shared" si="115"/>
        <v>2015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>
        <f t="shared" si="115"/>
        <v>2016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>
        <f t="shared" si="115"/>
        <v>2016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>
        <f t="shared" si="115"/>
        <v>2016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>
        <f t="shared" si="115"/>
        <v>2015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>
        <f t="shared" si="115"/>
        <v>2014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>
        <f t="shared" si="115"/>
        <v>2016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>
        <f t="shared" si="115"/>
        <v>2015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>
        <f t="shared" si="115"/>
        <v>2015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>
        <f t="shared" si="115"/>
        <v>2015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>
        <f t="shared" si="115"/>
        <v>2015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>
        <f t="shared" si="115"/>
        <v>2015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>
        <f t="shared" si="115"/>
        <v>2014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>
        <f t="shared" si="115"/>
        <v>2014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>
        <f t="shared" si="115"/>
        <v>2017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>
        <f t="shared" si="115"/>
        <v>2015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>
        <f t="shared" si="115"/>
        <v>2014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>
        <f t="shared" si="115"/>
        <v>2014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>
        <f t="shared" si="115"/>
        <v>2016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>
        <f t="shared" si="115"/>
        <v>2014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>
        <f t="shared" si="115"/>
        <v>2015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>
        <f t="shared" si="115"/>
        <v>2015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>
        <f t="shared" si="115"/>
        <v>2016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>
        <f t="shared" si="115"/>
        <v>2016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>
        <f t="shared" si="115"/>
        <v>2015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>
        <f t="shared" si="115"/>
        <v>2014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>
        <f t="shared" si="115"/>
        <v>2015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>
        <f t="shared" si="115"/>
        <v>2012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>
        <f t="shared" si="115"/>
        <v>2013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>
        <f t="shared" si="115"/>
        <v>2012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>
        <f t="shared" si="115"/>
        <v>2013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>
        <f t="shared" si="115"/>
        <v>2013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>
        <f t="shared" si="115"/>
        <v>2014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>
        <f t="shared" si="115"/>
        <v>2011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>
        <f t="shared" si="115"/>
        <v>2014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>
        <f t="shared" si="115"/>
        <v>2010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>
        <f t="shared" si="115"/>
        <v>2014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>
        <f t="shared" si="115"/>
        <v>2012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>
        <f t="shared" si="115"/>
        <v>2011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>
        <f t="shared" si="115"/>
        <v>2013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>
        <f t="shared" si="115"/>
        <v>2014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>
        <f t="shared" si="115"/>
        <v>2016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>
        <f t="shared" si="115"/>
        <v>2013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>
        <f t="shared" si="115"/>
        <v>2012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>
        <f t="shared" si="115"/>
        <v>2011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>
        <f t="shared" si="115"/>
        <v>2016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>
        <f t="shared" si="115"/>
        <v>2013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>
        <f t="shared" si="115"/>
        <v>2014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>
        <f t="shared" si="115"/>
        <v>2015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>
        <f t="shared" si="115"/>
        <v>2011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>
        <f t="shared" si="115"/>
        <v>2011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>
        <f t="shared" si="115"/>
        <v>2016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>
        <f t="shared" si="115"/>
        <v>2012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>
        <f t="shared" si="115"/>
        <v>2015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>
        <f t="shared" si="115"/>
        <v>2011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>
        <f t="shared" si="115"/>
        <v>2012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>
        <f t="shared" si="115"/>
        <v>2014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>
        <f t="shared" si="115"/>
        <v>2014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>
        <f t="shared" si="115"/>
        <v>2015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>
        <f t="shared" si="115"/>
        <v>2012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>
        <f t="shared" si="115"/>
        <v>2013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>
        <f t="shared" si="115"/>
        <v>2013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>
        <f t="shared" si="115"/>
        <v>2014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>
        <f t="shared" si="119"/>
        <v>2011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>
        <f t="shared" si="119"/>
        <v>2011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>
        <f t="shared" si="119"/>
        <v>2014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>
        <f t="shared" si="119"/>
        <v>2014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>
        <f t="shared" si="119"/>
        <v>2017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>
        <f t="shared" si="119"/>
        <v>2014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>
        <f t="shared" si="119"/>
        <v>2014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>
        <f t="shared" si="119"/>
        <v>2016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>
        <f t="shared" si="119"/>
        <v>2017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>
        <f t="shared" si="119"/>
        <v>2016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>
        <f t="shared" si="119"/>
        <v>2015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>
        <f t="shared" si="119"/>
        <v>2016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>
        <f t="shared" si="119"/>
        <v>2016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>
        <f t="shared" si="119"/>
        <v>2014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>
        <f t="shared" si="119"/>
        <v>2015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>
        <f t="shared" si="119"/>
        <v>2015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>
        <f t="shared" si="119"/>
        <v>2016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>
        <f t="shared" si="119"/>
        <v>2016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>
        <f t="shared" si="119"/>
        <v>2014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>
        <f t="shared" si="119"/>
        <v>2015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>
        <f t="shared" si="119"/>
        <v>2014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>
        <f t="shared" si="119"/>
        <v>2016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>
        <f t="shared" si="119"/>
        <v>2016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>
        <f t="shared" si="119"/>
        <v>2015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>
        <f t="shared" si="119"/>
        <v>2012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>
        <f t="shared" si="119"/>
        <v>2012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>
        <f t="shared" si="119"/>
        <v>2012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>
        <f t="shared" si="119"/>
        <v>2012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>
        <f t="shared" si="119"/>
        <v>2014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>
        <f t="shared" si="119"/>
        <v>2015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>
        <f t="shared" si="119"/>
        <v>2010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>
        <f t="shared" si="119"/>
        <v>2013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>
        <f t="shared" si="119"/>
        <v>2012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>
        <f t="shared" si="119"/>
        <v>2010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>
        <f t="shared" si="119"/>
        <v>2011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>
        <f t="shared" si="119"/>
        <v>2011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>
        <f t="shared" si="119"/>
        <v>2012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>
        <f t="shared" si="119"/>
        <v>2015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>
        <f t="shared" si="119"/>
        <v>2012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>
        <f t="shared" si="119"/>
        <v>2014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>
        <f t="shared" si="119"/>
        <v>2015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>
        <f t="shared" si="119"/>
        <v>2015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>
        <f t="shared" si="119"/>
        <v>2012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>
        <f t="shared" si="119"/>
        <v>2015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>
        <f t="shared" si="119"/>
        <v>2015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>
        <f t="shared" si="119"/>
        <v>2016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>
        <f t="shared" si="119"/>
        <v>2015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>
        <f t="shared" si="119"/>
        <v>2014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>
        <f t="shared" si="119"/>
        <v>2016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>
        <f t="shared" si="119"/>
        <v>2014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>
        <f t="shared" si="119"/>
        <v>2016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>
        <f t="shared" si="119"/>
        <v>2014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>
        <f t="shared" si="119"/>
        <v>2015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>
        <f t="shared" si="119"/>
        <v>2014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>
        <f t="shared" si="119"/>
        <v>2015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>
        <f t="shared" si="119"/>
        <v>2014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>
        <f t="shared" si="119"/>
        <v>2014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>
        <f t="shared" si="119"/>
        <v>2014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>
        <f t="shared" si="119"/>
        <v>2016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>
        <f t="shared" si="119"/>
        <v>2017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>
        <f t="shared" si="119"/>
        <v>2014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>
        <f t="shared" si="119"/>
        <v>2015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>
        <f t="shared" si="119"/>
        <v>2015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>
        <f t="shared" si="123"/>
        <v>2013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>
        <f t="shared" si="123"/>
        <v>2011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>
        <f t="shared" si="123"/>
        <v>2013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>
        <f t="shared" si="123"/>
        <v>2013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>
        <f t="shared" si="123"/>
        <v>2010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>
        <f t="shared" si="123"/>
        <v>2012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>
        <f t="shared" si="123"/>
        <v>2013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>
        <f t="shared" si="123"/>
        <v>2011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>
        <f t="shared" si="123"/>
        <v>2013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>
        <f t="shared" si="123"/>
        <v>2012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>
        <f t="shared" si="123"/>
        <v>2012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>
        <f t="shared" si="123"/>
        <v>2014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>
        <f t="shared" si="123"/>
        <v>2011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>
        <f t="shared" si="123"/>
        <v>2014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>
        <f t="shared" si="123"/>
        <v>2011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>
        <f t="shared" si="123"/>
        <v>2012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>
        <f t="shared" si="123"/>
        <v>2013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>
        <f t="shared" si="123"/>
        <v>2013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>
        <f t="shared" si="123"/>
        <v>2011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>
        <f t="shared" si="123"/>
        <v>2014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>
        <f t="shared" si="123"/>
        <v>2011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>
        <f t="shared" si="123"/>
        <v>2016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>
        <f t="shared" si="123"/>
        <v>2014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>
        <f t="shared" si="123"/>
        <v>2015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>
        <f t="shared" si="123"/>
        <v>2014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>
        <f t="shared" si="123"/>
        <v>2009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>
        <f t="shared" si="123"/>
        <v>2016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>
        <f t="shared" si="123"/>
        <v>2014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>
        <f t="shared" si="123"/>
        <v>2011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>
        <f t="shared" si="123"/>
        <v>2016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>
        <f t="shared" si="123"/>
        <v>2013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>
        <f t="shared" si="123"/>
        <v>2012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>
        <f t="shared" si="123"/>
        <v>2016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>
        <f t="shared" si="123"/>
        <v>2012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>
        <f t="shared" si="123"/>
        <v>2015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>
        <f t="shared" si="123"/>
        <v>2012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>
        <f t="shared" si="123"/>
        <v>2013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>
        <f t="shared" si="123"/>
        <v>2014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>
        <f t="shared" si="123"/>
        <v>2014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>
        <f t="shared" si="123"/>
        <v>2012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>
        <f t="shared" si="123"/>
        <v>2014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>
        <f t="shared" si="123"/>
        <v>2014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>
        <f t="shared" si="123"/>
        <v>2016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>
        <f t="shared" si="123"/>
        <v>2011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>
        <f t="shared" si="123"/>
        <v>2014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>
        <f t="shared" si="123"/>
        <v>2014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>
        <f t="shared" si="123"/>
        <v>2016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>
        <f t="shared" si="123"/>
        <v>2016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>
        <f t="shared" si="123"/>
        <v>2013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>
        <f t="shared" si="123"/>
        <v>2013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>
        <f t="shared" si="123"/>
        <v>2012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>
        <f t="shared" si="123"/>
        <v>2016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>
        <f t="shared" si="123"/>
        <v>2013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>
        <f t="shared" si="123"/>
        <v>2013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>
        <f t="shared" si="123"/>
        <v>2013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>
        <f t="shared" si="123"/>
        <v>2015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>
        <f t="shared" si="123"/>
        <v>2012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>
        <f t="shared" si="123"/>
        <v>2015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>
        <f t="shared" si="123"/>
        <v>2016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>
        <f t="shared" si="123"/>
        <v>2014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>
        <f t="shared" si="123"/>
        <v>2016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>
        <f t="shared" si="123"/>
        <v>2016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>
        <f t="shared" si="123"/>
        <v>2014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>
        <f t="shared" si="127"/>
        <v>2016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>
        <f t="shared" si="127"/>
        <v>2015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>
        <f t="shared" si="127"/>
        <v>2015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>
        <f t="shared" si="127"/>
        <v>2016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>
        <f t="shared" si="127"/>
        <v>2016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>
        <f t="shared" si="127"/>
        <v>2015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>
        <f t="shared" si="127"/>
        <v>2015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>
        <f t="shared" si="127"/>
        <v>2015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>
        <f t="shared" si="127"/>
        <v>2016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>
        <f t="shared" si="127"/>
        <v>2015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>
        <f t="shared" si="127"/>
        <v>2014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>
        <f t="shared" si="127"/>
        <v>2014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>
        <f t="shared" si="127"/>
        <v>2014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>
        <f t="shared" si="127"/>
        <v>2014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>
        <f t="shared" si="127"/>
        <v>2015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>
        <f t="shared" si="127"/>
        <v>2015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>
        <f t="shared" si="127"/>
        <v>2016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>
        <f t="shared" si="127"/>
        <v>2010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>
        <f t="shared" si="127"/>
        <v>2014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>
        <f t="shared" si="127"/>
        <v>2013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>
        <f t="shared" si="127"/>
        <v>2014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>
        <f t="shared" si="127"/>
        <v>2010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>
        <f t="shared" si="127"/>
        <v>2011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>
        <f t="shared" si="127"/>
        <v>2016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>
        <f t="shared" si="127"/>
        <v>2016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>
        <f t="shared" si="127"/>
        <v>2015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>
        <f t="shared" si="127"/>
        <v>2015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>
        <f t="shared" si="127"/>
        <v>2016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>
        <f t="shared" si="127"/>
        <v>2013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>
        <f t="shared" si="127"/>
        <v>2011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>
        <f t="shared" si="127"/>
        <v>2013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>
        <f t="shared" si="127"/>
        <v>2012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>
        <f t="shared" si="127"/>
        <v>2015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>
        <f t="shared" si="127"/>
        <v>2016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>
        <f t="shared" si="127"/>
        <v>2014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>
        <f t="shared" si="127"/>
        <v>2014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>
        <f t="shared" si="127"/>
        <v>2016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>
        <f t="shared" si="127"/>
        <v>2015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>
        <f t="shared" si="127"/>
        <v>2012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>
        <f t="shared" si="127"/>
        <v>2015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>
        <f t="shared" si="127"/>
        <v>2014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>
        <f t="shared" si="127"/>
        <v>2015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>
        <f t="shared" si="127"/>
        <v>2010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>
        <f t="shared" si="127"/>
        <v>2014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>
        <f t="shared" si="127"/>
        <v>2012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>
        <f t="shared" si="127"/>
        <v>2014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>
        <f t="shared" si="127"/>
        <v>2016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>
        <f t="shared" si="127"/>
        <v>2014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>
        <f t="shared" si="127"/>
        <v>2015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>
        <f t="shared" si="127"/>
        <v>2015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>
        <f t="shared" si="127"/>
        <v>2014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>
        <f t="shared" si="127"/>
        <v>2013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>
        <f t="shared" si="127"/>
        <v>2013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>
        <f t="shared" si="127"/>
        <v>2016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>
        <f t="shared" si="127"/>
        <v>2013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>
        <f t="shared" si="127"/>
        <v>2016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>
        <f t="shared" si="127"/>
        <v>2015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>
        <f t="shared" si="127"/>
        <v>2016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>
        <f t="shared" si="127"/>
        <v>2015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>
        <f t="shared" si="127"/>
        <v>2012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>
        <f t="shared" si="127"/>
        <v>2013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>
        <f t="shared" si="127"/>
        <v>2015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>
        <f t="shared" si="127"/>
        <v>2013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>
        <f t="shared" si="131"/>
        <v>2015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>
        <f t="shared" si="131"/>
        <v>2013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>
        <f t="shared" si="131"/>
        <v>2016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>
        <f t="shared" si="131"/>
        <v>2015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>
        <f t="shared" si="131"/>
        <v>2014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>
        <f t="shared" si="131"/>
        <v>2014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>
        <f t="shared" si="131"/>
        <v>2013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>
        <f t="shared" si="131"/>
        <v>2016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>
        <f t="shared" si="131"/>
        <v>2015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>
        <f t="shared" si="131"/>
        <v>2015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>
        <f t="shared" si="131"/>
        <v>2014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>
        <f t="shared" si="131"/>
        <v>2016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>
        <f t="shared" si="131"/>
        <v>2016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>
        <f t="shared" si="131"/>
        <v>2016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>
        <f t="shared" si="131"/>
        <v>2013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>
        <f t="shared" si="131"/>
        <v>2013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>
        <f t="shared" si="131"/>
        <v>2014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>
        <f t="shared" si="131"/>
        <v>2015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>
        <f t="shared" si="131"/>
        <v>2016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>
        <f t="shared" si="131"/>
        <v>2015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>
        <f t="shared" si="131"/>
        <v>2016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>
        <f t="shared" si="131"/>
        <v>2016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>
        <f t="shared" si="131"/>
        <v>2016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>
        <f t="shared" si="131"/>
        <v>2015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>
        <f t="shared" si="131"/>
        <v>2016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>
        <f t="shared" si="131"/>
        <v>2013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>
        <f t="shared" si="131"/>
        <v>2014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>
        <f t="shared" si="131"/>
        <v>2015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>
        <f t="shared" si="131"/>
        <v>2016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>
        <f t="shared" si="131"/>
        <v>2015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>
        <f t="shared" si="131"/>
        <v>2015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>
        <f t="shared" si="131"/>
        <v>2012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>
        <f t="shared" si="131"/>
        <v>2011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>
        <f t="shared" si="131"/>
        <v>2012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>
        <f t="shared" si="131"/>
        <v>2014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>
        <f t="shared" si="131"/>
        <v>2012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>
        <f t="shared" si="131"/>
        <v>2011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>
        <f t="shared" si="131"/>
        <v>2011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>
        <f t="shared" si="131"/>
        <v>2010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>
        <f t="shared" si="131"/>
        <v>2013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>
        <f t="shared" si="131"/>
        <v>2013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>
        <f t="shared" si="131"/>
        <v>2011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>
        <f t="shared" si="131"/>
        <v>2011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>
        <f t="shared" si="131"/>
        <v>2012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>
        <f t="shared" si="131"/>
        <v>2012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>
        <f t="shared" si="131"/>
        <v>2011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>
        <f t="shared" si="131"/>
        <v>2012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>
        <f t="shared" si="131"/>
        <v>2011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>
        <f t="shared" si="131"/>
        <v>2012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>
        <f t="shared" si="131"/>
        <v>2015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>
        <f t="shared" si="131"/>
        <v>2012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>
        <f t="shared" si="131"/>
        <v>2011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>
        <f t="shared" si="131"/>
        <v>2011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>
        <f t="shared" si="131"/>
        <v>2012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>
        <f t="shared" si="131"/>
        <v>2013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>
        <f t="shared" si="131"/>
        <v>2014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>
        <f t="shared" si="131"/>
        <v>2012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>
        <f t="shared" si="131"/>
        <v>2014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>
        <f t="shared" si="131"/>
        <v>2012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>
        <f t="shared" si="131"/>
        <v>2015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>
        <f t="shared" si="131"/>
        <v>2014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>
        <f t="shared" si="131"/>
        <v>2011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>
        <f t="shared" si="131"/>
        <v>2013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>
        <f t="shared" si="135"/>
        <v>2010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>
        <f t="shared" si="135"/>
        <v>2011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>
        <f t="shared" si="135"/>
        <v>2012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>
        <f t="shared" si="135"/>
        <v>2015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>
        <f t="shared" si="135"/>
        <v>2011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>
        <f t="shared" si="135"/>
        <v>2012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>
        <f t="shared" si="135"/>
        <v>2013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>
        <f t="shared" si="135"/>
        <v>2016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>
        <f t="shared" si="135"/>
        <v>2016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>
        <f t="shared" si="135"/>
        <v>2010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>
        <f t="shared" si="135"/>
        <v>2010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>
        <f t="shared" si="135"/>
        <v>2015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>
        <f t="shared" si="135"/>
        <v>2014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>
        <f t="shared" si="135"/>
        <v>2015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>
        <f t="shared" si="135"/>
        <v>2014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>
        <f t="shared" si="135"/>
        <v>2016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>
        <f t="shared" si="135"/>
        <v>2014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>
        <f t="shared" si="135"/>
        <v>2015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>
        <f t="shared" si="135"/>
        <v>2014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>
        <f t="shared" si="135"/>
        <v>2011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>
        <f t="shared" si="135"/>
        <v>2013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>
        <f t="shared" si="135"/>
        <v>2012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>
        <f t="shared" si="135"/>
        <v>2013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>
        <f t="shared" si="135"/>
        <v>2014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>
        <f t="shared" si="135"/>
        <v>2013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>
        <f t="shared" si="135"/>
        <v>2016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>
        <f t="shared" si="135"/>
        <v>2012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>
        <f t="shared" si="135"/>
        <v>2014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>
        <f t="shared" si="135"/>
        <v>2015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>
        <f t="shared" si="135"/>
        <v>2010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>
        <f t="shared" si="135"/>
        <v>2013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>
        <f t="shared" si="135"/>
        <v>2013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>
        <f t="shared" si="135"/>
        <v>2016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>
        <f t="shared" si="135"/>
        <v>2014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>
        <f t="shared" si="135"/>
        <v>2015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>
        <f t="shared" si="135"/>
        <v>2010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>
        <f t="shared" si="135"/>
        <v>2016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>
        <f t="shared" si="135"/>
        <v>2016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>
        <f t="shared" si="135"/>
        <v>2014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>
        <f t="shared" si="135"/>
        <v>2014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>
        <f t="shared" si="135"/>
        <v>2014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>
        <f t="shared" si="135"/>
        <v>2016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>
        <f t="shared" si="135"/>
        <v>2013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>
        <f t="shared" si="135"/>
        <v>2016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>
        <f t="shared" si="135"/>
        <v>2012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>
        <f t="shared" si="135"/>
        <v>2011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>
        <f t="shared" si="135"/>
        <v>2012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>
        <f t="shared" si="135"/>
        <v>2015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>
        <f t="shared" si="135"/>
        <v>2014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>
        <f t="shared" si="135"/>
        <v>2015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>
        <f t="shared" si="135"/>
        <v>2016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>
        <f t="shared" si="135"/>
        <v>2016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>
        <f t="shared" si="135"/>
        <v>2014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>
        <f t="shared" si="135"/>
        <v>2012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>
        <f t="shared" si="135"/>
        <v>2017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>
        <f t="shared" si="135"/>
        <v>2017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>
        <f t="shared" si="135"/>
        <v>2015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>
        <f t="shared" si="135"/>
        <v>2015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>
        <f t="shared" si="135"/>
        <v>2015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>
        <f t="shared" si="135"/>
        <v>2013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>
        <f t="shared" si="135"/>
        <v>2016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>
        <f t="shared" si="135"/>
        <v>2016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>
        <f t="shared" si="135"/>
        <v>2015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>
        <f t="shared" si="139"/>
        <v>2016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>
        <f t="shared" si="139"/>
        <v>2015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>
        <f t="shared" si="139"/>
        <v>2015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>
        <f t="shared" si="139"/>
        <v>2017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>
        <f t="shared" si="139"/>
        <v>2014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>
        <f t="shared" si="139"/>
        <v>2017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>
        <f t="shared" si="139"/>
        <v>2016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>
        <f t="shared" si="139"/>
        <v>2013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>
        <f t="shared" si="139"/>
        <v>2016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>
        <f t="shared" si="139"/>
        <v>2015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>
        <f t="shared" si="139"/>
        <v>2016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>
        <f t="shared" si="139"/>
        <v>2016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>
        <f t="shared" si="139"/>
        <v>2016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>
        <f t="shared" si="139"/>
        <v>2017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>
        <f t="shared" si="139"/>
        <v>2016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>
        <f t="shared" si="139"/>
        <v>2016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>
        <f t="shared" si="139"/>
        <v>2016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>
        <f t="shared" si="139"/>
        <v>2015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>
        <f t="shared" si="139"/>
        <v>2016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>
        <f t="shared" si="139"/>
        <v>2015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>
        <f t="shared" si="139"/>
        <v>2015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>
        <f t="shared" si="139"/>
        <v>2015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>
        <f t="shared" si="139"/>
        <v>2015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>
        <f t="shared" si="139"/>
        <v>2013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>
        <f t="shared" si="139"/>
        <v>2012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>
        <f t="shared" si="139"/>
        <v>2015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>
        <f t="shared" si="139"/>
        <v>2013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>
        <f t="shared" si="139"/>
        <v>2012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>
        <f t="shared" si="139"/>
        <v>2012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>
        <f t="shared" si="139"/>
        <v>2013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>
        <f t="shared" si="139"/>
        <v>2012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>
        <f t="shared" si="139"/>
        <v>2014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>
        <f t="shared" si="139"/>
        <v>2012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>
        <f t="shared" si="139"/>
        <v>2014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>
        <f t="shared" si="139"/>
        <v>2013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>
        <f t="shared" si="139"/>
        <v>2015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>
        <f t="shared" si="139"/>
        <v>2014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>
        <f t="shared" si="139"/>
        <v>2012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>
        <f t="shared" si="139"/>
        <v>2015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>
        <f t="shared" si="139"/>
        <v>2015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>
        <f t="shared" si="139"/>
        <v>2012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>
        <f t="shared" si="139"/>
        <v>2015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>
        <f t="shared" si="139"/>
        <v>2013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>
        <f t="shared" si="139"/>
        <v>2016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>
        <f t="shared" si="139"/>
        <v>2011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>
        <f t="shared" si="139"/>
        <v>2015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>
        <f t="shared" si="139"/>
        <v>2016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>
        <f t="shared" si="139"/>
        <v>2014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>
        <f t="shared" si="139"/>
        <v>2016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>
        <f t="shared" si="139"/>
        <v>2013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>
        <f t="shared" si="139"/>
        <v>2015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>
        <f t="shared" si="139"/>
        <v>2013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>
        <f t="shared" si="139"/>
        <v>2014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>
        <f t="shared" si="139"/>
        <v>2013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>
        <f t="shared" si="139"/>
        <v>2014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>
        <f t="shared" si="139"/>
        <v>2015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>
        <f t="shared" si="139"/>
        <v>2016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>
        <f t="shared" si="139"/>
        <v>2015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>
        <f t="shared" si="139"/>
        <v>2016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>
        <f t="shared" si="139"/>
        <v>2014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>
        <f t="shared" si="139"/>
        <v>2017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>
        <f t="shared" si="139"/>
        <v>2013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>
        <f t="shared" si="139"/>
        <v>2016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>
        <f t="shared" si="143"/>
        <v>2013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>
        <f t="shared" si="143"/>
        <v>2017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>
        <f t="shared" si="143"/>
        <v>2016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>
        <f t="shared" si="143"/>
        <v>2014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>
        <f t="shared" si="143"/>
        <v>2015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>
        <f t="shared" si="143"/>
        <v>2015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>
        <f t="shared" si="143"/>
        <v>2016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>
        <f t="shared" si="143"/>
        <v>2013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>
        <f t="shared" si="143"/>
        <v>2016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>
        <f t="shared" si="143"/>
        <v>2014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>
        <f t="shared" si="143"/>
        <v>2016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>
        <f t="shared" si="143"/>
        <v>2015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>
        <f t="shared" si="143"/>
        <v>2017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>
        <f t="shared" si="143"/>
        <v>2016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>
        <f t="shared" si="143"/>
        <v>2016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>
        <f t="shared" si="143"/>
        <v>2016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>
        <f t="shared" si="143"/>
        <v>2015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>
        <f t="shared" si="143"/>
        <v>2016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>
        <f t="shared" si="143"/>
        <v>2014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>
        <f t="shared" si="143"/>
        <v>2017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>
        <f t="shared" si="143"/>
        <v>2014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>
        <f t="shared" si="143"/>
        <v>2015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>
        <f t="shared" si="143"/>
        <v>2016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>
        <f t="shared" si="143"/>
        <v>2016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>
        <f t="shared" si="143"/>
        <v>2016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>
        <f t="shared" si="143"/>
        <v>2014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>
        <f t="shared" si="143"/>
        <v>2017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>
        <f t="shared" si="143"/>
        <v>2017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>
        <f t="shared" si="143"/>
        <v>2016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>
        <f t="shared" si="143"/>
        <v>2016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>
        <f t="shared" si="143"/>
        <v>2015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>
        <f t="shared" si="143"/>
        <v>2017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>
        <f t="shared" si="143"/>
        <v>2014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>
        <f t="shared" si="143"/>
        <v>2014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>
        <f t="shared" si="143"/>
        <v>2013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>
        <f t="shared" si="143"/>
        <v>2012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>
        <f t="shared" si="143"/>
        <v>2015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>
        <f t="shared" si="143"/>
        <v>2015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>
        <f t="shared" si="143"/>
        <v>2015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>
        <f t="shared" si="143"/>
        <v>2011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>
        <f t="shared" si="143"/>
        <v>2015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>
        <f t="shared" si="143"/>
        <v>2012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>
        <f t="shared" si="143"/>
        <v>2011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>
        <f t="shared" si="143"/>
        <v>2012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>
        <f t="shared" si="143"/>
        <v>2013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>
        <f t="shared" si="143"/>
        <v>2014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>
        <f t="shared" si="143"/>
        <v>2012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>
        <f t="shared" si="143"/>
        <v>2013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>
        <f t="shared" si="143"/>
        <v>2009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>
        <f t="shared" si="143"/>
        <v>2012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>
        <f t="shared" si="143"/>
        <v>2012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>
        <f t="shared" si="143"/>
        <v>2012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>
        <f t="shared" si="143"/>
        <v>2012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>
        <f t="shared" si="143"/>
        <v>2012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>
        <f t="shared" si="143"/>
        <v>2012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>
        <f t="shared" si="143"/>
        <v>2012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>
        <f t="shared" si="143"/>
        <v>2014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>
        <f t="shared" si="143"/>
        <v>2011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>
        <f t="shared" si="143"/>
        <v>2012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>
        <f t="shared" si="143"/>
        <v>2013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>
        <f t="shared" si="143"/>
        <v>2013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>
        <f t="shared" si="143"/>
        <v>2011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>
        <f t="shared" si="143"/>
        <v>2010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>
        <f t="shared" si="147"/>
        <v>2012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>
        <f t="shared" si="147"/>
        <v>2012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>
        <f t="shared" si="147"/>
        <v>2014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>
        <f t="shared" si="147"/>
        <v>2013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>
        <f t="shared" si="147"/>
        <v>2013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>
        <f t="shared" si="147"/>
        <v>2014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>
        <f t="shared" si="147"/>
        <v>2014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>
        <f t="shared" si="147"/>
        <v>2012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>
        <f t="shared" si="147"/>
        <v>2012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>
        <f t="shared" si="147"/>
        <v>2012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>
        <f t="shared" si="147"/>
        <v>2009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>
        <f t="shared" si="147"/>
        <v>2010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>
        <f t="shared" si="147"/>
        <v>2009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>
        <f t="shared" si="147"/>
        <v>2013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>
        <f t="shared" si="147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>
        <f t="shared" si="147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>
        <f t="shared" si="147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>
        <f t="shared" si="147"/>
        <v>2017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>
        <f t="shared" si="147"/>
        <v>2017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>
        <f t="shared" si="147"/>
        <v>2017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>
        <f t="shared" si="147"/>
        <v>2017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>
        <f t="shared" si="147"/>
        <v>2014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>
        <f t="shared" si="147"/>
        <v>2015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>
        <f t="shared" si="147"/>
        <v>2014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>
        <f t="shared" si="147"/>
        <v>2015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>
        <f t="shared" si="147"/>
        <v>2014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>
        <f t="shared" si="147"/>
        <v>2015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>
        <f t="shared" si="147"/>
        <v>2014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>
        <f t="shared" si="147"/>
        <v>2014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>
        <f t="shared" si="147"/>
        <v>2014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>
        <f t="shared" si="147"/>
        <v>2014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>
        <f t="shared" si="147"/>
        <v>2014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>
        <f t="shared" si="147"/>
        <v>2014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>
        <f t="shared" si="147"/>
        <v>2016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>
        <f t="shared" si="151"/>
        <v>2016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>
        <f t="shared" si="151"/>
        <v>2016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>
        <f t="shared" si="151"/>
        <v>2015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>
        <f t="shared" si="151"/>
        <v>2016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>
        <f t="shared" si="151"/>
        <v>2015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>
        <f t="shared" si="151"/>
        <v>2016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>
        <f t="shared" si="151"/>
        <v>2014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>
        <f t="shared" si="151"/>
        <v>2015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>
        <f t="shared" si="151"/>
        <v>2014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>
        <f t="shared" si="151"/>
        <v>2015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>
        <f t="shared" si="151"/>
        <v>2015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>
        <f t="shared" si="151"/>
        <v>2015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>
        <f t="shared" si="151"/>
        <v>2016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>
        <f t="shared" si="151"/>
        <v>2014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>
        <f t="shared" si="151"/>
        <v>2015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>
        <f t="shared" si="151"/>
        <v>2016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>
        <f t="shared" si="151"/>
        <v>2015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>
        <f t="shared" si="151"/>
        <v>2014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>
        <f t="shared" si="151"/>
        <v>2015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>
        <f t="shared" si="151"/>
        <v>2014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>
        <f t="shared" si="151"/>
        <v>2014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>
        <f t="shared" si="151"/>
        <v>2015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>
        <f t="shared" si="151"/>
        <v>2015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>
        <f t="shared" si="151"/>
        <v>2014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>
        <f t="shared" si="151"/>
        <v>2014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>
        <f t="shared" si="151"/>
        <v>2016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>
        <f t="shared" si="151"/>
        <v>2015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>
        <f t="shared" si="151"/>
        <v>2016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>
        <f t="shared" si="151"/>
        <v>2015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>
        <f t="shared" si="151"/>
        <v>2016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>
        <f t="shared" si="151"/>
        <v>2016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>
        <f t="shared" si="151"/>
        <v>2016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>
        <f t="shared" si="151"/>
        <v>2015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>
        <f t="shared" si="155"/>
        <v>2015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>
        <f t="shared" si="155"/>
        <v>2015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>
        <f t="shared" si="155"/>
        <v>2015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>
        <f t="shared" si="155"/>
        <v>2015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>
        <f t="shared" si="155"/>
        <v>2015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>
        <f t="shared" si="155"/>
        <v>2015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>
        <f t="shared" si="155"/>
        <v>2016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>
        <f t="shared" si="155"/>
        <v>2015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>
        <f t="shared" si="155"/>
        <v>2015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>
        <f t="shared" si="155"/>
        <v>2014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>
        <f t="shared" si="155"/>
        <v>2016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>
        <f t="shared" si="155"/>
        <v>2015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>
        <f t="shared" si="155"/>
        <v>2016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>
        <f t="shared" si="155"/>
        <v>2016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>
        <f t="shared" si="155"/>
        <v>2016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>
        <f t="shared" si="155"/>
        <v>2014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>
        <f t="shared" si="155"/>
        <v>2014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>
        <f t="shared" si="155"/>
        <v>2017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>
        <f t="shared" si="155"/>
        <v>2015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>
        <f t="shared" si="155"/>
        <v>2017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>
        <f t="shared" si="155"/>
        <v>2017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>
        <f t="shared" si="155"/>
        <v>2016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>
        <f t="shared" si="155"/>
        <v>2017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>
        <f t="shared" si="155"/>
        <v>2016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>
        <f t="shared" si="155"/>
        <v>2016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>
        <f t="shared" si="155"/>
        <v>2016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>
        <f t="shared" si="155"/>
        <v>2016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>
        <f t="shared" si="155"/>
        <v>2011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>
        <f t="shared" si="155"/>
        <v>2012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>
        <f t="shared" si="155"/>
        <v>2013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>
        <f t="shared" si="155"/>
        <v>2015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>
        <f t="shared" si="155"/>
        <v>2012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>
        <f t="shared" si="155"/>
        <v>2013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>
        <f t="shared" si="155"/>
        <v>2012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>
        <f t="shared" si="155"/>
        <v>2012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>
        <f t="shared" si="155"/>
        <v>2011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>
        <f t="shared" si="155"/>
        <v>2012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>
        <f t="shared" si="155"/>
        <v>2011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>
        <f t="shared" si="155"/>
        <v>2010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>
        <f t="shared" si="155"/>
        <v>2012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>
        <f t="shared" si="155"/>
        <v>2010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>
        <f t="shared" si="155"/>
        <v>2010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>
        <f t="shared" si="155"/>
        <v>2014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>
        <f t="shared" si="155"/>
        <v>2012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>
        <f t="shared" si="155"/>
        <v>2012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>
        <f t="shared" si="155"/>
        <v>2012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>
        <f t="shared" si="155"/>
        <v>2015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>
        <f t="shared" si="155"/>
        <v>2012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>
        <f t="shared" si="155"/>
        <v>2011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>
        <f t="shared" si="155"/>
        <v>2012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>
        <f t="shared" si="155"/>
        <v>2011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>
        <f t="shared" si="155"/>
        <v>2011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>
        <f t="shared" si="155"/>
        <v>2012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>
        <f t="shared" si="155"/>
        <v>2012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>
        <f t="shared" si="155"/>
        <v>2011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>
        <f t="shared" si="155"/>
        <v>2013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>
        <f t="shared" si="155"/>
        <v>2012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>
        <f t="shared" si="155"/>
        <v>2010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>
        <f t="shared" si="155"/>
        <v>2012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>
        <f t="shared" si="155"/>
        <v>2013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>
        <f t="shared" si="155"/>
        <v>2012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>
        <f t="shared" si="155"/>
        <v>2012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>
        <f t="shared" si="155"/>
        <v>2013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>
        <f t="shared" si="159"/>
        <v>2015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>
        <f t="shared" si="159"/>
        <v>2012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>
        <f t="shared" si="159"/>
        <v>2012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>
        <f t="shared" si="159"/>
        <v>2015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>
        <f t="shared" si="159"/>
        <v>2014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>
        <f t="shared" si="159"/>
        <v>2016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>
        <f t="shared" si="159"/>
        <v>2014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>
        <f t="shared" si="159"/>
        <v>2015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>
        <f t="shared" si="159"/>
        <v>2015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>
        <f t="shared" si="159"/>
        <v>2015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>
        <f t="shared" si="159"/>
        <v>2014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>
        <f t="shared" si="159"/>
        <v>2015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>
        <f t="shared" si="159"/>
        <v>2015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>
        <f t="shared" si="159"/>
        <v>2016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>
        <f t="shared" si="159"/>
        <v>2014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>
        <f t="shared" si="159"/>
        <v>2016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>
        <f t="shared" si="159"/>
        <v>2014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>
        <f t="shared" si="159"/>
        <v>2015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>
        <f t="shared" si="159"/>
        <v>2014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>
        <f t="shared" si="159"/>
        <v>2015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>
        <f t="shared" si="159"/>
        <v>2014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>
        <f t="shared" si="159"/>
        <v>2014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>
        <f t="shared" si="159"/>
        <v>2016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>
        <f t="shared" si="159"/>
        <v>2015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>
        <f t="shared" si="159"/>
        <v>2016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>
        <f t="shared" si="159"/>
        <v>2014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>
        <f t="shared" si="159"/>
        <v>2014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>
        <f t="shared" si="159"/>
        <v>2012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>
        <f t="shared" si="159"/>
        <v>2014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>
        <f t="shared" si="159"/>
        <v>2013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>
        <f t="shared" si="159"/>
        <v>2015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>
        <f t="shared" si="159"/>
        <v>2012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>
        <f t="shared" si="159"/>
        <v>2015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>
        <f t="shared" si="159"/>
        <v>2015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>
        <f t="shared" si="159"/>
        <v>2012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>
        <f t="shared" si="159"/>
        <v>2013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>
        <f t="shared" si="159"/>
        <v>2009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>
        <f t="shared" si="159"/>
        <v>2014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>
        <f t="shared" si="159"/>
        <v>2013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>
        <f t="shared" si="159"/>
        <v>2011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>
        <f t="shared" si="159"/>
        <v>2013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>
        <f t="shared" si="159"/>
        <v>2014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>
        <f t="shared" si="159"/>
        <v>2011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>
        <f t="shared" si="159"/>
        <v>2013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>
        <f t="shared" si="159"/>
        <v>2013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>
        <f t="shared" si="159"/>
        <v>2010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>
        <f t="shared" si="159"/>
        <v>2012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>
        <f t="shared" si="159"/>
        <v>2015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>
        <f t="shared" si="159"/>
        <v>2013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>
        <f t="shared" si="159"/>
        <v>2012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>
        <f t="shared" si="159"/>
        <v>2016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>
        <f t="shared" si="159"/>
        <v>2013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>
        <f t="shared" si="159"/>
        <v>2015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>
        <f t="shared" si="159"/>
        <v>2012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>
        <f t="shared" si="159"/>
        <v>2017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>
        <f t="shared" si="159"/>
        <v>2012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>
        <f t="shared" si="159"/>
        <v>2015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>
        <f t="shared" si="159"/>
        <v>2012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>
        <f t="shared" si="159"/>
        <v>2012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>
        <f t="shared" si="159"/>
        <v>2014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>
        <f t="shared" si="159"/>
        <v>2015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>
        <f t="shared" si="159"/>
        <v>2011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>
        <f t="shared" si="163"/>
        <v>2015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>
        <f t="shared" si="163"/>
        <v>2015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>
        <f t="shared" si="163"/>
        <v>2016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>
        <f t="shared" si="163"/>
        <v>2015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>
        <f t="shared" si="163"/>
        <v>2015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>
        <f t="shared" si="163"/>
        <v>2014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>
        <f t="shared" si="163"/>
        <v>2015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>
        <f t="shared" si="163"/>
        <v>2015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>
        <f t="shared" si="163"/>
        <v>2015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>
        <f t="shared" si="163"/>
        <v>2016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>
        <f t="shared" si="163"/>
        <v>2016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>
        <f t="shared" si="163"/>
        <v>2016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>
        <f t="shared" si="163"/>
        <v>2014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>
        <f t="shared" si="163"/>
        <v>2015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>
        <f t="shared" si="163"/>
        <v>2014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>
        <f t="shared" si="163"/>
        <v>2017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>
        <f t="shared" si="163"/>
        <v>2014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>
        <f t="shared" si="163"/>
        <v>2016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>
        <f t="shared" si="163"/>
        <v>2015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>
        <f t="shared" si="163"/>
        <v>2014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>
        <f t="shared" si="163"/>
        <v>2016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>
        <f t="shared" si="163"/>
        <v>2012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>
        <f t="shared" si="163"/>
        <v>2014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>
        <f t="shared" si="163"/>
        <v>2013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>
        <f t="shared" si="163"/>
        <v>2012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>
        <f t="shared" si="163"/>
        <v>2016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>
        <f t="shared" si="163"/>
        <v>2014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>
        <f t="shared" si="163"/>
        <v>2015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>
        <f t="shared" si="163"/>
        <v>2017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>
        <f t="shared" si="163"/>
        <v>2012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>
        <f t="shared" si="163"/>
        <v>2016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>
        <f t="shared" si="163"/>
        <v>2016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>
        <f t="shared" si="163"/>
        <v>2014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>
        <f t="shared" si="163"/>
        <v>2012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>
        <f t="shared" si="163"/>
        <v>2014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>
        <f t="shared" si="163"/>
        <v>2016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>
        <f t="shared" si="163"/>
        <v>2015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>
        <f t="shared" si="163"/>
        <v>2014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>
        <f t="shared" si="163"/>
        <v>2015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>
        <f t="shared" si="163"/>
        <v>2015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>
        <f t="shared" si="163"/>
        <v>2015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>
        <f t="shared" si="163"/>
        <v>2015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>
        <f t="shared" si="163"/>
        <v>2016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>
        <f t="shared" si="163"/>
        <v>2016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>
        <f t="shared" si="163"/>
        <v>2012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>
        <f t="shared" si="167"/>
        <v>2015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>
        <f t="shared" si="167"/>
        <v>2015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>
        <f t="shared" si="167"/>
        <v>2014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>
        <f t="shared" si="167"/>
        <v>2015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>
        <f t="shared" si="167"/>
        <v>2016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>
        <f t="shared" si="167"/>
        <v>2015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>
        <f t="shared" si="167"/>
        <v>2016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>
        <f t="shared" si="167"/>
        <v>2014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>
        <f t="shared" si="167"/>
        <v>2016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>
        <f t="shared" si="167"/>
        <v>2015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>
        <f t="shared" si="167"/>
        <v>2016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>
        <f t="shared" si="167"/>
        <v>2016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>
        <f t="shared" si="167"/>
        <v>2014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>
        <f t="shared" si="167"/>
        <v>2015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>
        <f t="shared" si="167"/>
        <v>2015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>
        <f t="shared" si="167"/>
        <v>2014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>
        <f t="shared" si="167"/>
        <v>2015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>
        <f t="shared" si="167"/>
        <v>2013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>
        <f t="shared" si="167"/>
        <v>2015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>
        <f t="shared" si="167"/>
        <v>2015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>
        <f t="shared" si="167"/>
        <v>2015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>
        <f t="shared" si="167"/>
        <v>2015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>
        <f t="shared" si="167"/>
        <v>2015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>
        <f t="shared" si="167"/>
        <v>2016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>
        <f t="shared" si="167"/>
        <v>2015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>
        <f t="shared" si="167"/>
        <v>2015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>
        <f t="shared" si="167"/>
        <v>2014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>
        <f t="shared" si="167"/>
        <v>2014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>
        <f t="shared" si="167"/>
        <v>2015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>
        <f t="shared" si="167"/>
        <v>2014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>
        <f t="shared" si="167"/>
        <v>2016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>
        <f t="shared" si="167"/>
        <v>2014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>
        <f t="shared" si="167"/>
        <v>2016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>
        <f t="shared" si="167"/>
        <v>2014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>
        <f t="shared" si="167"/>
        <v>2015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>
        <f t="shared" si="167"/>
        <v>2015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>
        <f t="shared" si="167"/>
        <v>2016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>
        <f t="shared" si="167"/>
        <v>2014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>
        <f t="shared" si="167"/>
        <v>2014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>
        <f t="shared" si="167"/>
        <v>2015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>
        <f t="shared" si="167"/>
        <v>2014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>
        <f t="shared" si="167"/>
        <v>2015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>
        <f t="shared" si="167"/>
        <v>2014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>
        <f t="shared" si="167"/>
        <v>2015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>
        <f t="shared" si="167"/>
        <v>2015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>
        <f t="shared" si="171"/>
        <v>2015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>
        <f t="shared" si="171"/>
        <v>2015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>
        <f t="shared" si="171"/>
        <v>2015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>
        <f t="shared" si="171"/>
        <v>2014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>
        <f t="shared" si="171"/>
        <v>2014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>
        <f t="shared" si="171"/>
        <v>2015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>
        <f t="shared" si="171"/>
        <v>2014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>
        <f t="shared" si="171"/>
        <v>2015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>
        <f t="shared" si="171"/>
        <v>2014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>
        <f t="shared" si="171"/>
        <v>2014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>
        <f t="shared" si="171"/>
        <v>2014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>
        <f t="shared" si="171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>
        <f t="shared" si="171"/>
        <v>2017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>
        <f t="shared" si="171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>
        <f t="shared" si="171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>
        <f t="shared" si="171"/>
        <v>2017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>
        <f t="shared" si="171"/>
        <v>2014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>
        <f t="shared" si="171"/>
        <v>2013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>
        <f t="shared" si="171"/>
        <v>2016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>
        <f t="shared" si="171"/>
        <v>2016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>
        <f t="shared" si="171"/>
        <v>2014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>
        <f t="shared" si="171"/>
        <v>2014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>
        <f t="shared" si="171"/>
        <v>2013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>
        <f t="shared" si="171"/>
        <v>2015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>
        <f t="shared" si="171"/>
        <v>2016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>
        <f t="shared" si="171"/>
        <v>2016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>
        <f t="shared" si="171"/>
        <v>2015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>
        <f t="shared" si="171"/>
        <v>2014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>
        <f t="shared" si="171"/>
        <v>2016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>
        <f t="shared" si="171"/>
        <v>2016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>
        <f t="shared" si="171"/>
        <v>2016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>
        <f t="shared" si="171"/>
        <v>2013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>
        <f t="shared" si="171"/>
        <v>2016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>
        <f t="shared" si="171"/>
        <v>2014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>
        <f t="shared" si="171"/>
        <v>2015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>
        <f t="shared" si="171"/>
        <v>2017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>
        <f t="shared" si="171"/>
        <v>2016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>
        <f t="shared" si="171"/>
        <v>2015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>
        <f t="shared" si="171"/>
        <v>2015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>
        <f t="shared" si="171"/>
        <v>2015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>
        <f t="shared" si="171"/>
        <v>2013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>
        <f t="shared" si="171"/>
        <v>2014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>
        <f t="shared" si="171"/>
        <v>2013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>
        <f t="shared" si="171"/>
        <v>2015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>
        <f t="shared" si="171"/>
        <v>2016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>
        <f t="shared" si="171"/>
        <v>2013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>
        <f t="shared" si="171"/>
        <v>2014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>
        <f t="shared" si="171"/>
        <v>2013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>
        <f t="shared" si="171"/>
        <v>2016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>
        <f t="shared" si="171"/>
        <v>2014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>
        <f t="shared" si="171"/>
        <v>2015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>
        <f t="shared" si="171"/>
        <v>2014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>
        <f t="shared" si="171"/>
        <v>2012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>
        <f t="shared" si="171"/>
        <v>2016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>
        <f t="shared" si="171"/>
        <v>2012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>
        <f t="shared" si="171"/>
        <v>2012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>
        <f t="shared" si="171"/>
        <v>2014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>
        <f t="shared" si="171"/>
        <v>2012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>
        <f t="shared" si="171"/>
        <v>2016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>
        <f t="shared" si="171"/>
        <v>2015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>
        <f t="shared" si="171"/>
        <v>2012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>
        <f t="shared" si="171"/>
        <v>2014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>
        <f t="shared" si="171"/>
        <v>2011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>
        <f t="shared" si="175"/>
        <v>2014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>
        <f t="shared" si="175"/>
        <v>2015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>
        <f t="shared" si="175"/>
        <v>2013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>
        <f t="shared" si="175"/>
        <v>2016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>
        <f t="shared" si="175"/>
        <v>2016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>
        <f t="shared" si="175"/>
        <v>2016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>
        <f t="shared" si="175"/>
        <v>2013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>
        <f t="shared" si="175"/>
        <v>2012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>
        <f t="shared" si="175"/>
        <v>2012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>
        <f t="shared" si="175"/>
        <v>2013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>
        <f t="shared" si="175"/>
        <v>2012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>
        <f t="shared" si="175"/>
        <v>2012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>
        <f t="shared" si="175"/>
        <v>2011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>
        <f t="shared" si="175"/>
        <v>2015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>
        <f t="shared" si="175"/>
        <v>2012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>
        <f t="shared" si="175"/>
        <v>2014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>
        <f t="shared" si="175"/>
        <v>2014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>
        <f t="shared" si="175"/>
        <v>2012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>
        <f t="shared" si="175"/>
        <v>2013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>
        <f t="shared" si="175"/>
        <v>2016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>
        <f t="shared" si="175"/>
        <v>2013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>
        <f t="shared" si="175"/>
        <v>2011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>
        <f t="shared" si="175"/>
        <v>2015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>
        <f t="shared" si="175"/>
        <v>2015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>
        <f t="shared" si="175"/>
        <v>2014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>
        <f t="shared" si="175"/>
        <v>2015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>
        <f t="shared" si="175"/>
        <v>2017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>
        <f t="shared" si="175"/>
        <v>2015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>
        <f t="shared" si="175"/>
        <v>2015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>
        <f t="shared" si="175"/>
        <v>2015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>
        <f t="shared" si="175"/>
        <v>2014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>
        <f t="shared" si="175"/>
        <v>2016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>
        <f t="shared" si="175"/>
        <v>2014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>
        <f t="shared" si="175"/>
        <v>2014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>
        <f t="shared" si="175"/>
        <v>2016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>
        <f t="shared" si="175"/>
        <v>2015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>
        <f t="shared" si="175"/>
        <v>2015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>
        <f t="shared" si="175"/>
        <v>2016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>
        <f t="shared" si="175"/>
        <v>2015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>
        <f t="shared" si="175"/>
        <v>2015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>
        <f t="shared" si="175"/>
        <v>2016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>
        <f t="shared" si="175"/>
        <v>2014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>
        <f t="shared" si="175"/>
        <v>2014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>
        <f t="shared" si="175"/>
        <v>2014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>
        <f t="shared" si="175"/>
        <v>2015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>
        <f t="shared" si="175"/>
        <v>2016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>
        <f t="shared" si="175"/>
        <v>2014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>
        <f t="shared" si="175"/>
        <v>2014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>
        <f t="shared" si="175"/>
        <v>2015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>
        <f t="shared" si="175"/>
        <v>2015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>
        <f t="shared" si="175"/>
        <v>2014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>
        <f t="shared" si="175"/>
        <v>2015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>
        <f t="shared" si="175"/>
        <v>2015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>
        <f t="shared" si="175"/>
        <v>2015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>
        <f t="shared" si="175"/>
        <v>2015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>
        <f t="shared" si="175"/>
        <v>2016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>
        <f t="shared" si="175"/>
        <v>2014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>
        <f t="shared" si="175"/>
        <v>2015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>
        <f t="shared" si="175"/>
        <v>2015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>
        <f t="shared" si="175"/>
        <v>2016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>
        <f t="shared" si="175"/>
        <v>2015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>
        <f t="shared" si="175"/>
        <v>2016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>
        <f t="shared" si="175"/>
        <v>2015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>
        <f t="shared" si="179"/>
        <v>2015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>
        <f t="shared" si="179"/>
        <v>2015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>
        <f t="shared" si="179"/>
        <v>2016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>
        <f t="shared" si="179"/>
        <v>2014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>
        <f t="shared" si="179"/>
        <v>2015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>
        <f t="shared" si="179"/>
        <v>2015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>
        <f t="shared" si="179"/>
        <v>2015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>
        <f t="shared" si="179"/>
        <v>2015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>
        <f t="shared" si="179"/>
        <v>2015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>
        <f t="shared" si="179"/>
        <v>2016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>
        <f t="shared" si="179"/>
        <v>2015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>
        <f t="shared" si="179"/>
        <v>2016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>
        <f t="shared" si="179"/>
        <v>2014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>
        <f t="shared" si="179"/>
        <v>2015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>
        <f t="shared" si="179"/>
        <v>2014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>
        <f t="shared" si="179"/>
        <v>2015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>
        <f t="shared" si="179"/>
        <v>2015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>
        <f t="shared" si="179"/>
        <v>2015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>
        <f t="shared" si="179"/>
        <v>2017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>
        <f t="shared" si="179"/>
        <v>2015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>
        <f t="shared" si="179"/>
        <v>2014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>
        <f t="shared" si="179"/>
        <v>2014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>
        <f t="shared" si="179"/>
        <v>2015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>
        <f t="shared" si="179"/>
        <v>2015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>
        <f t="shared" si="179"/>
        <v>2014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>
        <f t="shared" si="179"/>
        <v>2016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>
        <f t="shared" si="179"/>
        <v>2016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>
        <f t="shared" si="179"/>
        <v>2015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>
        <f t="shared" si="179"/>
        <v>2015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>
        <f t="shared" si="179"/>
        <v>2016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>
        <f t="shared" si="179"/>
        <v>2015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>
        <f t="shared" si="179"/>
        <v>2016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>
        <f t="shared" si="179"/>
        <v>2014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>
        <f t="shared" si="179"/>
        <v>2016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>
        <f t="shared" si="179"/>
        <v>2014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>
        <f t="shared" si="179"/>
        <v>2014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>
        <f t="shared" si="179"/>
        <v>2015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>
        <f t="shared" si="179"/>
        <v>2016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>
        <f t="shared" si="179"/>
        <v>2015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>
        <f t="shared" si="179"/>
        <v>2016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>
        <f t="shared" si="179"/>
        <v>2014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>
        <f t="shared" si="179"/>
        <v>2015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>
        <f t="shared" si="179"/>
        <v>2016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>
        <f t="shared" si="179"/>
        <v>2015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>
        <f t="shared" si="179"/>
        <v>2014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>
        <f t="shared" si="179"/>
        <v>2014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>
        <f t="shared" si="179"/>
        <v>2015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>
        <f t="shared" si="179"/>
        <v>2014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>
        <f t="shared" si="179"/>
        <v>2016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>
        <f t="shared" si="179"/>
        <v>2016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>
        <f t="shared" si="179"/>
        <v>2016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>
        <f t="shared" si="179"/>
        <v>2016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>
        <f t="shared" si="179"/>
        <v>2014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>
        <f t="shared" si="179"/>
        <v>2014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>
        <f t="shared" si="179"/>
        <v>2015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>
        <f t="shared" si="179"/>
        <v>2014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>
        <f t="shared" si="179"/>
        <v>2016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>
        <f t="shared" si="179"/>
        <v>2016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>
        <f t="shared" si="179"/>
        <v>2015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>
        <f t="shared" si="179"/>
        <v>2016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>
        <f t="shared" si="179"/>
        <v>2015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>
        <f t="shared" si="179"/>
        <v>2015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>
        <f t="shared" si="179"/>
        <v>2015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>
        <f t="shared" si="183"/>
        <v>2016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>
        <f t="shared" si="183"/>
        <v>2016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>
        <f t="shared" si="183"/>
        <v>2014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>
        <f t="shared" si="183"/>
        <v>2015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>
        <f t="shared" si="183"/>
        <v>2015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>
        <f t="shared" si="183"/>
        <v>2014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>
        <f t="shared" si="183"/>
        <v>2014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>
        <f t="shared" si="183"/>
        <v>2014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>
        <f t="shared" si="183"/>
        <v>2014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>
        <f t="shared" si="183"/>
        <v>2016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>
        <f t="shared" si="183"/>
        <v>2014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>
        <f t="shared" si="183"/>
        <v>2014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>
        <f t="shared" si="183"/>
        <v>2015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>
        <f t="shared" si="183"/>
        <v>2014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>
        <f t="shared" si="183"/>
        <v>2016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>
        <f t="shared" si="183"/>
        <v>2015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>
        <f t="shared" si="183"/>
        <v>2015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>
        <f t="shared" si="183"/>
        <v>2016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>
        <f t="shared" si="183"/>
        <v>2014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>
        <f t="shared" si="183"/>
        <v>2014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>
        <f t="shared" si="183"/>
        <v>2015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>
        <f t="shared" si="183"/>
        <v>2015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>
        <f t="shared" si="183"/>
        <v>2014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>
        <f t="shared" si="183"/>
        <v>2016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>
        <f t="shared" si="183"/>
        <v>2015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>
        <f t="shared" si="183"/>
        <v>2016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>
        <f t="shared" si="183"/>
        <v>2016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>
        <f t="shared" si="183"/>
        <v>2014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>
        <f t="shared" si="183"/>
        <v>2015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>
        <f t="shared" si="183"/>
        <v>2015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>
        <f t="shared" si="183"/>
        <v>2015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>
        <f t="shared" si="183"/>
        <v>2014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>
        <f t="shared" si="183"/>
        <v>2015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>
        <f t="shared" si="183"/>
        <v>2016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>
        <f t="shared" si="183"/>
        <v>2014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>
        <f t="shared" si="183"/>
        <v>2015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>
        <f t="shared" si="183"/>
        <v>2015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>
        <f t="shared" si="183"/>
        <v>2014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>
        <f t="shared" si="183"/>
        <v>2015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>
        <f t="shared" si="183"/>
        <v>2014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>
        <f t="shared" si="183"/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>
        <f t="shared" si="183"/>
        <v>2015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>
        <f t="shared" si="183"/>
        <v>2015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>
        <f t="shared" si="183"/>
        <v>2014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>
        <f t="shared" si="183"/>
        <v>2015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>
        <f t="shared" si="183"/>
        <v>2014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>
        <f t="shared" si="183"/>
        <v>2016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>
        <f t="shared" si="183"/>
        <v>2014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>
        <f t="shared" si="183"/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>
        <f t="shared" si="183"/>
        <v>2014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>
        <f t="shared" si="183"/>
        <v>2015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>
        <f t="shared" si="183"/>
        <v>2016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>
        <f t="shared" si="183"/>
        <v>2014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>
        <f t="shared" si="183"/>
        <v>2016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>
        <f t="shared" si="183"/>
        <v>2014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>
        <f t="shared" si="183"/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>
        <f t="shared" si="183"/>
        <v>2014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>
        <f t="shared" si="183"/>
        <v>2014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>
        <f t="shared" si="183"/>
        <v>2014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>
        <f t="shared" si="183"/>
        <v>2015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>
        <f t="shared" si="183"/>
        <v>2015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>
        <f t="shared" si="183"/>
        <v>2015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>
        <f t="shared" si="183"/>
        <v>2015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>
        <f t="shared" si="187"/>
        <v>2016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>
        <f t="shared" si="187"/>
        <v>2016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>
        <f t="shared" si="187"/>
        <v>2015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>
        <f t="shared" si="187"/>
        <v>2015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>
        <f t="shared" si="187"/>
        <v>2014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>
        <f t="shared" si="187"/>
        <v>2015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>
        <f t="shared" si="187"/>
        <v>2015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>
        <f t="shared" si="187"/>
        <v>2015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>
        <f t="shared" si="187"/>
        <v>2014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>
        <f t="shared" si="187"/>
        <v>2015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>
        <f t="shared" si="187"/>
        <v>2015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>
        <f t="shared" si="187"/>
        <v>2015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>
        <f t="shared" si="187"/>
        <v>2016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>
        <f t="shared" si="187"/>
        <v>2015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>
        <f t="shared" si="187"/>
        <v>2014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>
        <f t="shared" si="187"/>
        <v>2014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>
        <f t="shared" si="187"/>
        <v>2016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>
        <f t="shared" si="187"/>
        <v>2015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>
        <f t="shared" si="187"/>
        <v>2014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>
        <f t="shared" si="187"/>
        <v>2014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>
        <f t="shared" si="187"/>
        <v>2016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>
        <f t="shared" si="187"/>
        <v>2015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>
        <f t="shared" si="187"/>
        <v>2014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>
        <f t="shared" si="187"/>
        <v>2014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>
        <f t="shared" si="187"/>
        <v>2015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>
        <f t="shared" si="187"/>
        <v>2015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>
        <f t="shared" si="187"/>
        <v>2016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>
        <f t="shared" si="187"/>
        <v>2014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>
        <f t="shared" si="187"/>
        <v>2016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>
        <f t="shared" si="187"/>
        <v>2016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>
        <f t="shared" si="187"/>
        <v>2016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>
        <f t="shared" si="187"/>
        <v>2016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>
        <f t="shared" si="187"/>
        <v>2016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>
        <f t="shared" si="187"/>
        <v>2015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>
        <f t="shared" si="187"/>
        <v>2015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>
        <f t="shared" si="187"/>
        <v>2017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>
        <f t="shared" si="187"/>
        <v>2016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>
        <f t="shared" si="187"/>
        <v>2016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>
        <f t="shared" si="187"/>
        <v>2014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>
        <f t="shared" si="187"/>
        <v>2016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>
        <f t="shared" si="187"/>
        <v>2015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>
        <f t="shared" si="187"/>
        <v>2017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>
        <f t="shared" si="187"/>
        <v>2014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>
        <f t="shared" si="187"/>
        <v>2017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>
        <f t="shared" si="187"/>
        <v>2017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>
        <f t="shared" si="187"/>
        <v>2016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>
        <f t="shared" si="187"/>
        <v>2012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>
        <f t="shared" si="187"/>
        <v>2016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>
        <f t="shared" si="187"/>
        <v>2014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>
        <f t="shared" si="187"/>
        <v>2014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>
        <f t="shared" si="187"/>
        <v>2014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>
        <f t="shared" si="187"/>
        <v>2015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>
        <f t="shared" si="187"/>
        <v>2015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>
        <f t="shared" si="191"/>
        <v>2014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>
        <f t="shared" si="191"/>
        <v>2015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>
        <f t="shared" si="191"/>
        <v>2015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>
        <f t="shared" si="191"/>
        <v>2015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>
        <f t="shared" si="191"/>
        <v>2014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>
        <f t="shared" si="191"/>
        <v>2014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>
        <f t="shared" si="191"/>
        <v>2014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>
        <f t="shared" si="191"/>
        <v>2014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>
        <f t="shared" si="191"/>
        <v>2015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>
        <f t="shared" si="191"/>
        <v>2014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>
        <f t="shared" si="191"/>
        <v>2015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>
        <f t="shared" si="191"/>
        <v>2016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>
        <f t="shared" si="191"/>
        <v>2016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>
        <f t="shared" si="191"/>
        <v>2015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>
        <f t="shared" si="191"/>
        <v>2012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>
        <f t="shared" si="191"/>
        <v>2014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>
        <f t="shared" si="191"/>
        <v>2017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>
        <f t="shared" si="191"/>
        <v>2015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>
        <f t="shared" si="191"/>
        <v>2016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>
        <f t="shared" si="191"/>
        <v>2014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>
        <f t="shared" si="191"/>
        <v>2015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>
        <f t="shared" si="191"/>
        <v>2016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>
        <f t="shared" si="191"/>
        <v>2015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>
        <f t="shared" si="191"/>
        <v>2016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>
        <f t="shared" si="191"/>
        <v>2016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>
        <f t="shared" si="191"/>
        <v>2013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>
        <f t="shared" si="191"/>
        <v>2013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>
        <f t="shared" si="191"/>
        <v>2010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>
        <f t="shared" si="191"/>
        <v>2016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>
        <f t="shared" si="191"/>
        <v>2013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>
        <f t="shared" si="191"/>
        <v>2015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>
        <f t="shared" si="191"/>
        <v>2015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>
        <f t="shared" si="191"/>
        <v>2015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>
        <f t="shared" si="191"/>
        <v>2015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>
        <f t="shared" si="191"/>
        <v>2016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>
        <f t="shared" si="191"/>
        <v>2014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>
        <f t="shared" si="191"/>
        <v>2014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>
        <f t="shared" si="191"/>
        <v>2016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>
        <f t="shared" si="191"/>
        <v>2014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>
        <f t="shared" si="191"/>
        <v>2015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>
        <f t="shared" si="191"/>
        <v>2016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>
        <f t="shared" si="191"/>
        <v>2017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>
        <f t="shared" si="191"/>
        <v>2015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>
        <f t="shared" si="191"/>
        <v>2014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>
        <f t="shared" si="191"/>
        <v>2015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>
        <f t="shared" si="191"/>
        <v>2014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>
        <f t="shared" si="191"/>
        <v>2014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>
        <f t="shared" si="191"/>
        <v>2016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>
        <f t="shared" si="191"/>
        <v>2016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>
        <f t="shared" si="191"/>
        <v>2014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>
        <f t="shared" si="191"/>
        <v>2015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>
        <f t="shared" si="191"/>
        <v>2014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>
        <f t="shared" si="191"/>
        <v>2015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>
        <f t="shared" si="191"/>
        <v>2016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>
        <f t="shared" si="191"/>
        <v>2015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>
        <f t="shared" si="191"/>
        <v>2014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>
        <f t="shared" si="191"/>
        <v>2016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>
        <f t="shared" si="191"/>
        <v>2015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>
        <f t="shared" si="191"/>
        <v>2015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>
        <f t="shared" si="191"/>
        <v>2014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>
        <f t="shared" si="191"/>
        <v>2016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>
        <f t="shared" si="191"/>
        <v>2015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>
        <f t="shared" si="191"/>
        <v>2016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>
        <f t="shared" si="195"/>
        <v>2016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>
        <f t="shared" si="195"/>
        <v>2016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>
        <f t="shared" si="195"/>
        <v>2015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>
        <f t="shared" si="195"/>
        <v>2017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>
        <f t="shared" si="195"/>
        <v>2015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>
        <f t="shared" si="195"/>
        <v>2015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>
        <f t="shared" si="195"/>
        <v>2014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>
        <f t="shared" si="195"/>
        <v>2015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>
        <f t="shared" si="195"/>
        <v>2015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>
        <f t="shared" si="195"/>
        <v>2014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>
        <f t="shared" si="195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>
        <f t="shared" si="195"/>
        <v>2015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>
        <f t="shared" si="195"/>
        <v>2015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>
        <f t="shared" si="195"/>
        <v>2016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>
        <f t="shared" si="195"/>
        <v>2014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>
        <f t="shared" si="195"/>
        <v>2016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>
        <f t="shared" si="195"/>
        <v>2015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>
        <f t="shared" si="195"/>
        <v>2016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>
        <f t="shared" si="195"/>
        <v>2015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>
        <f t="shared" si="195"/>
        <v>2014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>
        <f t="shared" si="195"/>
        <v>2015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>
        <f t="shared" si="195"/>
        <v>2016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>
        <f t="shared" si="195"/>
        <v>2015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>
        <f t="shared" si="195"/>
        <v>2016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>
        <f t="shared" si="195"/>
        <v>2015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>
        <f t="shared" si="195"/>
        <v>2016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>
        <f t="shared" si="195"/>
        <v>2014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>
        <f t="shared" si="195"/>
        <v>2015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>
        <f t="shared" si="195"/>
        <v>2016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>
        <f t="shared" si="195"/>
        <v>2015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>
        <f t="shared" si="195"/>
        <v>2015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>
        <f t="shared" si="195"/>
        <v>2014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>
        <f t="shared" si="195"/>
        <v>2015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>
        <f t="shared" si="195"/>
        <v>2015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>
        <f t="shared" si="195"/>
        <v>2015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>
        <f t="shared" si="195"/>
        <v>2014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>
        <f t="shared" si="195"/>
        <v>2017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>
        <f t="shared" si="195"/>
        <v>2014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>
        <f t="shared" si="195"/>
        <v>2016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>
        <f t="shared" si="195"/>
        <v>2015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>
        <f t="shared" si="195"/>
        <v>2014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>
        <f t="shared" si="195"/>
        <v>2016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>
        <f t="shared" si="195"/>
        <v>2015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>
        <f t="shared" si="195"/>
        <v>2016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>
        <f t="shared" si="195"/>
        <v>2016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>
        <f t="shared" si="195"/>
        <v>2015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>
        <f t="shared" si="195"/>
        <v>2015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>
        <f t="shared" si="195"/>
        <v>2017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>
        <f t="shared" si="195"/>
        <v>2017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>
        <f t="shared" si="195"/>
        <v>2017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>
        <f t="shared" si="195"/>
        <v>2017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>
        <f t="shared" si="195"/>
        <v>2017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>
        <f t="shared" si="195"/>
        <v>2017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>
        <f t="shared" si="195"/>
        <v>2017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>
        <f t="shared" si="195"/>
        <v>2017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>
        <f t="shared" si="195"/>
        <v>2017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>
        <f t="shared" si="199"/>
        <v>2017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>
        <f t="shared" si="199"/>
        <v>2017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>
        <f t="shared" si="199"/>
        <v>2017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>
        <f t="shared" si="199"/>
        <v>2017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>
        <f t="shared" si="199"/>
        <v>2017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>
        <f t="shared" si="199"/>
        <v>2017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>
        <f t="shared" si="199"/>
        <v>2017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>
        <f t="shared" si="199"/>
        <v>2017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>
        <f t="shared" si="199"/>
        <v>2017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>
        <f t="shared" si="199"/>
        <v>2014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>
        <f t="shared" si="199"/>
        <v>2014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>
        <f t="shared" si="199"/>
        <v>2012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>
        <f t="shared" si="199"/>
        <v>2010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>
        <f t="shared" si="199"/>
        <v>2014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>
        <f t="shared" si="199"/>
        <v>2013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>
        <f t="shared" si="199"/>
        <v>2011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>
        <f t="shared" si="199"/>
        <v>2012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>
        <f t="shared" si="199"/>
        <v>2012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>
        <f t="shared" si="199"/>
        <v>2012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>
        <f t="shared" si="199"/>
        <v>2014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>
        <f t="shared" si="199"/>
        <v>2013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>
        <f t="shared" si="199"/>
        <v>2011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>
        <f t="shared" si="199"/>
        <v>2014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>
        <f t="shared" si="199"/>
        <v>2014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>
        <f t="shared" si="199"/>
        <v>2014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>
        <f t="shared" si="199"/>
        <v>2014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>
        <f t="shared" si="199"/>
        <v>2014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>
        <f t="shared" si="199"/>
        <v>2011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>
        <f t="shared" si="199"/>
        <v>2014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>
        <f t="shared" si="199"/>
        <v>2014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>
        <f t="shared" si="199"/>
        <v>2014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>
        <f t="shared" si="199"/>
        <v>2013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>
        <f t="shared" si="199"/>
        <v>2014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>
        <f t="shared" si="199"/>
        <v>2016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>
        <f t="shared" si="199"/>
        <v>2012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>
        <f t="shared" si="199"/>
        <v>2014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>
        <f t="shared" si="199"/>
        <v>2014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>
        <f t="shared" si="199"/>
        <v>2010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>
        <f t="shared" si="199"/>
        <v>2013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>
        <f t="shared" si="199"/>
        <v>2014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>
        <f t="shared" si="199"/>
        <v>2014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>
        <f t="shared" si="199"/>
        <v>2013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>
        <f t="shared" si="199"/>
        <v>2014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>
        <f t="shared" si="199"/>
        <v>2014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>
        <f t="shared" si="199"/>
        <v>2011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>
        <f t="shared" si="199"/>
        <v>2013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>
        <f t="shared" si="199"/>
        <v>2014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>
        <f t="shared" si="199"/>
        <v>2014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>
        <f t="shared" si="199"/>
        <v>2014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>
        <f t="shared" si="199"/>
        <v>2014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>
        <f t="shared" si="199"/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>
        <f t="shared" si="199"/>
        <v>2015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>
        <f t="shared" si="199"/>
        <v>2016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>
        <f t="shared" si="199"/>
        <v>2016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>
        <f t="shared" si="199"/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>
        <f t="shared" si="199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>
        <f t="shared" si="199"/>
        <v>2015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>
        <f t="shared" si="199"/>
        <v>2015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>
        <f t="shared" si="199"/>
        <v>2015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>
        <f t="shared" si="199"/>
        <v>2015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>
        <f t="shared" si="199"/>
        <v>2015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>
        <f t="shared" si="199"/>
        <v>2014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>
        <f t="shared" si="199"/>
        <v>2016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>
        <f t="shared" si="203"/>
        <v>2015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>
        <f t="shared" si="203"/>
        <v>2015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>
        <f t="shared" si="203"/>
        <v>2015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>
        <f t="shared" si="203"/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>
        <f t="shared" si="203"/>
        <v>2015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>
        <f t="shared" si="203"/>
        <v>2015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>
        <f t="shared" si="203"/>
        <v>2014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>
        <f t="shared" si="203"/>
        <v>2014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>
        <f t="shared" si="203"/>
        <v>2012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>
        <f t="shared" si="203"/>
        <v>2014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>
        <f t="shared" si="203"/>
        <v>2014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>
        <f t="shared" si="203"/>
        <v>2015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>
        <f t="shared" si="203"/>
        <v>2015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>
        <f t="shared" si="203"/>
        <v>2015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>
        <f t="shared" si="203"/>
        <v>2015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>
        <f t="shared" si="203"/>
        <v>2016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>
        <f t="shared" si="203"/>
        <v>2014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>
        <f t="shared" si="203"/>
        <v>2015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>
        <f t="shared" si="203"/>
        <v>2017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>
        <f t="shared" si="203"/>
        <v>2015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>
        <f t="shared" si="203"/>
        <v>2015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>
        <f t="shared" si="203"/>
        <v>2015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>
        <f t="shared" si="203"/>
        <v>2016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>
        <f t="shared" si="203"/>
        <v>2016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>
        <f t="shared" si="203"/>
        <v>2015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>
        <f t="shared" si="203"/>
        <v>2016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>
        <f t="shared" si="203"/>
        <v>2015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>
        <f t="shared" si="203"/>
        <v>2014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>
        <f t="shared" si="203"/>
        <v>2014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>
        <f t="shared" si="203"/>
        <v>2016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>
        <f t="shared" si="203"/>
        <v>2016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>
        <f t="shared" si="203"/>
        <v>2017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>
        <f t="shared" si="203"/>
        <v>2016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>
        <f t="shared" si="203"/>
        <v>2016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>
        <f t="shared" si="203"/>
        <v>2016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>
        <f t="shared" si="203"/>
        <v>2015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>
        <f t="shared" si="203"/>
        <v>2015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>
        <f t="shared" si="203"/>
        <v>2015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>
        <f t="shared" si="203"/>
        <v>2017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>
        <f t="shared" si="203"/>
        <v>2014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>
        <f t="shared" si="203"/>
        <v>2014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>
        <f t="shared" si="203"/>
        <v>2015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>
        <f t="shared" si="203"/>
        <v>2016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>
        <f t="shared" si="203"/>
        <v>2015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>
        <f t="shared" si="203"/>
        <v>2015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>
        <f t="shared" si="203"/>
        <v>2015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>
        <f t="shared" si="203"/>
        <v>2015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>
        <f t="shared" si="203"/>
        <v>2015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>
        <f t="shared" si="203"/>
        <v>2014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>
        <f t="shared" si="203"/>
        <v>2015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>
        <f t="shared" si="203"/>
        <v>2016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>
        <f t="shared" si="203"/>
        <v>2016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>
        <f t="shared" si="203"/>
        <v>2015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>
        <f t="shared" si="203"/>
        <v>2014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>
        <f t="shared" si="203"/>
        <v>2015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>
        <f t="shared" si="203"/>
        <v>2017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>
        <f t="shared" si="203"/>
        <v>2014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>
        <f t="shared" si="203"/>
        <v>2016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>
        <f t="shared" si="203"/>
        <v>2015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>
        <f t="shared" si="203"/>
        <v>2015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>
        <f t="shared" si="203"/>
        <v>2014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>
        <f t="shared" si="203"/>
        <v>2015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>
        <f t="shared" si="203"/>
        <v>2015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>
        <f t="shared" si="207"/>
        <v>2015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>
        <f t="shared" si="207"/>
        <v>2015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>
        <f t="shared" si="207"/>
        <v>2016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>
        <f t="shared" si="207"/>
        <v>2015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>
        <f t="shared" si="207"/>
        <v>2015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>
        <f t="shared" si="207"/>
        <v>2014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>
        <f t="shared" si="207"/>
        <v>2015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>
        <f t="shared" si="207"/>
        <v>2016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>
        <f t="shared" si="207"/>
        <v>2016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>
        <f t="shared" si="207"/>
        <v>2015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>
        <f t="shared" si="207"/>
        <v>2016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>
        <f t="shared" si="207"/>
        <v>2014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>
        <f t="shared" si="207"/>
        <v>2015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>
        <f t="shared" si="207"/>
        <v>2016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>
        <f t="shared" si="207"/>
        <v>2015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>
        <f t="shared" si="207"/>
        <v>2015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>
        <f t="shared" si="207"/>
        <v>2016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>
        <f t="shared" si="207"/>
        <v>2016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>
        <f t="shared" si="207"/>
        <v>2016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>
        <f t="shared" si="207"/>
        <v>2017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>
        <f t="shared" si="207"/>
        <v>2016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>
        <f t="shared" si="207"/>
        <v>2015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>
        <f t="shared" si="207"/>
        <v>2016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>
        <f t="shared" si="207"/>
        <v>2017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>
        <f t="shared" si="207"/>
        <v>2017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>
        <f t="shared" si="207"/>
        <v>2015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>
        <f t="shared" si="207"/>
        <v>2015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>
        <f t="shared" si="207"/>
        <v>2017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>
        <f t="shared" si="207"/>
        <v>2015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>
        <f t="shared" si="207"/>
        <v>2016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>
        <f t="shared" si="207"/>
        <v>2015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>
        <f t="shared" si="207"/>
        <v>2015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>
        <f t="shared" si="207"/>
        <v>2015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>
        <f t="shared" si="207"/>
        <v>2015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>
        <f t="shared" si="207"/>
        <v>2015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>
        <f t="shared" si="207"/>
        <v>2016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>
        <f t="shared" si="207"/>
        <v>2016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>
        <f t="shared" si="207"/>
        <v>2015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>
        <f t="shared" si="207"/>
        <v>2016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>
        <f t="shared" si="207"/>
        <v>2015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>
        <f t="shared" si="207"/>
        <v>2016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>
        <f t="shared" si="207"/>
        <v>2016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>
        <f t="shared" si="207"/>
        <v>2016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>
        <f t="shared" si="207"/>
        <v>2016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>
        <f t="shared" si="207"/>
        <v>2015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>
        <f t="shared" si="207"/>
        <v>2015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>
        <f t="shared" si="207"/>
        <v>2016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>
        <f t="shared" si="207"/>
        <v>2016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>
        <f t="shared" si="207"/>
        <v>2015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>
        <f t="shared" si="207"/>
        <v>2016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>
        <f t="shared" si="207"/>
        <v>2014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>
        <f t="shared" si="207"/>
        <v>2016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>
        <f t="shared" si="207"/>
        <v>2016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>
        <f t="shared" si="207"/>
        <v>2014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>
        <f t="shared" si="207"/>
        <v>2016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>
        <f t="shared" si="207"/>
        <v>2014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>
        <f t="shared" si="207"/>
        <v>2016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>
        <f t="shared" si="207"/>
        <v>2016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>
        <f t="shared" si="207"/>
        <v>2016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>
        <f t="shared" si="207"/>
        <v>2015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>
        <f t="shared" si="207"/>
        <v>2015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>
        <f t="shared" si="207"/>
        <v>2016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>
        <f t="shared" si="207"/>
        <v>2014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>
        <f t="shared" si="211"/>
        <v>2015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>
        <f t="shared" si="211"/>
        <v>2015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>
        <f t="shared" si="211"/>
        <v>2014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>
        <f t="shared" si="211"/>
        <v>2015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>
        <f t="shared" si="211"/>
        <v>2015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>
        <f t="shared" si="211"/>
        <v>2014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>
        <f t="shared" si="211"/>
        <v>2016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>
        <f t="shared" si="211"/>
        <v>2014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>
        <f t="shared" si="211"/>
        <v>2017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>
        <f t="shared" si="211"/>
        <v>2016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>
        <f t="shared" si="211"/>
        <v>2016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>
        <f t="shared" si="211"/>
        <v>2016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>
        <f t="shared" si="211"/>
        <v>2015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>
        <f t="shared" si="211"/>
        <v>2016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>
        <f t="shared" si="211"/>
        <v>2014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>
        <f t="shared" si="211"/>
        <v>2015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>
        <f t="shared" si="211"/>
        <v>2015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>
        <f t="shared" si="211"/>
        <v>2016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>
        <f t="shared" si="211"/>
        <v>2016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>
        <f t="shared" si="211"/>
        <v>2016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>
        <f t="shared" si="211"/>
        <v>2015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>
        <f t="shared" si="211"/>
        <v>2014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>
        <f t="shared" si="211"/>
        <v>2016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>
        <f t="shared" si="211"/>
        <v>2016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>
        <f t="shared" si="211"/>
        <v>2015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>
        <f t="shared" si="211"/>
        <v>2016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>
        <f t="shared" si="211"/>
        <v>2016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>
        <f t="shared" si="211"/>
        <v>2014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>
        <f t="shared" si="211"/>
        <v>2014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>
        <f t="shared" si="211"/>
        <v>2017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>
        <f t="shared" si="211"/>
        <v>2016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>
        <f t="shared" si="211"/>
        <v>2014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>
        <f t="shared" si="211"/>
        <v>2015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>
        <f t="shared" si="211"/>
        <v>2014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>
        <f t="shared" si="211"/>
        <v>2016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>
        <f t="shared" si="211"/>
        <v>2015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>
        <f t="shared" si="211"/>
        <v>2015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>
        <f t="shared" si="211"/>
        <v>2015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>
        <f t="shared" si="211"/>
        <v>2014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>
        <f t="shared" si="211"/>
        <v>2016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>
        <f t="shared" si="211"/>
        <v>2016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>
        <f t="shared" si="211"/>
        <v>2015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>
        <f t="shared" si="211"/>
        <v>2014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>
        <f t="shared" si="211"/>
        <v>2015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>
        <f t="shared" si="211"/>
        <v>2015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>
        <f t="shared" si="211"/>
        <v>2014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>
        <f t="shared" si="211"/>
        <v>2015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>
        <f t="shared" si="211"/>
        <v>2015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>
        <f t="shared" si="211"/>
        <v>2014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>
        <f t="shared" si="211"/>
        <v>2015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>
        <f t="shared" si="211"/>
        <v>2014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>
        <f t="shared" si="211"/>
        <v>2015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>
        <f t="shared" si="211"/>
        <v>2016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>
        <f t="shared" si="211"/>
        <v>2016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>
        <f t="shared" si="211"/>
        <v>2015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>
        <f t="shared" si="211"/>
        <v>2014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>
        <f t="shared" si="211"/>
        <v>2014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>
        <f t="shared" si="211"/>
        <v>2014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>
        <f t="shared" si="211"/>
        <v>2015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>
        <f t="shared" si="211"/>
        <v>2016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>
        <f t="shared" si="211"/>
        <v>2014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>
        <f t="shared" si="211"/>
        <v>2014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>
        <f t="shared" si="211"/>
        <v>2016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>
        <f t="shared" si="215"/>
        <v>2014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>
        <f t="shared" si="215"/>
        <v>2015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>
        <f t="shared" si="215"/>
        <v>2014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>
        <f t="shared" si="215"/>
        <v>2016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>
        <f t="shared" si="215"/>
        <v>2014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>
        <f t="shared" si="215"/>
        <v>2015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>
        <f t="shared" si="215"/>
        <v>2014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>
        <f t="shared" si="215"/>
        <v>2015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>
        <f t="shared" si="215"/>
        <v>2015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>
        <f t="shared" si="215"/>
        <v>2015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>
        <f t="shared" si="215"/>
        <v>2015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>
        <f t="shared" si="215"/>
        <v>2016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>
        <f t="shared" si="215"/>
        <v>2014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>
        <f t="shared" si="215"/>
        <v>2014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>
        <f t="shared" si="215"/>
        <v>2014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>
        <f t="shared" si="215"/>
        <v>2016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>
        <f t="shared" si="215"/>
        <v>2016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>
        <f t="shared" si="215"/>
        <v>2015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>
        <f t="shared" si="215"/>
        <v>2014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>
        <f t="shared" si="215"/>
        <v>2015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>
        <f t="shared" si="215"/>
        <v>2016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>
        <f t="shared" si="215"/>
        <v>2016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>
        <f t="shared" si="215"/>
        <v>2015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>
        <f t="shared" si="215"/>
        <v>2014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>
        <f t="shared" si="215"/>
        <v>2014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>
        <f t="shared" si="215"/>
        <v>2016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>
        <f t="shared" si="215"/>
        <v>2016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>
        <f t="shared" si="215"/>
        <v>2015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>
        <f t="shared" si="215"/>
        <v>2015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>
        <f t="shared" si="215"/>
        <v>2015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>
        <f t="shared" si="215"/>
        <v>2015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>
        <f t="shared" si="215"/>
        <v>2014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>
        <f t="shared" si="215"/>
        <v>2014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>
        <f t="shared" si="215"/>
        <v>2014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>
        <f t="shared" si="215"/>
        <v>2015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>
        <f t="shared" si="215"/>
        <v>2016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>
        <f t="shared" si="215"/>
        <v>2014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>
        <f t="shared" si="215"/>
        <v>2014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>
        <f t="shared" si="215"/>
        <v>2016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>
        <f t="shared" si="215"/>
        <v>2014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>
        <f t="shared" si="215"/>
        <v>2014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>
        <f t="shared" si="215"/>
        <v>2016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>
        <f t="shared" si="215"/>
        <v>2014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>
        <f t="shared" si="215"/>
        <v>2015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>
        <f t="shared" si="215"/>
        <v>2015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>
        <f t="shared" si="215"/>
        <v>2016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>
        <f t="shared" si="215"/>
        <v>2014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>
        <f t="shared" si="215"/>
        <v>2015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>
        <f t="shared" si="215"/>
        <v>2015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>
        <f t="shared" si="215"/>
        <v>2014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>
        <f t="shared" si="215"/>
        <v>2016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>
        <f t="shared" si="215"/>
        <v>2015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>
        <f t="shared" si="215"/>
        <v>2015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>
        <f t="shared" si="215"/>
        <v>2016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>
        <f t="shared" si="215"/>
        <v>2014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>
        <f t="shared" si="215"/>
        <v>2016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>
        <f t="shared" si="215"/>
        <v>2015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>
        <f t="shared" si="215"/>
        <v>2015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>
        <f t="shared" si="215"/>
        <v>2014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>
        <f t="shared" si="215"/>
        <v>2016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>
        <f t="shared" si="215"/>
        <v>2014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>
        <f t="shared" si="215"/>
        <v>2016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>
        <f t="shared" si="215"/>
        <v>2014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>
        <f t="shared" si="219"/>
        <v>2015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>
        <f t="shared" si="219"/>
        <v>2016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>
        <f t="shared" si="219"/>
        <v>2014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>
        <f t="shared" si="219"/>
        <v>2016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>
        <f t="shared" si="219"/>
        <v>2015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>
        <f t="shared" si="219"/>
        <v>2016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>
        <f t="shared" si="219"/>
        <v>2016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>
        <f t="shared" si="219"/>
        <v>2015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>
        <f t="shared" si="219"/>
        <v>2016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>
        <f t="shared" si="219"/>
        <v>2015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>
        <f t="shared" si="219"/>
        <v>2016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>
        <f t="shared" si="219"/>
        <v>2016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>
        <f t="shared" si="219"/>
        <v>2016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>
        <f t="shared" si="219"/>
        <v>2014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>
        <f t="shared" si="219"/>
        <v>2014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>
        <f t="shared" si="219"/>
        <v>2015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>
        <f t="shared" si="219"/>
        <v>2016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>
        <f t="shared" si="219"/>
        <v>2014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>
        <f t="shared" si="219"/>
        <v>2014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>
        <f t="shared" si="219"/>
        <v>2015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>
        <f t="shared" si="219"/>
        <v>2015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>
        <f t="shared" si="219"/>
        <v>2014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>
        <f t="shared" si="219"/>
        <v>2015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>
        <f t="shared" si="219"/>
        <v>2014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>
        <f t="shared" si="219"/>
        <v>2014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>
        <f t="shared" si="219"/>
        <v>2014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>
        <f t="shared" si="219"/>
        <v>2016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>
        <f t="shared" si="219"/>
        <v>2016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>
        <f t="shared" si="219"/>
        <v>2015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>
        <f t="shared" si="219"/>
        <v>2015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>
        <f t="shared" si="219"/>
        <v>2015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>
        <f t="shared" si="219"/>
        <v>2014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>
        <f t="shared" si="219"/>
        <v>2016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>
        <f t="shared" si="219"/>
        <v>2015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>
        <f t="shared" si="219"/>
        <v>2015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>
        <f t="shared" si="219"/>
        <v>2014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>
        <f t="shared" si="219"/>
        <v>2016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>
        <f t="shared" si="219"/>
        <v>2014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>
        <f t="shared" si="219"/>
        <v>2016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>
        <f t="shared" si="219"/>
        <v>2016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>
        <f t="shared" si="219"/>
        <v>2016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>
        <f t="shared" si="219"/>
        <v>2015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>
        <f t="shared" si="219"/>
        <v>2016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>
        <f t="shared" si="219"/>
        <v>2015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>
        <f t="shared" si="219"/>
        <v>2016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>
        <f t="shared" si="219"/>
        <v>2016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>
        <f t="shared" si="219"/>
        <v>2015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>
        <f t="shared" si="219"/>
        <v>2014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>
        <f t="shared" si="219"/>
        <v>2014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>
        <f t="shared" si="219"/>
        <v>2016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>
        <f t="shared" si="219"/>
        <v>2016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>
        <f t="shared" si="219"/>
        <v>2014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>
        <f t="shared" si="219"/>
        <v>2014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>
        <f t="shared" si="219"/>
        <v>2014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>
        <f t="shared" si="219"/>
        <v>2015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>
        <f t="shared" si="219"/>
        <v>2014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>
        <f t="shared" si="219"/>
        <v>2015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>
        <f t="shared" si="219"/>
        <v>2015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>
        <f t="shared" si="219"/>
        <v>2014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>
        <f t="shared" si="219"/>
        <v>2014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>
        <f t="shared" si="219"/>
        <v>2014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>
        <f t="shared" si="219"/>
        <v>2015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>
        <f t="shared" si="219"/>
        <v>2015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>
        <f t="shared" si="223"/>
        <v>2015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>
        <f t="shared" si="223"/>
        <v>2016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>
        <f t="shared" si="223"/>
        <v>2014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>
        <f t="shared" si="223"/>
        <v>2015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>
        <f t="shared" si="223"/>
        <v>2016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>
        <f t="shared" si="223"/>
        <v>2015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>
        <f t="shared" si="223"/>
        <v>2016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>
        <f t="shared" si="223"/>
        <v>2015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>
        <f t="shared" si="223"/>
        <v>2016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>
        <f t="shared" si="223"/>
        <v>2016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>
        <f t="shared" si="223"/>
        <v>2014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>
        <f t="shared" si="223"/>
        <v>2015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>
        <f t="shared" si="223"/>
        <v>2015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>
        <f t="shared" si="223"/>
        <v>2015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>
        <f t="shared" si="223"/>
        <v>2015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>
        <f t="shared" si="223"/>
        <v>2014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>
        <f t="shared" si="223"/>
        <v>2016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>
        <f t="shared" si="223"/>
        <v>2016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>
        <f t="shared" si="223"/>
        <v>2016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>
        <f t="shared" si="223"/>
        <v>2015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>
        <f t="shared" si="223"/>
        <v>2014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>
        <f t="shared" si="223"/>
        <v>2015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>
        <f t="shared" si="223"/>
        <v>2015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>
        <f t="shared" si="223"/>
        <v>2015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>
        <f t="shared" si="223"/>
        <v>2015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>
        <f t="shared" si="223"/>
        <v>2016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>
        <f t="shared" si="223"/>
        <v>2016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>
        <f t="shared" si="223"/>
        <v>2015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>
        <f t="shared" si="223"/>
        <v>2016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>
        <f t="shared" si="223"/>
        <v>2014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>
        <f t="shared" si="223"/>
        <v>2014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>
        <f t="shared" si="223"/>
        <v>2015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>
        <f t="shared" si="223"/>
        <v>2015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>
        <f t="shared" si="223"/>
        <v>2016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>
        <f t="shared" si="223"/>
        <v>2014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>
        <f t="shared" si="223"/>
        <v>2014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>
        <f t="shared" si="223"/>
        <v>2015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>
        <f t="shared" si="223"/>
        <v>2015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>
        <f t="shared" si="223"/>
        <v>2015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>
        <f t="shared" si="223"/>
        <v>2015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>
        <f t="shared" si="223"/>
        <v>2016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>
        <f t="shared" si="223"/>
        <v>2016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>
        <f t="shared" si="223"/>
        <v>2015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>
        <f t="shared" si="223"/>
        <v>2014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>
        <f t="shared" si="223"/>
        <v>2014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>
        <f t="shared" si="223"/>
        <v>2015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>
        <f t="shared" si="223"/>
        <v>2014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>
        <f t="shared" si="223"/>
        <v>2014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>
        <f t="shared" si="223"/>
        <v>2014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>
        <f t="shared" si="223"/>
        <v>2014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>
        <f t="shared" si="223"/>
        <v>2015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>
        <f t="shared" si="223"/>
        <v>2014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>
        <f t="shared" si="223"/>
        <v>2014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>
        <f t="shared" si="223"/>
        <v>2016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>
        <f t="shared" si="223"/>
        <v>2016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>
        <f t="shared" si="223"/>
        <v>2015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>
        <f t="shared" si="223"/>
        <v>2016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>
        <f t="shared" si="223"/>
        <v>2016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>
        <f t="shared" si="223"/>
        <v>2015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>
        <f t="shared" si="223"/>
        <v>2014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>
        <f t="shared" si="223"/>
        <v>2016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>
        <f t="shared" si="223"/>
        <v>2016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>
        <f t="shared" si="223"/>
        <v>2015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>
        <f t="shared" si="227"/>
        <v>2016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>
        <f t="shared" si="227"/>
        <v>2016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>
        <f t="shared" si="227"/>
        <v>2015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>
        <f t="shared" si="227"/>
        <v>2015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>
        <f t="shared" si="227"/>
        <v>2014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>
        <f t="shared" si="227"/>
        <v>2014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>
        <f t="shared" si="227"/>
        <v>2014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>
        <f t="shared" si="227"/>
        <v>2014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>
        <f t="shared" si="227"/>
        <v>2016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>
        <f t="shared" si="227"/>
        <v>2015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>
        <f t="shared" si="227"/>
        <v>2014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>
        <f t="shared" si="227"/>
        <v>2016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>
        <f t="shared" si="227"/>
        <v>2014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>
        <f t="shared" si="227"/>
        <v>2015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>
        <f t="shared" si="227"/>
        <v>2016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>
        <f t="shared" si="227"/>
        <v>2014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>
        <f t="shared" si="227"/>
        <v>2016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>
        <f t="shared" si="227"/>
        <v>2015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>
        <f t="shared" si="227"/>
        <v>2016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>
        <f t="shared" si="227"/>
        <v>2016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>
        <f t="shared" si="227"/>
        <v>2016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>
        <f t="shared" si="227"/>
        <v>2015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>
        <f t="shared" si="227"/>
        <v>2016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>
        <f t="shared" si="227"/>
        <v>2016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>
        <f t="shared" si="227"/>
        <v>2015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>
        <f t="shared" si="227"/>
        <v>2015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>
        <f t="shared" si="227"/>
        <v>2014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>
        <f t="shared" si="227"/>
        <v>2014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>
        <f t="shared" si="227"/>
        <v>2015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>
        <f t="shared" si="227"/>
        <v>2015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>
        <f t="shared" si="227"/>
        <v>2015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>
        <f t="shared" si="227"/>
        <v>2017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>
        <f t="shared" si="227"/>
        <v>2015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>
        <f t="shared" si="227"/>
        <v>2016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>
        <f t="shared" si="227"/>
        <v>2015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>
        <f t="shared" si="227"/>
        <v>2016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>
        <f t="shared" si="227"/>
        <v>2014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>
        <f t="shared" si="227"/>
        <v>2014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>
        <f t="shared" si="227"/>
        <v>2016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>
        <f t="shared" si="227"/>
        <v>2015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>
        <f t="shared" si="227"/>
        <v>2014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>
        <f t="shared" si="227"/>
        <v>2016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>
        <f t="shared" si="227"/>
        <v>2015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>
        <f t="shared" si="227"/>
        <v>2016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>
        <f t="shared" si="227"/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>
        <f t="shared" si="227"/>
        <v>2014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>
        <f t="shared" si="227"/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>
        <f t="shared" si="227"/>
        <v>2016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>
        <f t="shared" si="227"/>
        <v>2016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>
        <f t="shared" si="227"/>
        <v>2016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>
        <f t="shared" si="227"/>
        <v>2015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>
        <f t="shared" si="227"/>
        <v>2014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>
        <f t="shared" si="227"/>
        <v>2015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>
        <f t="shared" si="227"/>
        <v>2016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>
        <f t="shared" si="227"/>
        <v>2015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>
        <f t="shared" si="227"/>
        <v>2014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>
        <f t="shared" si="227"/>
        <v>2015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>
        <f t="shared" si="227"/>
        <v>2015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>
        <f t="shared" si="227"/>
        <v>2016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>
        <f t="shared" si="227"/>
        <v>2016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>
        <f t="shared" si="227"/>
        <v>2015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>
        <f t="shared" si="227"/>
        <v>2016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>
        <f t="shared" si="227"/>
        <v>2014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>
        <f t="shared" si="231"/>
        <v>2016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>
        <f t="shared" si="231"/>
        <v>2014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>
        <f t="shared" si="231"/>
        <v>2016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>
        <f t="shared" si="231"/>
        <v>2015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>
        <f t="shared" si="231"/>
        <v>2016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>
        <f t="shared" si="231"/>
        <v>2015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>
        <f t="shared" si="231"/>
        <v>2017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>
        <f t="shared" si="231"/>
        <v>2016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>
        <f t="shared" si="231"/>
        <v>2014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>
        <f t="shared" si="231"/>
        <v>2015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>
        <f t="shared" si="231"/>
        <v>2014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>
        <f t="shared" si="231"/>
        <v>2016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>
        <f t="shared" si="231"/>
        <v>2015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>
        <f t="shared" si="231"/>
        <v>2016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>
        <f t="shared" si="231"/>
        <v>2016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>
        <f t="shared" si="231"/>
        <v>2015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>
        <f t="shared" si="231"/>
        <v>2014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>
        <f t="shared" si="231"/>
        <v>2015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>
        <f t="shared" si="231"/>
        <v>2015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>
        <f t="shared" si="231"/>
        <v>2015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>
        <f t="shared" si="231"/>
        <v>2015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>
        <f t="shared" si="231"/>
        <v>2014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>
        <f t="shared" si="231"/>
        <v>2014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>
        <f t="shared" si="231"/>
        <v>2014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>
        <f t="shared" si="231"/>
        <v>2016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>
        <f t="shared" si="231"/>
        <v>2016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>
        <f t="shared" si="231"/>
        <v>2014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>
        <f t="shared" si="231"/>
        <v>2014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>
        <f t="shared" si="231"/>
        <v>2015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>
        <f t="shared" si="231"/>
        <v>2014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>
        <f t="shared" si="231"/>
        <v>2016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>
        <f t="shared" si="231"/>
        <v>2016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>
        <f t="shared" si="231"/>
        <v>2014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>
        <f t="shared" si="231"/>
        <v>2016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>
        <f t="shared" si="231"/>
        <v>2015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>
        <f t="shared" si="231"/>
        <v>2014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>
        <f t="shared" si="231"/>
        <v>2015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>
        <f t="shared" si="231"/>
        <v>2014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>
        <f t="shared" si="231"/>
        <v>2014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>
        <f t="shared" si="231"/>
        <v>2015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>
        <f t="shared" si="231"/>
        <v>2014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>
        <f t="shared" si="231"/>
        <v>2015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>
        <f t="shared" si="231"/>
        <v>2014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>
        <f t="shared" si="231"/>
        <v>2015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>
        <f t="shared" si="231"/>
        <v>2016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>
        <f t="shared" si="231"/>
        <v>2014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>
        <f t="shared" si="231"/>
        <v>2014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>
        <f t="shared" si="231"/>
        <v>2016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>
        <f t="shared" si="231"/>
        <v>2016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>
        <f t="shared" si="231"/>
        <v>2014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>
        <f t="shared" si="231"/>
        <v>2014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>
        <f t="shared" si="231"/>
        <v>2015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>
        <f t="shared" si="231"/>
        <v>2016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>
        <f t="shared" si="231"/>
        <v>2016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>
        <f t="shared" si="231"/>
        <v>2016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>
        <f t="shared" si="231"/>
        <v>2014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>
        <f t="shared" si="231"/>
        <v>2014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>
        <f t="shared" si="231"/>
        <v>2016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>
        <f t="shared" si="231"/>
        <v>2014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>
        <f t="shared" si="231"/>
        <v>2014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>
        <f t="shared" si="231"/>
        <v>2015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>
        <f t="shared" si="231"/>
        <v>2014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>
        <f t="shared" si="231"/>
        <v>2015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>
        <f t="shared" si="235"/>
        <v>2015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>
        <f t="shared" si="235"/>
        <v>2015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>
        <f t="shared" si="235"/>
        <v>2015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>
        <f t="shared" si="235"/>
        <v>2015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>
        <f t="shared" si="235"/>
        <v>2015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>
        <f t="shared" si="235"/>
        <v>2015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>
        <f t="shared" si="235"/>
        <v>2015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>
        <f t="shared" si="235"/>
        <v>2014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>
        <f t="shared" si="235"/>
        <v>2016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>
        <f t="shared" si="235"/>
        <v>2014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>
        <f t="shared" si="235"/>
        <v>2016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>
        <f t="shared" si="235"/>
        <v>2016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>
        <f t="shared" si="235"/>
        <v>2016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>
        <f t="shared" si="235"/>
        <v>2016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>
        <f t="shared" si="235"/>
        <v>2015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>
        <f t="shared" si="235"/>
        <v>2015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>
        <f t="shared" si="235"/>
        <v>2015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>
        <f t="shared" si="235"/>
        <v>2014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>
        <f t="shared" si="235"/>
        <v>2014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>
        <f t="shared" si="235"/>
        <v>2015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>
        <f t="shared" si="235"/>
        <v>2015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>
        <f t="shared" si="235"/>
        <v>2015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>
        <f t="shared" si="235"/>
        <v>2015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>
        <f t="shared" si="235"/>
        <v>2015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>
        <f t="shared" si="235"/>
        <v>2014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>
        <f t="shared" si="235"/>
        <v>2016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>
        <f t="shared" si="235"/>
        <v>2014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>
        <f t="shared" si="235"/>
        <v>2015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>
        <f t="shared" si="235"/>
        <v>2014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>
        <f t="shared" si="235"/>
        <v>2014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>
        <f t="shared" si="235"/>
        <v>2014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>
        <f t="shared" si="235"/>
        <v>2014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>
        <f t="shared" si="235"/>
        <v>2016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>
        <f t="shared" si="235"/>
        <v>2015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>
        <f t="shared" si="235"/>
        <v>2016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>
        <f t="shared" si="235"/>
        <v>2016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>
        <f t="shared" si="235"/>
        <v>2015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>
        <f t="shared" si="235"/>
        <v>2016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>
        <f t="shared" si="235"/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>
        <f t="shared" si="235"/>
        <v>2015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>
        <f t="shared" si="235"/>
        <v>2014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>
        <f t="shared" si="235"/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>
        <f t="shared" si="235"/>
        <v>2014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>
        <f t="shared" si="235"/>
        <v>2014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>
        <f t="shared" si="235"/>
        <v>2014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>
        <f t="shared" si="235"/>
        <v>2015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>
        <f t="shared" si="235"/>
        <v>2014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>
        <f t="shared" si="235"/>
        <v>2015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>
        <f t="shared" si="235"/>
        <v>2015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>
        <f t="shared" si="235"/>
        <v>2015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>
        <f t="shared" si="235"/>
        <v>2016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>
        <f t="shared" si="235"/>
        <v>2014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>
        <f t="shared" si="235"/>
        <v>2014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>
        <f t="shared" si="235"/>
        <v>2015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>
        <f t="shared" si="235"/>
        <v>2014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>
        <f t="shared" si="235"/>
        <v>2016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>
        <f t="shared" si="235"/>
        <v>2015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>
        <f t="shared" si="235"/>
        <v>2016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>
        <f t="shared" si="235"/>
        <v>2016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>
        <f t="shared" si="235"/>
        <v>2016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>
        <f t="shared" si="235"/>
        <v>2015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>
        <f t="shared" si="235"/>
        <v>2015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>
        <f t="shared" si="235"/>
        <v>2014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>
        <f t="shared" si="239"/>
        <v>2014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>
        <f t="shared" si="239"/>
        <v>2016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>
        <f t="shared" si="239"/>
        <v>2015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>
        <f t="shared" si="239"/>
        <v>2014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>
        <f t="shared" si="239"/>
        <v>2016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>
        <f t="shared" si="239"/>
        <v>2016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>
        <f t="shared" si="239"/>
        <v>2016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>
        <f t="shared" si="239"/>
        <v>2016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>
        <f t="shared" si="239"/>
        <v>2016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>
        <f t="shared" si="239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>
        <f t="shared" si="239"/>
        <v>2015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>
        <f t="shared" si="239"/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>
        <f t="shared" si="239"/>
        <v>2016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>
        <f t="shared" si="239"/>
        <v>2014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>
        <f t="shared" si="239"/>
        <v>2015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>
        <f t="shared" si="239"/>
        <v>2014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>
        <f t="shared" si="239"/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>
        <f t="shared" si="239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>
        <f t="shared" si="239"/>
        <v>2016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>
        <f t="shared" si="239"/>
        <v>2015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>
        <f t="shared" si="239"/>
        <v>2014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>
        <f t="shared" si="239"/>
        <v>2016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>
        <f t="shared" si="239"/>
        <v>2014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>
        <f t="shared" si="239"/>
        <v>2014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>
        <f t="shared" si="239"/>
        <v>2015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>
        <f t="shared" si="239"/>
        <v>2016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>
        <f t="shared" si="239"/>
        <v>2016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>
        <f t="shared" si="239"/>
        <v>2014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>
        <f t="shared" si="239"/>
        <v>2014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>
        <f t="shared" si="239"/>
        <v>2015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>
        <f t="shared" si="239"/>
        <v>2015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>
        <f t="shared" si="239"/>
        <v>2014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>
        <f t="shared" si="239"/>
        <v>2015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>
        <f t="shared" si="239"/>
        <v>2016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>
        <f t="shared" si="239"/>
        <v>2015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>
        <f t="shared" si="239"/>
        <v>2016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>
        <f t="shared" si="239"/>
        <v>2015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>
        <f t="shared" si="239"/>
        <v>2015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>
        <f t="shared" si="239"/>
        <v>2014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>
        <f t="shared" si="239"/>
        <v>2015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>
        <f t="shared" si="239"/>
        <v>2015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>
        <f t="shared" si="239"/>
        <v>2015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>
        <f t="shared" si="239"/>
        <v>2015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>
        <f t="shared" si="239"/>
        <v>2015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>
        <f t="shared" si="239"/>
        <v>2015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>
        <f t="shared" si="239"/>
        <v>2015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>
        <f t="shared" si="239"/>
        <v>2016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>
        <f t="shared" si="239"/>
        <v>2015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>
        <f t="shared" si="239"/>
        <v>2015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>
        <f t="shared" si="239"/>
        <v>2015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>
        <f t="shared" si="239"/>
        <v>2014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>
        <f t="shared" si="239"/>
        <v>2016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>
        <f t="shared" si="239"/>
        <v>2016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>
        <f t="shared" si="239"/>
        <v>2014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>
        <f t="shared" si="239"/>
        <v>2016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>
        <f t="shared" si="239"/>
        <v>2014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>
        <f t="shared" si="239"/>
        <v>2015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>
        <f t="shared" si="239"/>
        <v>2016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>
        <f t="shared" si="239"/>
        <v>2016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>
        <f t="shared" si="239"/>
        <v>2015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>
        <f t="shared" si="239"/>
        <v>2015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>
        <f t="shared" si="239"/>
        <v>2015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>
        <f t="shared" si="239"/>
        <v>2016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>
        <f t="shared" si="243"/>
        <v>2014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>
        <f t="shared" si="243"/>
        <v>2014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>
        <f t="shared" si="243"/>
        <v>2014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>
        <f t="shared" si="243"/>
        <v>2015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>
        <f t="shared" si="243"/>
        <v>2014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>
        <f t="shared" si="243"/>
        <v>2015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>
        <f t="shared" si="243"/>
        <v>2015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>
        <f t="shared" si="243"/>
        <v>2015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>
        <f t="shared" si="243"/>
        <v>2014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>
        <f t="shared" si="243"/>
        <v>2015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>
        <f t="shared" si="243"/>
        <v>2015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>
        <f t="shared" si="243"/>
        <v>2014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>
        <f t="shared" si="243"/>
        <v>2015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>
        <f t="shared" si="243"/>
        <v>2015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>
        <f t="shared" si="243"/>
        <v>2015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>
        <f t="shared" si="243"/>
        <v>2014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>
        <f t="shared" si="243"/>
        <v>2015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>
        <f t="shared" si="243"/>
        <v>2014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>
        <f t="shared" si="243"/>
        <v>2014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>
        <f t="shared" si="243"/>
        <v>2014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>
        <f t="shared" si="243"/>
        <v>2016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>
        <f t="shared" si="243"/>
        <v>2015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>
        <f t="shared" si="243"/>
        <v>2015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>
        <f t="shared" si="243"/>
        <v>2014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>
        <f t="shared" si="243"/>
        <v>2016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>
        <f t="shared" si="243"/>
        <v>2015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>
        <f t="shared" si="243"/>
        <v>2017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>
        <f t="shared" si="243"/>
        <v>2014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>
        <f t="shared" si="243"/>
        <v>2015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>
        <f t="shared" si="243"/>
        <v>2015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>
        <f t="shared" si="243"/>
        <v>2014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>
        <f t="shared" si="243"/>
        <v>2014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>
        <f t="shared" si="243"/>
        <v>2016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>
        <f t="shared" si="243"/>
        <v>2015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>
        <f t="shared" si="243"/>
        <v>2014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>
        <f t="shared" si="243"/>
        <v>2014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>
        <f t="shared" si="243"/>
        <v>2015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>
        <f t="shared" si="243"/>
        <v>2014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>
        <f t="shared" si="243"/>
        <v>2015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>
        <f t="shared" si="243"/>
        <v>2015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>
        <f t="shared" si="243"/>
        <v>2016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>
        <f t="shared" si="243"/>
        <v>2015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>
        <f t="shared" si="243"/>
        <v>2015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>
        <f t="shared" si="247"/>
        <v>2015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>
        <f t="shared" si="247"/>
        <v>2014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>
        <f t="shared" si="247"/>
        <v>2014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>
        <f t="shared" si="247"/>
        <v>2014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>
        <f t="shared" si="247"/>
        <v>2015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>
        <f t="shared" si="247"/>
        <v>2014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>
        <f t="shared" si="247"/>
        <v>2015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>
        <f t="shared" si="247"/>
        <v>2015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>
        <f t="shared" si="247"/>
        <v>2015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>
        <f t="shared" si="247"/>
        <v>2016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>
        <f t="shared" si="247"/>
        <v>2016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>
        <f t="shared" si="247"/>
        <v>2014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>
        <f t="shared" si="247"/>
        <v>2014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>
        <f t="shared" si="247"/>
        <v>2015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>
        <f t="shared" si="247"/>
        <v>2016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>
        <f t="shared" si="247"/>
        <v>2014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>
        <f t="shared" si="247"/>
        <v>2015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>
        <f t="shared" si="247"/>
        <v>2015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>
        <f t="shared" si="247"/>
        <v>2014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>
        <f t="shared" si="247"/>
        <v>2014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>
        <f t="shared" si="247"/>
        <v>2014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>
        <f t="shared" si="247"/>
        <v>2014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>
        <f t="shared" si="247"/>
        <v>2015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>
        <f t="shared" si="247"/>
        <v>2016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>
        <f t="shared" si="247"/>
        <v>2016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>
        <f t="shared" si="247"/>
        <v>2015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>
        <f t="shared" si="247"/>
        <v>2016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>
        <f t="shared" si="247"/>
        <v>2016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>
        <f t="shared" si="247"/>
        <v>2015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>
        <f t="shared" si="247"/>
        <v>2015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>
        <f t="shared" si="247"/>
        <v>2016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>
        <f t="shared" si="247"/>
        <v>2016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>
        <f t="shared" si="247"/>
        <v>2015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>
        <f t="shared" si="247"/>
        <v>2014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>
        <f t="shared" si="247"/>
        <v>2014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>
        <f t="shared" si="247"/>
        <v>2014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>
        <f t="shared" si="247"/>
        <v>2015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>
        <f t="shared" si="247"/>
        <v>2015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>
        <f t="shared" si="247"/>
        <v>2015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>
        <f t="shared" si="247"/>
        <v>2015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>
        <f t="shared" si="247"/>
        <v>2015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>
        <f t="shared" si="247"/>
        <v>2016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>
        <f t="shared" si="247"/>
        <v>2014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>
        <f t="shared" si="247"/>
        <v>2015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>
        <f t="shared" si="247"/>
        <v>2016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>
        <f t="shared" si="247"/>
        <v>2016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>
        <f t="shared" si="247"/>
        <v>2015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>
        <f t="shared" si="247"/>
        <v>2016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>
        <f t="shared" si="247"/>
        <v>2014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>
        <f t="shared" si="247"/>
        <v>2015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>
        <f t="shared" si="247"/>
        <v>2016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>
        <f t="shared" si="247"/>
        <v>2016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>
        <f t="shared" si="247"/>
        <v>2014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>
        <f t="shared" si="247"/>
        <v>2014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>
        <f t="shared" si="247"/>
        <v>2015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>
        <f t="shared" si="247"/>
        <v>2014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>
        <f t="shared" si="247"/>
        <v>2015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>
        <f t="shared" si="247"/>
        <v>2015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>
        <f t="shared" si="247"/>
        <v>2015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>
        <f t="shared" si="247"/>
        <v>2016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>
        <f t="shared" si="247"/>
        <v>2014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>
        <f t="shared" si="247"/>
        <v>2017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>
        <f t="shared" si="247"/>
        <v>2016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>
        <f t="shared" si="251"/>
        <v>2016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>
        <f t="shared" si="251"/>
        <v>2014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>
        <f t="shared" si="251"/>
        <v>2014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>
        <f t="shared" si="251"/>
        <v>2016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>
        <f t="shared" si="251"/>
        <v>2016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>
        <f t="shared" si="251"/>
        <v>2016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>
        <f t="shared" si="251"/>
        <v>2014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>
        <f t="shared" si="251"/>
        <v>2016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>
        <f t="shared" si="251"/>
        <v>2014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>
        <f t="shared" si="251"/>
        <v>2015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>
        <f t="shared" si="251"/>
        <v>2014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>
        <f t="shared" si="251"/>
        <v>2016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>
        <f t="shared" si="251"/>
        <v>2015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>
        <f t="shared" si="251"/>
        <v>2014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>
        <f t="shared" si="251"/>
        <v>2014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>
        <f t="shared" si="251"/>
        <v>2016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>
        <f t="shared" si="251"/>
        <v>2016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>
        <f t="shared" si="251"/>
        <v>2014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>
        <f t="shared" si="251"/>
        <v>2015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>
        <f t="shared" si="251"/>
        <v>2015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>
        <f t="shared" si="251"/>
        <v>2016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>
        <f t="shared" si="251"/>
        <v>2015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>
        <f t="shared" si="251"/>
        <v>2015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>
        <f t="shared" si="251"/>
        <v>2015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>
        <f t="shared" si="251"/>
        <v>2014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>
        <f t="shared" si="251"/>
        <v>2015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>
        <f t="shared" si="251"/>
        <v>2014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>
        <f t="shared" si="251"/>
        <v>2015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>
        <f t="shared" si="251"/>
        <v>2015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>
        <f t="shared" si="251"/>
        <v>2014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>
        <f t="shared" si="251"/>
        <v>2016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>
        <f t="shared" si="251"/>
        <v>2017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>
        <f t="shared" si="251"/>
        <v>2014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>
        <f t="shared" si="251"/>
        <v>2015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>
        <f t="shared" si="251"/>
        <v>2014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>
        <f t="shared" si="251"/>
        <v>2014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>
        <f t="shared" si="251"/>
        <v>2016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>
        <f t="shared" si="251"/>
        <v>2014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>
        <f t="shared" si="251"/>
        <v>2015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>
        <f t="shared" si="251"/>
        <v>2014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>
        <f t="shared" si="251"/>
        <v>2014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>
        <f t="shared" si="251"/>
        <v>2014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>
        <f t="shared" si="251"/>
        <v>2015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>
        <f t="shared" si="251"/>
        <v>2015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>
        <f t="shared" si="251"/>
        <v>2016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>
        <f t="shared" si="251"/>
        <v>2015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>
        <f t="shared" si="251"/>
        <v>2014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>
        <f t="shared" si="251"/>
        <v>2014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>
        <f t="shared" si="251"/>
        <v>2016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>
        <f t="shared" si="251"/>
        <v>2016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>
        <f t="shared" si="251"/>
        <v>2015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>
        <f t="shared" si="251"/>
        <v>2014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>
        <f t="shared" si="251"/>
        <v>2014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>
        <f t="shared" si="251"/>
        <v>2016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>
        <f t="shared" si="251"/>
        <v>2015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>
        <f t="shared" si="251"/>
        <v>2015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>
        <f t="shared" si="251"/>
        <v>2015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>
        <f t="shared" si="251"/>
        <v>2017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>
        <f t="shared" si="251"/>
        <v>2014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>
        <f t="shared" si="251"/>
        <v>2015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>
        <f t="shared" si="251"/>
        <v>2016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>
        <f t="shared" si="251"/>
        <v>2014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>
        <f t="shared" si="251"/>
        <v>2015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>
        <f t="shared" si="255"/>
        <v>2015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>
        <f t="shared" si="255"/>
        <v>2014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>
        <f t="shared" si="255"/>
        <v>2014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>
        <f t="shared" si="255"/>
        <v>2016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>
        <f t="shared" si="255"/>
        <v>2014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>
        <f t="shared" si="255"/>
        <v>2015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>
        <f t="shared" si="255"/>
        <v>2015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>
        <f t="shared" si="255"/>
        <v>2016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>
        <f t="shared" si="255"/>
        <v>2014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>
        <f t="shared" si="255"/>
        <v>2014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>
        <f t="shared" si="255"/>
        <v>2015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>
        <f t="shared" si="255"/>
        <v>2014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>
        <f t="shared" si="255"/>
        <v>2014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>
        <f t="shared" si="255"/>
        <v>2014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>
        <f t="shared" si="255"/>
        <v>2016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>
        <f t="shared" si="255"/>
        <v>2015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>
        <f t="shared" si="255"/>
        <v>2014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>
        <f t="shared" si="255"/>
        <v>2014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>
        <f t="shared" si="255"/>
        <v>2014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>
        <f t="shared" si="255"/>
        <v>2014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>
        <f t="shared" si="255"/>
        <v>2016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>
        <f t="shared" si="255"/>
        <v>2014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>
        <f t="shared" si="255"/>
        <v>2016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>
        <f t="shared" si="255"/>
        <v>2015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>
        <f t="shared" si="255"/>
        <v>2016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>
        <f t="shared" si="255"/>
        <v>2014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>
        <f t="shared" si="255"/>
        <v>2014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>
        <f t="shared" si="255"/>
        <v>2016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>
        <f t="shared" si="255"/>
        <v>2016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>
        <f t="shared" si="255"/>
        <v>2014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>
        <f t="shared" si="255"/>
        <v>2015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>
        <f t="shared" si="255"/>
        <v>2014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>
        <f t="shared" si="255"/>
        <v>2016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>
        <f t="shared" si="255"/>
        <v>2015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>
        <f t="shared" si="255"/>
        <v>2016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>
        <f t="shared" si="255"/>
        <v>2015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>
        <f t="shared" si="255"/>
        <v>2015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>
        <f t="shared" si="255"/>
        <v>2016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>
        <f t="shared" si="255"/>
        <v>2014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>
        <f t="shared" si="255"/>
        <v>2015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>
        <f t="shared" si="255"/>
        <v>2015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>
        <f t="shared" si="255"/>
        <v>2014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>
        <f t="shared" si="255"/>
        <v>2014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>
        <f t="shared" si="255"/>
        <v>2016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>
        <f t="shared" si="255"/>
        <v>2016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>
        <f t="shared" si="255"/>
        <v>2016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>
        <f t="shared" si="255"/>
        <v>2016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>
        <f t="shared" si="255"/>
        <v>2015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>
        <f t="shared" si="255"/>
        <v>2015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>
        <f t="shared" si="255"/>
        <v>2015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>
        <f t="shared" si="255"/>
        <v>2016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>
        <f t="shared" si="255"/>
        <v>2015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>
        <f t="shared" si="255"/>
        <v>2015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>
        <f t="shared" si="255"/>
        <v>2016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>
        <f t="shared" si="255"/>
        <v>2014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>
        <f t="shared" si="255"/>
        <v>2015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>
        <f t="shared" si="255"/>
        <v>2015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>
        <f t="shared" si="255"/>
        <v>2014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>
        <f t="shared" si="255"/>
        <v>2015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>
        <f t="shared" si="255"/>
        <v>2015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>
        <f t="shared" si="255"/>
        <v>2014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>
        <f t="shared" si="255"/>
        <v>2016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>
        <f t="shared" si="255"/>
        <v>2017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>
        <f t="shared" si="259"/>
        <v>2016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>
        <f t="shared" si="259"/>
        <v>2016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>
        <f t="shared" si="259"/>
        <v>2014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>
        <f t="shared" si="259"/>
        <v>2016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>
        <f t="shared" si="259"/>
        <v>2016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>
        <f t="shared" si="259"/>
        <v>2015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>
        <f t="shared" si="259"/>
        <v>2016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>
        <f t="shared" si="259"/>
        <v>2016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>
        <f t="shared" si="259"/>
        <v>2015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>
        <f t="shared" si="259"/>
        <v>2014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>
        <f t="shared" si="259"/>
        <v>2017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>
        <f t="shared" si="259"/>
        <v>2015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>
        <f t="shared" si="259"/>
        <v>2016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>
        <f t="shared" si="259"/>
        <v>2015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>
        <f t="shared" si="259"/>
        <v>2016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>
        <f t="shared" si="259"/>
        <v>2015</v>
      </c>
    </row>
  </sheetData>
  <autoFilter ref="A1:T4115" xr:uid="{00000000-0001-0000-0000-000000000000}">
    <filterColumn colId="5">
      <filters>
        <filter val="canceled"/>
      </filters>
    </filterColumn>
  </autoFilter>
  <conditionalFormatting sqref="O1:O1048576 P1">
    <cfRule type="colorScale" priority="6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7128"/>
        <color theme="4" tint="0.39997558519241921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10">
      <colorScale>
        <cfvo type="min"/>
        <cfvo type="max"/>
        <color rgb="FFFF0000"/>
        <color theme="4"/>
      </colorScale>
    </cfRule>
  </conditionalFormatting>
  <conditionalFormatting sqref="O1:P1">
    <cfRule type="colorScale" priority="9">
      <colorScale>
        <cfvo type="min"/>
        <cfvo type="max"/>
        <color rgb="FFFF0000"/>
        <color theme="4"/>
      </colorScale>
    </cfRule>
  </conditionalFormatting>
  <conditionalFormatting sqref="F1:F1048576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</vt:lpstr>
      <vt:lpstr>Subcategory Statistics</vt:lpstr>
      <vt:lpstr>Outcomes Based on Lunch Date</vt:lpstr>
      <vt:lpstr>Theater Outcomes by Launch Date</vt:lpstr>
      <vt:lpstr>Outcomes Based on Goal</vt:lpstr>
      <vt:lpstr>Outcomes Based on Goals</vt:lpstr>
      <vt:lpstr>Kickstarter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2022-04-17T16:03:02Z</dcterms:modified>
</cp:coreProperties>
</file>