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实验\3.单总线结构MIPS处理器（硬布线控制器）（7条指令）\"/>
    </mc:Choice>
  </mc:AlternateContent>
  <xr:revisionPtr revIDLastSave="0" documentId="13_ncr:1_{774E4FB9-867C-48F1-999C-82FD9D890576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输出信号表达式自动生成!$A$1:$AS$36</definedName>
  </definedNames>
  <calcPr calcId="191029"/>
</workbook>
</file>

<file path=xl/calcChain.xml><?xml version="1.0" encoding="utf-8"?>
<calcChain xmlns="http://schemas.openxmlformats.org/spreadsheetml/2006/main">
  <c r="V28" i="5" l="1"/>
  <c r="W28" i="5"/>
  <c r="X28" i="5"/>
  <c r="Z28" i="5"/>
  <c r="AB28" i="5"/>
  <c r="AC28" i="5"/>
  <c r="AD28" i="5"/>
  <c r="AE28" i="5"/>
  <c r="AF28" i="5"/>
  <c r="AG28" i="5"/>
  <c r="AH28" i="5"/>
  <c r="AI28" i="5"/>
  <c r="AJ28" i="5"/>
  <c r="AK28" i="5"/>
  <c r="AL28" i="5"/>
  <c r="AN28" i="5"/>
  <c r="AQ28" i="5"/>
  <c r="AS28" i="5"/>
  <c r="V29" i="5"/>
  <c r="W29" i="5"/>
  <c r="X29" i="5"/>
  <c r="AA29" i="5"/>
  <c r="AB29" i="5"/>
  <c r="AC29" i="5"/>
  <c r="AD29" i="5"/>
  <c r="AE29" i="5"/>
  <c r="AF29" i="5"/>
  <c r="AG29" i="5"/>
  <c r="AH29" i="5"/>
  <c r="AI29" i="5"/>
  <c r="AK29" i="5"/>
  <c r="AL29" i="5"/>
  <c r="AM29" i="5"/>
  <c r="AO29" i="5"/>
  <c r="AQ29" i="5"/>
  <c r="AS29" i="5"/>
  <c r="V30" i="5"/>
  <c r="W30" i="5"/>
  <c r="Z30" i="5"/>
  <c r="AA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Q30" i="5"/>
  <c r="AS30" i="5"/>
  <c r="X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Q31" i="5"/>
  <c r="AS31" i="5"/>
  <c r="V32" i="5"/>
  <c r="W32" i="5"/>
  <c r="X32" i="5"/>
  <c r="AA32" i="5"/>
  <c r="AB32" i="5"/>
  <c r="AC32" i="5"/>
  <c r="AD32" i="5"/>
  <c r="AF32" i="5"/>
  <c r="AG32" i="5"/>
  <c r="AH32" i="5"/>
  <c r="AI32" i="5"/>
  <c r="AJ32" i="5"/>
  <c r="AK32" i="5"/>
  <c r="AL32" i="5"/>
  <c r="AM32" i="5"/>
  <c r="AN32" i="5"/>
  <c r="AO32" i="5"/>
  <c r="AQ32" i="5"/>
  <c r="AS32" i="5"/>
  <c r="V33" i="5"/>
  <c r="W33" i="5"/>
  <c r="X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Q33" i="5"/>
  <c r="AS33" i="5"/>
  <c r="V19" i="5"/>
  <c r="W19" i="5"/>
  <c r="X19" i="5"/>
  <c r="Y19" i="5"/>
  <c r="Z19" i="5"/>
  <c r="AA19" i="5"/>
  <c r="AB19" i="5"/>
  <c r="AD19" i="5"/>
  <c r="AE19" i="5"/>
  <c r="AF19" i="5"/>
  <c r="AG19" i="5"/>
  <c r="AH19" i="5"/>
  <c r="AI19" i="5"/>
  <c r="AJ19" i="5"/>
  <c r="AK19" i="5"/>
  <c r="AL19" i="5"/>
  <c r="AM19" i="5"/>
  <c r="AN19" i="5"/>
  <c r="AP19" i="5"/>
  <c r="AQ19" i="5"/>
  <c r="AR19" i="5"/>
  <c r="AS19" i="5"/>
  <c r="V20" i="5"/>
  <c r="W20" i="5"/>
  <c r="X20" i="5"/>
  <c r="AA20" i="5"/>
  <c r="AB20" i="5"/>
  <c r="AC20" i="5"/>
  <c r="AD20" i="5"/>
  <c r="AF20" i="5"/>
  <c r="AG20" i="5"/>
  <c r="AH20" i="5"/>
  <c r="AI20" i="5"/>
  <c r="AJ20" i="5"/>
  <c r="AK20" i="5"/>
  <c r="AL20" i="5"/>
  <c r="AM20" i="5"/>
  <c r="AN20" i="5"/>
  <c r="AO20" i="5"/>
  <c r="AQ20" i="5"/>
  <c r="AS20" i="5"/>
  <c r="V21" i="5"/>
  <c r="W21" i="5"/>
  <c r="X21" i="5"/>
  <c r="Z21" i="5"/>
  <c r="AB21" i="5"/>
  <c r="AC21" i="5"/>
  <c r="AD21" i="5"/>
  <c r="AE21" i="5"/>
  <c r="AF21" i="5"/>
  <c r="AG21" i="5"/>
  <c r="AH21" i="5"/>
  <c r="AJ21" i="5"/>
  <c r="AK21" i="5"/>
  <c r="AL21" i="5"/>
  <c r="AM21" i="5"/>
  <c r="AN21" i="5"/>
  <c r="AO21" i="5"/>
  <c r="AQ21" i="5"/>
  <c r="AS21" i="5"/>
  <c r="V22" i="5"/>
  <c r="W22" i="5"/>
  <c r="X22" i="5"/>
  <c r="Z22" i="5"/>
  <c r="AB22" i="5"/>
  <c r="AC22" i="5"/>
  <c r="AD22" i="5"/>
  <c r="AE22" i="5"/>
  <c r="AF22" i="5"/>
  <c r="AG22" i="5"/>
  <c r="AH22" i="5"/>
  <c r="AI22" i="5"/>
  <c r="AJ22" i="5"/>
  <c r="AK22" i="5"/>
  <c r="AL22" i="5"/>
  <c r="AN22" i="5"/>
  <c r="AO22" i="5"/>
  <c r="AS22" i="5"/>
  <c r="V23" i="5"/>
  <c r="W23" i="5"/>
  <c r="X23" i="5"/>
  <c r="AA23" i="5"/>
  <c r="AB23" i="5"/>
  <c r="AC23" i="5"/>
  <c r="AD23" i="5"/>
  <c r="AE23" i="5"/>
  <c r="AF23" i="5"/>
  <c r="AG23" i="5"/>
  <c r="AH23" i="5"/>
  <c r="AI23" i="5"/>
  <c r="AK23" i="5"/>
  <c r="AL23" i="5"/>
  <c r="AM23" i="5"/>
  <c r="AO23" i="5"/>
  <c r="AQ23" i="5"/>
  <c r="AS23" i="5"/>
  <c r="V24" i="5"/>
  <c r="W24" i="5"/>
  <c r="X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Q24" i="5"/>
  <c r="AS24" i="5"/>
  <c r="V25" i="5"/>
  <c r="W25" i="5"/>
  <c r="X25" i="5"/>
  <c r="Z25" i="5"/>
  <c r="AA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Q25" i="5"/>
  <c r="AS25" i="5"/>
  <c r="V26" i="5"/>
  <c r="W26" i="5"/>
  <c r="X26" i="5"/>
  <c r="AA26" i="5"/>
  <c r="AB26" i="5"/>
  <c r="AC26" i="5"/>
  <c r="AD26" i="5"/>
  <c r="AE26" i="5"/>
  <c r="AF26" i="5"/>
  <c r="AG26" i="5"/>
  <c r="AH26" i="5"/>
  <c r="AI26" i="5"/>
  <c r="AK26" i="5"/>
  <c r="AL26" i="5"/>
  <c r="AM26" i="5"/>
  <c r="AN26" i="5"/>
  <c r="AO26" i="5"/>
  <c r="AQ26" i="5"/>
  <c r="AS26" i="5"/>
  <c r="V27" i="5"/>
  <c r="W27" i="5"/>
  <c r="X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Q27" i="5"/>
  <c r="AS27" i="5"/>
  <c r="AQ3" i="5" l="1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Q34" i="5"/>
  <c r="AQ35" i="5"/>
  <c r="AQ36" i="5"/>
  <c r="AQ2" i="5"/>
  <c r="AP2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3" i="3"/>
  <c r="U29" i="5" l="1"/>
  <c r="U33" i="5"/>
  <c r="U31" i="5"/>
  <c r="U32" i="5"/>
  <c r="U30" i="5"/>
  <c r="U28" i="5"/>
  <c r="AU27" i="3"/>
  <c r="AV27" i="3" s="1"/>
  <c r="AU36" i="3"/>
  <c r="AV36" i="3" s="1"/>
  <c r="AU33" i="3"/>
  <c r="AV33" i="3" s="1"/>
  <c r="AU32" i="3"/>
  <c r="AV32" i="3" s="1"/>
  <c r="AU31" i="3"/>
  <c r="AV31" i="3" s="1"/>
  <c r="AU35" i="3"/>
  <c r="AV35" i="3" s="1"/>
  <c r="AU28" i="3"/>
  <c r="AV28" i="3" s="1"/>
  <c r="AU37" i="3"/>
  <c r="AV37" i="3" s="1"/>
  <c r="AU30" i="3"/>
  <c r="AV30" i="3" s="1"/>
  <c r="AU29" i="3"/>
  <c r="AV29" i="3" s="1"/>
  <c r="AU34" i="3"/>
  <c r="AV34" i="3" s="1"/>
  <c r="AS11" i="3"/>
  <c r="AU11" i="3" s="1"/>
  <c r="AV11" i="3" s="1"/>
  <c r="AS12" i="3"/>
  <c r="AU12" i="3" s="1"/>
  <c r="AV12" i="3" s="1"/>
  <c r="AS13" i="3"/>
  <c r="AU13" i="3" s="1"/>
  <c r="AV13" i="3" s="1"/>
  <c r="AS14" i="3"/>
  <c r="AU14" i="3" s="1"/>
  <c r="AV14" i="3" s="1"/>
  <c r="AS15" i="3"/>
  <c r="AU15" i="3" s="1"/>
  <c r="AV15" i="3" s="1"/>
  <c r="AS16" i="3"/>
  <c r="AU16" i="3" s="1"/>
  <c r="AV16" i="3" s="1"/>
  <c r="AS17" i="3"/>
  <c r="AU17" i="3" s="1"/>
  <c r="AV17" i="3" s="1"/>
  <c r="AS18" i="3"/>
  <c r="AU18" i="3" s="1"/>
  <c r="AV18" i="3" s="1"/>
  <c r="AS19" i="3"/>
  <c r="AU19" i="3" s="1"/>
  <c r="AV19" i="3" s="1"/>
  <c r="AS20" i="3"/>
  <c r="AU20" i="3" s="1"/>
  <c r="AV20" i="3" s="1"/>
  <c r="AS21" i="3"/>
  <c r="AU21" i="3" s="1"/>
  <c r="AV21" i="3" s="1"/>
  <c r="AS22" i="3"/>
  <c r="AU22" i="3" s="1"/>
  <c r="AV22" i="3" s="1"/>
  <c r="AS23" i="3"/>
  <c r="AU23" i="3" s="1"/>
  <c r="AV23" i="3" s="1"/>
  <c r="AS24" i="3"/>
  <c r="AU24" i="3" s="1"/>
  <c r="AV24" i="3" s="1"/>
  <c r="AS25" i="3"/>
  <c r="AU25" i="3" s="1"/>
  <c r="AV25" i="3" s="1"/>
  <c r="AS26" i="3"/>
  <c r="AU26" i="3" s="1"/>
  <c r="AV26" i="3" s="1"/>
  <c r="AI30" i="5" l="1"/>
  <c r="X30" i="5"/>
  <c r="V31" i="5"/>
  <c r="W31" i="5"/>
  <c r="Z32" i="5"/>
  <c r="AE32" i="5"/>
  <c r="AM28" i="5"/>
  <c r="AO28" i="5"/>
  <c r="AA28" i="5"/>
  <c r="Y29" i="5"/>
  <c r="Z29" i="5"/>
  <c r="AJ29" i="5"/>
  <c r="AN29" i="5"/>
  <c r="AR29" i="5"/>
  <c r="AP29" i="5"/>
  <c r="Y30" i="5"/>
  <c r="AP30" i="5"/>
  <c r="AR30" i="5"/>
  <c r="Y32" i="5"/>
  <c r="AP32" i="5"/>
  <c r="AR32" i="5"/>
  <c r="Y28" i="5"/>
  <c r="AP28" i="5"/>
  <c r="AR28" i="5"/>
  <c r="AP31" i="5"/>
  <c r="Y31" i="5"/>
  <c r="AR31" i="5"/>
  <c r="AR33" i="5"/>
  <c r="AP33" i="5"/>
  <c r="Y33" i="5"/>
  <c r="AS3" i="3"/>
  <c r="AS4" i="3"/>
  <c r="AU4" i="3" s="1"/>
  <c r="AV4" i="3" s="1"/>
  <c r="AS5" i="3"/>
  <c r="AU5" i="3" s="1"/>
  <c r="AV5" i="3" s="1"/>
  <c r="AS6" i="3"/>
  <c r="AU6" i="3" s="1"/>
  <c r="AV6" i="3" s="1"/>
  <c r="AS7" i="3"/>
  <c r="AU7" i="3" s="1"/>
  <c r="AV7" i="3" s="1"/>
  <c r="AS8" i="3"/>
  <c r="AU8" i="3" s="1"/>
  <c r="AV8" i="3" s="1"/>
  <c r="AS9" i="3"/>
  <c r="AU9" i="3" s="1"/>
  <c r="AV9" i="3" s="1"/>
  <c r="AS10" i="3"/>
  <c r="AU10" i="3" s="1"/>
  <c r="AV10" i="3" s="1"/>
  <c r="AU3" i="3" l="1"/>
  <c r="AV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R3" i="5"/>
  <c r="AS3" i="5"/>
  <c r="AA4" i="5"/>
  <c r="AB4" i="5"/>
  <c r="AD4" i="5"/>
  <c r="AF4" i="5"/>
  <c r="AH4" i="5"/>
  <c r="AI4" i="5"/>
  <c r="AJ4" i="5"/>
  <c r="AK4" i="5"/>
  <c r="AL4" i="5"/>
  <c r="AN4" i="5"/>
  <c r="AO4" i="5"/>
  <c r="AS4" i="5"/>
  <c r="X5" i="5"/>
  <c r="Z5" i="5"/>
  <c r="AA5" i="5"/>
  <c r="AC5" i="5"/>
  <c r="AD5" i="5"/>
  <c r="AE5" i="5"/>
  <c r="AG5" i="5"/>
  <c r="AH5" i="5"/>
  <c r="AJ5" i="5"/>
  <c r="AL5" i="5"/>
  <c r="AM5" i="5"/>
  <c r="AN5" i="5"/>
  <c r="AO5" i="5"/>
  <c r="AR5" i="5"/>
  <c r="AS5" i="5"/>
  <c r="X6" i="5"/>
  <c r="Z6" i="5"/>
  <c r="AB6" i="5"/>
  <c r="AC6" i="5"/>
  <c r="AD6" i="5"/>
  <c r="AF6" i="5"/>
  <c r="AH6" i="5"/>
  <c r="AJ6" i="5"/>
  <c r="AK6" i="5"/>
  <c r="AL6" i="5"/>
  <c r="AM6" i="5"/>
  <c r="AN6" i="5"/>
  <c r="AO6" i="5"/>
  <c r="AS6" i="5"/>
  <c r="X7" i="5"/>
  <c r="Y7" i="5"/>
  <c r="AA7" i="5"/>
  <c r="AC7" i="5"/>
  <c r="AD7" i="5"/>
  <c r="AF7" i="5"/>
  <c r="AH7" i="5"/>
  <c r="AI7" i="5"/>
  <c r="AK7" i="5"/>
  <c r="AL7" i="5"/>
  <c r="AN7" i="5"/>
  <c r="AR7" i="5"/>
  <c r="AS7" i="5"/>
  <c r="Y8" i="5"/>
  <c r="AA8" i="5"/>
  <c r="AB8" i="5"/>
  <c r="AC8" i="5"/>
  <c r="AE8" i="5"/>
  <c r="AG8" i="5"/>
  <c r="AH8" i="5"/>
  <c r="AI8" i="5"/>
  <c r="AK8" i="5"/>
  <c r="AL8" i="5"/>
  <c r="AN8" i="5"/>
  <c r="AO8" i="5"/>
  <c r="AS8" i="5"/>
  <c r="X9" i="5"/>
  <c r="Z9" i="5"/>
  <c r="AA9" i="5"/>
  <c r="AB9" i="5"/>
  <c r="AD9" i="5"/>
  <c r="AF9" i="5"/>
  <c r="AH9" i="5"/>
  <c r="AI9" i="5"/>
  <c r="AK9" i="5"/>
  <c r="AL9" i="5"/>
  <c r="AM9" i="5"/>
  <c r="AN9" i="5"/>
  <c r="AO9" i="5"/>
  <c r="AS9" i="5"/>
  <c r="Z10" i="5"/>
  <c r="AA10" i="5"/>
  <c r="AC10" i="5"/>
  <c r="AD10" i="5"/>
  <c r="AE10" i="5"/>
  <c r="AF10" i="5"/>
  <c r="AG10" i="5"/>
  <c r="AI10" i="5"/>
  <c r="AL10" i="5"/>
  <c r="AN10" i="5"/>
  <c r="AO10" i="5"/>
  <c r="AR10" i="5"/>
  <c r="Z11" i="5"/>
  <c r="AB11" i="5"/>
  <c r="AC11" i="5"/>
  <c r="AD11" i="5"/>
  <c r="AF11" i="5"/>
  <c r="AH11" i="5"/>
  <c r="AJ11" i="5"/>
  <c r="AK11" i="5"/>
  <c r="AL11" i="5"/>
  <c r="AN11" i="5"/>
  <c r="AO11" i="5"/>
  <c r="AS11" i="5"/>
  <c r="X12" i="5"/>
  <c r="AA12" i="5"/>
  <c r="AD12" i="5"/>
  <c r="AE12" i="5"/>
  <c r="AF12" i="5"/>
  <c r="AH12" i="5"/>
  <c r="AI12" i="5"/>
  <c r="AK12" i="5"/>
  <c r="AL12" i="5"/>
  <c r="AN12" i="5"/>
  <c r="AR12" i="5"/>
  <c r="AS12" i="5"/>
  <c r="Y13" i="5"/>
  <c r="AA13" i="5"/>
  <c r="AC13" i="5"/>
  <c r="AE13" i="5"/>
  <c r="AG13" i="5"/>
  <c r="AH13" i="5"/>
  <c r="AI13" i="5"/>
  <c r="AJ13" i="5"/>
  <c r="AK13" i="5"/>
  <c r="AL13" i="5"/>
  <c r="AN13" i="5"/>
  <c r="AO13" i="5"/>
  <c r="AR13" i="5"/>
  <c r="X14" i="5"/>
  <c r="Z14" i="5"/>
  <c r="AB14" i="5"/>
  <c r="AC14" i="5"/>
  <c r="AD14" i="5"/>
  <c r="AE14" i="5"/>
  <c r="AG14" i="5"/>
  <c r="AI14" i="5"/>
  <c r="AJ14" i="5"/>
  <c r="AL14" i="5"/>
  <c r="AN14" i="5"/>
  <c r="AO14" i="5"/>
  <c r="AS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R15" i="5"/>
  <c r="X16" i="5"/>
  <c r="Z16" i="5"/>
  <c r="AB16" i="5"/>
  <c r="AC16" i="5"/>
  <c r="AD16" i="5"/>
  <c r="AF16" i="5"/>
  <c r="AH16" i="5"/>
  <c r="AL16" i="5"/>
  <c r="AM16" i="5"/>
  <c r="AN16" i="5"/>
  <c r="AO16" i="5"/>
  <c r="AS16" i="5"/>
  <c r="X17" i="5"/>
  <c r="Z17" i="5"/>
  <c r="AB17" i="5"/>
  <c r="AC17" i="5"/>
  <c r="AD17" i="5"/>
  <c r="AE17" i="5"/>
  <c r="AF17" i="5"/>
  <c r="AH17" i="5"/>
  <c r="AI17" i="5"/>
  <c r="AS17" i="5"/>
  <c r="Y18" i="5"/>
  <c r="Z18" i="5"/>
  <c r="AB18" i="5"/>
  <c r="AD18" i="5"/>
  <c r="AE18" i="5"/>
  <c r="AF18" i="5"/>
  <c r="AJ18" i="5"/>
  <c r="AK18" i="5"/>
  <c r="AN18" i="5"/>
  <c r="AR18" i="5"/>
  <c r="X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S34" i="5"/>
  <c r="X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S35" i="5"/>
  <c r="X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S36" i="5"/>
  <c r="Y2" i="5"/>
  <c r="Z2" i="5"/>
  <c r="AA2" i="5"/>
  <c r="AB2" i="5"/>
  <c r="AC2" i="5"/>
  <c r="AH2" i="5"/>
  <c r="AJ2" i="5"/>
  <c r="AK2" i="5"/>
  <c r="AL2" i="5"/>
  <c r="AM2" i="5"/>
  <c r="AN2" i="5"/>
  <c r="AO2" i="5"/>
  <c r="AR2" i="5"/>
  <c r="AS2" i="5"/>
  <c r="AO1" i="5"/>
  <c r="AR1" i="5"/>
  <c r="AS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35" i="5" l="1"/>
  <c r="U25" i="5"/>
  <c r="U21" i="5"/>
  <c r="U17" i="5"/>
  <c r="U36" i="5"/>
  <c r="U34" i="5"/>
  <c r="U27" i="5"/>
  <c r="U26" i="5"/>
  <c r="U24" i="5"/>
  <c r="U23" i="5"/>
  <c r="U22" i="5"/>
  <c r="U20" i="5"/>
  <c r="U19" i="5"/>
  <c r="U18" i="5"/>
  <c r="J1" i="5"/>
  <c r="I1" i="5"/>
  <c r="H1" i="5"/>
  <c r="G1" i="5"/>
  <c r="AJ26" i="5" l="1"/>
  <c r="Z26" i="5"/>
  <c r="AG18" i="5"/>
  <c r="AI18" i="5"/>
  <c r="AA27" i="5"/>
  <c r="AI27" i="5"/>
  <c r="AJ17" i="5"/>
  <c r="AL17" i="5"/>
  <c r="AM22" i="5"/>
  <c r="AQ22" i="5"/>
  <c r="AQ38" i="5" s="1"/>
  <c r="AQ37" i="5" s="1"/>
  <c r="AA22" i="5"/>
  <c r="AA21" i="5"/>
  <c r="AI21" i="5"/>
  <c r="Z20" i="5"/>
  <c r="AE20" i="5"/>
  <c r="Z23" i="5"/>
  <c r="AJ23" i="5"/>
  <c r="AN23" i="5"/>
  <c r="AO25" i="5"/>
  <c r="AB25" i="5"/>
  <c r="AO19" i="5"/>
  <c r="AC19" i="5"/>
  <c r="AI24" i="5"/>
  <c r="AA24" i="5"/>
  <c r="AR27" i="5"/>
  <c r="Y27" i="5"/>
  <c r="AP27" i="5"/>
  <c r="AP26" i="5"/>
  <c r="AR26" i="5"/>
  <c r="Y26" i="5"/>
  <c r="AP36" i="5"/>
  <c r="AR36" i="5"/>
  <c r="Y36" i="5"/>
  <c r="AR20" i="5"/>
  <c r="AP20" i="5"/>
  <c r="Y20" i="5"/>
  <c r="AR22" i="5"/>
  <c r="AP22" i="5"/>
  <c r="Y22" i="5"/>
  <c r="AR21" i="5"/>
  <c r="AP21" i="5"/>
  <c r="Y21" i="5"/>
  <c r="AR23" i="5"/>
  <c r="Y23" i="5"/>
  <c r="AP23" i="5"/>
  <c r="AR25" i="5"/>
  <c r="AP25" i="5"/>
  <c r="Y25" i="5"/>
  <c r="AP34" i="5"/>
  <c r="Y34" i="5"/>
  <c r="AR34" i="5"/>
  <c r="AR24" i="5"/>
  <c r="AP24" i="5"/>
  <c r="Y24" i="5"/>
  <c r="AP35" i="5"/>
  <c r="Y35" i="5"/>
  <c r="AR35" i="5"/>
  <c r="AA18" i="5"/>
  <c r="AC18" i="5"/>
  <c r="AM17" i="5"/>
  <c r="AA17" i="5"/>
  <c r="Y17" i="5"/>
  <c r="AG17" i="5"/>
  <c r="AH18" i="5"/>
  <c r="AL18" i="5"/>
  <c r="X18" i="5"/>
  <c r="AO18" i="5"/>
  <c r="AM18" i="5"/>
  <c r="AS18" i="5"/>
  <c r="AN17" i="5"/>
  <c r="AK17" i="5"/>
  <c r="AR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8" i="5" l="1"/>
  <c r="AL37" i="5" s="1"/>
  <c r="U2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AP3" i="5" s="1"/>
  <c r="W36" i="5"/>
  <c r="V36" i="5"/>
  <c r="W35" i="5"/>
  <c r="V35" i="5"/>
  <c r="W34" i="5"/>
  <c r="V34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P4" i="5" l="1"/>
  <c r="AP38" i="5" s="1"/>
  <c r="AP37" i="5" s="1"/>
  <c r="AG4" i="5"/>
  <c r="Z4" i="5"/>
  <c r="AO12" i="5"/>
  <c r="AB12" i="5"/>
  <c r="AI6" i="5"/>
  <c r="AA6" i="5"/>
  <c r="AM14" i="5"/>
  <c r="AH14" i="5"/>
  <c r="AO7" i="5"/>
  <c r="AB7" i="5"/>
  <c r="AI5" i="5"/>
  <c r="Y5" i="5"/>
  <c r="AK5" i="5"/>
  <c r="AD8" i="5"/>
  <c r="Z8" i="5"/>
  <c r="AF8" i="5"/>
  <c r="AA16" i="5"/>
  <c r="AI16" i="5"/>
  <c r="AI2" i="5"/>
  <c r="AF2" i="5"/>
  <c r="AD13" i="5"/>
  <c r="AF13" i="5"/>
  <c r="Z13" i="5"/>
  <c r="AE9" i="5"/>
  <c r="AG9" i="5"/>
  <c r="W10" i="5"/>
  <c r="AJ10" i="5"/>
  <c r="Y10" i="5"/>
  <c r="AA11" i="5"/>
  <c r="AI11" i="5"/>
  <c r="AK16" i="5"/>
  <c r="AJ16" i="5"/>
  <c r="AR6" i="5"/>
  <c r="Y6" i="5"/>
  <c r="AH10" i="5"/>
  <c r="AK10" i="5"/>
  <c r="AK14" i="5"/>
  <c r="Y14" i="5"/>
  <c r="AF14" i="5"/>
  <c r="AI3" i="5"/>
  <c r="AN3" i="5"/>
  <c r="AJ7" i="5"/>
  <c r="Z7" i="5"/>
  <c r="AM7" i="5"/>
  <c r="Y11" i="5"/>
  <c r="AG11" i="5"/>
  <c r="AB15" i="5"/>
  <c r="AS15" i="5"/>
  <c r="AE4" i="5"/>
  <c r="AR4" i="5"/>
  <c r="X4" i="5"/>
  <c r="Z12" i="5"/>
  <c r="AM12" i="5"/>
  <c r="AG16" i="5"/>
  <c r="Y16" i="5"/>
  <c r="AE2" i="5"/>
  <c r="AD2" i="5"/>
  <c r="AG2" i="5"/>
  <c r="AB10" i="5"/>
  <c r="AS10" i="5"/>
  <c r="AE11" i="5"/>
  <c r="AR11" i="5"/>
  <c r="X8" i="5"/>
  <c r="AM8" i="5"/>
  <c r="AG12" i="5"/>
  <c r="AJ12" i="5"/>
  <c r="Y9" i="5"/>
  <c r="AC9" i="5"/>
  <c r="AM13" i="5"/>
  <c r="X13" i="5"/>
  <c r="AR8" i="5"/>
  <c r="AJ8" i="5"/>
  <c r="V6" i="5"/>
  <c r="AG6" i="5"/>
  <c r="AE6" i="5"/>
  <c r="AM10" i="5"/>
  <c r="X10" i="5"/>
  <c r="AA14" i="5"/>
  <c r="AR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R9" i="5"/>
  <c r="AJ9" i="5"/>
  <c r="AS13" i="5"/>
  <c r="AB13" i="5"/>
  <c r="AE16" i="5"/>
  <c r="AR16" i="5"/>
  <c r="Y12" i="5"/>
  <c r="AC12" i="5"/>
  <c r="W4" i="5"/>
  <c r="AS38" i="5" l="1"/>
  <c r="AO38" i="5"/>
  <c r="AO37" i="5" s="1"/>
  <c r="AK38" i="5"/>
  <c r="AK37" i="5" s="1"/>
  <c r="AR38" i="5"/>
  <c r="AR37" i="5" s="1"/>
  <c r="AM38" i="5"/>
  <c r="AM37" i="5" s="1"/>
  <c r="AC38" i="5"/>
  <c r="AC37" i="5" s="1"/>
  <c r="Y38" i="5"/>
  <c r="Y37" i="5" s="1"/>
  <c r="W38" i="5"/>
  <c r="W37" i="5" s="1"/>
  <c r="AS37" i="5"/>
  <c r="AI38" i="5"/>
  <c r="AI37" i="5" s="1"/>
  <c r="AH38" i="5"/>
  <c r="AH37" i="5" s="1"/>
  <c r="AG38" i="5"/>
  <c r="AG37" i="5" s="1"/>
  <c r="AD38" i="5"/>
  <c r="AD37" i="5" s="1"/>
  <c r="AN38" i="5"/>
  <c r="AN37" i="5" s="1"/>
  <c r="AF38" i="5"/>
  <c r="AF37" i="5" s="1"/>
  <c r="AE38" i="5"/>
  <c r="AE37" i="5" s="1"/>
  <c r="AB38" i="5"/>
  <c r="AB37" i="5" s="1"/>
  <c r="Z38" i="5"/>
  <c r="Z37" i="5" s="1"/>
  <c r="AA38" i="5"/>
  <c r="AA37" i="5" s="1"/>
  <c r="AJ38" i="5"/>
  <c r="AJ37" i="5" s="1"/>
  <c r="X2" i="5"/>
  <c r="V2" i="5"/>
  <c r="V38" i="5" l="1"/>
  <c r="V37" i="5" s="1"/>
  <c r="X38" i="5"/>
  <c r="X37" i="5" s="1"/>
</calcChain>
</file>

<file path=xl/sharedStrings.xml><?xml version="1.0" encoding="utf-8"?>
<sst xmlns="http://schemas.openxmlformats.org/spreadsheetml/2006/main" count="78" uniqueCount="51">
  <si>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</si>
  <si>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</si>
  <si>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6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</si>
  <si>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6" type="noConversion"/>
  </si>
  <si>
    <t>输入 （填1或0，不填为无关项x）</t>
    <phoneticPr fontId="6" type="noConversion"/>
  </si>
  <si>
    <t>输出    (只填写为1的情况)</t>
    <phoneticPr fontId="6" type="noConversion"/>
  </si>
  <si>
    <t>本表格不允许编辑，如实在好奇，在审阅菜单中撤销工作表保护</t>
    <phoneticPr fontId="6" type="noConversion"/>
  </si>
  <si>
    <t>Mif</t>
    <phoneticPr fontId="6" type="noConversion"/>
  </si>
  <si>
    <t>Mcal</t>
    <phoneticPr fontId="6" type="noConversion"/>
  </si>
  <si>
    <t>Mex</t>
    <phoneticPr fontId="6" type="noConversion"/>
  </si>
  <si>
    <t>T1</t>
    <phoneticPr fontId="6" type="noConversion"/>
  </si>
  <si>
    <t>T2</t>
    <phoneticPr fontId="6" type="noConversion"/>
  </si>
  <si>
    <t>T3</t>
    <phoneticPr fontId="6" type="noConversion"/>
  </si>
  <si>
    <t>T4</t>
    <phoneticPr fontId="6" type="noConversion"/>
  </si>
  <si>
    <t>LW</t>
  </si>
  <si>
    <t>SW</t>
  </si>
  <si>
    <t>ADDI</t>
    <phoneticPr fontId="6" type="noConversion"/>
  </si>
  <si>
    <t>EQUAL</t>
    <phoneticPr fontId="6" type="noConversion"/>
  </si>
  <si>
    <t>PCout</t>
    <phoneticPr fontId="6" type="noConversion"/>
  </si>
  <si>
    <t>PCin</t>
    <phoneticPr fontId="6" type="noConversion"/>
  </si>
  <si>
    <t>ARin</t>
    <phoneticPr fontId="6" type="noConversion"/>
  </si>
  <si>
    <t>READ</t>
    <phoneticPr fontId="6" type="noConversion"/>
  </si>
  <si>
    <t>WRITE</t>
    <phoneticPr fontId="6" type="noConversion"/>
  </si>
  <si>
    <t>DRin</t>
    <phoneticPr fontId="6" type="noConversion"/>
  </si>
  <si>
    <t>DRout</t>
    <phoneticPr fontId="6" type="noConversion"/>
  </si>
  <si>
    <t>DREin</t>
    <phoneticPr fontId="6" type="noConversion"/>
  </si>
  <si>
    <t>DREout</t>
    <phoneticPr fontId="6" type="noConversion"/>
  </si>
  <si>
    <t>Xin</t>
    <phoneticPr fontId="6" type="noConversion"/>
  </si>
  <si>
    <t>IRin</t>
    <phoneticPr fontId="6" type="noConversion"/>
  </si>
  <si>
    <t>Add4</t>
    <phoneticPr fontId="6" type="noConversion"/>
  </si>
  <si>
    <t>Add</t>
    <phoneticPr fontId="6" type="noConversion"/>
  </si>
  <si>
    <t>Slt</t>
    <phoneticPr fontId="6" type="noConversion"/>
  </si>
  <si>
    <t>PSWin</t>
    <phoneticPr fontId="6" type="noConversion"/>
  </si>
  <si>
    <t>Zout</t>
    <phoneticPr fontId="6" type="noConversion"/>
  </si>
  <si>
    <t>SLT</t>
    <phoneticPr fontId="6" type="noConversion"/>
  </si>
  <si>
    <t>IR(I)out</t>
    <phoneticPr fontId="6" type="noConversion"/>
  </si>
  <si>
    <t>IR(A)out</t>
    <phoneticPr fontId="6" type="noConversion"/>
  </si>
  <si>
    <t>Rout</t>
    <phoneticPr fontId="6" type="noConversion"/>
  </si>
  <si>
    <t>Rin</t>
    <phoneticPr fontId="6" type="noConversion"/>
  </si>
  <si>
    <t>RegDst</t>
    <phoneticPr fontId="6" type="noConversion"/>
  </si>
  <si>
    <t>BEQ</t>
    <phoneticPr fontId="6" type="noConversion"/>
  </si>
  <si>
    <t>ControlBus（hex）</t>
    <phoneticPr fontId="6" type="noConversion"/>
  </si>
  <si>
    <t>Rs/Rt</t>
    <phoneticPr fontId="6" type="noConversion"/>
  </si>
  <si>
    <t>J</t>
    <phoneticPr fontId="6" type="noConversion"/>
  </si>
  <si>
    <t>IR(A1)out</t>
    <phoneticPr fontId="6" type="noConversion"/>
  </si>
  <si>
    <t>Jump</t>
    <phoneticPr fontId="6" type="noConversion"/>
  </si>
  <si>
    <t>ADD</t>
    <phoneticPr fontId="6" type="noConversion"/>
  </si>
  <si>
    <t>取指</t>
    <phoneticPr fontId="6" type="noConversion"/>
  </si>
  <si>
    <t>LW</t>
    <phoneticPr fontId="6" type="noConversion"/>
  </si>
  <si>
    <t>SW</t>
    <phoneticPr fontId="6" type="noConversion"/>
  </si>
  <si>
    <t>J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</si>
</sst>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Segoe UI Black"/>
      <family val="2"/>
    </font>
    <font>
      <b/>
      <sz val="11"/>
      <color theme="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7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2" fillId="10" borderId="1" xfId="0" applyFont="1" applyFill="1" applyBorder="1" applyAlignment="1">
      <alignment horizontal="center" vertical="center" shrinkToFit="1"/>
    </xf>
    <xf numFmtId="0" fontId="12" fillId="11" borderId="1" xfId="0" applyFont="1" applyFill="1" applyBorder="1" applyAlignment="1">
      <alignment horizontal="center" vertical="center" shrinkToFit="1"/>
    </xf>
    <xf numFmtId="0" fontId="12" fillId="11" borderId="17" xfId="0" applyFont="1" applyFill="1" applyBorder="1" applyAlignment="1">
      <alignment horizontal="center" vertical="center" shrinkToFit="1"/>
    </xf>
    <xf numFmtId="0" fontId="12" fillId="12" borderId="1" xfId="0" applyFont="1" applyFill="1" applyBorder="1" applyAlignment="1">
      <alignment horizontal="center" vertical="center" shrinkToFit="1"/>
    </xf>
    <xf numFmtId="0" fontId="13" fillId="0" borderId="0" xfId="0" applyFont="1">
      <alignment vertical="center"/>
    </xf>
    <xf numFmtId="0" fontId="14" fillId="13" borderId="4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 shrinkToFi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</cellXfs>
  <cellStyles count="1">
    <cellStyle name="常规" xfId="0" builtinId="0"/>
  </cellStyles>
  <dxfs count="104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38</xdr:row>
      <xdr:rowOff>200025</xdr:rowOff>
    </xdr:from>
    <xdr:to>
      <xdr:col>25</xdr:col>
      <xdr:colOff>95250</xdr:colOff>
      <xdr:row>41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W39"/>
  <sheetViews>
    <sheetView tabSelected="1" zoomScaleNormal="100" workbookViewId="0">
      <pane ySplit="2" topLeftCell="A3" activePane="bottomLeft" state="frozen"/>
      <selection pane="bottomLeft" activeCell="AY32" sqref="AY32"/>
    </sheetView>
  </sheetViews>
  <sheetFormatPr defaultColWidth="9" defaultRowHeight="14" x14ac:dyDescent="0.3"/>
  <cols>
    <col min="1" max="16" width="3.83203125" style="8" customWidth="1"/>
    <col min="17" max="19" width="3.83203125" style="8" hidden="1" customWidth="1"/>
    <col min="20" max="20" width="4.83203125" style="8" hidden="1" customWidth="1"/>
    <col min="21" max="44" width="4.5" style="8" customWidth="1"/>
    <col min="45" max="45" width="19.25" hidden="1" customWidth="1"/>
    <col min="46" max="46" width="9" hidden="1" customWidth="1"/>
    <col min="47" max="47" width="26.33203125" hidden="1" customWidth="1"/>
    <col min="48" max="48" width="5.4140625" customWidth="1"/>
  </cols>
  <sheetData>
    <row r="1" spans="1:49" ht="24" customHeight="1" x14ac:dyDescent="0.3">
      <c r="A1" s="29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  <c r="U1" s="32" t="s">
        <v>5</v>
      </c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49" s="1" customFormat="1" ht="24" customHeight="1" thickBot="1" x14ac:dyDescent="0.35">
      <c r="A2" s="19" t="s">
        <v>7</v>
      </c>
      <c r="B2" s="19" t="s">
        <v>8</v>
      </c>
      <c r="C2" s="19" t="s">
        <v>9</v>
      </c>
      <c r="D2" s="19"/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">
        <v>15</v>
      </c>
      <c r="K2" s="19" t="s">
        <v>40</v>
      </c>
      <c r="L2" s="19" t="s">
        <v>34</v>
      </c>
      <c r="M2" s="19" t="s">
        <v>16</v>
      </c>
      <c r="N2" s="19" t="s">
        <v>46</v>
      </c>
      <c r="O2" s="19" t="s">
        <v>43</v>
      </c>
      <c r="P2" s="19" t="s">
        <v>17</v>
      </c>
      <c r="Q2" s="19"/>
      <c r="R2" s="19"/>
      <c r="S2" s="19"/>
      <c r="T2" s="19"/>
      <c r="U2" s="22" t="s">
        <v>45</v>
      </c>
      <c r="V2" s="21" t="s">
        <v>44</v>
      </c>
      <c r="W2" s="22" t="s">
        <v>18</v>
      </c>
      <c r="X2" s="21" t="s">
        <v>24</v>
      </c>
      <c r="Y2" s="21" t="s">
        <v>33</v>
      </c>
      <c r="Z2" s="21" t="s">
        <v>37</v>
      </c>
      <c r="AA2" s="21" t="s">
        <v>35</v>
      </c>
      <c r="AB2" s="21" t="s">
        <v>36</v>
      </c>
      <c r="AC2" s="23" t="s">
        <v>26</v>
      </c>
      <c r="AD2" s="23" t="s">
        <v>19</v>
      </c>
      <c r="AE2" s="23" t="s">
        <v>20</v>
      </c>
      <c r="AF2" s="23" t="s">
        <v>25</v>
      </c>
      <c r="AG2" s="23" t="s">
        <v>23</v>
      </c>
      <c r="AH2" s="23" t="s">
        <v>27</v>
      </c>
      <c r="AI2" s="23" t="s">
        <v>38</v>
      </c>
      <c r="AJ2" s="23" t="s">
        <v>28</v>
      </c>
      <c r="AK2" s="23" t="s">
        <v>32</v>
      </c>
      <c r="AL2" s="21" t="s">
        <v>42</v>
      </c>
      <c r="AM2" s="21" t="s">
        <v>39</v>
      </c>
      <c r="AN2" s="20" t="s">
        <v>30</v>
      </c>
      <c r="AO2" s="20" t="s">
        <v>29</v>
      </c>
      <c r="AP2" s="20" t="s">
        <v>31</v>
      </c>
      <c r="AQ2" s="21" t="s">
        <v>21</v>
      </c>
      <c r="AR2" s="21" t="s">
        <v>22</v>
      </c>
      <c r="AV2" s="28" t="s">
        <v>41</v>
      </c>
    </row>
    <row r="3" spans="1:49" ht="17" thickTop="1" x14ac:dyDescent="0.3">
      <c r="A3" s="18">
        <v>1</v>
      </c>
      <c r="B3" s="18"/>
      <c r="C3" s="18"/>
      <c r="D3" s="14"/>
      <c r="E3" s="18">
        <v>1</v>
      </c>
      <c r="F3" s="18"/>
      <c r="G3" s="18"/>
      <c r="H3" s="18"/>
      <c r="I3" s="18"/>
      <c r="J3" s="18"/>
      <c r="K3" s="18"/>
      <c r="L3" s="18"/>
      <c r="M3" s="18"/>
      <c r="N3" s="18"/>
      <c r="O3" s="14"/>
      <c r="P3" s="14"/>
      <c r="Q3" s="14"/>
      <c r="R3" s="14"/>
      <c r="S3" s="14"/>
      <c r="T3" s="14"/>
      <c r="U3" s="15"/>
      <c r="V3" s="14"/>
      <c r="W3" s="18">
        <v>1</v>
      </c>
      <c r="X3" s="18"/>
      <c r="Y3" s="18"/>
      <c r="Z3" s="18"/>
      <c r="AA3" s="18"/>
      <c r="AB3" s="18"/>
      <c r="AC3" s="18"/>
      <c r="AD3" s="18"/>
      <c r="AE3" s="18">
        <v>1</v>
      </c>
      <c r="AF3" s="18"/>
      <c r="AG3" s="18"/>
      <c r="AH3" s="18">
        <v>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001000000010010000</v>
      </c>
      <c r="AT3" t="str">
        <f>VALUE(AM3)&amp;VALUE(AN3)&amp;VALUE(AO3)&amp;VALUE(AP3)&amp;VALUE(AQ3)&amp;VALUE(AR3)</f>
        <v>000000</v>
      </c>
      <c r="AU3" s="24" t="str">
        <f>AS3&amp;AT3</f>
        <v>001000000010010000000000</v>
      </c>
      <c r="AV3" s="26" t="str">
        <f>DEC2HEX(BIN2DEC(LEFT(AU3,6))*256*256+BIN2DEC(MID(AU3,LEN(AU3)-15,8))*256+BIN2DEC(MID(AU3,LEN(AU3)-7,8)))</f>
        <v>82400</v>
      </c>
      <c r="AW3" s="25" t="s">
        <v>47</v>
      </c>
    </row>
    <row r="4" spans="1:49" ht="16.5" x14ac:dyDescent="0.3">
      <c r="A4" s="16">
        <v>1</v>
      </c>
      <c r="B4" s="16"/>
      <c r="C4" s="16"/>
      <c r="D4" s="16"/>
      <c r="E4" s="16"/>
      <c r="F4" s="16">
        <v>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>
        <v>1</v>
      </c>
      <c r="AP4" s="16"/>
      <c r="AQ4" s="16"/>
      <c r="AR4" s="16"/>
      <c r="AS4" t="str">
        <f t="shared" ref="AS4:AS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T4" t="str">
        <f t="shared" ref="AT4:AT26" si="1">VALUE(AM4)&amp;VALUE(AN4)&amp;VALUE(AO4)&amp;VALUE(AP4)&amp;VALUE(AQ4)&amp;VALUE(AR4)</f>
        <v>001000</v>
      </c>
      <c r="AU4" s="24" t="str">
        <f t="shared" ref="AU4:AU10" si="2">AS4&amp;AT4</f>
        <v>000000000000000000001000</v>
      </c>
      <c r="AV4" s="27" t="str">
        <f t="shared" ref="AV4:AV26" si="3">DEC2HEX(BIN2DEC(LEFT(AU4,6))*256*256+BIN2DEC(MID(AU4,LEN(AU4)-15,8))*256+BIN2DEC(MID(AU4,LEN(AU4)-7,8)))</f>
        <v>8</v>
      </c>
      <c r="AW4" s="25" t="s">
        <v>47</v>
      </c>
    </row>
    <row r="5" spans="1:49" ht="16.5" x14ac:dyDescent="0.3">
      <c r="A5" s="18">
        <v>1</v>
      </c>
      <c r="B5" s="18"/>
      <c r="C5" s="18"/>
      <c r="D5" s="14"/>
      <c r="E5" s="18"/>
      <c r="F5" s="18"/>
      <c r="G5" s="18">
        <v>1</v>
      </c>
      <c r="H5" s="18"/>
      <c r="I5" s="18"/>
      <c r="J5" s="18"/>
      <c r="K5" s="18"/>
      <c r="L5" s="18"/>
      <c r="M5" s="18"/>
      <c r="N5" s="18"/>
      <c r="O5" s="14"/>
      <c r="P5" s="14"/>
      <c r="Q5" s="14"/>
      <c r="R5" s="14"/>
      <c r="S5" s="14"/>
      <c r="T5" s="14"/>
      <c r="U5" s="15"/>
      <c r="V5" s="14"/>
      <c r="W5" s="18"/>
      <c r="X5" s="18"/>
      <c r="Y5" s="18">
        <v>1</v>
      </c>
      <c r="Z5" s="18"/>
      <c r="AA5" s="18"/>
      <c r="AB5" s="18"/>
      <c r="AC5" s="18"/>
      <c r="AD5" s="18">
        <v>1</v>
      </c>
      <c r="AE5" s="18"/>
      <c r="AF5" s="18">
        <v>1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>
        <v>1</v>
      </c>
      <c r="AR5" s="18"/>
      <c r="AS5" t="str">
        <f t="shared" si="0"/>
        <v>000010000101000000</v>
      </c>
      <c r="AT5" t="str">
        <f t="shared" si="1"/>
        <v>000010</v>
      </c>
      <c r="AU5" s="24" t="str">
        <f t="shared" si="2"/>
        <v>000010000101000000000010</v>
      </c>
      <c r="AV5" s="26" t="str">
        <f t="shared" si="3"/>
        <v>25002</v>
      </c>
      <c r="AW5" s="25" t="s">
        <v>47</v>
      </c>
    </row>
    <row r="6" spans="1:49" ht="16.5" x14ac:dyDescent="0.3">
      <c r="A6" s="16">
        <v>1</v>
      </c>
      <c r="B6" s="16"/>
      <c r="C6" s="16"/>
      <c r="D6" s="16"/>
      <c r="E6" s="16"/>
      <c r="F6" s="16"/>
      <c r="G6" s="16"/>
      <c r="H6" s="16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6"/>
      <c r="W6" s="16"/>
      <c r="X6" s="16">
        <v>1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>
        <v>1</v>
      </c>
      <c r="AK6" s="16"/>
      <c r="AL6" s="16"/>
      <c r="AM6" s="16"/>
      <c r="AN6" s="16"/>
      <c r="AO6" s="16"/>
      <c r="AP6" s="16"/>
      <c r="AQ6" s="16"/>
      <c r="AR6" s="16"/>
      <c r="AS6" t="str">
        <f t="shared" si="0"/>
        <v>000100000000000100</v>
      </c>
      <c r="AT6" t="str">
        <f t="shared" si="1"/>
        <v>000000</v>
      </c>
      <c r="AU6" s="24" t="str">
        <f t="shared" si="2"/>
        <v>000100000000000100000000</v>
      </c>
      <c r="AV6" s="27" t="str">
        <f t="shared" si="3"/>
        <v>40100</v>
      </c>
      <c r="AW6" s="25" t="s">
        <v>47</v>
      </c>
    </row>
    <row r="7" spans="1:49" ht="16.5" x14ac:dyDescent="0.3">
      <c r="A7" s="18"/>
      <c r="B7" s="18">
        <v>1</v>
      </c>
      <c r="C7" s="18"/>
      <c r="D7" s="14"/>
      <c r="E7" s="18">
        <v>1</v>
      </c>
      <c r="F7" s="18"/>
      <c r="G7" s="18"/>
      <c r="H7" s="18"/>
      <c r="I7" s="18">
        <v>1</v>
      </c>
      <c r="J7" s="18"/>
      <c r="K7" s="18"/>
      <c r="L7" s="18"/>
      <c r="M7" s="18"/>
      <c r="N7" s="18"/>
      <c r="O7" s="14"/>
      <c r="P7" s="14"/>
      <c r="Q7" s="14"/>
      <c r="R7" s="14"/>
      <c r="S7" s="14"/>
      <c r="T7" s="14"/>
      <c r="U7" s="15"/>
      <c r="V7" s="14"/>
      <c r="W7" s="18"/>
      <c r="X7" s="18"/>
      <c r="Y7" s="18"/>
      <c r="Z7" s="18">
        <v>1</v>
      </c>
      <c r="AA7" s="18"/>
      <c r="AB7" s="18"/>
      <c r="AC7" s="18"/>
      <c r="AD7" s="18"/>
      <c r="AE7" s="18"/>
      <c r="AF7" s="18"/>
      <c r="AG7" s="18"/>
      <c r="AH7" s="18">
        <v>1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t="str">
        <f t="shared" si="0"/>
        <v>000001000000010000</v>
      </c>
      <c r="AT7" t="str">
        <f t="shared" si="1"/>
        <v>000000</v>
      </c>
      <c r="AU7" s="24" t="str">
        <f t="shared" si="2"/>
        <v>000001000000010000000000</v>
      </c>
      <c r="AV7" s="26" t="str">
        <f t="shared" si="3"/>
        <v>10400</v>
      </c>
      <c r="AW7" s="25" t="s">
        <v>48</v>
      </c>
    </row>
    <row r="8" spans="1:49" ht="16.5" x14ac:dyDescent="0.3">
      <c r="A8" s="16"/>
      <c r="B8" s="16">
        <v>1</v>
      </c>
      <c r="C8" s="16"/>
      <c r="D8" s="16"/>
      <c r="E8" s="16"/>
      <c r="F8" s="16">
        <v>1</v>
      </c>
      <c r="G8" s="16"/>
      <c r="H8" s="16"/>
      <c r="I8" s="16">
        <v>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  <c r="V8" s="16"/>
      <c r="W8" s="16"/>
      <c r="X8" s="16"/>
      <c r="Y8" s="16"/>
      <c r="Z8" s="16"/>
      <c r="AA8" s="16">
        <v>1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>
        <v>1</v>
      </c>
      <c r="AO8" s="16"/>
      <c r="AP8" s="16"/>
      <c r="AQ8" s="16"/>
      <c r="AR8" s="16"/>
      <c r="AS8" t="str">
        <f t="shared" si="0"/>
        <v>000000100000000000</v>
      </c>
      <c r="AT8" t="str">
        <f t="shared" si="1"/>
        <v>010000</v>
      </c>
      <c r="AU8" s="24" t="str">
        <f t="shared" si="2"/>
        <v>000000100000000000010000</v>
      </c>
      <c r="AV8" s="27" t="str">
        <f t="shared" si="3"/>
        <v>10</v>
      </c>
      <c r="AW8" s="25" t="s">
        <v>48</v>
      </c>
    </row>
    <row r="9" spans="1:49" ht="16.5" customHeight="1" x14ac:dyDescent="0.3">
      <c r="A9" s="18"/>
      <c r="B9" s="18"/>
      <c r="C9" s="18">
        <v>1</v>
      </c>
      <c r="D9" s="14"/>
      <c r="E9" s="18">
        <v>1</v>
      </c>
      <c r="F9" s="18"/>
      <c r="G9" s="18"/>
      <c r="H9" s="18"/>
      <c r="I9" s="18">
        <v>1</v>
      </c>
      <c r="J9" s="18"/>
      <c r="K9" s="18"/>
      <c r="L9" s="18"/>
      <c r="M9" s="18"/>
      <c r="N9" s="18"/>
      <c r="O9" s="14"/>
      <c r="P9" s="18"/>
      <c r="Q9" s="18"/>
      <c r="R9" s="18"/>
      <c r="S9" s="18"/>
      <c r="T9" s="18"/>
      <c r="U9" s="15"/>
      <c r="V9" s="14"/>
      <c r="W9" s="18"/>
      <c r="X9" s="18"/>
      <c r="Y9" s="18">
        <v>1</v>
      </c>
      <c r="Z9" s="18"/>
      <c r="AA9" s="18"/>
      <c r="AB9" s="18"/>
      <c r="AC9" s="18"/>
      <c r="AD9" s="18"/>
      <c r="AE9" s="18">
        <v>1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t="str">
        <f t="shared" si="0"/>
        <v>000010000010000000</v>
      </c>
      <c r="AT9" t="str">
        <f t="shared" si="1"/>
        <v>000000</v>
      </c>
      <c r="AU9" s="24" t="str">
        <f t="shared" si="2"/>
        <v>000010000010000000000000</v>
      </c>
      <c r="AV9" s="26" t="str">
        <f t="shared" si="3"/>
        <v>22000</v>
      </c>
      <c r="AW9" s="25" t="s">
        <v>48</v>
      </c>
    </row>
    <row r="10" spans="1:49" ht="16.5" customHeight="1" x14ac:dyDescent="0.3">
      <c r="A10" s="16"/>
      <c r="B10" s="16"/>
      <c r="C10" s="16">
        <v>1</v>
      </c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v>1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1</v>
      </c>
      <c r="AR10" s="16"/>
      <c r="AS10" t="str">
        <f t="shared" si="0"/>
        <v>000000000001000000</v>
      </c>
      <c r="AT10" t="str">
        <f t="shared" si="1"/>
        <v>000010</v>
      </c>
      <c r="AU10" s="24" t="str">
        <f t="shared" si="2"/>
        <v>000000000001000000000010</v>
      </c>
      <c r="AV10" s="27" t="str">
        <f t="shared" si="3"/>
        <v>1002</v>
      </c>
      <c r="AW10" s="25" t="s">
        <v>48</v>
      </c>
    </row>
    <row r="11" spans="1:49" ht="16.5" customHeight="1" x14ac:dyDescent="0.3">
      <c r="A11" s="18"/>
      <c r="B11" s="18"/>
      <c r="C11" s="18">
        <v>1</v>
      </c>
      <c r="D11" s="14"/>
      <c r="E11" s="18"/>
      <c r="F11" s="18"/>
      <c r="G11" s="18">
        <v>1</v>
      </c>
      <c r="H11" s="18"/>
      <c r="I11" s="18">
        <v>1</v>
      </c>
      <c r="J11" s="18"/>
      <c r="K11" s="18"/>
      <c r="L11" s="18"/>
      <c r="M11" s="18"/>
      <c r="N11" s="18"/>
      <c r="O11" s="14"/>
      <c r="P11" s="18"/>
      <c r="Q11" s="18"/>
      <c r="R11" s="18"/>
      <c r="S11" s="18"/>
      <c r="T11" s="18"/>
      <c r="U11" s="15"/>
      <c r="V11" s="14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>
        <v>1</v>
      </c>
      <c r="AJ11" s="18"/>
      <c r="AK11" s="18"/>
      <c r="AL11" s="18"/>
      <c r="AM11" s="18"/>
      <c r="AN11" s="18"/>
      <c r="AO11" s="18"/>
      <c r="AP11" s="18"/>
      <c r="AQ11" s="18"/>
      <c r="AR11" s="18"/>
      <c r="AS11" t="str">
        <f t="shared" ref="AS11:AS26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000100000000001000</v>
      </c>
      <c r="AT11" t="str">
        <f t="shared" si="1"/>
        <v>000000</v>
      </c>
      <c r="AU11" s="24" t="str">
        <f t="shared" ref="AU11:AU26" si="5">AS11&amp;AT11</f>
        <v>000100000000001000000000</v>
      </c>
      <c r="AV11" s="26" t="str">
        <f t="shared" si="3"/>
        <v>40200</v>
      </c>
      <c r="AW11" s="25" t="s">
        <v>48</v>
      </c>
    </row>
    <row r="12" spans="1:49" ht="16.5" customHeight="1" x14ac:dyDescent="0.3">
      <c r="A12" s="16"/>
      <c r="B12" s="16">
        <v>1</v>
      </c>
      <c r="C12" s="16"/>
      <c r="D12" s="16"/>
      <c r="E12" s="16">
        <v>1</v>
      </c>
      <c r="F12" s="16"/>
      <c r="G12" s="16"/>
      <c r="H12" s="16"/>
      <c r="I12" s="16"/>
      <c r="J12" s="16">
        <v>1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6"/>
      <c r="W12" s="16"/>
      <c r="X12" s="16"/>
      <c r="Y12" s="16"/>
      <c r="Z12" s="16">
        <v>1</v>
      </c>
      <c r="AA12" s="16"/>
      <c r="AB12" s="16"/>
      <c r="AC12" s="16"/>
      <c r="AD12" s="16"/>
      <c r="AE12" s="16"/>
      <c r="AF12" s="16"/>
      <c r="AG12" s="16"/>
      <c r="AH12" s="16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t="str">
        <f t="shared" si="4"/>
        <v>000001000000010000</v>
      </c>
      <c r="AT12" t="str">
        <f t="shared" si="1"/>
        <v>000000</v>
      </c>
      <c r="AU12" s="24" t="str">
        <f t="shared" si="5"/>
        <v>000001000000010000000000</v>
      </c>
      <c r="AV12" s="27" t="str">
        <f t="shared" si="3"/>
        <v>10400</v>
      </c>
      <c r="AW12" s="25" t="s">
        <v>49</v>
      </c>
    </row>
    <row r="13" spans="1:49" ht="16.5" customHeight="1" x14ac:dyDescent="0.3">
      <c r="A13" s="18"/>
      <c r="B13" s="18">
        <v>1</v>
      </c>
      <c r="C13" s="18"/>
      <c r="D13" s="14"/>
      <c r="E13" s="18"/>
      <c r="F13" s="18">
        <v>1</v>
      </c>
      <c r="G13" s="18"/>
      <c r="H13" s="18"/>
      <c r="I13" s="18"/>
      <c r="J13" s="18">
        <v>1</v>
      </c>
      <c r="K13" s="18"/>
      <c r="L13" s="18"/>
      <c r="M13" s="18"/>
      <c r="N13" s="18"/>
      <c r="O13" s="14"/>
      <c r="P13" s="18"/>
      <c r="Q13" s="18"/>
      <c r="R13" s="18"/>
      <c r="S13" s="18"/>
      <c r="T13" s="18"/>
      <c r="U13" s="15"/>
      <c r="V13" s="14"/>
      <c r="W13" s="18"/>
      <c r="X13" s="18"/>
      <c r="Y13" s="18"/>
      <c r="Z13" s="18"/>
      <c r="AA13" s="18">
        <v>1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>
        <v>1</v>
      </c>
      <c r="AO13" s="18"/>
      <c r="AP13" s="18"/>
      <c r="AQ13" s="18"/>
      <c r="AR13" s="18"/>
      <c r="AS13" t="str">
        <f t="shared" si="4"/>
        <v>000000100000000000</v>
      </c>
      <c r="AT13" t="str">
        <f t="shared" si="1"/>
        <v>010000</v>
      </c>
      <c r="AU13" s="24" t="str">
        <f t="shared" si="5"/>
        <v>000000100000000000010000</v>
      </c>
      <c r="AV13" s="26" t="str">
        <f t="shared" si="3"/>
        <v>10</v>
      </c>
      <c r="AW13" s="25" t="s">
        <v>49</v>
      </c>
    </row>
    <row r="14" spans="1:49" ht="16.5" customHeight="1" x14ac:dyDescent="0.3">
      <c r="A14" s="16"/>
      <c r="B14" s="16"/>
      <c r="C14" s="16">
        <v>1</v>
      </c>
      <c r="D14" s="16"/>
      <c r="E14" s="16">
        <v>1</v>
      </c>
      <c r="F14" s="16"/>
      <c r="G14" s="16"/>
      <c r="H14" s="16"/>
      <c r="I14" s="16"/>
      <c r="J14" s="16">
        <v>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6"/>
      <c r="W14" s="16"/>
      <c r="X14" s="16"/>
      <c r="Y14" s="16">
        <v>1</v>
      </c>
      <c r="Z14" s="16"/>
      <c r="AA14" s="16"/>
      <c r="AB14" s="16"/>
      <c r="AC14" s="16"/>
      <c r="AD14" s="16"/>
      <c r="AE14" s="16">
        <v>1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t="str">
        <f t="shared" si="4"/>
        <v>000010000010000000</v>
      </c>
      <c r="AT14" t="str">
        <f t="shared" si="1"/>
        <v>000000</v>
      </c>
      <c r="AU14" s="24" t="str">
        <f t="shared" si="5"/>
        <v>000010000010000000000000</v>
      </c>
      <c r="AV14" s="27" t="str">
        <f t="shared" si="3"/>
        <v>22000</v>
      </c>
      <c r="AW14" s="25" t="s">
        <v>49</v>
      </c>
    </row>
    <row r="15" spans="1:49" ht="16.5" customHeight="1" x14ac:dyDescent="0.3">
      <c r="A15" s="18"/>
      <c r="B15" s="18"/>
      <c r="C15" s="18">
        <v>1</v>
      </c>
      <c r="D15" s="14"/>
      <c r="E15" s="18"/>
      <c r="F15" s="18">
        <v>1</v>
      </c>
      <c r="G15" s="18"/>
      <c r="H15" s="18"/>
      <c r="I15" s="18"/>
      <c r="J15" s="18">
        <v>1</v>
      </c>
      <c r="K15" s="18"/>
      <c r="L15" s="18"/>
      <c r="M15" s="18"/>
      <c r="N15" s="18"/>
      <c r="O15" s="14"/>
      <c r="P15" s="18"/>
      <c r="Q15" s="18"/>
      <c r="R15" s="18"/>
      <c r="S15" s="18"/>
      <c r="T15" s="18"/>
      <c r="U15" s="15"/>
      <c r="V15" s="14"/>
      <c r="W15" s="18"/>
      <c r="X15" s="18"/>
      <c r="Y15" s="18"/>
      <c r="Z15" s="18">
        <v>1</v>
      </c>
      <c r="AA15" s="18"/>
      <c r="AB15" s="18"/>
      <c r="AC15" s="18"/>
      <c r="AD15" s="18"/>
      <c r="AE15" s="18"/>
      <c r="AF15" s="18"/>
      <c r="AG15" s="18">
        <v>1</v>
      </c>
      <c r="AH15" s="18"/>
      <c r="AI15" s="18"/>
      <c r="AJ15" s="18"/>
      <c r="AK15" s="18"/>
      <c r="AL15" s="18">
        <v>1</v>
      </c>
      <c r="AM15" s="18"/>
      <c r="AN15" s="18"/>
      <c r="AO15" s="18"/>
      <c r="AP15" s="18"/>
      <c r="AQ15" s="18"/>
      <c r="AR15" s="18"/>
      <c r="AS15" t="str">
        <f t="shared" si="4"/>
        <v>000001000000100001</v>
      </c>
      <c r="AT15" t="str">
        <f t="shared" si="1"/>
        <v>000000</v>
      </c>
      <c r="AU15" s="24" t="str">
        <f t="shared" si="5"/>
        <v>000001000000100001000000</v>
      </c>
      <c r="AV15" s="26" t="str">
        <f t="shared" si="3"/>
        <v>10840</v>
      </c>
      <c r="AW15" s="25" t="s">
        <v>49</v>
      </c>
    </row>
    <row r="16" spans="1:49" ht="16.5" customHeight="1" x14ac:dyDescent="0.3">
      <c r="A16" s="16"/>
      <c r="B16" s="16"/>
      <c r="C16" s="16">
        <v>1</v>
      </c>
      <c r="D16" s="16"/>
      <c r="E16" s="16"/>
      <c r="F16" s="16"/>
      <c r="G16" s="16">
        <v>1</v>
      </c>
      <c r="H16" s="16"/>
      <c r="I16" s="16"/>
      <c r="J16" s="16">
        <v>1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16"/>
      <c r="W16" s="16"/>
      <c r="X16" s="16"/>
      <c r="Y16" s="16"/>
      <c r="Z16" s="16"/>
      <c r="AA16" s="16"/>
      <c r="AB16" s="16"/>
      <c r="AC16" s="16">
        <v>1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>
        <v>1</v>
      </c>
      <c r="AS16" t="str">
        <f t="shared" si="4"/>
        <v>000000001000000000</v>
      </c>
      <c r="AT16" t="str">
        <f t="shared" si="1"/>
        <v>000001</v>
      </c>
      <c r="AU16" s="24" t="str">
        <f t="shared" si="5"/>
        <v>000000001000000000000001</v>
      </c>
      <c r="AV16" s="27" t="str">
        <f t="shared" si="3"/>
        <v>8001</v>
      </c>
      <c r="AW16" s="25" t="s">
        <v>49</v>
      </c>
    </row>
    <row r="17" spans="1:49" ht="16.5" customHeight="1" x14ac:dyDescent="0.3">
      <c r="A17" s="18"/>
      <c r="B17" s="18">
        <v>1</v>
      </c>
      <c r="C17" s="18"/>
      <c r="D17" s="14"/>
      <c r="E17" s="18">
        <v>1</v>
      </c>
      <c r="F17" s="18"/>
      <c r="G17" s="18"/>
      <c r="H17" s="18"/>
      <c r="I17" s="18"/>
      <c r="J17" s="18"/>
      <c r="K17" s="18">
        <v>1</v>
      </c>
      <c r="L17" s="18"/>
      <c r="M17" s="18"/>
      <c r="N17" s="18"/>
      <c r="O17" s="14"/>
      <c r="P17" s="18"/>
      <c r="Q17" s="18"/>
      <c r="R17" s="18"/>
      <c r="S17" s="18"/>
      <c r="T17" s="18"/>
      <c r="U17" s="15"/>
      <c r="V17" s="14"/>
      <c r="W17" s="18"/>
      <c r="X17" s="18"/>
      <c r="Y17" s="18"/>
      <c r="Z17" s="18">
        <v>1</v>
      </c>
      <c r="AA17" s="18"/>
      <c r="AB17" s="18"/>
      <c r="AC17" s="18"/>
      <c r="AD17" s="18"/>
      <c r="AE17" s="18"/>
      <c r="AF17" s="18"/>
      <c r="AG17" s="18"/>
      <c r="AH17" s="18">
        <v>1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t="str">
        <f t="shared" si="4"/>
        <v>000001000000010000</v>
      </c>
      <c r="AT17" t="str">
        <f t="shared" si="1"/>
        <v>000000</v>
      </c>
      <c r="AU17" s="24" t="str">
        <f t="shared" si="5"/>
        <v>000001000000010000000000</v>
      </c>
      <c r="AV17" s="26" t="str">
        <f t="shared" si="3"/>
        <v>10400</v>
      </c>
      <c r="AW17" s="25" t="s">
        <v>40</v>
      </c>
    </row>
    <row r="18" spans="1:49" ht="16.5" customHeight="1" x14ac:dyDescent="0.3">
      <c r="A18" s="16"/>
      <c r="B18" s="16">
        <v>1</v>
      </c>
      <c r="C18" s="16"/>
      <c r="D18" s="16"/>
      <c r="E18" s="16"/>
      <c r="F18" s="16">
        <v>1</v>
      </c>
      <c r="G18" s="16"/>
      <c r="H18" s="16"/>
      <c r="I18" s="16"/>
      <c r="J18" s="16"/>
      <c r="K18" s="16"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7"/>
      <c r="V18" s="16"/>
      <c r="W18" s="16"/>
      <c r="X18" s="16"/>
      <c r="Y18" s="16"/>
      <c r="Z18" s="16">
        <v>1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1</v>
      </c>
      <c r="AL18" s="16">
        <v>1</v>
      </c>
      <c r="AM18" s="16"/>
      <c r="AN18" s="16"/>
      <c r="AO18" s="16"/>
      <c r="AP18" s="16"/>
      <c r="AQ18" s="16"/>
      <c r="AR18" s="16"/>
      <c r="AS18" t="str">
        <f t="shared" si="4"/>
        <v>000001000000000011</v>
      </c>
      <c r="AT18" t="str">
        <f t="shared" si="1"/>
        <v>000000</v>
      </c>
      <c r="AU18" s="24" t="str">
        <f t="shared" si="5"/>
        <v>000001000000000011000000</v>
      </c>
      <c r="AV18" s="27" t="str">
        <f t="shared" si="3"/>
        <v>100C0</v>
      </c>
      <c r="AW18" s="25" t="s">
        <v>40</v>
      </c>
    </row>
    <row r="19" spans="1:49" ht="16.5" customHeight="1" x14ac:dyDescent="0.3">
      <c r="A19" s="18"/>
      <c r="B19" s="18"/>
      <c r="C19" s="18">
        <v>1</v>
      </c>
      <c r="D19" s="14"/>
      <c r="E19" s="18">
        <v>1</v>
      </c>
      <c r="F19" s="18"/>
      <c r="G19" s="18"/>
      <c r="H19" s="18"/>
      <c r="I19" s="18"/>
      <c r="J19" s="18"/>
      <c r="K19" s="18">
        <v>1</v>
      </c>
      <c r="L19" s="18"/>
      <c r="M19" s="18"/>
      <c r="N19" s="18"/>
      <c r="O19" s="14"/>
      <c r="P19" s="18"/>
      <c r="Q19" s="18"/>
      <c r="R19" s="18"/>
      <c r="S19" s="18"/>
      <c r="T19" s="18"/>
      <c r="U19" s="15"/>
      <c r="V19" s="14"/>
      <c r="W19" s="18">
        <v>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>
        <v>1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t="str">
        <f t="shared" si="4"/>
        <v>001000000000010000</v>
      </c>
      <c r="AT19" t="str">
        <f t="shared" si="1"/>
        <v>000000</v>
      </c>
      <c r="AU19" s="24" t="str">
        <f t="shared" si="5"/>
        <v>001000000000010000000000</v>
      </c>
      <c r="AV19" s="26" t="str">
        <f t="shared" si="3"/>
        <v>80400</v>
      </c>
      <c r="AW19" s="25" t="s">
        <v>40</v>
      </c>
    </row>
    <row r="20" spans="1:49" ht="16.5" customHeight="1" x14ac:dyDescent="0.3">
      <c r="A20" s="16"/>
      <c r="B20" s="16"/>
      <c r="C20" s="16">
        <v>1</v>
      </c>
      <c r="D20" s="16"/>
      <c r="E20" s="16"/>
      <c r="F20" s="16">
        <v>1</v>
      </c>
      <c r="G20" s="16"/>
      <c r="H20" s="16"/>
      <c r="I20" s="16"/>
      <c r="J20" s="16"/>
      <c r="K20" s="16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7"/>
      <c r="V20" s="16"/>
      <c r="W20" s="16"/>
      <c r="X20" s="16"/>
      <c r="Y20" s="16"/>
      <c r="Z20" s="16"/>
      <c r="AA20" s="16"/>
      <c r="AB20" s="16">
        <v>1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>
        <v>1</v>
      </c>
      <c r="AO20" s="16"/>
      <c r="AP20" s="16"/>
      <c r="AQ20" s="16"/>
      <c r="AR20" s="16"/>
      <c r="AS20" t="str">
        <f t="shared" si="4"/>
        <v>000000010000000000</v>
      </c>
      <c r="AT20" t="str">
        <f t="shared" si="1"/>
        <v>010000</v>
      </c>
      <c r="AU20" s="24" t="str">
        <f t="shared" si="5"/>
        <v>000000010000000000010000</v>
      </c>
      <c r="AV20" s="27" t="str">
        <f t="shared" si="3"/>
        <v>10</v>
      </c>
      <c r="AW20" s="25" t="s">
        <v>40</v>
      </c>
    </row>
    <row r="21" spans="1:49" ht="16.5" customHeight="1" x14ac:dyDescent="0.3">
      <c r="A21" s="18"/>
      <c r="B21" s="18"/>
      <c r="C21" s="18">
        <v>1</v>
      </c>
      <c r="D21" s="14"/>
      <c r="E21" s="18"/>
      <c r="F21" s="18"/>
      <c r="G21" s="18">
        <v>1</v>
      </c>
      <c r="H21" s="18"/>
      <c r="I21" s="18"/>
      <c r="J21" s="18"/>
      <c r="K21" s="18">
        <v>1</v>
      </c>
      <c r="L21" s="18"/>
      <c r="M21" s="18"/>
      <c r="N21" s="18"/>
      <c r="O21" s="14"/>
      <c r="P21" s="18">
        <v>1</v>
      </c>
      <c r="Q21" s="18"/>
      <c r="R21" s="18"/>
      <c r="S21" s="18"/>
      <c r="T21" s="18"/>
      <c r="U21" s="15"/>
      <c r="V21" s="14"/>
      <c r="W21" s="18"/>
      <c r="X21" s="18"/>
      <c r="Y21" s="18">
        <v>1</v>
      </c>
      <c r="Z21" s="18"/>
      <c r="AA21" s="18"/>
      <c r="AB21" s="18"/>
      <c r="AC21" s="18"/>
      <c r="AD21" s="18">
        <v>1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t="str">
        <f t="shared" si="4"/>
        <v>000010000100000000</v>
      </c>
      <c r="AT21" t="str">
        <f t="shared" si="1"/>
        <v>000000</v>
      </c>
      <c r="AU21" s="24" t="str">
        <f t="shared" si="5"/>
        <v>000010000100000000000000</v>
      </c>
      <c r="AV21" s="26" t="str">
        <f t="shared" si="3"/>
        <v>24000</v>
      </c>
      <c r="AW21" s="25" t="s">
        <v>40</v>
      </c>
    </row>
    <row r="22" spans="1:49" ht="16.5" customHeight="1" x14ac:dyDescent="0.3">
      <c r="A22" s="16"/>
      <c r="B22" s="16"/>
      <c r="C22" s="16">
        <v>1</v>
      </c>
      <c r="D22" s="14"/>
      <c r="E22" s="16">
        <v>1</v>
      </c>
      <c r="F22" s="16"/>
      <c r="G22" s="16"/>
      <c r="H22" s="16"/>
      <c r="I22" s="16"/>
      <c r="J22" s="16"/>
      <c r="K22" s="16"/>
      <c r="L22" s="16">
        <v>1</v>
      </c>
      <c r="M22" s="16"/>
      <c r="N22" s="16"/>
      <c r="O22" s="14"/>
      <c r="P22" s="18"/>
      <c r="Q22" s="16"/>
      <c r="R22" s="16"/>
      <c r="S22" s="16"/>
      <c r="T22" s="16"/>
      <c r="U22" s="17"/>
      <c r="V22" s="16"/>
      <c r="W22" s="16"/>
      <c r="X22" s="16"/>
      <c r="Y22" s="16"/>
      <c r="Z22" s="16">
        <v>1</v>
      </c>
      <c r="AA22" s="16"/>
      <c r="AB22" s="16"/>
      <c r="AC22" s="16"/>
      <c r="AD22" s="16"/>
      <c r="AE22" s="16"/>
      <c r="AF22" s="16"/>
      <c r="AG22" s="16"/>
      <c r="AH22" s="16">
        <v>1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t="str">
        <f t="shared" si="4"/>
        <v>000001000000010000</v>
      </c>
      <c r="AT22" t="str">
        <f t="shared" si="1"/>
        <v>000000</v>
      </c>
      <c r="AU22" s="24" t="str">
        <f t="shared" si="5"/>
        <v>000001000000010000000000</v>
      </c>
      <c r="AV22" s="27" t="str">
        <f t="shared" si="3"/>
        <v>10400</v>
      </c>
      <c r="AW22" s="25" t="s">
        <v>34</v>
      </c>
    </row>
    <row r="23" spans="1:49" ht="16.5" customHeight="1" x14ac:dyDescent="0.3">
      <c r="A23" s="18"/>
      <c r="B23" s="18"/>
      <c r="C23" s="18">
        <v>1</v>
      </c>
      <c r="D23" s="14"/>
      <c r="E23" s="18"/>
      <c r="F23" s="18">
        <v>1</v>
      </c>
      <c r="G23" s="18"/>
      <c r="H23" s="18"/>
      <c r="I23" s="18"/>
      <c r="J23" s="18"/>
      <c r="K23" s="18"/>
      <c r="L23" s="18">
        <v>1</v>
      </c>
      <c r="M23" s="18"/>
      <c r="N23" s="18"/>
      <c r="O23" s="14"/>
      <c r="P23" s="18"/>
      <c r="Q23" s="18"/>
      <c r="R23" s="18"/>
      <c r="S23" s="18"/>
      <c r="T23" s="18"/>
      <c r="U23" s="15"/>
      <c r="V23" s="14"/>
      <c r="W23" s="18"/>
      <c r="X23" s="18"/>
      <c r="Y23" s="18"/>
      <c r="Z23" s="18">
        <v>1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1</v>
      </c>
      <c r="AM23" s="18"/>
      <c r="AN23" s="18"/>
      <c r="AO23" s="18"/>
      <c r="AP23" s="18">
        <v>1</v>
      </c>
      <c r="AQ23" s="18"/>
      <c r="AR23" s="18"/>
      <c r="AS23" t="str">
        <f t="shared" si="4"/>
        <v>000001000000000001</v>
      </c>
      <c r="AT23" t="str">
        <f t="shared" si="1"/>
        <v>000100</v>
      </c>
      <c r="AU23" s="24" t="str">
        <f t="shared" si="5"/>
        <v>000001000000000001000100</v>
      </c>
      <c r="AV23" s="26" t="str">
        <f t="shared" si="3"/>
        <v>10044</v>
      </c>
      <c r="AW23" s="25" t="s">
        <v>34</v>
      </c>
    </row>
    <row r="24" spans="1:49" ht="16.5" customHeight="1" x14ac:dyDescent="0.3">
      <c r="A24" s="16"/>
      <c r="B24" s="16"/>
      <c r="C24" s="16">
        <v>1</v>
      </c>
      <c r="D24" s="14"/>
      <c r="E24" s="16"/>
      <c r="F24" s="16"/>
      <c r="G24" s="16">
        <v>1</v>
      </c>
      <c r="H24" s="16"/>
      <c r="I24" s="16"/>
      <c r="J24" s="16"/>
      <c r="K24" s="16"/>
      <c r="L24" s="16">
        <v>1</v>
      </c>
      <c r="M24" s="16"/>
      <c r="N24" s="16"/>
      <c r="O24" s="14"/>
      <c r="P24" s="18"/>
      <c r="Q24" s="16"/>
      <c r="R24" s="16"/>
      <c r="S24" s="16"/>
      <c r="T24" s="16"/>
      <c r="U24" s="17"/>
      <c r="V24" s="16"/>
      <c r="W24" s="16"/>
      <c r="X24" s="16"/>
      <c r="Y24" s="16">
        <v>1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>
        <v>1</v>
      </c>
      <c r="AJ24" s="16"/>
      <c r="AK24" s="16"/>
      <c r="AL24" s="16"/>
      <c r="AM24" s="16">
        <v>1</v>
      </c>
      <c r="AN24" s="16"/>
      <c r="AO24" s="16"/>
      <c r="AP24" s="16"/>
      <c r="AQ24" s="16"/>
      <c r="AR24" s="16"/>
      <c r="AS24" t="str">
        <f t="shared" si="4"/>
        <v>000010000000001000</v>
      </c>
      <c r="AT24" t="str">
        <f t="shared" si="1"/>
        <v>100000</v>
      </c>
      <c r="AU24" s="24" t="str">
        <f t="shared" si="5"/>
        <v>000010000000001000100000</v>
      </c>
      <c r="AV24" s="27" t="str">
        <f t="shared" si="3"/>
        <v>20220</v>
      </c>
      <c r="AW24" s="25" t="s">
        <v>34</v>
      </c>
    </row>
    <row r="25" spans="1:49" ht="16.5" customHeight="1" x14ac:dyDescent="0.3">
      <c r="A25" s="18"/>
      <c r="B25" s="18"/>
      <c r="C25" s="18">
        <v>1</v>
      </c>
      <c r="D25" s="14"/>
      <c r="E25" s="18">
        <v>1</v>
      </c>
      <c r="F25" s="18"/>
      <c r="G25" s="18"/>
      <c r="H25" s="18"/>
      <c r="I25" s="18"/>
      <c r="J25" s="18"/>
      <c r="K25" s="18"/>
      <c r="L25" s="18"/>
      <c r="M25" s="18">
        <v>1</v>
      </c>
      <c r="N25" s="18"/>
      <c r="O25" s="14"/>
      <c r="P25" s="18"/>
      <c r="Q25" s="18"/>
      <c r="R25" s="18"/>
      <c r="S25" s="18"/>
      <c r="T25" s="18"/>
      <c r="U25" s="15"/>
      <c r="V25" s="14"/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  <c r="AG25" s="18"/>
      <c r="AH25" s="18">
        <v>1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t="str">
        <f t="shared" si="4"/>
        <v>000001000000010000</v>
      </c>
      <c r="AT25" t="str">
        <f t="shared" si="1"/>
        <v>000000</v>
      </c>
      <c r="AU25" s="24" t="str">
        <f t="shared" si="5"/>
        <v>000001000000010000000000</v>
      </c>
      <c r="AV25" s="26" t="str">
        <f t="shared" si="3"/>
        <v>10400</v>
      </c>
      <c r="AW25" s="25" t="s">
        <v>16</v>
      </c>
    </row>
    <row r="26" spans="1:49" ht="16.5" customHeight="1" x14ac:dyDescent="0.3">
      <c r="A26" s="16"/>
      <c r="B26" s="16"/>
      <c r="C26" s="16">
        <v>1</v>
      </c>
      <c r="D26" s="14"/>
      <c r="E26" s="16"/>
      <c r="F26" s="16">
        <v>1</v>
      </c>
      <c r="G26" s="16"/>
      <c r="H26" s="16"/>
      <c r="I26" s="16"/>
      <c r="J26" s="16"/>
      <c r="K26" s="16"/>
      <c r="L26" s="16"/>
      <c r="M26" s="16">
        <v>1</v>
      </c>
      <c r="N26" s="16"/>
      <c r="O26" s="14"/>
      <c r="P26" s="18"/>
      <c r="Q26" s="16"/>
      <c r="R26" s="16"/>
      <c r="S26" s="16"/>
      <c r="T26" s="16"/>
      <c r="U26" s="17"/>
      <c r="V26" s="16"/>
      <c r="W26" s="16"/>
      <c r="X26" s="16"/>
      <c r="Y26" s="16"/>
      <c r="Z26" s="16"/>
      <c r="AA26" s="16">
        <v>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>
        <v>1</v>
      </c>
      <c r="AO26" s="16"/>
      <c r="AP26" s="16"/>
      <c r="AQ26" s="16"/>
      <c r="AR26" s="16"/>
      <c r="AS26" t="str">
        <f t="shared" si="4"/>
        <v>000000100000000000</v>
      </c>
      <c r="AT26" t="str">
        <f t="shared" si="1"/>
        <v>010000</v>
      </c>
      <c r="AU26" s="24" t="str">
        <f t="shared" si="5"/>
        <v>000000100000000000010000</v>
      </c>
      <c r="AV26" s="27" t="str">
        <f t="shared" si="3"/>
        <v>10</v>
      </c>
      <c r="AW26" s="25" t="s">
        <v>16</v>
      </c>
    </row>
    <row r="27" spans="1:49" ht="16.5" customHeight="1" x14ac:dyDescent="0.3">
      <c r="A27" s="18"/>
      <c r="B27" s="18"/>
      <c r="C27" s="18">
        <v>1</v>
      </c>
      <c r="D27" s="14"/>
      <c r="E27" s="18"/>
      <c r="F27" s="18"/>
      <c r="G27" s="18">
        <v>1</v>
      </c>
      <c r="H27" s="18"/>
      <c r="I27" s="18"/>
      <c r="J27" s="18"/>
      <c r="K27" s="18"/>
      <c r="L27" s="18"/>
      <c r="M27" s="18">
        <v>1</v>
      </c>
      <c r="N27" s="18"/>
      <c r="O27" s="14"/>
      <c r="P27" s="18"/>
      <c r="Q27" s="18"/>
      <c r="R27" s="18"/>
      <c r="S27" s="18"/>
      <c r="T27" s="18"/>
      <c r="U27" s="15"/>
      <c r="V27" s="14"/>
      <c r="W27" s="18"/>
      <c r="X27" s="18"/>
      <c r="Y27" s="18">
        <v>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>
        <v>1</v>
      </c>
      <c r="AJ27" s="18"/>
      <c r="AK27" s="18"/>
      <c r="AL27" s="18"/>
      <c r="AM27" s="18"/>
      <c r="AN27" s="18"/>
      <c r="AO27" s="18"/>
      <c r="AP27" s="18"/>
      <c r="AQ27" s="18"/>
      <c r="AR27" s="18"/>
      <c r="AS27" t="str">
        <f t="shared" ref="AS27:AS37" si="6">VALUE(U27)&amp;VALUE(V27)&amp;VALUE(W27)&amp;VALUE(X27)&amp;VALUE(Y27)&amp;VALUE(Z27)&amp;VALUE(AA27)&amp;VALUE(AB27)&amp;VALUE(AC27)&amp;VALUE(AD27)&amp;VALUE(AE27)&amp;VALUE(AF27)&amp;VALUE(AG27)&amp;VALUE(AH27)&amp;VALUE(AI27)&amp;VALUE(AJ27)&amp;VALUE(AK27)&amp;VALUE(AL27)</f>
        <v>000010000000001000</v>
      </c>
      <c r="AT27" t="str">
        <f t="shared" ref="AT27:AT37" si="7">VALUE(AM27)&amp;VALUE(AN27)&amp;VALUE(AO27)&amp;VALUE(AP27)&amp;VALUE(AQ27)&amp;VALUE(AR27)</f>
        <v>000000</v>
      </c>
      <c r="AU27" s="24" t="str">
        <f t="shared" ref="AU27:AU37" si="8">AS27&amp;AT27</f>
        <v>000010000000001000000000</v>
      </c>
      <c r="AV27" s="26" t="str">
        <f t="shared" ref="AV27:AV37" si="9">DEC2HEX(BIN2DEC(LEFT(AU27,6))*256*256+BIN2DEC(MID(AU27,LEN(AU27)-15,8))*256+BIN2DEC(MID(AU27,LEN(AU27)-7,8)))</f>
        <v>20200</v>
      </c>
      <c r="AW27" s="25" t="s">
        <v>16</v>
      </c>
    </row>
    <row r="28" spans="1:49" ht="16.5" customHeight="1" x14ac:dyDescent="0.3">
      <c r="A28" s="16"/>
      <c r="B28" s="16"/>
      <c r="C28" s="16"/>
      <c r="D28" s="1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4"/>
      <c r="P28" s="18"/>
      <c r="Q28" s="16"/>
      <c r="R28" s="16"/>
      <c r="S28" s="16"/>
      <c r="T28" s="16"/>
      <c r="U28" s="17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t="str">
        <f t="shared" si="6"/>
        <v>000000000000000000</v>
      </c>
      <c r="AT28" t="str">
        <f t="shared" si="7"/>
        <v>000000</v>
      </c>
      <c r="AU28" s="24" t="str">
        <f t="shared" si="8"/>
        <v>000000000000000000000000</v>
      </c>
      <c r="AV28" s="27" t="str">
        <f t="shared" si="9"/>
        <v>0</v>
      </c>
      <c r="AW28" s="25" t="s">
        <v>46</v>
      </c>
    </row>
    <row r="29" spans="1:49" ht="16.5" customHeight="1" x14ac:dyDescent="0.3">
      <c r="A29" s="18"/>
      <c r="B29" s="18"/>
      <c r="C29" s="18"/>
      <c r="D29" s="14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4"/>
      <c r="P29" s="18"/>
      <c r="Q29" s="18"/>
      <c r="R29" s="18"/>
      <c r="S29" s="18"/>
      <c r="T29" s="18"/>
      <c r="U29" s="15"/>
      <c r="V29" s="14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t="str">
        <f t="shared" si="6"/>
        <v>000000000000000000</v>
      </c>
      <c r="AT29" t="str">
        <f t="shared" si="7"/>
        <v>000000</v>
      </c>
      <c r="AU29" s="24" t="str">
        <f t="shared" si="8"/>
        <v>000000000000000000000000</v>
      </c>
      <c r="AV29" s="26" t="str">
        <f t="shared" si="9"/>
        <v>0</v>
      </c>
      <c r="AW29" s="25" t="s">
        <v>46</v>
      </c>
    </row>
    <row r="30" spans="1:49" ht="16.5" customHeight="1" x14ac:dyDescent="0.3">
      <c r="A30" s="16"/>
      <c r="B30" s="16"/>
      <c r="C30" s="16"/>
      <c r="D30" s="1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4"/>
      <c r="P30" s="18"/>
      <c r="Q30" s="16"/>
      <c r="R30" s="16"/>
      <c r="S30" s="16"/>
      <c r="T30" s="16"/>
      <c r="U30" s="17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t="str">
        <f t="shared" si="6"/>
        <v>000000000000000000</v>
      </c>
      <c r="AT30" t="str">
        <f t="shared" si="7"/>
        <v>000000</v>
      </c>
      <c r="AU30" s="24" t="str">
        <f t="shared" si="8"/>
        <v>000000000000000000000000</v>
      </c>
      <c r="AV30" s="27" t="str">
        <f t="shared" si="9"/>
        <v>0</v>
      </c>
      <c r="AW30" s="25" t="s">
        <v>46</v>
      </c>
    </row>
    <row r="31" spans="1:49" ht="16.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8"/>
      <c r="Q31" s="18"/>
      <c r="R31" s="18"/>
      <c r="S31" s="18"/>
      <c r="T31" s="18"/>
      <c r="U31" s="15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t="str">
        <f t="shared" si="6"/>
        <v>000000000000000000</v>
      </c>
      <c r="AT31" t="str">
        <f t="shared" si="7"/>
        <v>000000</v>
      </c>
      <c r="AU31" s="24" t="str">
        <f t="shared" si="8"/>
        <v>000000000000000000000000</v>
      </c>
      <c r="AV31" s="26" t="str">
        <f t="shared" si="9"/>
        <v>0</v>
      </c>
      <c r="AW31" s="25" t="s">
        <v>50</v>
      </c>
    </row>
    <row r="32" spans="1:49" ht="16.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8"/>
      <c r="Q32" s="16"/>
      <c r="R32" s="16"/>
      <c r="S32" s="16"/>
      <c r="T32" s="16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t="str">
        <f t="shared" si="6"/>
        <v>000000000000000000</v>
      </c>
      <c r="AT32" t="str">
        <f t="shared" si="7"/>
        <v>000000</v>
      </c>
      <c r="AU32" s="24" t="str">
        <f t="shared" si="8"/>
        <v>000000000000000000000000</v>
      </c>
      <c r="AV32" s="27" t="str">
        <f t="shared" si="9"/>
        <v>0</v>
      </c>
      <c r="AW32" s="25" t="s">
        <v>50</v>
      </c>
    </row>
    <row r="33" spans="1:49" ht="16.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8"/>
      <c r="Q33" s="18"/>
      <c r="R33" s="18"/>
      <c r="S33" s="18"/>
      <c r="T33" s="18"/>
      <c r="U33" s="15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t="str">
        <f t="shared" si="6"/>
        <v>000000000000000000</v>
      </c>
      <c r="AT33" t="str">
        <f t="shared" si="7"/>
        <v>000000</v>
      </c>
      <c r="AU33" s="24" t="str">
        <f t="shared" si="8"/>
        <v>000000000000000000000000</v>
      </c>
      <c r="AV33" s="26" t="str">
        <f t="shared" si="9"/>
        <v>0</v>
      </c>
      <c r="AW33" s="25" t="s">
        <v>50</v>
      </c>
    </row>
    <row r="34" spans="1:49" ht="16.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  <c r="Q34" s="16"/>
      <c r="R34" s="16"/>
      <c r="S34" s="16"/>
      <c r="T34" s="16"/>
      <c r="U34" s="17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t="str">
        <f t="shared" si="6"/>
        <v>000000000000000000</v>
      </c>
      <c r="AT34" t="str">
        <f t="shared" si="7"/>
        <v>000000</v>
      </c>
      <c r="AU34" s="24" t="str">
        <f t="shared" si="8"/>
        <v>000000000000000000000000</v>
      </c>
      <c r="AV34" s="27" t="str">
        <f t="shared" si="9"/>
        <v>0</v>
      </c>
    </row>
    <row r="35" spans="1:49" ht="16.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8"/>
      <c r="Q35" s="18"/>
      <c r="R35" s="18"/>
      <c r="S35" s="18"/>
      <c r="T35" s="18"/>
      <c r="U35" s="15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t="str">
        <f t="shared" si="6"/>
        <v>000000000000000000</v>
      </c>
      <c r="AT35" t="str">
        <f t="shared" si="7"/>
        <v>000000</v>
      </c>
      <c r="AU35" s="24" t="str">
        <f t="shared" si="8"/>
        <v>000000000000000000000000</v>
      </c>
      <c r="AV35" s="26" t="str">
        <f t="shared" si="9"/>
        <v>0</v>
      </c>
    </row>
    <row r="36" spans="1:49" ht="16.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8"/>
      <c r="Q36" s="16"/>
      <c r="R36" s="16"/>
      <c r="S36" s="16"/>
      <c r="T36" s="16"/>
      <c r="U36" s="17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t="str">
        <f t="shared" si="6"/>
        <v>000000000000000000</v>
      </c>
      <c r="AT36" t="str">
        <f t="shared" si="7"/>
        <v>000000</v>
      </c>
      <c r="AU36" s="24" t="str">
        <f t="shared" si="8"/>
        <v>000000000000000000000000</v>
      </c>
      <c r="AV36" s="27" t="str">
        <f t="shared" si="9"/>
        <v>0</v>
      </c>
    </row>
    <row r="37" spans="1:49" ht="16.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8"/>
      <c r="Q37" s="18"/>
      <c r="R37" s="18"/>
      <c r="S37" s="18"/>
      <c r="T37" s="18"/>
      <c r="U37" s="15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t="str">
        <f t="shared" si="6"/>
        <v>000000000000000000</v>
      </c>
      <c r="AT37" t="str">
        <f t="shared" si="7"/>
        <v>000000</v>
      </c>
      <c r="AU37" s="24" t="str">
        <f t="shared" si="8"/>
        <v>000000000000000000000000</v>
      </c>
      <c r="AV37" s="26" t="str">
        <f t="shared" si="9"/>
        <v>0</v>
      </c>
    </row>
    <row r="38" spans="1:49" ht="16.5" x14ac:dyDescent="0.3"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49" ht="28.5" customHeight="1" x14ac:dyDescent="0.3">
      <c r="A39" s="35" t="s">
        <v>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</sheetData>
  <protectedRanges>
    <protectedRange sqref="O3:T7 E1:T1 E38:T1048576" name="区域1"/>
    <protectedRange sqref="F3:N7" name="区域1_1"/>
  </protectedRanges>
  <mergeCells count="4">
    <mergeCell ref="A1:T1"/>
    <mergeCell ref="U1:AR1"/>
    <mergeCell ref="E38:T38"/>
    <mergeCell ref="A39:AR39"/>
  </mergeCells>
  <phoneticPr fontId="6" type="noConversion"/>
  <conditionalFormatting sqref="D3:D15 O3:T15">
    <cfRule type="cellIs" dxfId="103" priority="199" operator="equal">
      <formula>1</formula>
    </cfRule>
  </conditionalFormatting>
  <conditionalFormatting sqref="U38:X38 U40:X1048576">
    <cfRule type="containsText" dxfId="102" priority="206" operator="containsText" text="1">
      <formula>NOT(ISERROR(SEARCH("1",U38)))</formula>
    </cfRule>
  </conditionalFormatting>
  <conditionalFormatting sqref="Y38:AR38 Y40:AR1048576">
    <cfRule type="containsText" dxfId="101" priority="203" operator="containsText" text="1">
      <formula>NOT(ISERROR(SEARCH("1",Y38)))</formula>
    </cfRule>
  </conditionalFormatting>
  <conditionalFormatting sqref="D3:D15 O3:T15">
    <cfRule type="notContainsBlanks" dxfId="100" priority="207">
      <formula>LEN(TRIM(D3))&gt;0</formula>
    </cfRule>
  </conditionalFormatting>
  <conditionalFormatting sqref="U4:U15">
    <cfRule type="cellIs" dxfId="99" priority="191" operator="equal">
      <formula>1</formula>
    </cfRule>
  </conditionalFormatting>
  <conditionalFormatting sqref="V4:V15">
    <cfRule type="cellIs" dxfId="98" priority="186" operator="equal">
      <formula>1</formula>
    </cfRule>
  </conditionalFormatting>
  <conditionalFormatting sqref="D16:D21 Q22:T25 O16:T21">
    <cfRule type="cellIs" dxfId="97" priority="120" operator="equal">
      <formula>1</formula>
    </cfRule>
  </conditionalFormatting>
  <conditionalFormatting sqref="D16:D21 Q22:T25 O16:T21">
    <cfRule type="notContainsBlanks" dxfId="96" priority="121">
      <formula>LEN(TRIM(D16))&gt;0</formula>
    </cfRule>
  </conditionalFormatting>
  <conditionalFormatting sqref="U16:U25">
    <cfRule type="cellIs" dxfId="95" priority="119" operator="equal">
      <formula>1</formula>
    </cfRule>
  </conditionalFormatting>
  <conditionalFormatting sqref="V16:V25">
    <cfRule type="cellIs" dxfId="94" priority="114" operator="equal">
      <formula>1</formula>
    </cfRule>
  </conditionalFormatting>
  <conditionalFormatting sqref="U3">
    <cfRule type="cellIs" dxfId="93" priority="102" operator="equal">
      <formula>1</formula>
    </cfRule>
  </conditionalFormatting>
  <conditionalFormatting sqref="V3">
    <cfRule type="cellIs" dxfId="92" priority="98" operator="equal">
      <formula>1</formula>
    </cfRule>
  </conditionalFormatting>
  <conditionalFormatting sqref="AV3:AV25">
    <cfRule type="cellIs" dxfId="91" priority="90" operator="equal">
      <formula>1</formula>
    </cfRule>
  </conditionalFormatting>
  <conditionalFormatting sqref="AV26:AV37">
    <cfRule type="cellIs" dxfId="90" priority="71" operator="equal">
      <formula>1</formula>
    </cfRule>
  </conditionalFormatting>
  <conditionalFormatting sqref="Q26:T37">
    <cfRule type="cellIs" dxfId="89" priority="88" operator="equal">
      <formula>1</formula>
    </cfRule>
  </conditionalFormatting>
  <conditionalFormatting sqref="Q26:T37">
    <cfRule type="notContainsBlanks" dxfId="88" priority="89">
      <formula>LEN(TRIM(Q26))&gt;0</formula>
    </cfRule>
  </conditionalFormatting>
  <conditionalFormatting sqref="U26:U37 AL31:AP37">
    <cfRule type="cellIs" dxfId="87" priority="87" operator="equal">
      <formula>1</formula>
    </cfRule>
  </conditionalFormatting>
  <conditionalFormatting sqref="AB31:AB37">
    <cfRule type="cellIs" dxfId="86" priority="86" operator="equal">
      <formula>1</formula>
    </cfRule>
  </conditionalFormatting>
  <conditionalFormatting sqref="AC31:AC37">
    <cfRule type="cellIs" dxfId="85" priority="85" operator="equal">
      <formula>1</formula>
    </cfRule>
  </conditionalFormatting>
  <conditionalFormatting sqref="AQ31:AR37">
    <cfRule type="cellIs" dxfId="84" priority="84" operator="equal">
      <formula>1</formula>
    </cfRule>
  </conditionalFormatting>
  <conditionalFormatting sqref="AE31:AE37">
    <cfRule type="cellIs" dxfId="83" priority="83" operator="equal">
      <formula>1</formula>
    </cfRule>
  </conditionalFormatting>
  <conditionalFormatting sqref="V26:V37">
    <cfRule type="cellIs" dxfId="82" priority="82" operator="equal">
      <formula>1</formula>
    </cfRule>
  </conditionalFormatting>
  <conditionalFormatting sqref="AD31:AD37">
    <cfRule type="cellIs" dxfId="81" priority="81" operator="equal">
      <formula>1</formula>
    </cfRule>
  </conditionalFormatting>
  <conditionalFormatting sqref="AA31:AA37">
    <cfRule type="cellIs" dxfId="80" priority="80" operator="equal">
      <formula>1</formula>
    </cfRule>
  </conditionalFormatting>
  <conditionalFormatting sqref="AF31:AF37">
    <cfRule type="cellIs" dxfId="79" priority="79" operator="equal">
      <formula>1</formula>
    </cfRule>
  </conditionalFormatting>
  <conditionalFormatting sqref="AH31:AH37">
    <cfRule type="cellIs" dxfId="78" priority="78" operator="equal">
      <formula>1</formula>
    </cfRule>
  </conditionalFormatting>
  <conditionalFormatting sqref="AI31:AI37">
    <cfRule type="cellIs" dxfId="77" priority="75" operator="equal">
      <formula>1</formula>
    </cfRule>
  </conditionalFormatting>
  <conditionalFormatting sqref="X31:X37">
    <cfRule type="cellIs" dxfId="76" priority="77" operator="equal">
      <formula>1</formula>
    </cfRule>
  </conditionalFormatting>
  <conditionalFormatting sqref="AG31:AG37">
    <cfRule type="cellIs" dxfId="75" priority="76" operator="equal">
      <formula>1</formula>
    </cfRule>
  </conditionalFormatting>
  <conditionalFormatting sqref="AJ31:AK37">
    <cfRule type="cellIs" dxfId="74" priority="74" operator="equal">
      <formula>1</formula>
    </cfRule>
  </conditionalFormatting>
  <conditionalFormatting sqref="W31:W37">
    <cfRule type="cellIs" dxfId="73" priority="73" operator="equal">
      <formula>1</formula>
    </cfRule>
  </conditionalFormatting>
  <conditionalFormatting sqref="Y31:Z37">
    <cfRule type="cellIs" dxfId="72" priority="72" operator="equal">
      <formula>1</formula>
    </cfRule>
  </conditionalFormatting>
  <conditionalFormatting sqref="A31:P37 D22:D30 O22:P30">
    <cfRule type="cellIs" dxfId="71" priority="69" operator="equal">
      <formula>1</formula>
    </cfRule>
  </conditionalFormatting>
  <conditionalFormatting sqref="A31:P37 D22:D30 O22:P30">
    <cfRule type="notContainsBlanks" dxfId="70" priority="70">
      <formula>LEN(TRIM(A22))&gt;0</formula>
    </cfRule>
  </conditionalFormatting>
  <conditionalFormatting sqref="W28:W30 AN28:AP30">
    <cfRule type="cellIs" dxfId="69" priority="68" operator="equal">
      <formula>1</formula>
    </cfRule>
  </conditionalFormatting>
  <conditionalFormatting sqref="AD28:AD30">
    <cfRule type="cellIs" dxfId="68" priority="67" operator="equal">
      <formula>1</formula>
    </cfRule>
  </conditionalFormatting>
  <conditionalFormatting sqref="AE28:AE30">
    <cfRule type="cellIs" dxfId="67" priority="66" operator="equal">
      <formula>1</formula>
    </cfRule>
  </conditionalFormatting>
  <conditionalFormatting sqref="AQ28:AR30">
    <cfRule type="cellIs" dxfId="66" priority="65" operator="equal">
      <formula>1</formula>
    </cfRule>
  </conditionalFormatting>
  <conditionalFormatting sqref="AG28:AG30">
    <cfRule type="cellIs" dxfId="65" priority="64" operator="equal">
      <formula>1</formula>
    </cfRule>
  </conditionalFormatting>
  <conditionalFormatting sqref="X28:X30">
    <cfRule type="cellIs" dxfId="64" priority="63" operator="equal">
      <formula>1</formula>
    </cfRule>
  </conditionalFormatting>
  <conditionalFormatting sqref="AF28:AF30">
    <cfRule type="cellIs" dxfId="63" priority="62" operator="equal">
      <formula>1</formula>
    </cfRule>
  </conditionalFormatting>
  <conditionalFormatting sqref="AC28:AC30">
    <cfRule type="cellIs" dxfId="62" priority="61" operator="equal">
      <formula>1</formula>
    </cfRule>
  </conditionalFormatting>
  <conditionalFormatting sqref="AH28:AH30">
    <cfRule type="cellIs" dxfId="61" priority="60" operator="equal">
      <formula>1</formula>
    </cfRule>
  </conditionalFormatting>
  <conditionalFormatting sqref="AJ28:AJ30">
    <cfRule type="cellIs" dxfId="60" priority="59" operator="equal">
      <formula>1</formula>
    </cfRule>
  </conditionalFormatting>
  <conditionalFormatting sqref="AK28:AK30">
    <cfRule type="cellIs" dxfId="59" priority="56" operator="equal">
      <formula>1</formula>
    </cfRule>
  </conditionalFormatting>
  <conditionalFormatting sqref="Z28:Z30">
    <cfRule type="cellIs" dxfId="58" priority="58" operator="equal">
      <formula>1</formula>
    </cfRule>
  </conditionalFormatting>
  <conditionalFormatting sqref="AI28:AI30">
    <cfRule type="cellIs" dxfId="57" priority="57" operator="equal">
      <formula>1</formula>
    </cfRule>
  </conditionalFormatting>
  <conditionalFormatting sqref="AL28:AM30">
    <cfRule type="cellIs" dxfId="56" priority="55" operator="equal">
      <formula>1</formula>
    </cfRule>
  </conditionalFormatting>
  <conditionalFormatting sqref="Y28:Y30">
    <cfRule type="cellIs" dxfId="55" priority="54" operator="equal">
      <formula>1</formula>
    </cfRule>
  </conditionalFormatting>
  <conditionalFormatting sqref="AA28:AB30">
    <cfRule type="cellIs" dxfId="54" priority="53" operator="equal">
      <formula>1</formula>
    </cfRule>
  </conditionalFormatting>
  <conditionalFormatting sqref="W4:W15 AN3:AP15">
    <cfRule type="cellIs" dxfId="53" priority="52" operator="equal">
      <formula>1</formula>
    </cfRule>
  </conditionalFormatting>
  <conditionalFormatting sqref="AD4:AD15">
    <cfRule type="cellIs" dxfId="52" priority="51" operator="equal">
      <formula>1</formula>
    </cfRule>
  </conditionalFormatting>
  <conditionalFormatting sqref="AE4:AE15">
    <cfRule type="cellIs" dxfId="51" priority="50" operator="equal">
      <formula>1</formula>
    </cfRule>
  </conditionalFormatting>
  <conditionalFormatting sqref="AQ3:AR15">
    <cfRule type="cellIs" dxfId="50" priority="49" operator="equal">
      <formula>1</formula>
    </cfRule>
  </conditionalFormatting>
  <conditionalFormatting sqref="AG4:AG15">
    <cfRule type="cellIs" dxfId="49" priority="48" operator="equal">
      <formula>1</formula>
    </cfRule>
  </conditionalFormatting>
  <conditionalFormatting sqref="X4:X15">
    <cfRule type="cellIs" dxfId="48" priority="47" operator="equal">
      <formula>1</formula>
    </cfRule>
  </conditionalFormatting>
  <conditionalFormatting sqref="AF4:AF15">
    <cfRule type="cellIs" dxfId="47" priority="46" operator="equal">
      <formula>1</formula>
    </cfRule>
  </conditionalFormatting>
  <conditionalFormatting sqref="AC4:AC15">
    <cfRule type="cellIs" dxfId="46" priority="45" operator="equal">
      <formula>1</formula>
    </cfRule>
  </conditionalFormatting>
  <conditionalFormatting sqref="AH4:AH15">
    <cfRule type="cellIs" dxfId="45" priority="44" operator="equal">
      <formula>1</formula>
    </cfRule>
  </conditionalFormatting>
  <conditionalFormatting sqref="AJ3:AJ15">
    <cfRule type="cellIs" dxfId="44" priority="43" operator="equal">
      <formula>1</formula>
    </cfRule>
  </conditionalFormatting>
  <conditionalFormatting sqref="AK3:AK15">
    <cfRule type="cellIs" dxfId="43" priority="40" operator="equal">
      <formula>1</formula>
    </cfRule>
  </conditionalFormatting>
  <conditionalFormatting sqref="Z4:Z15">
    <cfRule type="cellIs" dxfId="42" priority="42" operator="equal">
      <formula>1</formula>
    </cfRule>
  </conditionalFormatting>
  <conditionalFormatting sqref="AI4:AI15">
    <cfRule type="cellIs" dxfId="41" priority="41" operator="equal">
      <formula>1</formula>
    </cfRule>
  </conditionalFormatting>
  <conditionalFormatting sqref="AL3:AM15">
    <cfRule type="cellIs" dxfId="40" priority="39" operator="equal">
      <formula>1</formula>
    </cfRule>
  </conditionalFormatting>
  <conditionalFormatting sqref="Y4:Y15">
    <cfRule type="cellIs" dxfId="39" priority="38" operator="equal">
      <formula>1</formula>
    </cfRule>
  </conditionalFormatting>
  <conditionalFormatting sqref="AA4:AB15">
    <cfRule type="cellIs" dxfId="38" priority="37" operator="equal">
      <formula>1</formula>
    </cfRule>
  </conditionalFormatting>
  <conditionalFormatting sqref="W16:W27 AN16:AP27">
    <cfRule type="cellIs" dxfId="37" priority="36" operator="equal">
      <formula>1</formula>
    </cfRule>
  </conditionalFormatting>
  <conditionalFormatting sqref="AD16:AD27">
    <cfRule type="cellIs" dxfId="36" priority="35" operator="equal">
      <formula>1</formula>
    </cfRule>
  </conditionalFormatting>
  <conditionalFormatting sqref="AE16:AE27">
    <cfRule type="cellIs" dxfId="35" priority="34" operator="equal">
      <formula>1</formula>
    </cfRule>
  </conditionalFormatting>
  <conditionalFormatting sqref="AQ16:AR27">
    <cfRule type="cellIs" dxfId="34" priority="33" operator="equal">
      <formula>1</formula>
    </cfRule>
  </conditionalFormatting>
  <conditionalFormatting sqref="AG16:AG27">
    <cfRule type="cellIs" dxfId="33" priority="32" operator="equal">
      <formula>1</formula>
    </cfRule>
  </conditionalFormatting>
  <conditionalFormatting sqref="X16:X27">
    <cfRule type="cellIs" dxfId="32" priority="31" operator="equal">
      <formula>1</formula>
    </cfRule>
  </conditionalFormatting>
  <conditionalFormatting sqref="AF16:AF27">
    <cfRule type="cellIs" dxfId="31" priority="30" operator="equal">
      <formula>1</formula>
    </cfRule>
  </conditionalFormatting>
  <conditionalFormatting sqref="AC16:AC27">
    <cfRule type="cellIs" dxfId="30" priority="29" operator="equal">
      <formula>1</formula>
    </cfRule>
  </conditionalFormatting>
  <conditionalFormatting sqref="AH16:AH27">
    <cfRule type="cellIs" dxfId="29" priority="28" operator="equal">
      <formula>1</formula>
    </cfRule>
  </conditionalFormatting>
  <conditionalFormatting sqref="AJ16:AJ27">
    <cfRule type="cellIs" dxfId="28" priority="27" operator="equal">
      <formula>1</formula>
    </cfRule>
  </conditionalFormatting>
  <conditionalFormatting sqref="AK16:AK27">
    <cfRule type="cellIs" dxfId="27" priority="24" operator="equal">
      <formula>1</formula>
    </cfRule>
  </conditionalFormatting>
  <conditionalFormatting sqref="Z16:Z27">
    <cfRule type="cellIs" dxfId="26" priority="26" operator="equal">
      <formula>1</formula>
    </cfRule>
  </conditionalFormatting>
  <conditionalFormatting sqref="AI16:AI27">
    <cfRule type="cellIs" dxfId="25" priority="25" operator="equal">
      <formula>1</formula>
    </cfRule>
  </conditionalFormatting>
  <conditionalFormatting sqref="AL16:AM27">
    <cfRule type="cellIs" dxfId="24" priority="23" operator="equal">
      <formula>1</formula>
    </cfRule>
  </conditionalFormatting>
  <conditionalFormatting sqref="Y16:Y27">
    <cfRule type="cellIs" dxfId="23" priority="22" operator="equal">
      <formula>1</formula>
    </cfRule>
  </conditionalFormatting>
  <conditionalFormatting sqref="AA16:AB27">
    <cfRule type="cellIs" dxfId="22" priority="21" operator="equal">
      <formula>1</formula>
    </cfRule>
  </conditionalFormatting>
  <conditionalFormatting sqref="W3">
    <cfRule type="cellIs" dxfId="21" priority="20" operator="equal">
      <formula>1</formula>
    </cfRule>
  </conditionalFormatting>
  <conditionalFormatting sqref="AD3">
    <cfRule type="cellIs" dxfId="20" priority="19" operator="equal">
      <formula>1</formula>
    </cfRule>
  </conditionalFormatting>
  <conditionalFormatting sqref="AE3">
    <cfRule type="cellIs" dxfId="19" priority="18" operator="equal">
      <formula>1</formula>
    </cfRule>
  </conditionalFormatting>
  <conditionalFormatting sqref="AG3">
    <cfRule type="cellIs" dxfId="18" priority="17" operator="equal">
      <formula>1</formula>
    </cfRule>
  </conditionalFormatting>
  <conditionalFormatting sqref="X3">
    <cfRule type="cellIs" dxfId="17" priority="16" operator="equal">
      <formula>1</formula>
    </cfRule>
  </conditionalFormatting>
  <conditionalFormatting sqref="AF3">
    <cfRule type="cellIs" dxfId="16" priority="15" operator="equal">
      <formula>1</formula>
    </cfRule>
  </conditionalFormatting>
  <conditionalFormatting sqref="AC3">
    <cfRule type="cellIs" dxfId="15" priority="14" operator="equal">
      <formula>1</formula>
    </cfRule>
  </conditionalFormatting>
  <conditionalFormatting sqref="AH3">
    <cfRule type="cellIs" dxfId="14" priority="13" operator="equal">
      <formula>1</formula>
    </cfRule>
  </conditionalFormatting>
  <conditionalFormatting sqref="Z3">
    <cfRule type="cellIs" dxfId="13" priority="12" operator="equal">
      <formula>1</formula>
    </cfRule>
  </conditionalFormatting>
  <conditionalFormatting sqref="AI3">
    <cfRule type="cellIs" dxfId="12" priority="11" operator="equal">
      <formula>1</formula>
    </cfRule>
  </conditionalFormatting>
  <conditionalFormatting sqref="Y3">
    <cfRule type="cellIs" dxfId="11" priority="10" operator="equal">
      <formula>1</formula>
    </cfRule>
  </conditionalFormatting>
  <conditionalFormatting sqref="AA3:AB3">
    <cfRule type="cellIs" dxfId="10" priority="9" operator="equal">
      <formula>1</formula>
    </cfRule>
  </conditionalFormatting>
  <conditionalFormatting sqref="E3:N15">
    <cfRule type="cellIs" dxfId="9" priority="7" operator="equal">
      <formula>1</formula>
    </cfRule>
  </conditionalFormatting>
  <conditionalFormatting sqref="E3:N15">
    <cfRule type="notContainsBlanks" dxfId="8" priority="8">
      <formula>LEN(TRIM(E3))&gt;0</formula>
    </cfRule>
  </conditionalFormatting>
  <conditionalFormatting sqref="E16:N30">
    <cfRule type="cellIs" dxfId="7" priority="5" operator="equal">
      <formula>1</formula>
    </cfRule>
  </conditionalFormatting>
  <conditionalFormatting sqref="E16:N30">
    <cfRule type="notContainsBlanks" dxfId="6" priority="6">
      <formula>LEN(TRIM(E16))&gt;0</formula>
    </cfRule>
  </conditionalFormatting>
  <conditionalFormatting sqref="A3:C15">
    <cfRule type="cellIs" dxfId="5" priority="3" operator="equal">
      <formula>1</formula>
    </cfRule>
  </conditionalFormatting>
  <conditionalFormatting sqref="A3:C15">
    <cfRule type="notContainsBlanks" dxfId="4" priority="4">
      <formula>LEN(TRIM(A3))&gt;0</formula>
    </cfRule>
  </conditionalFormatting>
  <conditionalFormatting sqref="A16:C30">
    <cfRule type="cellIs" dxfId="3" priority="1" operator="equal">
      <formula>1</formula>
    </cfRule>
  </conditionalFormatting>
  <conditionalFormatting sqref="A16:C30">
    <cfRule type="notContainsBlanks" dxfId="2" priority="2">
      <formula>LEN(TRIM(A16))&gt;0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17:Z21 U26:V37 W31:X37 AA31:AR37 W28:AR30 AC17:AR21 AC26:AR27 W26:Z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7" xr:uid="{00000000-0002-0000-0000-000001000000}"/>
    <dataValidation allowBlank="1" showInputMessage="1" showErrorMessage="1" promptTitle="状态机现态二进制" prompt="状态机现态二进制表示，由前列计算得到" sqref="A38:A1048576 B38:C38 B40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8 E40:T1048576" xr:uid="{00000000-0002-0000-0000-000003000000}"/>
    <dataValidation allowBlank="1" showInputMessage="1" showErrorMessage="1" promptTitle="状态机现态" prompt="状态机现态" sqref="D38 D40:D1048576" xr:uid="{00000000-0002-0000-0000-000004000000}"/>
    <dataValidation allowBlank="1" showInputMessage="1" showErrorMessage="1" promptTitle="输出" prompt="输出，只填为1的情况，为零不填" sqref="U38:AR38 U40:AR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3:Z16 U22:Z25 U1:AR2 AC22:AR25 AC3:AR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42"/>
  <sheetViews>
    <sheetView topLeftCell="V1" zoomScale="110" zoomScaleNormal="110" workbookViewId="0">
      <pane ySplit="1" topLeftCell="A2" activePane="bottomLeft" state="frozen"/>
      <selection pane="bottomLeft" activeCell="AW12" sqref="AW12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5" width="4.75" customWidth="1"/>
    <col min="46" max="46" width="8.08203125" customWidth="1"/>
  </cols>
  <sheetData>
    <row r="1" spans="1:45" ht="24" customHeight="1" thickBot="1" x14ac:dyDescent="0.35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>
        <f>组合逻辑真值表!D2</f>
        <v>0</v>
      </c>
      <c r="E1" s="10" t="str">
        <f>组合逻辑真值表!E2</f>
        <v>T1</v>
      </c>
      <c r="F1" s="10" t="str">
        <f>组合逻辑真值表!F2</f>
        <v>T2</v>
      </c>
      <c r="G1" s="10" t="str">
        <f>组合逻辑真值表!G2</f>
        <v>T3</v>
      </c>
      <c r="H1" s="10" t="str">
        <f>组合逻辑真值表!H2</f>
        <v>T4</v>
      </c>
      <c r="I1" s="10" t="str">
        <f>组合逻辑真值表!I2</f>
        <v>LW</v>
      </c>
      <c r="J1" s="10" t="str">
        <f>组合逻辑真值表!J2</f>
        <v>SW</v>
      </c>
      <c r="K1" s="10" t="str">
        <f>组合逻辑真值表!K2</f>
        <v>BEQ</v>
      </c>
      <c r="L1" s="10" t="str">
        <f>组合逻辑真值表!L2</f>
        <v>SLT</v>
      </c>
      <c r="M1" s="10" t="str">
        <f>组合逻辑真值表!M2</f>
        <v>ADDI</v>
      </c>
      <c r="N1" s="10" t="str">
        <f>组合逻辑真值表!N2</f>
        <v>ADD</v>
      </c>
      <c r="O1" s="10" t="str">
        <f>组合逻辑真值表!O2</f>
        <v>J</v>
      </c>
      <c r="P1" s="10" t="str">
        <f>组合逻辑真值表!P2</f>
        <v>EQUAL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Jump</v>
      </c>
      <c r="W1" s="9" t="str">
        <f>组合逻辑真值表!V2</f>
        <v>IR(A1)out</v>
      </c>
      <c r="X1" s="9" t="str">
        <f>组合逻辑真值表!W2</f>
        <v>PCout</v>
      </c>
      <c r="Y1" s="9" t="str">
        <f>组合逻辑真值表!X2</f>
        <v>DRout</v>
      </c>
      <c r="Z1" s="9" t="str">
        <f>组合逻辑真值表!Y2</f>
        <v>Zout</v>
      </c>
      <c r="AA1" s="9" t="str">
        <f>组合逻辑真值表!Z2</f>
        <v>Rout</v>
      </c>
      <c r="AB1" s="9" t="str">
        <f>组合逻辑真值表!AA2</f>
        <v>IR(I)out</v>
      </c>
      <c r="AC1" s="9" t="str">
        <f>组合逻辑真值表!AB2</f>
        <v>IR(A)out</v>
      </c>
      <c r="AD1" s="9" t="str">
        <f>组合逻辑真值表!AC2</f>
        <v>DREout</v>
      </c>
      <c r="AE1" s="9" t="str">
        <f>组合逻辑真值表!AD2</f>
        <v>PCin</v>
      </c>
      <c r="AF1" s="9" t="str">
        <f>组合逻辑真值表!AE2</f>
        <v>ARin</v>
      </c>
      <c r="AG1" s="9" t="str">
        <f>组合逻辑真值表!AF2</f>
        <v>DREin</v>
      </c>
      <c r="AH1" s="9" t="str">
        <f>组合逻辑真值表!AG2</f>
        <v>DRin</v>
      </c>
      <c r="AI1" s="9" t="str">
        <f>组合逻辑真值表!AH2</f>
        <v>Xin</v>
      </c>
      <c r="AJ1" s="9" t="str">
        <f>组合逻辑真值表!AI2</f>
        <v>Rin</v>
      </c>
      <c r="AK1" s="9" t="str">
        <f>组合逻辑真值表!AJ2</f>
        <v>IRin</v>
      </c>
      <c r="AL1" s="9" t="str">
        <f>组合逻辑真值表!AK2</f>
        <v>PSWin</v>
      </c>
      <c r="AM1" s="9" t="str">
        <f>组合逻辑真值表!AL2</f>
        <v>Rs/Rt</v>
      </c>
      <c r="AN1" s="9" t="str">
        <f>组合逻辑真值表!AM2</f>
        <v>RegDst</v>
      </c>
      <c r="AO1" s="9" t="str">
        <f>组合逻辑真值表!AN2</f>
        <v>Add</v>
      </c>
      <c r="AP1" s="9"/>
      <c r="AQ1" s="9"/>
      <c r="AR1" s="9" t="str">
        <f>组合逻辑真值表!AQ2</f>
        <v>READ</v>
      </c>
      <c r="AS1" s="9" t="str">
        <f>组合逻辑真值表!AR2</f>
        <v>WRITE</v>
      </c>
    </row>
    <row r="2" spans="1:45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/>
      </c>
      <c r="E2" s="11" t="str">
        <f>IF(组合逻辑真值表!E3&lt;&gt;"",IF(组合逻辑真值表!E3=1,组合逻辑真值表!E$2&amp;"&amp;",IF(组合逻辑真值表!E3=0,"~"&amp;组合逻辑真值表!E$2&amp;"&amp;","")),"")</f>
        <v>T1&amp;</v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/>
      </c>
      <c r="W2" s="4" t="str">
        <f>IF(组合逻辑真值表!V3=1,$U2&amp;"+","")</f>
        <v/>
      </c>
      <c r="X2" s="4" t="str">
        <f>IF(组合逻辑真值表!W3=1,$U2&amp;"+","")</f>
        <v>Mif&amp;T1+</v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/>
      </c>
      <c r="AF2" s="4" t="str">
        <f>IF(组合逻辑真值表!AE3=1,$U2&amp;"+","")</f>
        <v>Mif&amp;T1+</v>
      </c>
      <c r="AG2" s="4" t="str">
        <f>IF(组合逻辑真值表!AF3=1,$U2&amp;"+","")</f>
        <v/>
      </c>
      <c r="AH2" s="4" t="str">
        <f>IF(组合逻辑真值表!AG3=1,$U2&amp;"+","")</f>
        <v/>
      </c>
      <c r="AI2" s="4" t="str">
        <f>IF(组合逻辑真值表!AH3=1,$U2&amp;"+","")</f>
        <v>Mif&amp;T1+</v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  <c r="AR2" s="4" t="str">
        <f>IF(组合逻辑真值表!AQ3=1,$U2&amp;"+","")</f>
        <v/>
      </c>
      <c r="AS2" s="4" t="str">
        <f>IF(组合逻辑真值表!AR3=1,$U2&amp;"+","")</f>
        <v/>
      </c>
    </row>
    <row r="3" spans="1:45" x14ac:dyDescent="0.3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/>
      </c>
      <c r="F3" s="11" t="str">
        <f>IF(组合逻辑真值表!F4&lt;&gt;"",IF(组合逻辑真值表!F4=1,组合逻辑真值表!F$2&amp;"&amp;",IF(组合逻辑真值表!F4=0,"~"&amp;组合逻辑真值表!F$2&amp;"&amp;","")),"")</f>
        <v>T2&amp;</v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6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/>
      </c>
      <c r="AO3" s="4" t="str">
        <f>IF(组合逻辑真值表!AN4=1,$U3&amp;"+","")</f>
        <v/>
      </c>
      <c r="AP3" s="4" t="str">
        <f>IF(组合逻辑真值表!AO4=1,$U3&amp;"+","")</f>
        <v>Mif&amp;T2+</v>
      </c>
      <c r="AQ3" s="4" t="str">
        <f>IF(组合逻辑真值表!AP4=1,$U3&amp;"+","")</f>
        <v/>
      </c>
      <c r="AR3" s="4" t="str">
        <f>IF(组合逻辑真值表!AQ4=1,$U3&amp;"+","")</f>
        <v/>
      </c>
      <c r="AS3" s="4" t="str">
        <f>IF(组合逻辑真值表!AR4=1,$U3&amp;"+","")</f>
        <v/>
      </c>
    </row>
    <row r="4" spans="1:45" x14ac:dyDescent="0.3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/>
      </c>
      <c r="G4" s="11" t="str">
        <f>IF(组合逻辑真值表!G5&lt;&gt;"",IF(组合逻辑真值表!G5=1,组合逻辑真值表!G$2&amp;"&amp;",IF(组合逻辑真值表!G5=0,"~"&amp;组合逻辑真值表!G$2&amp;"&amp;","")),"")</f>
        <v>T3&amp;</v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/>
      </c>
      <c r="Y4" s="4" t="str">
        <f>IF(组合逻辑真值表!X5=1,$U4&amp;"+","")</f>
        <v/>
      </c>
      <c r="Z4" s="4" t="str">
        <f>IF(组合逻辑真值表!Y5=1,$U4&amp;"+","")</f>
        <v>Mif&amp;T3+</v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>Mif&amp;T3+</v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/>
      </c>
      <c r="AQ4" s="4" t="str">
        <f>IF(组合逻辑真值表!AP5=1,$U4&amp;"+","")</f>
        <v/>
      </c>
      <c r="AR4" s="4" t="str">
        <f>IF(组合逻辑真值表!AQ5=1,$U4&amp;"+","")</f>
        <v>Mif&amp;T3+</v>
      </c>
      <c r="AS4" s="4" t="str">
        <f>IF(组合逻辑真值表!AR5=1,$U4&amp;"+","")</f>
        <v/>
      </c>
    </row>
    <row r="5" spans="1:45" x14ac:dyDescent="0.3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/>
      </c>
      <c r="H5" s="11" t="str">
        <f>IF(组合逻辑真值表!H6&lt;&gt;"",IF(组合逻辑真值表!H6=1,组合逻辑真值表!H$2&amp;"&amp;",IF(组合逻辑真值表!H6=0,"~"&amp;组合逻辑真值表!H$2&amp;"&amp;","")),"")</f>
        <v>T4&amp;</v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/>
      </c>
      <c r="X5" s="4" t="str">
        <f>IF(组合逻辑真值表!W6=1,$U5&amp;"+","")</f>
        <v/>
      </c>
      <c r="Y5" s="4" t="str">
        <f>IF(组合逻辑真值表!X6=1,$U5&amp;"+","")</f>
        <v>Mif&amp;T4+</v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/>
      </c>
      <c r="AK5" s="4" t="str">
        <f>IF(组合逻辑真值表!AJ6=1,$U5&amp;"+","")</f>
        <v>Mif&amp;T4+</v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  <c r="AR5" s="4" t="str">
        <f>IF(组合逻辑真值表!AQ6=1,$U5&amp;"+","")</f>
        <v/>
      </c>
      <c r="AS5" s="4" t="str">
        <f>IF(组合逻辑真值表!AR6=1,$U5&amp;"+","")</f>
        <v/>
      </c>
    </row>
    <row r="6" spans="1:45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/>
      </c>
      <c r="E6" s="11" t="str">
        <f>IF(组合逻辑真值表!E7&lt;&gt;"",IF(组合逻辑真值表!E7=1,组合逻辑真值表!E$2&amp;"&amp;",IF(组合逻辑真值表!E7=0,"~"&amp;组合逻辑真值表!E$2&amp;"&amp;","")),"")</f>
        <v>T1&amp;</v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>LW&amp;</v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>Mcal&amp;T1&amp;LW+</v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/>
      </c>
      <c r="AI6" s="4" t="str">
        <f>IF(组合逻辑真值表!AH7=1,$U6&amp;"+","")</f>
        <v>Mcal&amp;T1&amp;LW+</v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  <c r="AR6" s="4" t="str">
        <f>IF(组合逻辑真值表!AQ7=1,$U6&amp;"+","")</f>
        <v/>
      </c>
      <c r="AS6" s="4" t="str">
        <f>IF(组合逻辑真值表!AR7=1,$U6&amp;"+","")</f>
        <v/>
      </c>
    </row>
    <row r="7" spans="1:45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/>
      </c>
      <c r="F7" s="11" t="str">
        <f>IF(组合逻辑真值表!F8&lt;&gt;"",IF(组合逻辑真值表!F8=1,组合逻辑真值表!F$2&amp;"&amp;",IF(组合逻辑真值表!F8=0,"~"&amp;组合逻辑真值表!F$2&amp;"&amp;","")),"")</f>
        <v>T2&amp;</v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>LW&amp;</v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/>
      </c>
      <c r="AA7" s="4" t="str">
        <f>IF(组合逻辑真值表!Z8=1,$U7&amp;"+","")</f>
        <v/>
      </c>
      <c r="AB7" s="4" t="str">
        <f>IF(组合逻辑真值表!AA8=1,$U7&amp;"+","")</f>
        <v>Mcal&amp;T2&amp;LW+</v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>Mcal&amp;T2&amp;LW+</v>
      </c>
      <c r="AP7" s="4" t="str">
        <f>IF(组合逻辑真值表!AO8=1,$U7&amp;"+","")</f>
        <v/>
      </c>
      <c r="AQ7" s="4" t="str">
        <f>IF(组合逻辑真值表!AP8=1,$U7&amp;"+","")</f>
        <v/>
      </c>
      <c r="AR7" s="4" t="str">
        <f>IF(组合逻辑真值表!AQ8=1,$U7&amp;"+","")</f>
        <v/>
      </c>
      <c r="AS7" s="4" t="str">
        <f>IF(组合逻辑真值表!AR8=1,$U7&amp;"+","")</f>
        <v/>
      </c>
    </row>
    <row r="8" spans="1:45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/>
      </c>
      <c r="E8" s="11" t="str">
        <f>IF(组合逻辑真值表!E9&lt;&gt;"",IF(组合逻辑真值表!E9=1,组合逻辑真值表!E$2&amp;"&amp;",IF(组合逻辑真值表!E9=0,"~"&amp;组合逻辑真值表!E$2&amp;"&amp;","")),"")</f>
        <v>T1&amp;</v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>LW&amp;</v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/>
      </c>
      <c r="Z8" s="4" t="str">
        <f>IF(组合逻辑真值表!Y9=1,$U8&amp;"+","")</f>
        <v>Mex&amp;T1&amp;LW+</v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>Mex&amp;T1&amp;LW+</v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  <c r="AR8" s="4" t="str">
        <f>IF(组合逻辑真值表!AQ9=1,$U8&amp;"+","")</f>
        <v/>
      </c>
      <c r="AS8" s="4" t="str">
        <f>IF(组合逻辑真值表!AR9=1,$U8&amp;"+","")</f>
        <v/>
      </c>
    </row>
    <row r="9" spans="1:45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/>
      </c>
      <c r="F9" s="11" t="str">
        <f>IF(组合逻辑真值表!F10&lt;&gt;"",IF(组合逻辑真值表!F10=1,组合逻辑真值表!F$2&amp;"&amp;",IF(组合逻辑真值表!F10=0,"~"&amp;组合逻辑真值表!F$2&amp;"&amp;","")),"")</f>
        <v>T2&amp;</v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>LW&amp;</v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>Mex&amp;T2&amp;LW+</v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  <c r="AR9" s="4" t="str">
        <f>IF(组合逻辑真值表!AQ10=1,$U9&amp;"+","")</f>
        <v>Mex&amp;T2&amp;LW+</v>
      </c>
      <c r="AS9" s="4" t="str">
        <f>IF(组合逻辑真值表!AR10=1,$U9&amp;"+","")</f>
        <v/>
      </c>
    </row>
    <row r="10" spans="1:45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/>
      </c>
      <c r="G10" s="11" t="str">
        <f>IF(组合逻辑真值表!G11&lt;&gt;"",IF(组合逻辑真值表!G11=1,组合逻辑真值表!G$2&amp;"&amp;",IF(组合逻辑真值表!G11=0,"~"&amp;组合逻辑真值表!G$2&amp;"&amp;","")),"")</f>
        <v>T3&amp;</v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>LW&amp;</v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>Mex&amp;T3&amp;LW+</v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>Mex&amp;T3&amp;LW+</v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  <c r="AR10" s="4" t="str">
        <f>IF(组合逻辑真值表!AQ11=1,$U10&amp;"+","")</f>
        <v/>
      </c>
      <c r="AS10" s="4" t="str">
        <f>IF(组合逻辑真值表!AR11=1,$U10&amp;"+","")</f>
        <v/>
      </c>
    </row>
    <row r="11" spans="1:45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/>
      </c>
      <c r="E11" s="11" t="str">
        <f>IF(组合逻辑真值表!E12&lt;&gt;"",IF(组合逻辑真值表!E12=1,组合逻辑真值表!E$2&amp;"&amp;",IF(组合逻辑真值表!E12=0,"~"&amp;组合逻辑真值表!E$2&amp;"&amp;","")),"")</f>
        <v>T1&amp;</v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>SW&amp;</v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>Mcal&amp;T1&amp;SW+</v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>Mcal&amp;T1&amp;SW+</v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  <c r="AR11" s="4" t="str">
        <f>IF(组合逻辑真值表!AQ12=1,$U11&amp;"+","")</f>
        <v/>
      </c>
      <c r="AS11" s="4" t="str">
        <f>IF(组合逻辑真值表!AR12=1,$U11&amp;"+","")</f>
        <v/>
      </c>
    </row>
    <row r="12" spans="1:45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/>
      </c>
      <c r="F12" s="11" t="str">
        <f>IF(组合逻辑真值表!F13&lt;&gt;"",IF(组合逻辑真值表!F13=1,组合逻辑真值表!F$2&amp;"&amp;",IF(组合逻辑真值表!F13=0,"~"&amp;组合逻辑真值表!F$2&amp;"&amp;","")),"")</f>
        <v>T2&amp;</v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>SW&amp;</v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>Mcal&amp;T2&amp;SW+</v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>Mcal&amp;T2&amp;SW+</v>
      </c>
      <c r="AP12" s="4" t="str">
        <f>IF(组合逻辑真值表!AO13=1,$U12&amp;"+","")</f>
        <v/>
      </c>
      <c r="AQ12" s="4" t="str">
        <f>IF(组合逻辑真值表!AP13=1,$U12&amp;"+","")</f>
        <v/>
      </c>
      <c r="AR12" s="4" t="str">
        <f>IF(组合逻辑真值表!AQ13=1,$U12&amp;"+","")</f>
        <v/>
      </c>
      <c r="AS12" s="4" t="str">
        <f>IF(组合逻辑真值表!AR13=1,$U12&amp;"+","")</f>
        <v/>
      </c>
    </row>
    <row r="13" spans="1:45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/>
      </c>
      <c r="E13" s="11" t="str">
        <f>IF(组合逻辑真值表!E14&lt;&gt;"",IF(组合逻辑真值表!E14=1,组合逻辑真值表!E$2&amp;"&amp;",IF(组合逻辑真值表!E14=0,"~"&amp;组合逻辑真值表!E$2&amp;"&amp;","")),"")</f>
        <v>T1&amp;</v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>SW&amp;</v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>Mex&amp;T1&amp;SW+</v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>Mex&amp;T1&amp;SW+</v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  <c r="AR13" s="4" t="str">
        <f>IF(组合逻辑真值表!AQ14=1,$U13&amp;"+","")</f>
        <v/>
      </c>
      <c r="AS13" s="4" t="str">
        <f>IF(组合逻辑真值表!AR14=1,$U13&amp;"+","")</f>
        <v/>
      </c>
    </row>
    <row r="14" spans="1:45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/>
      </c>
      <c r="F14" s="11" t="str">
        <f>IF(组合逻辑真值表!F15&lt;&gt;"",IF(组合逻辑真值表!F15=1,组合逻辑真值表!F$2&amp;"&amp;",IF(组合逻辑真值表!F15=0,"~"&amp;组合逻辑真值表!F$2&amp;"&amp;","")),"")</f>
        <v>T2&amp;</v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>SW&amp;</v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>Mex&amp;T2&amp;SW+</v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>Mex&amp;T2&amp;SW+</v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>Mex&amp;T2&amp;SW+</v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  <c r="AR14" s="4" t="str">
        <f>IF(组合逻辑真值表!AQ15=1,$U14&amp;"+","")</f>
        <v/>
      </c>
      <c r="AS14" s="4" t="str">
        <f>IF(组合逻辑真值表!AR15=1,$U14&amp;"+","")</f>
        <v/>
      </c>
    </row>
    <row r="15" spans="1:45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/>
      </c>
      <c r="G15" s="11" t="str">
        <f>IF(组合逻辑真值表!G16&lt;&gt;"",IF(组合逻辑真值表!G16=1,组合逻辑真值表!G$2&amp;"&amp;",IF(组合逻辑真值表!G16=0,"~"&amp;组合逻辑真值表!G$2&amp;"&amp;","")),"")</f>
        <v>T3&amp;</v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>SW&amp;</v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>Mex&amp;T3&amp;SW+</v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  <c r="AR15" s="4" t="str">
        <f>IF(组合逻辑真值表!AQ16=1,$U15&amp;"+","")</f>
        <v/>
      </c>
      <c r="AS15" s="4" t="str">
        <f>IF(组合逻辑真值表!AR16=1,$U15&amp;"+","")</f>
        <v>Mex&amp;T3&amp;SW+</v>
      </c>
    </row>
    <row r="16" spans="1:45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/>
      </c>
      <c r="E16" s="11" t="str">
        <f>IF(组合逻辑真值表!E17&lt;&gt;"",IF(组合逻辑真值表!E17=1,组合逻辑真值表!E$2&amp;"&amp;",IF(组合逻辑真值表!E17=0,"~"&amp;组合逻辑真值表!E$2&amp;"&amp;","")),"")</f>
        <v>T1&amp;</v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>BEQ&amp;</v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>Mcal&amp;T1&amp;BEQ+</v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>Mcal&amp;T1&amp;BEQ+</v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  <c r="AR16" s="4" t="str">
        <f>IF(组合逻辑真值表!AQ17=1,$U16&amp;"+","")</f>
        <v/>
      </c>
      <c r="AS16" s="4" t="str">
        <f>IF(组合逻辑真值表!AR17=1,$U16&amp;"+","")</f>
        <v/>
      </c>
    </row>
    <row r="17" spans="1:45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/>
      </c>
      <c r="F17" s="11" t="str">
        <f>IF(组合逻辑真值表!F18&lt;&gt;"",IF(组合逻辑真值表!F18=1,组合逻辑真值表!F$2&amp;"&amp;",IF(组合逻辑真值表!F18=0,"~"&amp;组合逻辑真值表!F$2&amp;"&amp;","")),"")</f>
        <v>T2&amp;</v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>BEQ&amp;</v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>Mcal&amp;T2&amp;BEQ+</v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>Mcal&amp;T2&amp;BEQ+</v>
      </c>
      <c r="AM17" s="4" t="str">
        <f>IF(组合逻辑真值表!AL18=1,$U17&amp;"+","")</f>
        <v>Mcal&amp;T2&amp;BEQ+</v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  <c r="AR17" s="4" t="str">
        <f>IF(组合逻辑真值表!AQ18=1,$U17&amp;"+","")</f>
        <v/>
      </c>
      <c r="AS17" s="4" t="str">
        <f>IF(组合逻辑真值表!AR18=1,$U17&amp;"+","")</f>
        <v/>
      </c>
    </row>
    <row r="18" spans="1:45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>T1&amp;</v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>BEQ&amp;</v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>Mex&amp;T1&amp;BEQ+</v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>Mex&amp;T1&amp;BEQ+</v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  <c r="AR18" s="4" t="str">
        <f>IF(组合逻辑真值表!AQ19=1,$U18&amp;"+","")</f>
        <v/>
      </c>
      <c r="AS18" s="4" t="str">
        <f>IF(组合逻辑真值表!AR19=1,$U18&amp;"+","")</f>
        <v/>
      </c>
    </row>
    <row r="19" spans="1:45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/>
      </c>
      <c r="F19" s="11" t="str">
        <f>IF(组合逻辑真值表!F20&lt;&gt;"",IF(组合逻辑真值表!F20=1,组合逻辑真值表!F$2&amp;"&amp;",IF(组合逻辑真值表!F20=0,"~"&amp;组合逻辑真值表!F$2&amp;"&amp;","")),"")</f>
        <v>T2&amp;</v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>BEQ&amp;</v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>Mex&amp;T2&amp;BEQ+</v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>Mex&amp;T2&amp;BEQ+</v>
      </c>
      <c r="AP19" s="4" t="str">
        <f>IF(组合逻辑真值表!AO20=1,$U19&amp;"+","")</f>
        <v/>
      </c>
      <c r="AQ19" s="4" t="str">
        <f>IF(组合逻辑真值表!AP20=1,$U19&amp;"+","")</f>
        <v/>
      </c>
      <c r="AR19" s="4" t="str">
        <f>IF(组合逻辑真值表!AQ20=1,$U19&amp;"+","")</f>
        <v/>
      </c>
      <c r="AS19" s="4" t="str">
        <f>IF(组合逻辑真值表!AR20=1,$U19&amp;"+","")</f>
        <v/>
      </c>
    </row>
    <row r="20" spans="1:45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>T3&amp;</v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>BEQ&amp;</v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/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>EQUAL&amp;</v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>Mex&amp;T3&amp;BEQ&amp;EQUAL+</v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>Mex&amp;T3&amp;BEQ&amp;EQUAL+</v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  <c r="AR20" s="4" t="str">
        <f>IF(组合逻辑真值表!AQ21=1,$U20&amp;"+","")</f>
        <v/>
      </c>
      <c r="AS20" s="4" t="str">
        <f>IF(组合逻辑真值表!AR21=1,$U20&amp;"+","")</f>
        <v/>
      </c>
    </row>
    <row r="21" spans="1:45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/>
      </c>
      <c r="E21" s="11" t="str">
        <f>IF(组合逻辑真值表!E22&lt;&gt;"",IF(组合逻辑真值表!E22=1,组合逻辑真值表!E$2&amp;"&amp;",IF(组合逻辑真值表!E22=0,"~"&amp;组合逻辑真值表!E$2&amp;"&amp;","")),"")</f>
        <v>T1&amp;</v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>SLT&amp;</v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>Mex&amp;T1&amp;SLT+</v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>Mex&amp;T1&amp;SLT+</v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  <c r="AR21" s="4" t="str">
        <f>IF(组合逻辑真值表!AQ22=1,$U21&amp;"+","")</f>
        <v/>
      </c>
      <c r="AS21" s="4" t="str">
        <f>IF(组合逻辑真值表!AR22=1,$U21&amp;"+","")</f>
        <v/>
      </c>
    </row>
    <row r="22" spans="1:45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>T2&amp;</v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>SLT&amp;</v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>Mex&amp;T2&amp;SLT+</v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>Mex&amp;T2&amp;SLT+</v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>Mex&amp;T2&amp;SLT+</v>
      </c>
      <c r="AR22" s="4" t="str">
        <f>IF(组合逻辑真值表!AQ23=1,$U22&amp;"+","")</f>
        <v/>
      </c>
      <c r="AS22" s="4" t="str">
        <f>IF(组合逻辑真值表!AR23=1,$U22&amp;"+","")</f>
        <v/>
      </c>
    </row>
    <row r="23" spans="1:45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>T3&amp;</v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>SLT&amp;</v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>Mex&amp;T3&amp;SLT+</v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>Mex&amp;T3&amp;SLT+</v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>Mex&amp;T3&amp;SLT+</v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  <c r="AR23" s="4" t="str">
        <f>IF(组合逻辑真值表!AQ24=1,$U23&amp;"+","")</f>
        <v/>
      </c>
      <c r="AS23" s="4" t="str">
        <f>IF(组合逻辑真值表!AR24=1,$U23&amp;"+","")</f>
        <v/>
      </c>
    </row>
    <row r="24" spans="1:45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/>
      </c>
      <c r="E24" s="11" t="str">
        <f>IF(组合逻辑真值表!E25&lt;&gt;"",IF(组合逻辑真值表!E25=1,组合逻辑真值表!E$2&amp;"&amp;",IF(组合逻辑真值表!E25=0,"~"&amp;组合逻辑真值表!E$2&amp;"&amp;","")),"")</f>
        <v>T1&amp;</v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>ADDI&amp;</v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>Mex&amp;T1&amp;ADDI+</v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Mex&amp;T1&amp;ADDI+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  <c r="AR24" s="4" t="str">
        <f>IF(组合逻辑真值表!AQ25=1,$U24&amp;"+","")</f>
        <v/>
      </c>
      <c r="AS24" s="4" t="str">
        <f>IF(组合逻辑真值表!AR25=1,$U24&amp;"+","")</f>
        <v/>
      </c>
    </row>
    <row r="25" spans="1:45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/>
      </c>
      <c r="F25" s="11" t="str">
        <f>IF(组合逻辑真值表!F26&lt;&gt;"",IF(组合逻辑真值表!F26=1,组合逻辑真值表!F$2&amp;"&amp;",IF(组合逻辑真值表!F26=0,"~"&amp;组合逻辑真值表!F$2&amp;"&amp;","")),"")</f>
        <v>T2&amp;</v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>ADDI&amp;</v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>Mex&amp;T2&amp;ADDI+</v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>Mex&amp;T2&amp;ADDI+</v>
      </c>
      <c r="AP25" s="4" t="str">
        <f>IF(组合逻辑真值表!AO26=1,$U25&amp;"+","")</f>
        <v/>
      </c>
      <c r="AQ25" s="4" t="str">
        <f>IF(组合逻辑真值表!AP26=1,$U25&amp;"+","")</f>
        <v/>
      </c>
      <c r="AR25" s="4" t="str">
        <f>IF(组合逻辑真值表!AQ26=1,$U25&amp;"+","")</f>
        <v/>
      </c>
      <c r="AS25" s="4" t="str">
        <f>IF(组合逻辑真值表!AR26=1,$U25&amp;"+","")</f>
        <v/>
      </c>
    </row>
    <row r="26" spans="1:45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>T3&amp;</v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>ADDI&amp;</v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>Mex&amp;T3&amp;ADDI+</v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>Mex&amp;T3&amp;ADDI+</v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  <c r="AR26" s="4" t="str">
        <f>IF(组合逻辑真值表!AQ27=1,$U26&amp;"+","")</f>
        <v/>
      </c>
      <c r="AS26" s="4" t="str">
        <f>IF(组合逻辑真值表!AR27=1,$U26&amp;"+","")</f>
        <v/>
      </c>
    </row>
    <row r="27" spans="1:45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  <c r="AR27" s="4" t="str">
        <f>IF(组合逻辑真值表!AQ28=1,$U27&amp;"+","")</f>
        <v/>
      </c>
      <c r="AS27" s="4" t="str">
        <f>IF(组合逻辑真值表!AR28=1,$U27&amp;"+","")</f>
        <v/>
      </c>
    </row>
    <row r="28" spans="1:45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  <c r="AR28" s="4" t="str">
        <f>IF(组合逻辑真值表!AQ29=1,$U28&amp;"+","")</f>
        <v/>
      </c>
      <c r="AS28" s="4" t="str">
        <f>IF(组合逻辑真值表!AR29=1,$U28&amp;"+","")</f>
        <v/>
      </c>
    </row>
    <row r="29" spans="1:45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  <c r="AR29" s="4" t="str">
        <f>IF(组合逻辑真值表!AQ30=1,$U29&amp;"+","")</f>
        <v/>
      </c>
      <c r="AS29" s="4" t="str">
        <f>IF(组合逻辑真值表!AR30=1,$U29&amp;"+","")</f>
        <v/>
      </c>
    </row>
    <row r="30" spans="1:45" x14ac:dyDescent="0.3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  <c r="AR30" s="4" t="str">
        <f>IF(组合逻辑真值表!AQ31=1,$U30&amp;"+","")</f>
        <v/>
      </c>
      <c r="AS30" s="4" t="str">
        <f>IF(组合逻辑真值表!AR31=1,$U30&amp;"+","")</f>
        <v/>
      </c>
    </row>
    <row r="31" spans="1:45" x14ac:dyDescent="0.3">
      <c r="A31" s="11" t="str">
        <f>IF(组合逻辑真值表!A32&lt;&gt;"",IF(组合逻辑真值表!A32=1,组合逻辑真值表!A$2&amp;"&amp;",IF(组合逻辑真值表!A32=0,"~"&amp;组合逻辑真值表!A$2&amp;"&amp;","")),"")</f>
        <v/>
      </c>
      <c r="B31" s="11" t="str">
        <f>IF(组合逻辑真值表!B32&lt;&gt;"",IF(组合逻辑真值表!B32=1,组合逻辑真值表!B$2&amp;"&amp;",IF(组合逻辑真值表!B32=0,"~"&amp;组合逻辑真值表!B$2&amp;"&amp;","")),"")</f>
        <v/>
      </c>
      <c r="C31" s="11" t="str">
        <f>IF(组合逻辑真值表!C32&lt;&gt;"",IF(组合逻辑真值表!C32=1,组合逻辑真值表!C$2&amp;"&amp;",IF(组合逻辑真值表!C32=0,"~"&amp;组合逻辑真值表!C$2&amp;"&amp;","")),"")</f>
        <v/>
      </c>
      <c r="D31" s="11" t="str">
        <f>IF(组合逻辑真值表!D32&lt;&gt;"",IF(组合逻辑真值表!D32=1,组合逻辑真值表!D$2&amp;"&amp;",IF(组合逻辑真值表!D32=0,"~"&amp;组合逻辑真值表!D$2&amp;"&amp;","")),"")</f>
        <v/>
      </c>
      <c r="E31" s="11" t="str">
        <f>IF(组合逻辑真值表!E32&lt;&gt;"",IF(组合逻辑真值表!E32=1,组合逻辑真值表!E$2&amp;"&amp;",IF(组合逻辑真值表!E32=0,"~"&amp;组合逻辑真值表!E$2&amp;"&amp;","")),"")</f>
        <v/>
      </c>
      <c r="F31" s="11" t="str">
        <f>IF(组合逻辑真值表!F32&lt;&gt;"",IF(组合逻辑真值表!F32=1,组合逻辑真值表!F$2&amp;"&amp;",IF(组合逻辑真值表!F32=0,"~"&amp;组合逻辑真值表!F$2&amp;"&amp;","")),"")</f>
        <v/>
      </c>
      <c r="G31" s="11" t="str">
        <f>IF(组合逻辑真值表!G32&lt;&gt;"",IF(组合逻辑真值表!G32=1,组合逻辑真值表!G$2&amp;"&amp;",IF(组合逻辑真值表!G32=0,"~"&amp;组合逻辑真值表!G$2&amp;"&amp;","")),"")</f>
        <v/>
      </c>
      <c r="H31" s="11" t="str">
        <f>IF(组合逻辑真值表!H32&lt;&gt;"",IF(组合逻辑真值表!H32=1,组合逻辑真值表!H$2&amp;"&amp;",IF(组合逻辑真值表!H32=0,"~"&amp;组合逻辑真值表!H$2&amp;"&amp;","")),"")</f>
        <v/>
      </c>
      <c r="I31" s="11" t="str">
        <f>IF(组合逻辑真值表!I32&lt;&gt;"",IF(组合逻辑真值表!I32=1,组合逻辑真值表!I$2&amp;"&amp;",IF(组合逻辑真值表!I32=0,"~"&amp;组合逻辑真值表!I$2&amp;"&amp;","")),"")</f>
        <v/>
      </c>
      <c r="J31" s="11" t="str">
        <f>IF(组合逻辑真值表!J32&lt;&gt;"",IF(组合逻辑真值表!J32=1,组合逻辑真值表!J$2&amp;"&amp;",IF(组合逻辑真值表!J32=0,"~"&amp;组合逻辑真值表!J$2&amp;"&amp;","")),"")</f>
        <v/>
      </c>
      <c r="K31" s="11" t="str">
        <f>IF(组合逻辑真值表!K32&lt;&gt;"",IF(组合逻辑真值表!K32=1,组合逻辑真值表!K$2&amp;"&amp;",IF(组合逻辑真值表!K32=0,"~"&amp;组合逻辑真值表!K$2&amp;"&amp;","")),"")</f>
        <v/>
      </c>
      <c r="L31" s="11" t="str">
        <f>IF(组合逻辑真值表!L32&lt;&gt;"",IF(组合逻辑真值表!L32=1,组合逻辑真值表!L$2&amp;"&amp;",IF(组合逻辑真值表!L32=0,"~"&amp;组合逻辑真值表!L$2&amp;"&amp;","")),"")</f>
        <v/>
      </c>
      <c r="M31" s="11" t="str">
        <f>IF(组合逻辑真值表!M32&lt;&gt;"",IF(组合逻辑真值表!M32=1,组合逻辑真值表!M$2&amp;"&amp;",IF(组合逻辑真值表!M32=0,"~"&amp;组合逻辑真值表!M$2&amp;"&amp;","")),"")</f>
        <v/>
      </c>
      <c r="N31" s="11" t="str">
        <f>IF(组合逻辑真值表!N32&lt;&gt;"",IF(组合逻辑真值表!N32=1,组合逻辑真值表!N$2&amp;"&amp;",IF(组合逻辑真值表!N32=0,"~"&amp;组合逻辑真值表!N$2&amp;"&amp;","")),"")</f>
        <v/>
      </c>
      <c r="O31" s="11" t="str">
        <f>IF(组合逻辑真值表!O32&lt;&gt;"",IF(组合逻辑真值表!O32=1,组合逻辑真值表!O$2&amp;"&amp;",IF(组合逻辑真值表!O32=0,"~"&amp;组合逻辑真值表!O$2&amp;"&amp;","")),"")</f>
        <v/>
      </c>
      <c r="P31" s="11" t="str">
        <f>IF(组合逻辑真值表!P32&lt;&gt;"",IF(组合逻辑真值表!P32=1,组合逻辑真值表!P$2&amp;"&amp;",IF(组合逻辑真值表!P32=0,"~"&amp;组合逻辑真值表!P$2&amp;"&amp;","")),"")</f>
        <v/>
      </c>
      <c r="Q31" s="11" t="str">
        <f>IF(组合逻辑真值表!Q32&lt;&gt;"",IF(组合逻辑真值表!Q32=1,组合逻辑真值表!Q$2&amp;"&amp;",IF(组合逻辑真值表!Q32=0,"~"&amp;组合逻辑真值表!Q$2&amp;"&amp;","")),"")</f>
        <v/>
      </c>
      <c r="R31" s="11" t="str">
        <f>IF(组合逻辑真值表!R32&lt;&gt;"",IF(组合逻辑真值表!R32=1,组合逻辑真值表!R$2&amp;"&amp;",IF(组合逻辑真值表!R32=0,"~"&amp;组合逻辑真值表!R$2&amp;"&amp;","")),"")</f>
        <v/>
      </c>
      <c r="S31" s="11" t="str">
        <f>IF(组合逻辑真值表!S32&lt;&gt;"",IF(组合逻辑真值表!S32=1,组合逻辑真值表!S$2&amp;"&amp;",IF(组合逻辑真值表!S32=0,"~"&amp;组合逻辑真值表!S$2&amp;"&amp;","")),"")</f>
        <v/>
      </c>
      <c r="T31" s="11" t="str">
        <f>IF(组合逻辑真值表!T32&lt;&gt;"",IF(组合逻辑真值表!T32=1,组合逻辑真值表!T$2&amp;"&amp;",IF(组合逻辑真值表!T32=0,"~"&amp;组合逻辑真值表!T$2&amp;"&amp;","")),"")</f>
        <v/>
      </c>
      <c r="U31" s="3" t="str">
        <f t="shared" si="0"/>
        <v/>
      </c>
      <c r="V31" s="4" t="str">
        <f>IF(组合逻辑真值表!U32=1,$U31&amp;"+","")</f>
        <v/>
      </c>
      <c r="W31" s="4" t="str">
        <f>IF(组合逻辑真值表!V32=1,$U31&amp;"+","")</f>
        <v/>
      </c>
      <c r="X31" s="4" t="str">
        <f>IF(组合逻辑真值表!W32=1,$U31&amp;"+","")</f>
        <v/>
      </c>
      <c r="Y31" s="4" t="str">
        <f>IF(组合逻辑真值表!X32=1,$U31&amp;"+","")</f>
        <v/>
      </c>
      <c r="Z31" s="4" t="str">
        <f>IF(组合逻辑真值表!Y32=1,$U31&amp;"+","")</f>
        <v/>
      </c>
      <c r="AA31" s="4" t="str">
        <f>IF(组合逻辑真值表!Z32=1,$U31&amp;"+","")</f>
        <v/>
      </c>
      <c r="AB31" s="4" t="str">
        <f>IF(组合逻辑真值表!AA32=1,$U31&amp;"+","")</f>
        <v/>
      </c>
      <c r="AC31" s="4" t="str">
        <f>IF(组合逻辑真值表!AB32=1,$U31&amp;"+","")</f>
        <v/>
      </c>
      <c r="AD31" s="4" t="str">
        <f>IF(组合逻辑真值表!AC32=1,$U31&amp;"+","")</f>
        <v/>
      </c>
      <c r="AE31" s="4" t="str">
        <f>IF(组合逻辑真值表!AD32=1,$U31&amp;"+","")</f>
        <v/>
      </c>
      <c r="AF31" s="4" t="str">
        <f>IF(组合逻辑真值表!AE32=1,$U31&amp;"+","")</f>
        <v/>
      </c>
      <c r="AG31" s="4" t="str">
        <f>IF(组合逻辑真值表!AF32=1,$U31&amp;"+","")</f>
        <v/>
      </c>
      <c r="AH31" s="4" t="str">
        <f>IF(组合逻辑真值表!AG32=1,$U31&amp;"+","")</f>
        <v/>
      </c>
      <c r="AI31" s="4" t="str">
        <f>IF(组合逻辑真值表!AH32=1,$U31&amp;"+","")</f>
        <v/>
      </c>
      <c r="AJ31" s="4" t="str">
        <f>IF(组合逻辑真值表!AI32=1,$U31&amp;"+","")</f>
        <v/>
      </c>
      <c r="AK31" s="4" t="str">
        <f>IF(组合逻辑真值表!AJ32=1,$U31&amp;"+","")</f>
        <v/>
      </c>
      <c r="AL31" s="4" t="str">
        <f>IF(组合逻辑真值表!AK32=1,$U31&amp;"+","")</f>
        <v/>
      </c>
      <c r="AM31" s="4" t="str">
        <f>IF(组合逻辑真值表!AL32=1,$U31&amp;"+","")</f>
        <v/>
      </c>
      <c r="AN31" s="4" t="str">
        <f>IF(组合逻辑真值表!AM32=1,$U31&amp;"+","")</f>
        <v/>
      </c>
      <c r="AO31" s="4" t="str">
        <f>IF(组合逻辑真值表!AN32=1,$U31&amp;"+","")</f>
        <v/>
      </c>
      <c r="AP31" s="4" t="str">
        <f>IF(组合逻辑真值表!AO32=1,$U31&amp;"+","")</f>
        <v/>
      </c>
      <c r="AQ31" s="4" t="str">
        <f>IF(组合逻辑真值表!AP32=1,$U31&amp;"+","")</f>
        <v/>
      </c>
      <c r="AR31" s="4" t="str">
        <f>IF(组合逻辑真值表!AQ32=1,$U31&amp;"+","")</f>
        <v/>
      </c>
      <c r="AS31" s="4" t="str">
        <f>IF(组合逻辑真值表!AR32=1,$U31&amp;"+","")</f>
        <v/>
      </c>
    </row>
    <row r="32" spans="1:45" x14ac:dyDescent="0.3">
      <c r="A32" s="11" t="str">
        <f>IF(组合逻辑真值表!A33&lt;&gt;"",IF(组合逻辑真值表!A33=1,组合逻辑真值表!A$2&amp;"&amp;",IF(组合逻辑真值表!A33=0,"~"&amp;组合逻辑真值表!A$2&amp;"&amp;","")),"")</f>
        <v/>
      </c>
      <c r="B32" s="11" t="str">
        <f>IF(组合逻辑真值表!B33&lt;&gt;"",IF(组合逻辑真值表!B33=1,组合逻辑真值表!B$2&amp;"&amp;",IF(组合逻辑真值表!B33=0,"~"&amp;组合逻辑真值表!B$2&amp;"&amp;","")),"")</f>
        <v/>
      </c>
      <c r="C32" s="11" t="str">
        <f>IF(组合逻辑真值表!C33&lt;&gt;"",IF(组合逻辑真值表!C33=1,组合逻辑真值表!C$2&amp;"&amp;",IF(组合逻辑真值表!C33=0,"~"&amp;组合逻辑真值表!C$2&amp;"&amp;","")),"")</f>
        <v/>
      </c>
      <c r="D32" s="11" t="str">
        <f>IF(组合逻辑真值表!D33&lt;&gt;"",IF(组合逻辑真值表!D33=1,组合逻辑真值表!D$2&amp;"&amp;",IF(组合逻辑真值表!D33=0,"~"&amp;组合逻辑真值表!D$2&amp;"&amp;","")),"")</f>
        <v/>
      </c>
      <c r="E32" s="11" t="str">
        <f>IF(组合逻辑真值表!E33&lt;&gt;"",IF(组合逻辑真值表!E33=1,组合逻辑真值表!E$2&amp;"&amp;",IF(组合逻辑真值表!E33=0,"~"&amp;组合逻辑真值表!E$2&amp;"&amp;","")),"")</f>
        <v/>
      </c>
      <c r="F32" s="11" t="str">
        <f>IF(组合逻辑真值表!F33&lt;&gt;"",IF(组合逻辑真值表!F33=1,组合逻辑真值表!F$2&amp;"&amp;",IF(组合逻辑真值表!F33=0,"~"&amp;组合逻辑真值表!F$2&amp;"&amp;","")),"")</f>
        <v/>
      </c>
      <c r="G32" s="11" t="str">
        <f>IF(组合逻辑真值表!G33&lt;&gt;"",IF(组合逻辑真值表!G33=1,组合逻辑真值表!G$2&amp;"&amp;",IF(组合逻辑真值表!G33=0,"~"&amp;组合逻辑真值表!G$2&amp;"&amp;","")),"")</f>
        <v/>
      </c>
      <c r="H32" s="11" t="str">
        <f>IF(组合逻辑真值表!H33&lt;&gt;"",IF(组合逻辑真值表!H33=1,组合逻辑真值表!H$2&amp;"&amp;",IF(组合逻辑真值表!H33=0,"~"&amp;组合逻辑真值表!H$2&amp;"&amp;","")),"")</f>
        <v/>
      </c>
      <c r="I32" s="11" t="str">
        <f>IF(组合逻辑真值表!I33&lt;&gt;"",IF(组合逻辑真值表!I33=1,组合逻辑真值表!I$2&amp;"&amp;",IF(组合逻辑真值表!I33=0,"~"&amp;组合逻辑真值表!I$2&amp;"&amp;","")),"")</f>
        <v/>
      </c>
      <c r="J32" s="11" t="str">
        <f>IF(组合逻辑真值表!J33&lt;&gt;"",IF(组合逻辑真值表!J33=1,组合逻辑真值表!J$2&amp;"&amp;",IF(组合逻辑真值表!J33=0,"~"&amp;组合逻辑真值表!J$2&amp;"&amp;","")),"")</f>
        <v/>
      </c>
      <c r="K32" s="11" t="str">
        <f>IF(组合逻辑真值表!K33&lt;&gt;"",IF(组合逻辑真值表!K33=1,组合逻辑真值表!K$2&amp;"&amp;",IF(组合逻辑真值表!K33=0,"~"&amp;组合逻辑真值表!K$2&amp;"&amp;","")),"")</f>
        <v/>
      </c>
      <c r="L32" s="11" t="str">
        <f>IF(组合逻辑真值表!L33&lt;&gt;"",IF(组合逻辑真值表!L33=1,组合逻辑真值表!L$2&amp;"&amp;",IF(组合逻辑真值表!L33=0,"~"&amp;组合逻辑真值表!L$2&amp;"&amp;","")),"")</f>
        <v/>
      </c>
      <c r="M32" s="11" t="str">
        <f>IF(组合逻辑真值表!M33&lt;&gt;"",IF(组合逻辑真值表!M33=1,组合逻辑真值表!M$2&amp;"&amp;",IF(组合逻辑真值表!M33=0,"~"&amp;组合逻辑真值表!M$2&amp;"&amp;","")),"")</f>
        <v/>
      </c>
      <c r="N32" s="11" t="str">
        <f>IF(组合逻辑真值表!N33&lt;&gt;"",IF(组合逻辑真值表!N33=1,组合逻辑真值表!N$2&amp;"&amp;",IF(组合逻辑真值表!N33=0,"~"&amp;组合逻辑真值表!N$2&amp;"&amp;","")),"")</f>
        <v/>
      </c>
      <c r="O32" s="11" t="str">
        <f>IF(组合逻辑真值表!O33&lt;&gt;"",IF(组合逻辑真值表!O33=1,组合逻辑真值表!O$2&amp;"&amp;",IF(组合逻辑真值表!O33=0,"~"&amp;组合逻辑真值表!O$2&amp;"&amp;","")),"")</f>
        <v/>
      </c>
      <c r="P32" s="11" t="str">
        <f>IF(组合逻辑真值表!P33&lt;&gt;"",IF(组合逻辑真值表!P33=1,组合逻辑真值表!P$2&amp;"&amp;",IF(组合逻辑真值表!P33=0,"~"&amp;组合逻辑真值表!P$2&amp;"&amp;","")),"")</f>
        <v/>
      </c>
      <c r="Q32" s="11" t="str">
        <f>IF(组合逻辑真值表!Q33&lt;&gt;"",IF(组合逻辑真值表!Q33=1,组合逻辑真值表!Q$2&amp;"&amp;",IF(组合逻辑真值表!Q33=0,"~"&amp;组合逻辑真值表!Q$2&amp;"&amp;","")),"")</f>
        <v/>
      </c>
      <c r="R32" s="11" t="str">
        <f>IF(组合逻辑真值表!R33&lt;&gt;"",IF(组合逻辑真值表!R33=1,组合逻辑真值表!R$2&amp;"&amp;",IF(组合逻辑真值表!R33=0,"~"&amp;组合逻辑真值表!R$2&amp;"&amp;","")),"")</f>
        <v/>
      </c>
      <c r="S32" s="11" t="str">
        <f>IF(组合逻辑真值表!S33&lt;&gt;"",IF(组合逻辑真值表!S33=1,组合逻辑真值表!S$2&amp;"&amp;",IF(组合逻辑真值表!S33=0,"~"&amp;组合逻辑真值表!S$2&amp;"&amp;","")),"")</f>
        <v/>
      </c>
      <c r="T32" s="11" t="str">
        <f>IF(组合逻辑真值表!T33&lt;&gt;"",IF(组合逻辑真值表!T33=1,组合逻辑真值表!T$2&amp;"&amp;",IF(组合逻辑真值表!T33=0,"~"&amp;组合逻辑真值表!T$2&amp;"&amp;","")),"")</f>
        <v/>
      </c>
      <c r="U32" s="3" t="str">
        <f t="shared" si="0"/>
        <v/>
      </c>
      <c r="V32" s="4" t="str">
        <f>IF(组合逻辑真值表!U33=1,$U32&amp;"+","")</f>
        <v/>
      </c>
      <c r="W32" s="4" t="str">
        <f>IF(组合逻辑真值表!V33=1,$U32&amp;"+","")</f>
        <v/>
      </c>
      <c r="X32" s="4" t="str">
        <f>IF(组合逻辑真值表!W33=1,$U32&amp;"+","")</f>
        <v/>
      </c>
      <c r="Y32" s="4" t="str">
        <f>IF(组合逻辑真值表!X33=1,$U32&amp;"+","")</f>
        <v/>
      </c>
      <c r="Z32" s="4" t="str">
        <f>IF(组合逻辑真值表!Y33=1,$U32&amp;"+","")</f>
        <v/>
      </c>
      <c r="AA32" s="4" t="str">
        <f>IF(组合逻辑真值表!Z33=1,$U32&amp;"+","")</f>
        <v/>
      </c>
      <c r="AB32" s="4" t="str">
        <f>IF(组合逻辑真值表!AA33=1,$U32&amp;"+","")</f>
        <v/>
      </c>
      <c r="AC32" s="4" t="str">
        <f>IF(组合逻辑真值表!AB33=1,$U32&amp;"+","")</f>
        <v/>
      </c>
      <c r="AD32" s="4" t="str">
        <f>IF(组合逻辑真值表!AC33=1,$U32&amp;"+","")</f>
        <v/>
      </c>
      <c r="AE32" s="4" t="str">
        <f>IF(组合逻辑真值表!AD33=1,$U32&amp;"+","")</f>
        <v/>
      </c>
      <c r="AF32" s="4" t="str">
        <f>IF(组合逻辑真值表!AE33=1,$U32&amp;"+","")</f>
        <v/>
      </c>
      <c r="AG32" s="4" t="str">
        <f>IF(组合逻辑真值表!AF33=1,$U32&amp;"+","")</f>
        <v/>
      </c>
      <c r="AH32" s="4" t="str">
        <f>IF(组合逻辑真值表!AG33=1,$U32&amp;"+","")</f>
        <v/>
      </c>
      <c r="AI32" s="4" t="str">
        <f>IF(组合逻辑真值表!AH33=1,$U32&amp;"+","")</f>
        <v/>
      </c>
      <c r="AJ32" s="4" t="str">
        <f>IF(组合逻辑真值表!AI33=1,$U32&amp;"+","")</f>
        <v/>
      </c>
      <c r="AK32" s="4" t="str">
        <f>IF(组合逻辑真值表!AJ33=1,$U32&amp;"+","")</f>
        <v/>
      </c>
      <c r="AL32" s="4" t="str">
        <f>IF(组合逻辑真值表!AK33=1,$U32&amp;"+","")</f>
        <v/>
      </c>
      <c r="AM32" s="4" t="str">
        <f>IF(组合逻辑真值表!AL33=1,$U32&amp;"+","")</f>
        <v/>
      </c>
      <c r="AN32" s="4" t="str">
        <f>IF(组合逻辑真值表!AM33=1,$U32&amp;"+","")</f>
        <v/>
      </c>
      <c r="AO32" s="4" t="str">
        <f>IF(组合逻辑真值表!AN33=1,$U32&amp;"+","")</f>
        <v/>
      </c>
      <c r="AP32" s="4" t="str">
        <f>IF(组合逻辑真值表!AO33=1,$U32&amp;"+","")</f>
        <v/>
      </c>
      <c r="AQ32" s="4" t="str">
        <f>IF(组合逻辑真值表!AP33=1,$U32&amp;"+","")</f>
        <v/>
      </c>
      <c r="AR32" s="4" t="str">
        <f>IF(组合逻辑真值表!AQ33=1,$U32&amp;"+","")</f>
        <v/>
      </c>
      <c r="AS32" s="4" t="str">
        <f>IF(组合逻辑真值表!AR33=1,$U32&amp;"+","")</f>
        <v/>
      </c>
    </row>
    <row r="33" spans="1:45" x14ac:dyDescent="0.3">
      <c r="A33" s="11" t="str">
        <f>IF(组合逻辑真值表!A34&lt;&gt;"",IF(组合逻辑真值表!A34=1,组合逻辑真值表!A$2&amp;"&amp;",IF(组合逻辑真值表!A34=0,"~"&amp;组合逻辑真值表!A$2&amp;"&amp;","")),"")</f>
        <v/>
      </c>
      <c r="B33" s="11" t="str">
        <f>IF(组合逻辑真值表!B34&lt;&gt;"",IF(组合逻辑真值表!B34=1,组合逻辑真值表!B$2&amp;"&amp;",IF(组合逻辑真值表!B34=0,"~"&amp;组合逻辑真值表!B$2&amp;"&amp;","")),"")</f>
        <v/>
      </c>
      <c r="C33" s="11" t="str">
        <f>IF(组合逻辑真值表!C34&lt;&gt;"",IF(组合逻辑真值表!C34=1,组合逻辑真值表!C$2&amp;"&amp;",IF(组合逻辑真值表!C34=0,"~"&amp;组合逻辑真值表!C$2&amp;"&amp;","")),"")</f>
        <v/>
      </c>
      <c r="D33" s="11" t="str">
        <f>IF(组合逻辑真值表!D34&lt;&gt;"",IF(组合逻辑真值表!D34=1,组合逻辑真值表!D$2&amp;"&amp;",IF(组合逻辑真值表!D34=0,"~"&amp;组合逻辑真值表!D$2&amp;"&amp;","")),"")</f>
        <v/>
      </c>
      <c r="E33" s="11" t="str">
        <f>IF(组合逻辑真值表!E34&lt;&gt;"",IF(组合逻辑真值表!E34=1,组合逻辑真值表!E$2&amp;"&amp;",IF(组合逻辑真值表!E34=0,"~"&amp;组合逻辑真值表!E$2&amp;"&amp;","")),"")</f>
        <v/>
      </c>
      <c r="F33" s="11" t="str">
        <f>IF(组合逻辑真值表!F34&lt;&gt;"",IF(组合逻辑真值表!F34=1,组合逻辑真值表!F$2&amp;"&amp;",IF(组合逻辑真值表!F34=0,"~"&amp;组合逻辑真值表!F$2&amp;"&amp;","")),"")</f>
        <v/>
      </c>
      <c r="G33" s="11" t="str">
        <f>IF(组合逻辑真值表!G34&lt;&gt;"",IF(组合逻辑真值表!G34=1,组合逻辑真值表!G$2&amp;"&amp;",IF(组合逻辑真值表!G34=0,"~"&amp;组合逻辑真值表!G$2&amp;"&amp;","")),"")</f>
        <v/>
      </c>
      <c r="H33" s="11" t="str">
        <f>IF(组合逻辑真值表!H34&lt;&gt;"",IF(组合逻辑真值表!H34=1,组合逻辑真值表!H$2&amp;"&amp;",IF(组合逻辑真值表!H34=0,"~"&amp;组合逻辑真值表!H$2&amp;"&amp;","")),"")</f>
        <v/>
      </c>
      <c r="I33" s="11" t="str">
        <f>IF(组合逻辑真值表!I34&lt;&gt;"",IF(组合逻辑真值表!I34=1,组合逻辑真值表!I$2&amp;"&amp;",IF(组合逻辑真值表!I34=0,"~"&amp;组合逻辑真值表!I$2&amp;"&amp;","")),"")</f>
        <v/>
      </c>
      <c r="J33" s="11" t="str">
        <f>IF(组合逻辑真值表!J34&lt;&gt;"",IF(组合逻辑真值表!J34=1,组合逻辑真值表!J$2&amp;"&amp;",IF(组合逻辑真值表!J34=0,"~"&amp;组合逻辑真值表!J$2&amp;"&amp;","")),"")</f>
        <v/>
      </c>
      <c r="K33" s="11" t="str">
        <f>IF(组合逻辑真值表!K34&lt;&gt;"",IF(组合逻辑真值表!K34=1,组合逻辑真值表!K$2&amp;"&amp;",IF(组合逻辑真值表!K34=0,"~"&amp;组合逻辑真值表!K$2&amp;"&amp;","")),"")</f>
        <v/>
      </c>
      <c r="L33" s="11" t="str">
        <f>IF(组合逻辑真值表!L34&lt;&gt;"",IF(组合逻辑真值表!L34=1,组合逻辑真值表!L$2&amp;"&amp;",IF(组合逻辑真值表!L34=0,"~"&amp;组合逻辑真值表!L$2&amp;"&amp;","")),"")</f>
        <v/>
      </c>
      <c r="M33" s="11" t="str">
        <f>IF(组合逻辑真值表!M34&lt;&gt;"",IF(组合逻辑真值表!M34=1,组合逻辑真值表!M$2&amp;"&amp;",IF(组合逻辑真值表!M34=0,"~"&amp;组合逻辑真值表!M$2&amp;"&amp;","")),"")</f>
        <v/>
      </c>
      <c r="N33" s="11" t="str">
        <f>IF(组合逻辑真值表!N34&lt;&gt;"",IF(组合逻辑真值表!N34=1,组合逻辑真值表!N$2&amp;"&amp;",IF(组合逻辑真值表!N34=0,"~"&amp;组合逻辑真值表!N$2&amp;"&amp;","")),"")</f>
        <v/>
      </c>
      <c r="O33" s="11" t="str">
        <f>IF(组合逻辑真值表!O34&lt;&gt;"",IF(组合逻辑真值表!O34=1,组合逻辑真值表!O$2&amp;"&amp;",IF(组合逻辑真值表!O34=0,"~"&amp;组合逻辑真值表!O$2&amp;"&amp;","")),"")</f>
        <v/>
      </c>
      <c r="P33" s="11" t="str">
        <f>IF(组合逻辑真值表!P34&lt;&gt;"",IF(组合逻辑真值表!P34=1,组合逻辑真值表!P$2&amp;"&amp;",IF(组合逻辑真值表!P34=0,"~"&amp;组合逻辑真值表!P$2&amp;"&amp;","")),"")</f>
        <v/>
      </c>
      <c r="Q33" s="11" t="str">
        <f>IF(组合逻辑真值表!Q34&lt;&gt;"",IF(组合逻辑真值表!Q34=1,组合逻辑真值表!Q$2&amp;"&amp;",IF(组合逻辑真值表!Q34=0,"~"&amp;组合逻辑真值表!Q$2&amp;"&amp;","")),"")</f>
        <v/>
      </c>
      <c r="R33" s="11" t="str">
        <f>IF(组合逻辑真值表!R34&lt;&gt;"",IF(组合逻辑真值表!R34=1,组合逻辑真值表!R$2&amp;"&amp;",IF(组合逻辑真值表!R34=0,"~"&amp;组合逻辑真值表!R$2&amp;"&amp;","")),"")</f>
        <v/>
      </c>
      <c r="S33" s="11" t="str">
        <f>IF(组合逻辑真值表!S34&lt;&gt;"",IF(组合逻辑真值表!S34=1,组合逻辑真值表!S$2&amp;"&amp;",IF(组合逻辑真值表!S34=0,"~"&amp;组合逻辑真值表!S$2&amp;"&amp;","")),"")</f>
        <v/>
      </c>
      <c r="T33" s="11" t="str">
        <f>IF(组合逻辑真值表!T34&lt;&gt;"",IF(组合逻辑真值表!T34=1,组合逻辑真值表!T$2&amp;"&amp;",IF(组合逻辑真值表!T34=0,"~"&amp;组合逻辑真值表!T$2&amp;"&amp;","")),"")</f>
        <v/>
      </c>
      <c r="U33" s="3" t="str">
        <f t="shared" si="0"/>
        <v/>
      </c>
      <c r="V33" s="4" t="str">
        <f>IF(组合逻辑真值表!U34=1,$U33&amp;"+","")</f>
        <v/>
      </c>
      <c r="W33" s="4" t="str">
        <f>IF(组合逻辑真值表!V34=1,$U33&amp;"+","")</f>
        <v/>
      </c>
      <c r="X33" s="4" t="str">
        <f>IF(组合逻辑真值表!W34=1,$U33&amp;"+","")</f>
        <v/>
      </c>
      <c r="Y33" s="4" t="str">
        <f>IF(组合逻辑真值表!X34=1,$U33&amp;"+","")</f>
        <v/>
      </c>
      <c r="Z33" s="4" t="str">
        <f>IF(组合逻辑真值表!Y34=1,$U33&amp;"+","")</f>
        <v/>
      </c>
      <c r="AA33" s="4" t="str">
        <f>IF(组合逻辑真值表!Z34=1,$U33&amp;"+","")</f>
        <v/>
      </c>
      <c r="AB33" s="4" t="str">
        <f>IF(组合逻辑真值表!AA34=1,$U33&amp;"+","")</f>
        <v/>
      </c>
      <c r="AC33" s="4" t="str">
        <f>IF(组合逻辑真值表!AB34=1,$U33&amp;"+","")</f>
        <v/>
      </c>
      <c r="AD33" s="4" t="str">
        <f>IF(组合逻辑真值表!AC34=1,$U33&amp;"+","")</f>
        <v/>
      </c>
      <c r="AE33" s="4" t="str">
        <f>IF(组合逻辑真值表!AD34=1,$U33&amp;"+","")</f>
        <v/>
      </c>
      <c r="AF33" s="4" t="str">
        <f>IF(组合逻辑真值表!AE34=1,$U33&amp;"+","")</f>
        <v/>
      </c>
      <c r="AG33" s="4" t="str">
        <f>IF(组合逻辑真值表!AF34=1,$U33&amp;"+","")</f>
        <v/>
      </c>
      <c r="AH33" s="4" t="str">
        <f>IF(组合逻辑真值表!AG34=1,$U33&amp;"+","")</f>
        <v/>
      </c>
      <c r="AI33" s="4" t="str">
        <f>IF(组合逻辑真值表!AH34=1,$U33&amp;"+","")</f>
        <v/>
      </c>
      <c r="AJ33" s="4" t="str">
        <f>IF(组合逻辑真值表!AI34=1,$U33&amp;"+","")</f>
        <v/>
      </c>
      <c r="AK33" s="4" t="str">
        <f>IF(组合逻辑真值表!AJ34=1,$U33&amp;"+","")</f>
        <v/>
      </c>
      <c r="AL33" s="4" t="str">
        <f>IF(组合逻辑真值表!AK34=1,$U33&amp;"+","")</f>
        <v/>
      </c>
      <c r="AM33" s="4" t="str">
        <f>IF(组合逻辑真值表!AL34=1,$U33&amp;"+","")</f>
        <v/>
      </c>
      <c r="AN33" s="4" t="str">
        <f>IF(组合逻辑真值表!AM34=1,$U33&amp;"+","")</f>
        <v/>
      </c>
      <c r="AO33" s="4" t="str">
        <f>IF(组合逻辑真值表!AN34=1,$U33&amp;"+","")</f>
        <v/>
      </c>
      <c r="AP33" s="4" t="str">
        <f>IF(组合逻辑真值表!AO34=1,$U33&amp;"+","")</f>
        <v/>
      </c>
      <c r="AQ33" s="4" t="str">
        <f>IF(组合逻辑真值表!AP34=1,$U33&amp;"+","")</f>
        <v/>
      </c>
      <c r="AR33" s="4" t="str">
        <f>IF(组合逻辑真值表!AQ34=1,$U33&amp;"+","")</f>
        <v/>
      </c>
      <c r="AS33" s="4" t="str">
        <f>IF(组合逻辑真值表!AR34=1,$U33&amp;"+","")</f>
        <v/>
      </c>
    </row>
    <row r="34" spans="1:45" x14ac:dyDescent="0.3">
      <c r="A34" s="11" t="str">
        <f>IF(组合逻辑真值表!A35&lt;&gt;"",IF(组合逻辑真值表!A35=1,组合逻辑真值表!A$2&amp;"&amp;",IF(组合逻辑真值表!A35=0,"~"&amp;组合逻辑真值表!A$2&amp;"&amp;","")),"")</f>
        <v/>
      </c>
      <c r="B34" s="11" t="str">
        <f>IF(组合逻辑真值表!B35&lt;&gt;"",IF(组合逻辑真值表!B35=1,组合逻辑真值表!B$2&amp;"&amp;",IF(组合逻辑真值表!B35=0,"~"&amp;组合逻辑真值表!B$2&amp;"&amp;","")),"")</f>
        <v/>
      </c>
      <c r="C34" s="11" t="str">
        <f>IF(组合逻辑真值表!C35&lt;&gt;"",IF(组合逻辑真值表!C35=1,组合逻辑真值表!C$2&amp;"&amp;",IF(组合逻辑真值表!C35=0,"~"&amp;组合逻辑真值表!C$2&amp;"&amp;","")),"")</f>
        <v/>
      </c>
      <c r="D34" s="11" t="str">
        <f>IF(组合逻辑真值表!D35&lt;&gt;"",IF(组合逻辑真值表!D35=1,组合逻辑真值表!D$2&amp;"&amp;",IF(组合逻辑真值表!D35=0,"~"&amp;组合逻辑真值表!D$2&amp;"&amp;","")),"")</f>
        <v/>
      </c>
      <c r="E34" s="11" t="str">
        <f>IF(组合逻辑真值表!E35&lt;&gt;"",IF(组合逻辑真值表!E35=1,组合逻辑真值表!E$2&amp;"&amp;",IF(组合逻辑真值表!E35=0,"~"&amp;组合逻辑真值表!E$2&amp;"&amp;","")),"")</f>
        <v/>
      </c>
      <c r="F34" s="11" t="str">
        <f>IF(组合逻辑真值表!F35&lt;&gt;"",IF(组合逻辑真值表!F35=1,组合逻辑真值表!F$2&amp;"&amp;",IF(组合逻辑真值表!F35=0,"~"&amp;组合逻辑真值表!F$2&amp;"&amp;","")),"")</f>
        <v/>
      </c>
      <c r="G34" s="11" t="str">
        <f>IF(组合逻辑真值表!G35&lt;&gt;"",IF(组合逻辑真值表!G35=1,组合逻辑真值表!G$2&amp;"&amp;",IF(组合逻辑真值表!G35=0,"~"&amp;组合逻辑真值表!G$2&amp;"&amp;","")),"")</f>
        <v/>
      </c>
      <c r="H34" s="11" t="str">
        <f>IF(组合逻辑真值表!H35&lt;&gt;"",IF(组合逻辑真值表!H35=1,组合逻辑真值表!H$2&amp;"&amp;",IF(组合逻辑真值表!H35=0,"~"&amp;组合逻辑真值表!H$2&amp;"&amp;","")),"")</f>
        <v/>
      </c>
      <c r="I34" s="11" t="str">
        <f>IF(组合逻辑真值表!I35&lt;&gt;"",IF(组合逻辑真值表!I35=1,组合逻辑真值表!I$2&amp;"&amp;",IF(组合逻辑真值表!I35=0,"~"&amp;组合逻辑真值表!I$2&amp;"&amp;","")),"")</f>
        <v/>
      </c>
      <c r="J34" s="11" t="str">
        <f>IF(组合逻辑真值表!J35&lt;&gt;"",IF(组合逻辑真值表!J35=1,组合逻辑真值表!J$2&amp;"&amp;",IF(组合逻辑真值表!J35=0,"~"&amp;组合逻辑真值表!J$2&amp;"&amp;","")),"")</f>
        <v/>
      </c>
      <c r="K34" s="11" t="str">
        <f>IF(组合逻辑真值表!K35&lt;&gt;"",IF(组合逻辑真值表!K35=1,组合逻辑真值表!K$2&amp;"&amp;",IF(组合逻辑真值表!K35=0,"~"&amp;组合逻辑真值表!K$2&amp;"&amp;","")),"")</f>
        <v/>
      </c>
      <c r="L34" s="11" t="str">
        <f>IF(组合逻辑真值表!L35&lt;&gt;"",IF(组合逻辑真值表!L35=1,组合逻辑真值表!L$2&amp;"&amp;",IF(组合逻辑真值表!L35=0,"~"&amp;组合逻辑真值表!L$2&amp;"&amp;","")),"")</f>
        <v/>
      </c>
      <c r="M34" s="11" t="str">
        <f>IF(组合逻辑真值表!M35&lt;&gt;"",IF(组合逻辑真值表!M35=1,组合逻辑真值表!M$2&amp;"&amp;",IF(组合逻辑真值表!M35=0,"~"&amp;组合逻辑真值表!M$2&amp;"&amp;","")),"")</f>
        <v/>
      </c>
      <c r="N34" s="11" t="str">
        <f>IF(组合逻辑真值表!N35&lt;&gt;"",IF(组合逻辑真值表!N35=1,组合逻辑真值表!N$2&amp;"&amp;",IF(组合逻辑真值表!N35=0,"~"&amp;组合逻辑真值表!N$2&amp;"&amp;","")),"")</f>
        <v/>
      </c>
      <c r="O34" s="11" t="str">
        <f>IF(组合逻辑真值表!O35&lt;&gt;"",IF(组合逻辑真值表!O35=1,组合逻辑真值表!O$2&amp;"&amp;",IF(组合逻辑真值表!O35=0,"~"&amp;组合逻辑真值表!O$2&amp;"&amp;","")),"")</f>
        <v/>
      </c>
      <c r="P34" s="11" t="str">
        <f>IF(组合逻辑真值表!P35&lt;&gt;"",IF(组合逻辑真值表!P35=1,组合逻辑真值表!P$2&amp;"&amp;",IF(组合逻辑真值表!P35=0,"~"&amp;组合逻辑真值表!P$2&amp;"&amp;","")),"")</f>
        <v/>
      </c>
      <c r="Q34" s="11" t="str">
        <f>IF(组合逻辑真值表!Q35&lt;&gt;"",IF(组合逻辑真值表!Q35=1,组合逻辑真值表!Q$2&amp;"&amp;",IF(组合逻辑真值表!Q35=0,"~"&amp;组合逻辑真值表!Q$2&amp;"&amp;","")),"")</f>
        <v/>
      </c>
      <c r="R34" s="11" t="str">
        <f>IF(组合逻辑真值表!R35&lt;&gt;"",IF(组合逻辑真值表!R35=1,组合逻辑真值表!R$2&amp;"&amp;",IF(组合逻辑真值表!R35=0,"~"&amp;组合逻辑真值表!R$2&amp;"&amp;","")),"")</f>
        <v/>
      </c>
      <c r="S34" s="11" t="str">
        <f>IF(组合逻辑真值表!S35&lt;&gt;"",IF(组合逻辑真值表!S35=1,组合逻辑真值表!S$2&amp;"&amp;",IF(组合逻辑真值表!S35=0,"~"&amp;组合逻辑真值表!S$2&amp;"&amp;","")),"")</f>
        <v/>
      </c>
      <c r="T34" s="11" t="str">
        <f>IF(组合逻辑真值表!T35&lt;&gt;"",IF(组合逻辑真值表!T35=1,组合逻辑真值表!T$2&amp;"&amp;",IF(组合逻辑真值表!T35=0,"~"&amp;组合逻辑真值表!T$2&amp;"&amp;","")),"")</f>
        <v/>
      </c>
      <c r="U34" s="3" t="str">
        <f t="shared" si="0"/>
        <v/>
      </c>
      <c r="V34" s="4" t="str">
        <f>IF(组合逻辑真值表!U31=1,$U34&amp;"+","")</f>
        <v/>
      </c>
      <c r="W34" s="4" t="str">
        <f>IF(组合逻辑真值表!V31=1,$U34&amp;"+","")</f>
        <v/>
      </c>
      <c r="X34" s="4" t="str">
        <f>IF(组合逻辑真值表!W31=1,$U34&amp;"+","")</f>
        <v/>
      </c>
      <c r="Y34" s="4" t="str">
        <f>IF(组合逻辑真值表!X31=1,$U34&amp;"+","")</f>
        <v/>
      </c>
      <c r="Z34" s="4" t="str">
        <f>IF(组合逻辑真值表!Y31=1,$U34&amp;"+","")</f>
        <v/>
      </c>
      <c r="AA34" s="4" t="str">
        <f>IF(组合逻辑真值表!Z31=1,$U34&amp;"+","")</f>
        <v/>
      </c>
      <c r="AB34" s="4" t="str">
        <f>IF(组合逻辑真值表!AA31=1,$U34&amp;"+","")</f>
        <v/>
      </c>
      <c r="AC34" s="4" t="str">
        <f>IF(组合逻辑真值表!AB31=1,$U34&amp;"+","")</f>
        <v/>
      </c>
      <c r="AD34" s="4" t="str">
        <f>IF(组合逻辑真值表!AC31=1,$U34&amp;"+","")</f>
        <v/>
      </c>
      <c r="AE34" s="4" t="str">
        <f>IF(组合逻辑真值表!AD31=1,$U34&amp;"+","")</f>
        <v/>
      </c>
      <c r="AF34" s="4" t="str">
        <f>IF(组合逻辑真值表!AE31=1,$U34&amp;"+","")</f>
        <v/>
      </c>
      <c r="AG34" s="4" t="str">
        <f>IF(组合逻辑真值表!AF31=1,$U34&amp;"+","")</f>
        <v/>
      </c>
      <c r="AH34" s="4" t="str">
        <f>IF(组合逻辑真值表!AG31=1,$U34&amp;"+","")</f>
        <v/>
      </c>
      <c r="AI34" s="4" t="str">
        <f>IF(组合逻辑真值表!AH31=1,$U34&amp;"+","")</f>
        <v/>
      </c>
      <c r="AJ34" s="4" t="str">
        <f>IF(组合逻辑真值表!AI31=1,$U34&amp;"+","")</f>
        <v/>
      </c>
      <c r="AK34" s="4" t="str">
        <f>IF(组合逻辑真值表!AJ31=1,$U34&amp;"+","")</f>
        <v/>
      </c>
      <c r="AL34" s="4" t="str">
        <f>IF(组合逻辑真值表!AK31=1,$U34&amp;"+","")</f>
        <v/>
      </c>
      <c r="AM34" s="4" t="str">
        <f>IF(组合逻辑真值表!AL31=1,$U34&amp;"+","")</f>
        <v/>
      </c>
      <c r="AN34" s="4" t="str">
        <f>IF(组合逻辑真值表!AM31=1,$U34&amp;"+","")</f>
        <v/>
      </c>
      <c r="AO34" s="4" t="str">
        <f>IF(组合逻辑真值表!AN31=1,$U34&amp;"+","")</f>
        <v/>
      </c>
      <c r="AP34" s="4" t="str">
        <f>IF(组合逻辑真值表!AO35=1,$U34&amp;"+","")</f>
        <v/>
      </c>
      <c r="AQ34" s="4" t="str">
        <f>IF(组合逻辑真值表!AP35=1,$U34&amp;"+","")</f>
        <v/>
      </c>
      <c r="AR34" s="4" t="str">
        <f>IF(组合逻辑真值表!AQ31=1,$U34&amp;"+","")</f>
        <v/>
      </c>
      <c r="AS34" s="4" t="str">
        <f>IF(组合逻辑真值表!AR31=1,$U34&amp;"+","")</f>
        <v/>
      </c>
    </row>
    <row r="35" spans="1:45" x14ac:dyDescent="0.3">
      <c r="A35" s="11" t="str">
        <f>IF(组合逻辑真值表!A36&lt;&gt;"",IF(组合逻辑真值表!A36=1,组合逻辑真值表!A$2&amp;"&amp;",IF(组合逻辑真值表!A36=0,"~"&amp;组合逻辑真值表!A$2&amp;"&amp;","")),"")</f>
        <v/>
      </c>
      <c r="B35" s="11" t="str">
        <f>IF(组合逻辑真值表!B36&lt;&gt;"",IF(组合逻辑真值表!B36=1,组合逻辑真值表!B$2&amp;"&amp;",IF(组合逻辑真值表!B36=0,"~"&amp;组合逻辑真值表!B$2&amp;"&amp;","")),"")</f>
        <v/>
      </c>
      <c r="C35" s="11" t="str">
        <f>IF(组合逻辑真值表!C36&lt;&gt;"",IF(组合逻辑真值表!C36=1,组合逻辑真值表!C$2&amp;"&amp;",IF(组合逻辑真值表!C36=0,"~"&amp;组合逻辑真值表!C$2&amp;"&amp;","")),"")</f>
        <v/>
      </c>
      <c r="D35" s="11" t="str">
        <f>IF(组合逻辑真值表!D36&lt;&gt;"",IF(组合逻辑真值表!D36=1,组合逻辑真值表!D$2&amp;"&amp;",IF(组合逻辑真值表!D36=0,"~"&amp;组合逻辑真值表!D$2&amp;"&amp;","")),"")</f>
        <v/>
      </c>
      <c r="E35" s="11" t="str">
        <f>IF(组合逻辑真值表!E36&lt;&gt;"",IF(组合逻辑真值表!E36=1,组合逻辑真值表!E$2&amp;"&amp;",IF(组合逻辑真值表!E36=0,"~"&amp;组合逻辑真值表!E$2&amp;"&amp;","")),"")</f>
        <v/>
      </c>
      <c r="F35" s="11" t="str">
        <f>IF(组合逻辑真值表!F36&lt;&gt;"",IF(组合逻辑真值表!F36=1,组合逻辑真值表!F$2&amp;"&amp;",IF(组合逻辑真值表!F36=0,"~"&amp;组合逻辑真值表!F$2&amp;"&amp;","")),"")</f>
        <v/>
      </c>
      <c r="G35" s="11" t="str">
        <f>IF(组合逻辑真值表!G36&lt;&gt;"",IF(组合逻辑真值表!G36=1,组合逻辑真值表!G$2&amp;"&amp;",IF(组合逻辑真值表!G36=0,"~"&amp;组合逻辑真值表!G$2&amp;"&amp;","")),"")</f>
        <v/>
      </c>
      <c r="H35" s="11" t="str">
        <f>IF(组合逻辑真值表!H36&lt;&gt;"",IF(组合逻辑真值表!H36=1,组合逻辑真值表!H$2&amp;"&amp;",IF(组合逻辑真值表!H36=0,"~"&amp;组合逻辑真值表!H$2&amp;"&amp;","")),"")</f>
        <v/>
      </c>
      <c r="I35" s="11" t="str">
        <f>IF(组合逻辑真值表!I36&lt;&gt;"",IF(组合逻辑真值表!I36=1,组合逻辑真值表!I$2&amp;"&amp;",IF(组合逻辑真值表!I36=0,"~"&amp;组合逻辑真值表!I$2&amp;"&amp;","")),"")</f>
        <v/>
      </c>
      <c r="J35" s="11" t="str">
        <f>IF(组合逻辑真值表!J36&lt;&gt;"",IF(组合逻辑真值表!J36=1,组合逻辑真值表!J$2&amp;"&amp;",IF(组合逻辑真值表!J36=0,"~"&amp;组合逻辑真值表!J$2&amp;"&amp;","")),"")</f>
        <v/>
      </c>
      <c r="K35" s="11" t="str">
        <f>IF(组合逻辑真值表!K36&lt;&gt;"",IF(组合逻辑真值表!K36=1,组合逻辑真值表!K$2&amp;"&amp;",IF(组合逻辑真值表!K36=0,"~"&amp;组合逻辑真值表!K$2&amp;"&amp;","")),"")</f>
        <v/>
      </c>
      <c r="L35" s="11" t="str">
        <f>IF(组合逻辑真值表!L36&lt;&gt;"",IF(组合逻辑真值表!L36=1,组合逻辑真值表!L$2&amp;"&amp;",IF(组合逻辑真值表!L36=0,"~"&amp;组合逻辑真值表!L$2&amp;"&amp;","")),"")</f>
        <v/>
      </c>
      <c r="M35" s="11" t="str">
        <f>IF(组合逻辑真值表!M36&lt;&gt;"",IF(组合逻辑真值表!M36=1,组合逻辑真值表!M$2&amp;"&amp;",IF(组合逻辑真值表!M36=0,"~"&amp;组合逻辑真值表!M$2&amp;"&amp;","")),"")</f>
        <v/>
      </c>
      <c r="N35" s="11" t="str">
        <f>IF(组合逻辑真值表!N36&lt;&gt;"",IF(组合逻辑真值表!N36=1,组合逻辑真值表!N$2&amp;"&amp;",IF(组合逻辑真值表!N36=0,"~"&amp;组合逻辑真值表!N$2&amp;"&amp;","")),"")</f>
        <v/>
      </c>
      <c r="O35" s="11" t="str">
        <f>IF(组合逻辑真值表!O36&lt;&gt;"",IF(组合逻辑真值表!O36=1,组合逻辑真值表!O$2&amp;"&amp;",IF(组合逻辑真值表!O36=0,"~"&amp;组合逻辑真值表!O$2&amp;"&amp;","")),"")</f>
        <v/>
      </c>
      <c r="P35" s="11" t="str">
        <f>IF(组合逻辑真值表!P36&lt;&gt;"",IF(组合逻辑真值表!P36=1,组合逻辑真值表!P$2&amp;"&amp;",IF(组合逻辑真值表!P36=0,"~"&amp;组合逻辑真值表!P$2&amp;"&amp;","")),"")</f>
        <v/>
      </c>
      <c r="Q35" s="11" t="str">
        <f>IF(组合逻辑真值表!Q36&lt;&gt;"",IF(组合逻辑真值表!Q36=1,组合逻辑真值表!Q$2&amp;"&amp;",IF(组合逻辑真值表!Q36=0,"~"&amp;组合逻辑真值表!Q$2&amp;"&amp;","")),"")</f>
        <v/>
      </c>
      <c r="R35" s="11" t="str">
        <f>IF(组合逻辑真值表!R36&lt;&gt;"",IF(组合逻辑真值表!R36=1,组合逻辑真值表!R$2&amp;"&amp;",IF(组合逻辑真值表!R36=0,"~"&amp;组合逻辑真值表!R$2&amp;"&amp;","")),"")</f>
        <v/>
      </c>
      <c r="S35" s="11" t="str">
        <f>IF(组合逻辑真值表!S36&lt;&gt;"",IF(组合逻辑真值表!S36=1,组合逻辑真值表!S$2&amp;"&amp;",IF(组合逻辑真值表!S36=0,"~"&amp;组合逻辑真值表!S$2&amp;"&amp;","")),"")</f>
        <v/>
      </c>
      <c r="T35" s="11" t="str">
        <f>IF(组合逻辑真值表!T36&lt;&gt;"",IF(组合逻辑真值表!T36=1,组合逻辑真值表!T$2&amp;"&amp;",IF(组合逻辑真值表!T36=0,"~"&amp;组合逻辑真值表!T$2&amp;"&amp;","")),"")</f>
        <v/>
      </c>
      <c r="U35" s="3" t="str">
        <f t="shared" si="0"/>
        <v/>
      </c>
      <c r="V35" s="4" t="str">
        <f>IF(组合逻辑真值表!U36=1,$U35&amp;"+","")</f>
        <v/>
      </c>
      <c r="W35" s="4" t="str">
        <f>IF(组合逻辑真值表!V36=1,$U35&amp;"+","")</f>
        <v/>
      </c>
      <c r="X35" s="4" t="str">
        <f>IF(组合逻辑真值表!W36=1,$U35&amp;"+","")</f>
        <v/>
      </c>
      <c r="Y35" s="4" t="str">
        <f>IF(组合逻辑真值表!X36=1,$U35&amp;"+","")</f>
        <v/>
      </c>
      <c r="Z35" s="4" t="str">
        <f>IF(组合逻辑真值表!Y36=1,$U35&amp;"+","")</f>
        <v/>
      </c>
      <c r="AA35" s="4" t="str">
        <f>IF(组合逻辑真值表!Z36=1,$U35&amp;"+","")</f>
        <v/>
      </c>
      <c r="AB35" s="4" t="str">
        <f>IF(组合逻辑真值表!AA36=1,$U35&amp;"+","")</f>
        <v/>
      </c>
      <c r="AC35" s="4" t="str">
        <f>IF(组合逻辑真值表!AB36=1,$U35&amp;"+","")</f>
        <v/>
      </c>
      <c r="AD35" s="4" t="str">
        <f>IF(组合逻辑真值表!AC36=1,$U35&amp;"+","")</f>
        <v/>
      </c>
      <c r="AE35" s="4" t="str">
        <f>IF(组合逻辑真值表!AD36=1,$U35&amp;"+","")</f>
        <v/>
      </c>
      <c r="AF35" s="4" t="str">
        <f>IF(组合逻辑真值表!AE36=1,$U35&amp;"+","")</f>
        <v/>
      </c>
      <c r="AG35" s="4" t="str">
        <f>IF(组合逻辑真值表!AF36=1,$U35&amp;"+","")</f>
        <v/>
      </c>
      <c r="AH35" s="4" t="str">
        <f>IF(组合逻辑真值表!AG36=1,$U35&amp;"+","")</f>
        <v/>
      </c>
      <c r="AI35" s="4" t="str">
        <f>IF(组合逻辑真值表!AH36=1,$U35&amp;"+","")</f>
        <v/>
      </c>
      <c r="AJ35" s="4" t="str">
        <f>IF(组合逻辑真值表!AI36=1,$U35&amp;"+","")</f>
        <v/>
      </c>
      <c r="AK35" s="4" t="str">
        <f>IF(组合逻辑真值表!AJ36=1,$U35&amp;"+","")</f>
        <v/>
      </c>
      <c r="AL35" s="4" t="str">
        <f>IF(组合逻辑真值表!AK36=1,$U35&amp;"+","")</f>
        <v/>
      </c>
      <c r="AM35" s="4" t="str">
        <f>IF(组合逻辑真值表!AL36=1,$U35&amp;"+","")</f>
        <v/>
      </c>
      <c r="AN35" s="4" t="str">
        <f>IF(组合逻辑真值表!AM36=1,$U35&amp;"+","")</f>
        <v/>
      </c>
      <c r="AO35" s="4" t="str">
        <f>IF(组合逻辑真值表!AN36=1,$U35&amp;"+","")</f>
        <v/>
      </c>
      <c r="AP35" s="4" t="str">
        <f>IF(组合逻辑真值表!AO36=1,$U35&amp;"+","")</f>
        <v/>
      </c>
      <c r="AQ35" s="4" t="str">
        <f>IF(组合逻辑真值表!AP36=1,$U35&amp;"+","")</f>
        <v/>
      </c>
      <c r="AR35" s="4" t="str">
        <f>IF(组合逻辑真值表!AQ36=1,$U35&amp;"+","")</f>
        <v/>
      </c>
      <c r="AS35" s="4" t="str">
        <f>IF(组合逻辑真值表!AR36=1,$U35&amp;"+","")</f>
        <v/>
      </c>
    </row>
    <row r="36" spans="1:45" ht="14.5" thickBot="1" x14ac:dyDescent="0.35">
      <c r="A36" s="11" t="str">
        <f>IF(组合逻辑真值表!A37&lt;&gt;"",IF(组合逻辑真值表!A37=1,组合逻辑真值表!A$2&amp;"&amp;",IF(组合逻辑真值表!A37=0,"~"&amp;组合逻辑真值表!A$2&amp;"&amp;","")),"")</f>
        <v/>
      </c>
      <c r="B36" s="11" t="str">
        <f>IF(组合逻辑真值表!B37&lt;&gt;"",IF(组合逻辑真值表!B37=1,组合逻辑真值表!B$2&amp;"&amp;",IF(组合逻辑真值表!B37=0,"~"&amp;组合逻辑真值表!B$2&amp;"&amp;","")),"")</f>
        <v/>
      </c>
      <c r="C36" s="11" t="str">
        <f>IF(组合逻辑真值表!C37&lt;&gt;"",IF(组合逻辑真值表!C37=1,组合逻辑真值表!C$2&amp;"&amp;",IF(组合逻辑真值表!C37=0,"~"&amp;组合逻辑真值表!C$2&amp;"&amp;","")),"")</f>
        <v/>
      </c>
      <c r="D36" s="11" t="str">
        <f>IF(组合逻辑真值表!D37&lt;&gt;"",IF(组合逻辑真值表!D37=1,组合逻辑真值表!D$2&amp;"&amp;",IF(组合逻辑真值表!D37=0,"~"&amp;组合逻辑真值表!D$2&amp;"&amp;","")),"")</f>
        <v/>
      </c>
      <c r="E36" s="11" t="str">
        <f>IF(组合逻辑真值表!E37&lt;&gt;"",IF(组合逻辑真值表!E37=1,组合逻辑真值表!E$2&amp;"&amp;",IF(组合逻辑真值表!E37=0,"~"&amp;组合逻辑真值表!E$2&amp;"&amp;","")),"")</f>
        <v/>
      </c>
      <c r="F36" s="11" t="str">
        <f>IF(组合逻辑真值表!F37&lt;&gt;"",IF(组合逻辑真值表!F37=1,组合逻辑真值表!F$2&amp;"&amp;",IF(组合逻辑真值表!F37=0,"~"&amp;组合逻辑真值表!F$2&amp;"&amp;","")),"")</f>
        <v/>
      </c>
      <c r="G36" s="11" t="str">
        <f>IF(组合逻辑真值表!G37&lt;&gt;"",IF(组合逻辑真值表!G37=1,组合逻辑真值表!G$2&amp;"&amp;",IF(组合逻辑真值表!G37=0,"~"&amp;组合逻辑真值表!G$2&amp;"&amp;","")),"")</f>
        <v/>
      </c>
      <c r="H36" s="11" t="str">
        <f>IF(组合逻辑真值表!H37&lt;&gt;"",IF(组合逻辑真值表!H37=1,组合逻辑真值表!H$2&amp;"&amp;",IF(组合逻辑真值表!H37=0,"~"&amp;组合逻辑真值表!H$2&amp;"&amp;","")),"")</f>
        <v/>
      </c>
      <c r="I36" s="11" t="str">
        <f>IF(组合逻辑真值表!I37&lt;&gt;"",IF(组合逻辑真值表!I37=1,组合逻辑真值表!I$2&amp;"&amp;",IF(组合逻辑真值表!I37=0,"~"&amp;组合逻辑真值表!I$2&amp;"&amp;","")),"")</f>
        <v/>
      </c>
      <c r="J36" s="11" t="str">
        <f>IF(组合逻辑真值表!J37&lt;&gt;"",IF(组合逻辑真值表!J37=1,组合逻辑真值表!J$2&amp;"&amp;",IF(组合逻辑真值表!J37=0,"~"&amp;组合逻辑真值表!J$2&amp;"&amp;","")),"")</f>
        <v/>
      </c>
      <c r="K36" s="11" t="str">
        <f>IF(组合逻辑真值表!K37&lt;&gt;"",IF(组合逻辑真值表!K37=1,组合逻辑真值表!K$2&amp;"&amp;",IF(组合逻辑真值表!K37=0,"~"&amp;组合逻辑真值表!K$2&amp;"&amp;","")),"")</f>
        <v/>
      </c>
      <c r="L36" s="11" t="str">
        <f>IF(组合逻辑真值表!L37&lt;&gt;"",IF(组合逻辑真值表!L37=1,组合逻辑真值表!L$2&amp;"&amp;",IF(组合逻辑真值表!L37=0,"~"&amp;组合逻辑真值表!L$2&amp;"&amp;","")),"")</f>
        <v/>
      </c>
      <c r="M36" s="11" t="str">
        <f>IF(组合逻辑真值表!M37&lt;&gt;"",IF(组合逻辑真值表!M37=1,组合逻辑真值表!M$2&amp;"&amp;",IF(组合逻辑真值表!M37=0,"~"&amp;组合逻辑真值表!M$2&amp;"&amp;","")),"")</f>
        <v/>
      </c>
      <c r="N36" s="11" t="str">
        <f>IF(组合逻辑真值表!N37&lt;&gt;"",IF(组合逻辑真值表!N37=1,组合逻辑真值表!N$2&amp;"&amp;",IF(组合逻辑真值表!N37=0,"~"&amp;组合逻辑真值表!N$2&amp;"&amp;","")),"")</f>
        <v/>
      </c>
      <c r="O36" s="11" t="str">
        <f>IF(组合逻辑真值表!O37&lt;&gt;"",IF(组合逻辑真值表!O37=1,组合逻辑真值表!O$2&amp;"&amp;",IF(组合逻辑真值表!O37=0,"~"&amp;组合逻辑真值表!O$2&amp;"&amp;","")),"")</f>
        <v/>
      </c>
      <c r="P36" s="11" t="str">
        <f>IF(组合逻辑真值表!P37&lt;&gt;"",IF(组合逻辑真值表!P37=1,组合逻辑真值表!P$2&amp;"&amp;",IF(组合逻辑真值表!P37=0,"~"&amp;组合逻辑真值表!P$2&amp;"&amp;","")),"")</f>
        <v/>
      </c>
      <c r="Q36" s="11" t="str">
        <f>IF(组合逻辑真值表!Q37&lt;&gt;"",IF(组合逻辑真值表!Q37=1,组合逻辑真值表!Q$2&amp;"&amp;",IF(组合逻辑真值表!Q37=0,"~"&amp;组合逻辑真值表!Q$2&amp;"&amp;","")),"")</f>
        <v/>
      </c>
      <c r="R36" s="11" t="str">
        <f>IF(组合逻辑真值表!R37&lt;&gt;"",IF(组合逻辑真值表!R37=1,组合逻辑真值表!R$2&amp;"&amp;",IF(组合逻辑真值表!R37=0,"~"&amp;组合逻辑真值表!R$2&amp;"&amp;","")),"")</f>
        <v/>
      </c>
      <c r="S36" s="11" t="str">
        <f>IF(组合逻辑真值表!S37&lt;&gt;"",IF(组合逻辑真值表!S37=1,组合逻辑真值表!S$2&amp;"&amp;",IF(组合逻辑真值表!S37=0,"~"&amp;组合逻辑真值表!S$2&amp;"&amp;","")),"")</f>
        <v/>
      </c>
      <c r="T36" s="11" t="str">
        <f>IF(组合逻辑真值表!T37&lt;&gt;"",IF(组合逻辑真值表!T37=1,组合逻辑真值表!T$2&amp;"&amp;",IF(组合逻辑真值表!T37=0,"~"&amp;组合逻辑真值表!T$2&amp;"&amp;","")),"")</f>
        <v/>
      </c>
      <c r="U36" s="3" t="str">
        <f t="shared" si="0"/>
        <v/>
      </c>
      <c r="V36" s="4" t="str">
        <f>IF(组合逻辑真值表!U37=1,$U36&amp;"+","")</f>
        <v/>
      </c>
      <c r="W36" s="4" t="str">
        <f>IF(组合逻辑真值表!V37=1,$U36&amp;"+","")</f>
        <v/>
      </c>
      <c r="X36" s="4" t="str">
        <f>IF(组合逻辑真值表!W37=1,$U36&amp;"+","")</f>
        <v/>
      </c>
      <c r="Y36" s="4" t="str">
        <f>IF(组合逻辑真值表!X37=1,$U36&amp;"+","")</f>
        <v/>
      </c>
      <c r="Z36" s="4" t="str">
        <f>IF(组合逻辑真值表!Y37=1,$U36&amp;"+","")</f>
        <v/>
      </c>
      <c r="AA36" s="4" t="str">
        <f>IF(组合逻辑真值表!Z37=1,$U36&amp;"+","")</f>
        <v/>
      </c>
      <c r="AB36" s="4" t="str">
        <f>IF(组合逻辑真值表!AA37=1,$U36&amp;"+","")</f>
        <v/>
      </c>
      <c r="AC36" s="4" t="str">
        <f>IF(组合逻辑真值表!AB37=1,$U36&amp;"+","")</f>
        <v/>
      </c>
      <c r="AD36" s="4" t="str">
        <f>IF(组合逻辑真值表!AC37=1,$U36&amp;"+","")</f>
        <v/>
      </c>
      <c r="AE36" s="4" t="str">
        <f>IF(组合逻辑真值表!AD37=1,$U36&amp;"+","")</f>
        <v/>
      </c>
      <c r="AF36" s="4" t="str">
        <f>IF(组合逻辑真值表!AE37=1,$U36&amp;"+","")</f>
        <v/>
      </c>
      <c r="AG36" s="4" t="str">
        <f>IF(组合逻辑真值表!AF37=1,$U36&amp;"+","")</f>
        <v/>
      </c>
      <c r="AH36" s="4" t="str">
        <f>IF(组合逻辑真值表!AG37=1,$U36&amp;"+","")</f>
        <v/>
      </c>
      <c r="AI36" s="4" t="str">
        <f>IF(组合逻辑真值表!AH37=1,$U36&amp;"+","")</f>
        <v/>
      </c>
      <c r="AJ36" s="4" t="str">
        <f>IF(组合逻辑真值表!AI37=1,$U36&amp;"+","")</f>
        <v/>
      </c>
      <c r="AK36" s="4" t="str">
        <f>IF(组合逻辑真值表!AJ37=1,$U36&amp;"+","")</f>
        <v/>
      </c>
      <c r="AL36" s="4" t="str">
        <f>IF(组合逻辑真值表!AK37=1,$U36&amp;"+","")</f>
        <v/>
      </c>
      <c r="AM36" s="4" t="str">
        <f>IF(组合逻辑真值表!AL37=1,$U36&amp;"+","")</f>
        <v/>
      </c>
      <c r="AN36" s="4" t="str">
        <f>IF(组合逻辑真值表!AM37=1,$U36&amp;"+","")</f>
        <v/>
      </c>
      <c r="AO36" s="4" t="str">
        <f>IF(组合逻辑真值表!AN37=1,$U36&amp;"+","")</f>
        <v/>
      </c>
      <c r="AP36" s="4" t="str">
        <f>IF(组合逻辑真值表!AO37=1,$U36&amp;"+","")</f>
        <v/>
      </c>
      <c r="AQ36" s="4" t="str">
        <f>IF(组合逻辑真值表!AP37=1,$U36&amp;"+","")</f>
        <v/>
      </c>
      <c r="AR36" s="4" t="str">
        <f>IF(组合逻辑真值表!AQ37=1,$U36&amp;"+","")</f>
        <v/>
      </c>
      <c r="AS36" s="4" t="str">
        <f>IF(组合逻辑真值表!AR37=1,$U36&amp;"+","")</f>
        <v/>
      </c>
    </row>
    <row r="37" spans="1:45" ht="17" thickBot="1" x14ac:dyDescent="0.35">
      <c r="A37" s="36" t="s">
        <v>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5" t="str">
        <f t="shared" ref="V37:W37" si="1">IF(LEN(V38)&gt;1,LEFT(V38,LEN(V38)-1),"")</f>
        <v/>
      </c>
      <c r="W37" s="5" t="str">
        <f t="shared" si="1"/>
        <v/>
      </c>
      <c r="X37" s="5" t="str">
        <f t="shared" ref="X37:AS37" si="2">IF(LEN(X38)&gt;1,LEFT(X38,LEN(X38)-1),"")</f>
        <v>Mif&amp;T1+Mex&amp;T1&amp;BEQ</v>
      </c>
      <c r="Y37" s="5" t="str">
        <f t="shared" si="2"/>
        <v>Mif&amp;T4+Mex&amp;T3&amp;LW</v>
      </c>
      <c r="Z37" s="5" t="str">
        <f t="shared" si="2"/>
        <v>Mif&amp;T3+Mex&amp;T1&amp;LW+Mex&amp;T1&amp;SW+Mex&amp;T3&amp;BEQ&amp;EQUAL+Mex&amp;T3&amp;SLT+Mex&amp;T3&amp;ADDI</v>
      </c>
      <c r="AA37" s="5" t="str">
        <f t="shared" si="2"/>
        <v>Mcal&amp;T1&amp;LW+Mcal&amp;T1&amp;SW+Mex&amp;T2&amp;SW+Mcal&amp;T1&amp;BEQ+Mcal&amp;T2&amp;BEQ+Mex&amp;T1&amp;SLT+Mex&amp;T2&amp;SLT+Mex&amp;T1&amp;ADDI</v>
      </c>
      <c r="AB37" s="5" t="str">
        <f t="shared" si="2"/>
        <v>Mcal&amp;T2&amp;LW+Mcal&amp;T2&amp;SW+Mex&amp;T2&amp;ADDI</v>
      </c>
      <c r="AC37" s="5" t="str">
        <f t="shared" si="2"/>
        <v>Mex&amp;T2&amp;BEQ</v>
      </c>
      <c r="AD37" s="5" t="str">
        <f t="shared" si="2"/>
        <v>Mex&amp;T3&amp;SW</v>
      </c>
      <c r="AE37" s="5" t="str">
        <f t="shared" si="2"/>
        <v>Mif&amp;T3+Mex&amp;T3&amp;BEQ&amp;EQUAL</v>
      </c>
      <c r="AF37" s="5" t="str">
        <f t="shared" si="2"/>
        <v>Mif&amp;T1+Mex&amp;T1&amp;LW+Mex&amp;T1&amp;SW</v>
      </c>
      <c r="AG37" s="5" t="str">
        <f t="shared" si="2"/>
        <v>Mif&amp;T3+Mex&amp;T2&amp;LW</v>
      </c>
      <c r="AH37" s="5" t="str">
        <f t="shared" si="2"/>
        <v>Mex&amp;T2&amp;SW</v>
      </c>
      <c r="AI37" s="5" t="str">
        <f t="shared" si="2"/>
        <v>Mif&amp;T1+Mcal&amp;T1&amp;LW+Mcal&amp;T1&amp;SW+Mcal&amp;T1&amp;BEQ+Mex&amp;T1&amp;BEQ+Mex&amp;T1&amp;SLT+Mex&amp;T1&amp;ADDI</v>
      </c>
      <c r="AJ37" s="5" t="str">
        <f t="shared" si="2"/>
        <v>Mex&amp;T3&amp;LW+Mex&amp;T3&amp;SLT+Mex&amp;T3&amp;ADDI</v>
      </c>
      <c r="AK37" s="5" t="str">
        <f t="shared" si="2"/>
        <v>Mif&amp;T4</v>
      </c>
      <c r="AL37" s="5" t="str">
        <f t="shared" si="2"/>
        <v>Mcal&amp;T2&amp;BEQ</v>
      </c>
      <c r="AM37" s="5" t="str">
        <f t="shared" si="2"/>
        <v>Mex&amp;T2&amp;SW+Mcal&amp;T2&amp;BEQ+Mex&amp;T2&amp;SLT</v>
      </c>
      <c r="AN37" s="5" t="str">
        <f t="shared" si="2"/>
        <v>Mex&amp;T3&amp;SLT</v>
      </c>
      <c r="AO37" s="5" t="str">
        <f t="shared" si="2"/>
        <v>Mcal&amp;T2&amp;LW+Mcal&amp;T2&amp;SW+Mex&amp;T2&amp;BEQ+Mex&amp;T2&amp;ADDI</v>
      </c>
      <c r="AP37" s="5" t="str">
        <f t="shared" si="2"/>
        <v>Mif&amp;T2</v>
      </c>
      <c r="AQ37" s="5" t="str">
        <f t="shared" si="2"/>
        <v>Mex&amp;T2&amp;SLT</v>
      </c>
      <c r="AR37" s="5" t="str">
        <f t="shared" si="2"/>
        <v>Mif&amp;T3+Mex&amp;T2&amp;LW</v>
      </c>
      <c r="AS37" s="5" t="str">
        <f t="shared" si="2"/>
        <v>Mex&amp;T3&amp;SW</v>
      </c>
    </row>
    <row r="38" spans="1:45" ht="42.75" hidden="1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 t="str">
        <f>CONCATENATE(V2,V3,V4,V5,V6,V7,V8,V9,V10,V11,V12,V13,V14,V15,V16,V17,V18,V19,V20,V21,V22,V23,V24,V25,V26,V27,V28,V29,V30,V31,V32,V33,V34,V35,V36)</f>
        <v/>
      </c>
      <c r="W38" s="7" t="str">
        <f t="shared" ref="W38:AS38" si="3">CONCATENATE(W2,W3,W4,W5,W6,W7,W8,W9,W10,W11,W12,W13,W14,W15,W16,W17,W18,W19,W20,W21,W22,W23,W24,W25,W26,W27,W28,W29,W30,W31,W32,W33,W34,W35,W36)</f>
        <v/>
      </c>
      <c r="X38" s="7" t="str">
        <f t="shared" si="3"/>
        <v>Mif&amp;T1+Mex&amp;T1&amp;BEQ+</v>
      </c>
      <c r="Y38" s="7" t="str">
        <f t="shared" si="3"/>
        <v>Mif&amp;T4+Mex&amp;T3&amp;LW+</v>
      </c>
      <c r="Z38" s="7" t="str">
        <f t="shared" si="3"/>
        <v>Mif&amp;T3+Mex&amp;T1&amp;LW+Mex&amp;T1&amp;SW+Mex&amp;T3&amp;BEQ&amp;EQUAL+Mex&amp;T3&amp;SLT+Mex&amp;T3&amp;ADDI+</v>
      </c>
      <c r="AA38" s="7" t="str">
        <f t="shared" si="3"/>
        <v>Mcal&amp;T1&amp;LW+Mcal&amp;T1&amp;SW+Mex&amp;T2&amp;SW+Mcal&amp;T1&amp;BEQ+Mcal&amp;T2&amp;BEQ+Mex&amp;T1&amp;SLT+Mex&amp;T2&amp;SLT+Mex&amp;T1&amp;ADDI+</v>
      </c>
      <c r="AB38" s="7" t="str">
        <f t="shared" si="3"/>
        <v>Mcal&amp;T2&amp;LW+Mcal&amp;T2&amp;SW+Mex&amp;T2&amp;ADDI+</v>
      </c>
      <c r="AC38" s="7" t="str">
        <f t="shared" si="3"/>
        <v>Mex&amp;T2&amp;BEQ+</v>
      </c>
      <c r="AD38" s="7" t="str">
        <f t="shared" si="3"/>
        <v>Mex&amp;T3&amp;SW+</v>
      </c>
      <c r="AE38" s="7" t="str">
        <f t="shared" si="3"/>
        <v>Mif&amp;T3+Mex&amp;T3&amp;BEQ&amp;EQUAL+</v>
      </c>
      <c r="AF38" s="7" t="str">
        <f t="shared" si="3"/>
        <v>Mif&amp;T1+Mex&amp;T1&amp;LW+Mex&amp;T1&amp;SW+</v>
      </c>
      <c r="AG38" s="7" t="str">
        <f t="shared" si="3"/>
        <v>Mif&amp;T3+Mex&amp;T2&amp;LW+</v>
      </c>
      <c r="AH38" s="7" t="str">
        <f t="shared" si="3"/>
        <v>Mex&amp;T2&amp;SW+</v>
      </c>
      <c r="AI38" s="7" t="str">
        <f t="shared" si="3"/>
        <v>Mif&amp;T1+Mcal&amp;T1&amp;LW+Mcal&amp;T1&amp;SW+Mcal&amp;T1&amp;BEQ+Mex&amp;T1&amp;BEQ+Mex&amp;T1&amp;SLT+Mex&amp;T1&amp;ADDI+</v>
      </c>
      <c r="AJ38" s="7" t="str">
        <f t="shared" si="3"/>
        <v>Mex&amp;T3&amp;LW+Mex&amp;T3&amp;SLT+Mex&amp;T3&amp;ADDI+</v>
      </c>
      <c r="AK38" s="7" t="str">
        <f t="shared" si="3"/>
        <v>Mif&amp;T4+</v>
      </c>
      <c r="AL38" s="7" t="str">
        <f t="shared" si="3"/>
        <v>Mcal&amp;T2&amp;BEQ+</v>
      </c>
      <c r="AM38" s="7" t="str">
        <f t="shared" si="3"/>
        <v>Mex&amp;T2&amp;SW+Mcal&amp;T2&amp;BEQ+Mex&amp;T2&amp;SLT+</v>
      </c>
      <c r="AN38" s="7" t="str">
        <f t="shared" si="3"/>
        <v>Mex&amp;T3&amp;SLT+</v>
      </c>
      <c r="AO38" s="7" t="str">
        <f t="shared" si="3"/>
        <v>Mcal&amp;T2&amp;LW+Mcal&amp;T2&amp;SW+Mex&amp;T2&amp;BEQ+Mex&amp;T2&amp;ADDI+</v>
      </c>
      <c r="AP38" s="7" t="str">
        <f t="shared" si="3"/>
        <v>Mif&amp;T2+</v>
      </c>
      <c r="AQ38" s="7" t="str">
        <f t="shared" si="3"/>
        <v>Mex&amp;T2&amp;SLT+</v>
      </c>
      <c r="AR38" s="7" t="str">
        <f t="shared" si="3"/>
        <v>Mif&amp;T3+Mex&amp;T2&amp;LW+</v>
      </c>
      <c r="AS38" s="7" t="str">
        <f t="shared" si="3"/>
        <v>Mex&amp;T3&amp;SW+</v>
      </c>
    </row>
    <row r="39" spans="1:45" ht="24" customHeight="1" x14ac:dyDescent="0.3">
      <c r="A39" s="39" t="s">
        <v>6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2" spans="1:45" ht="16.5" x14ac:dyDescent="0.3">
      <c r="C42" s="12"/>
      <c r="Y42" s="13" t="s">
        <v>2</v>
      </c>
    </row>
  </sheetData>
  <sheetProtection sheet="1" objects="1" scenarios="1"/>
  <protectedRanges>
    <protectedRange sqref="AU4" name="区域1"/>
  </protectedRanges>
  <mergeCells count="2">
    <mergeCell ref="A37:U37"/>
    <mergeCell ref="A39:AS39"/>
  </mergeCells>
  <phoneticPr fontId="6" type="noConversion"/>
  <conditionalFormatting sqref="V2:AS36">
    <cfRule type="notContainsBlanks" dxfId="1" priority="4">
      <formula>LEN(TRIM(V2))&gt;0</formula>
    </cfRule>
  </conditionalFormatting>
  <conditionalFormatting sqref="V37:AS37">
    <cfRule type="containsBlanks" dxfId="0" priority="3">
      <formula>LEN(TRIM(V37))=0</formula>
    </cfRule>
  </conditionalFormatting>
  <dataValidations count="5">
    <dataValidation allowBlank="1" showInputMessage="1" showErrorMessage="1" promptTitle="最小项自动生成" prompt="输入信号最小项自动生成" sqref="A1:U36" xr:uid="{00000000-0002-0000-0100-000000000000}"/>
    <dataValidation allowBlank="1" showInputMessage="1" showErrorMessage="1" promptTitle="次态状态位" prompt="次态状态位逻辑表达式生成" sqref="Y42 V38:AS38" xr:uid="{00000000-0002-0000-0100-000001000000}"/>
    <dataValidation allowBlank="1" showInputMessage="1" showErrorMessage="1" promptTitle="输出信号逻辑表达式" prompt="输出信号最终逻辑表达式，直接复制到Logisim中即可自动生成电路" sqref="V37:AS37" xr:uid="{00000000-0002-0000-0100-000002000000}"/>
    <dataValidation allowBlank="1" showInputMessage="1" showErrorMessage="1" promptTitle="次态" prompt="在第一行筛选对应信号为1的条件，最小项列即可包含最终的逻辑表达式" sqref="V40:X1048576 Y44:Y1048576 Y40:Y41" xr:uid="{00000000-0002-0000-0100-000003000000}"/>
    <dataValidation allowBlank="1" showInputMessage="1" showErrorMessage="1" promptTitle="输出逻辑表达式" prompt="输出逻辑表达式自动生成" sqref="V1:AS3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