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user\Desktop\자료수정(이것만 다시 븥여넣기 할 자료)\2019년 기본통계 완전최종(다은)\"/>
    </mc:Choice>
  </mc:AlternateContent>
  <bookViews>
    <workbookView xWindow="15" yWindow="5895" windowWidth="19260" windowHeight="5880" tabRatio="685" firstSheet="3" activeTab="3"/>
  </bookViews>
  <sheets>
    <sheet name="A" sheetId="1" state="veryHidden" r:id="rId1"/>
    <sheet name="B" sheetId="9" state="veryHidden" r:id="rId2"/>
    <sheet name="C" sheetId="10" state="hidden" r:id="rId3"/>
    <sheet name="1.위치" sheetId="11" r:id="rId4"/>
    <sheet name="2.행정구역" sheetId="14" r:id="rId5"/>
    <sheet name="3.토지지목별현황(3-1)(3-2)(3-3)" sheetId="7" r:id="rId6"/>
    <sheet name="4.일기일수" sheetId="3" r:id="rId7"/>
    <sheet name="5.기상개황(수원기상대)" sheetId="4" r:id="rId8"/>
    <sheet name="6.강수량" sheetId="5" r:id="rId9"/>
    <sheet name="7.해안선및도서" sheetId="12" r:id="rId10"/>
  </sheets>
  <definedNames>
    <definedName name="HTML_CodePage" hidden="1">949</definedName>
    <definedName name="HTML_Control" hidden="1">{"'02토지'!$V$1:$AE$49"}</definedName>
    <definedName name="HTML_Description" hidden="1">""</definedName>
    <definedName name="HTML_Email" hidden="1">""</definedName>
    <definedName name="HTML_Header" hidden="1">"02토지"</definedName>
    <definedName name="HTML_LastUpdate" hidden="1">"02-12-02"</definedName>
    <definedName name="HTML_LineAfter" hidden="1">FALSE</definedName>
    <definedName name="HTML_LineBefore" hidden="1">FALSE</definedName>
    <definedName name="HTML_Name" hidden="1">"정통 PC-14"</definedName>
    <definedName name="HTML_OBDlg2" hidden="1">TRUE</definedName>
    <definedName name="HTML_OBDlg4" hidden="1">TRUE</definedName>
    <definedName name="HTML_OS" hidden="1">0</definedName>
    <definedName name="HTML_PathFile" hidden="1">"C:\통계연보홈페이지작업용\1-2.htm"</definedName>
    <definedName name="HTML_Title" hidden="1">"02 토지"</definedName>
    <definedName name="_xlnm.Print_Area" localSheetId="3">'1.위치'!$A$1:$E$18</definedName>
    <definedName name="_xlnm.Print_Area" localSheetId="4">'2.행정구역'!$A$1:$P$31</definedName>
    <definedName name="_xlnm.Print_Area" localSheetId="6">'4.일기일수'!$A$1:$M$26</definedName>
    <definedName name="_xlnm.Print_Area" localSheetId="7">'5.기상개황(수원기상대)'!$A$1:$R$29</definedName>
    <definedName name="_xlnm.Print_Area" localSheetId="8">'6.강수량'!$A$1:$O$12</definedName>
    <definedName name="_xlnm.Print_Area" localSheetId="9">'7.해안선및도서'!$A$1:$K$17</definedName>
  </definedNames>
  <calcPr calcId="162913"/>
</workbook>
</file>

<file path=xl/calcChain.xml><?xml version="1.0" encoding="utf-8"?>
<calcChain xmlns="http://schemas.openxmlformats.org/spreadsheetml/2006/main">
  <c r="O15" i="4" l="1"/>
  <c r="N15" i="4"/>
  <c r="M15" i="4"/>
  <c r="L15" i="4"/>
  <c r="K15" i="4"/>
  <c r="J15" i="4"/>
  <c r="H15" i="4"/>
  <c r="G15" i="4"/>
  <c r="E15" i="4"/>
  <c r="C15" i="4"/>
  <c r="B15" i="4"/>
  <c r="L12" i="3"/>
  <c r="J12" i="3"/>
  <c r="I12" i="3"/>
  <c r="H12" i="3"/>
  <c r="G12" i="3"/>
  <c r="F12" i="3"/>
  <c r="E12" i="3"/>
  <c r="D12" i="3"/>
  <c r="C12" i="3"/>
  <c r="B12" i="3"/>
  <c r="B9" i="5" l="1"/>
  <c r="F9" i="4" l="1"/>
  <c r="B5" i="7"/>
  <c r="D9" i="4"/>
  <c r="B5" i="5"/>
</calcChain>
</file>

<file path=xl/sharedStrings.xml><?xml version="1.0" encoding="utf-8"?>
<sst xmlns="http://schemas.openxmlformats.org/spreadsheetml/2006/main" count="992" uniqueCount="409">
  <si>
    <t>연    별</t>
  </si>
  <si>
    <t>읍</t>
  </si>
  <si>
    <t>면</t>
  </si>
  <si>
    <t>통</t>
  </si>
  <si>
    <t>읍·면</t>
  </si>
  <si>
    <t>Area</t>
  </si>
  <si>
    <t>신 천</t>
  </si>
  <si>
    <t>신 현</t>
  </si>
  <si>
    <t>은 행</t>
  </si>
  <si>
    <t>매 화</t>
  </si>
  <si>
    <t>목 감</t>
  </si>
  <si>
    <t>군 자</t>
  </si>
  <si>
    <t>과 림</t>
  </si>
  <si>
    <t>연 성</t>
  </si>
  <si>
    <t>4. 일 기 일 수</t>
  </si>
  <si>
    <t>눈</t>
  </si>
  <si>
    <t>Clear</t>
  </si>
  <si>
    <t>Frost</t>
  </si>
  <si>
    <t>Fog</t>
  </si>
  <si>
    <t>Snow</t>
  </si>
  <si>
    <t>Gale</t>
  </si>
  <si>
    <t>5. 기   상   개   황</t>
  </si>
  <si>
    <t>기      온   (℃)</t>
  </si>
  <si>
    <t>평균해면기압</t>
  </si>
  <si>
    <t>이슬점온도</t>
  </si>
  <si>
    <t>평균운량</t>
  </si>
  <si>
    <t>일조시간</t>
  </si>
  <si>
    <t>최심신적설</t>
  </si>
  <si>
    <t>연  별</t>
  </si>
  <si>
    <t>Air temperature</t>
  </si>
  <si>
    <t>Relative humidity</t>
  </si>
  <si>
    <t>월  별</t>
  </si>
  <si>
    <t>평  균</t>
  </si>
  <si>
    <t>평균최고</t>
  </si>
  <si>
    <t>최  소</t>
  </si>
  <si>
    <t>6. 강  수  량</t>
  </si>
  <si>
    <t>Unit : mm</t>
  </si>
  <si>
    <t>계</t>
  </si>
  <si>
    <t>Total</t>
  </si>
  <si>
    <t>January</t>
  </si>
  <si>
    <t>March</t>
  </si>
  <si>
    <t>April</t>
  </si>
  <si>
    <t>May</t>
  </si>
  <si>
    <t>June</t>
  </si>
  <si>
    <t>August</t>
  </si>
  <si>
    <t>September</t>
  </si>
  <si>
    <t>October</t>
  </si>
  <si>
    <t>November</t>
  </si>
  <si>
    <t>December</t>
  </si>
  <si>
    <t>전</t>
  </si>
  <si>
    <t>답</t>
  </si>
  <si>
    <t>목장용지</t>
  </si>
  <si>
    <t>공장용지</t>
  </si>
  <si>
    <t>학교용지</t>
  </si>
  <si>
    <t>철도용지</t>
  </si>
  <si>
    <t>제   방</t>
  </si>
  <si>
    <t>수도용지</t>
  </si>
  <si>
    <t>체육용지</t>
  </si>
  <si>
    <t>종교용지</t>
  </si>
  <si>
    <t>Orchard</t>
  </si>
  <si>
    <t>Road</t>
  </si>
  <si>
    <t>Ditch</t>
  </si>
  <si>
    <t>Park</t>
  </si>
  <si>
    <t>대야동</t>
  </si>
  <si>
    <t>신천동</t>
  </si>
  <si>
    <t>신현동</t>
  </si>
  <si>
    <t>방산동</t>
  </si>
  <si>
    <t>포  동</t>
  </si>
  <si>
    <t>미산동</t>
  </si>
  <si>
    <t>은행동</t>
  </si>
  <si>
    <t>안현동</t>
  </si>
  <si>
    <t>매화동</t>
  </si>
  <si>
    <t>도창동</t>
  </si>
  <si>
    <t>금이동</t>
  </si>
  <si>
    <t>목감동</t>
  </si>
  <si>
    <t>군자동</t>
  </si>
  <si>
    <t>정왕동</t>
  </si>
  <si>
    <t>과림동</t>
  </si>
  <si>
    <t>연성동</t>
  </si>
  <si>
    <t>단위 : 일</t>
    <phoneticPr fontId="4" type="noConversion"/>
  </si>
  <si>
    <t>동    별</t>
    <phoneticPr fontId="4" type="noConversion"/>
  </si>
  <si>
    <t xml:space="preserve">단위 : ㎡ </t>
  </si>
  <si>
    <t>과 수 원</t>
  </si>
  <si>
    <t>도    로</t>
  </si>
  <si>
    <t>하    천</t>
  </si>
  <si>
    <t>구    거</t>
  </si>
  <si>
    <t>유    지</t>
  </si>
  <si>
    <t>공  원</t>
  </si>
  <si>
    <t>유 원 지</t>
  </si>
  <si>
    <t>사 적 지</t>
  </si>
  <si>
    <t>묘     지</t>
  </si>
  <si>
    <t>잡  종  지</t>
  </si>
  <si>
    <t>맑    음</t>
  </si>
  <si>
    <t>흐    림</t>
  </si>
  <si>
    <t>강    수</t>
  </si>
  <si>
    <t>서    리</t>
  </si>
  <si>
    <t>안    개</t>
  </si>
  <si>
    <t>뇌    전</t>
  </si>
  <si>
    <t>폭    풍</t>
  </si>
  <si>
    <t>Dong</t>
    <phoneticPr fontId="4" type="noConversion"/>
  </si>
  <si>
    <t>Saltern</t>
    <phoneticPr fontId="4" type="noConversion"/>
  </si>
  <si>
    <t>Parking lot</t>
    <phoneticPr fontId="4" type="noConversion"/>
  </si>
  <si>
    <t>Fish farm</t>
    <phoneticPr fontId="4" type="noConversion"/>
  </si>
  <si>
    <t>Dong</t>
  </si>
  <si>
    <t>Year &amp;</t>
    <phoneticPr fontId="4" type="noConversion"/>
  </si>
  <si>
    <t>Total</t>
    <phoneticPr fontId="4" type="noConversion"/>
  </si>
  <si>
    <t>Pasture</t>
    <phoneticPr fontId="4" type="noConversion"/>
  </si>
  <si>
    <t>Forest field</t>
    <phoneticPr fontId="4" type="noConversion"/>
  </si>
  <si>
    <t xml:space="preserve"> Factory site</t>
    <phoneticPr fontId="4" type="noConversion"/>
  </si>
  <si>
    <t>School site</t>
    <phoneticPr fontId="4" type="noConversion"/>
  </si>
  <si>
    <t>Warehouse site</t>
    <phoneticPr fontId="4" type="noConversion"/>
  </si>
  <si>
    <t>Bank</t>
    <phoneticPr fontId="4" type="noConversion"/>
  </si>
  <si>
    <t>Marsh</t>
    <phoneticPr fontId="4" type="noConversion"/>
  </si>
  <si>
    <t>Religious site</t>
    <phoneticPr fontId="4" type="noConversion"/>
  </si>
  <si>
    <t>(mm)</t>
    <phoneticPr fontId="4" type="noConversion"/>
  </si>
  <si>
    <t>(hPa)</t>
    <phoneticPr fontId="4" type="noConversion"/>
  </si>
  <si>
    <t>(hr)</t>
    <phoneticPr fontId="4" type="noConversion"/>
  </si>
  <si>
    <t>Building site</t>
    <phoneticPr fontId="4" type="noConversion"/>
  </si>
  <si>
    <t>3. 토지 지목별 현황 (3-1)</t>
    <phoneticPr fontId="4" type="noConversion"/>
  </si>
  <si>
    <t>3. 토지 지목별 현황 (3-2)</t>
    <phoneticPr fontId="4" type="noConversion"/>
  </si>
  <si>
    <t>3. 토지 지목별 현황 (3-3)</t>
    <phoneticPr fontId="4" type="noConversion"/>
  </si>
  <si>
    <t>염  전</t>
    <phoneticPr fontId="4" type="noConversion"/>
  </si>
  <si>
    <t>주차장</t>
    <phoneticPr fontId="4" type="noConversion"/>
  </si>
  <si>
    <t>주유소용지</t>
    <phoneticPr fontId="4" type="noConversion"/>
  </si>
  <si>
    <t>창고용지</t>
    <phoneticPr fontId="4" type="noConversion"/>
  </si>
  <si>
    <t>양어장</t>
    <phoneticPr fontId="4" type="noConversion"/>
  </si>
  <si>
    <t>Unit : day</t>
    <phoneticPr fontId="4" type="noConversion"/>
  </si>
  <si>
    <t>7. 해안선 및 도서</t>
  </si>
  <si>
    <t>연   별</t>
  </si>
  <si>
    <t>Year</t>
    <phoneticPr fontId="4" type="noConversion"/>
  </si>
  <si>
    <t>daeya</t>
  </si>
  <si>
    <t>gyesu</t>
  </si>
  <si>
    <t>sincheon</t>
  </si>
  <si>
    <t>sinhyeon</t>
  </si>
  <si>
    <t>bangsan</t>
  </si>
  <si>
    <t>po</t>
  </si>
  <si>
    <t>misan</t>
  </si>
  <si>
    <t>eunhaeng</t>
  </si>
  <si>
    <t>anhyeon</t>
  </si>
  <si>
    <t>maehwa</t>
  </si>
  <si>
    <t>dochang</t>
  </si>
  <si>
    <t>geumi</t>
  </si>
  <si>
    <t>mokham</t>
  </si>
  <si>
    <t>murwang</t>
  </si>
  <si>
    <t>sanhyeon</t>
  </si>
  <si>
    <t>jonam</t>
  </si>
  <si>
    <t>nonhok</t>
  </si>
  <si>
    <t>mokgam</t>
  </si>
  <si>
    <t>gunja</t>
  </si>
  <si>
    <t>geomo</t>
  </si>
  <si>
    <t>wolgot</t>
  </si>
  <si>
    <t>jeongwang</t>
  </si>
  <si>
    <t>jugyul</t>
  </si>
  <si>
    <t>gwarim</t>
  </si>
  <si>
    <t>mujinae</t>
  </si>
  <si>
    <t>yeonseong</t>
  </si>
  <si>
    <t>hwajeong</t>
  </si>
  <si>
    <t>neunggok</t>
  </si>
  <si>
    <t>hajung</t>
  </si>
  <si>
    <t>hasang</t>
  </si>
  <si>
    <t>gwangseok</t>
  </si>
  <si>
    <t>janghyeon</t>
  </si>
  <si>
    <t>janggok</t>
  </si>
  <si>
    <t>Area of Land Category</t>
    <phoneticPr fontId="4" type="noConversion"/>
  </si>
  <si>
    <t>Rain</t>
    <phoneticPr fontId="4" type="noConversion"/>
  </si>
  <si>
    <t>(10%)</t>
    <phoneticPr fontId="4" type="noConversion"/>
  </si>
  <si>
    <t>Partly Cloudy</t>
    <phoneticPr fontId="4" type="noConversion"/>
  </si>
  <si>
    <t>Mostly Cloudy</t>
    <phoneticPr fontId="4" type="noConversion"/>
  </si>
  <si>
    <t>Weather Days</t>
    <phoneticPr fontId="4" type="noConversion"/>
  </si>
  <si>
    <t>Precipitation</t>
    <phoneticPr fontId="4" type="noConversion"/>
  </si>
  <si>
    <t>2. 행  정  구  역</t>
    <phoneticPr fontId="4" type="noConversion"/>
  </si>
  <si>
    <t>계</t>
    <phoneticPr fontId="4" type="noConversion"/>
  </si>
  <si>
    <t>Mean</t>
  </si>
  <si>
    <t xml:space="preserve">Windspeed </t>
  </si>
  <si>
    <t xml:space="preserve"> No. of islands</t>
  </si>
  <si>
    <t>능곡동</t>
    <phoneticPr fontId="4" type="noConversion"/>
  </si>
  <si>
    <t xml:space="preserve">연  별 </t>
    <phoneticPr fontId="4" type="noConversion"/>
  </si>
  <si>
    <t>구름조금</t>
    <phoneticPr fontId="4" type="noConversion"/>
  </si>
  <si>
    <t>구름많음</t>
    <phoneticPr fontId="4" type="noConversion"/>
  </si>
  <si>
    <t>황   사</t>
    <phoneticPr fontId="4" type="noConversion"/>
  </si>
  <si>
    <t xml:space="preserve">월  별 </t>
    <phoneticPr fontId="4" type="noConversion"/>
  </si>
  <si>
    <t>강 수 량</t>
    <phoneticPr fontId="4" type="noConversion"/>
  </si>
  <si>
    <t>연  별</t>
    <phoneticPr fontId="4" type="noConversion"/>
  </si>
  <si>
    <t>1 월</t>
    <phoneticPr fontId="4" type="noConversion"/>
  </si>
  <si>
    <t>2 월</t>
    <phoneticPr fontId="4" type="noConversion"/>
  </si>
  <si>
    <t>3 월</t>
    <phoneticPr fontId="4" type="noConversion"/>
  </si>
  <si>
    <t>4 월</t>
    <phoneticPr fontId="4" type="noConversion"/>
  </si>
  <si>
    <t>5 월</t>
    <phoneticPr fontId="4" type="noConversion"/>
  </si>
  <si>
    <t>6 월</t>
    <phoneticPr fontId="4" type="noConversion"/>
  </si>
  <si>
    <t>7 월</t>
    <phoneticPr fontId="4" type="noConversion"/>
  </si>
  <si>
    <t>8 월</t>
    <phoneticPr fontId="4" type="noConversion"/>
  </si>
  <si>
    <t>9 월</t>
    <phoneticPr fontId="4" type="noConversion"/>
  </si>
  <si>
    <t>10 월</t>
    <phoneticPr fontId="4" type="noConversion"/>
  </si>
  <si>
    <t>11 월</t>
    <phoneticPr fontId="4" type="noConversion"/>
  </si>
  <si>
    <t>12 월</t>
    <phoneticPr fontId="4" type="noConversion"/>
  </si>
  <si>
    <t>February</t>
    <phoneticPr fontId="4" type="noConversion"/>
  </si>
  <si>
    <t>Unit : number</t>
    <phoneticPr fontId="4" type="noConversion"/>
  </si>
  <si>
    <t>-</t>
    <phoneticPr fontId="4" type="noConversion"/>
  </si>
  <si>
    <t>대 야</t>
    <phoneticPr fontId="4" type="noConversion"/>
  </si>
  <si>
    <t>Daeya</t>
    <phoneticPr fontId="4" type="noConversion"/>
  </si>
  <si>
    <t>Sincheon</t>
    <phoneticPr fontId="4" type="noConversion"/>
  </si>
  <si>
    <t>Sinhyeon</t>
    <phoneticPr fontId="4" type="noConversion"/>
  </si>
  <si>
    <t>Eunhaeng</t>
    <phoneticPr fontId="4" type="noConversion"/>
  </si>
  <si>
    <t>Maehwa</t>
    <phoneticPr fontId="4" type="noConversion"/>
  </si>
  <si>
    <t>Mokgam</t>
    <phoneticPr fontId="4" type="noConversion"/>
  </si>
  <si>
    <t>Gunja</t>
    <phoneticPr fontId="4" type="noConversion"/>
  </si>
  <si>
    <t>정왕본</t>
    <phoneticPr fontId="4" type="noConversion"/>
  </si>
  <si>
    <t>Jeongwangbon</t>
    <phoneticPr fontId="4" type="noConversion"/>
  </si>
  <si>
    <t>정왕1</t>
    <phoneticPr fontId="4" type="noConversion"/>
  </si>
  <si>
    <t>정왕2</t>
    <phoneticPr fontId="4" type="noConversion"/>
  </si>
  <si>
    <t>정왕3</t>
    <phoneticPr fontId="4" type="noConversion"/>
  </si>
  <si>
    <t>정왕4</t>
    <phoneticPr fontId="4" type="noConversion"/>
  </si>
  <si>
    <t>Gwarim</t>
    <phoneticPr fontId="4" type="noConversion"/>
  </si>
  <si>
    <t>Yeonseong</t>
    <phoneticPr fontId="4" type="noConversion"/>
  </si>
  <si>
    <t>능곡</t>
    <phoneticPr fontId="4" type="noConversion"/>
  </si>
  <si>
    <t>월곶</t>
    <phoneticPr fontId="4" type="noConversion"/>
  </si>
  <si>
    <t>장곡</t>
    <phoneticPr fontId="4" type="noConversion"/>
  </si>
  <si>
    <t>월곶동</t>
    <phoneticPr fontId="4" type="noConversion"/>
  </si>
  <si>
    <t>화정동</t>
    <phoneticPr fontId="4" type="noConversion"/>
  </si>
  <si>
    <t>광석동</t>
    <phoneticPr fontId="4" type="noConversion"/>
  </si>
  <si>
    <t>장곡동</t>
    <phoneticPr fontId="4" type="noConversion"/>
  </si>
  <si>
    <t xml:space="preserve">단위 : ㎡ </t>
    <phoneticPr fontId="4" type="noConversion"/>
  </si>
  <si>
    <t>Unit : ㎡</t>
    <phoneticPr fontId="4" type="noConversion"/>
  </si>
  <si>
    <t>Unit : ㎡</t>
  </si>
  <si>
    <t>Thunder  Storm</t>
    <phoneticPr fontId="4" type="noConversion"/>
  </si>
  <si>
    <t>Month</t>
    <phoneticPr fontId="4" type="noConversion"/>
  </si>
  <si>
    <t xml:space="preserve"> </t>
    <phoneticPr fontId="4" type="noConversion"/>
  </si>
  <si>
    <t xml:space="preserve">바람(㎧) </t>
    <phoneticPr fontId="4" type="noConversion"/>
  </si>
  <si>
    <t>( ℃ )</t>
    <phoneticPr fontId="4" type="noConversion"/>
  </si>
  <si>
    <t>(㎝)</t>
  </si>
  <si>
    <t>Year &amp;</t>
    <phoneticPr fontId="4" type="noConversion"/>
  </si>
  <si>
    <t>최고극값</t>
    <phoneticPr fontId="4" type="noConversion"/>
  </si>
  <si>
    <t>평균최저</t>
    <phoneticPr fontId="4" type="noConversion"/>
  </si>
  <si>
    <t>최저극값</t>
    <phoneticPr fontId="4" type="noConversion"/>
  </si>
  <si>
    <t>Air pressure of
mean sea level</t>
    <phoneticPr fontId="4" type="noConversion"/>
  </si>
  <si>
    <t>Mean dewpoint
temperature</t>
    <phoneticPr fontId="4" type="noConversion"/>
  </si>
  <si>
    <t>Mean
cloud</t>
    <phoneticPr fontId="4" type="noConversion"/>
  </si>
  <si>
    <t>Duration of
sunshine</t>
    <phoneticPr fontId="4" type="noConversion"/>
  </si>
  <si>
    <t>Maximum depth
of snowfall</t>
    <phoneticPr fontId="4" type="noConversion"/>
  </si>
  <si>
    <t>평균
풍속</t>
    <phoneticPr fontId="4" type="noConversion"/>
  </si>
  <si>
    <t>최대
풍속</t>
    <phoneticPr fontId="4" type="noConversion"/>
  </si>
  <si>
    <t>최대
순간풍속</t>
    <phoneticPr fontId="4" type="noConversion"/>
  </si>
  <si>
    <t>Mean</t>
    <phoneticPr fontId="4" type="noConversion"/>
  </si>
  <si>
    <t>Highest</t>
    <phoneticPr fontId="4" type="noConversion"/>
  </si>
  <si>
    <t>Lowest</t>
    <phoneticPr fontId="4" type="noConversion"/>
  </si>
  <si>
    <t>Month</t>
    <phoneticPr fontId="4" type="noConversion"/>
  </si>
  <si>
    <t xml:space="preserve"> maximum</t>
    <phoneticPr fontId="7" type="noConversion"/>
  </si>
  <si>
    <t>miniimum</t>
    <phoneticPr fontId="7" type="noConversion"/>
  </si>
  <si>
    <t>단위 : ㎜</t>
    <phoneticPr fontId="4" type="noConversion"/>
  </si>
  <si>
    <t>July</t>
    <phoneticPr fontId="4" type="noConversion"/>
  </si>
  <si>
    <t>-</t>
    <phoneticPr fontId="8" type="noConversion"/>
  </si>
  <si>
    <t>Coastline and Islands</t>
    <phoneticPr fontId="4" type="noConversion"/>
  </si>
  <si>
    <t>Year</t>
    <phoneticPr fontId="4" type="noConversion"/>
  </si>
  <si>
    <t>계</t>
    <phoneticPr fontId="8" type="noConversion"/>
  </si>
  <si>
    <t>육지부
Mainland</t>
    <phoneticPr fontId="8" type="noConversion"/>
  </si>
  <si>
    <t>도서부
Island</t>
    <phoneticPr fontId="8" type="noConversion"/>
  </si>
  <si>
    <t>면 적(㎢)</t>
    <phoneticPr fontId="8" type="noConversion"/>
  </si>
  <si>
    <t>Total</t>
    <phoneticPr fontId="8" type="noConversion"/>
  </si>
  <si>
    <t>Inhabited</t>
    <phoneticPr fontId="4" type="noConversion"/>
  </si>
  <si>
    <t>Uninhabited</t>
    <phoneticPr fontId="4" type="noConversion"/>
  </si>
  <si>
    <r>
      <t>해 안 선</t>
    </r>
    <r>
      <rPr>
        <vertAlign val="superscript"/>
        <sz val="10"/>
        <rFont val="맑은 고딕"/>
        <family val="3"/>
        <charset val="129"/>
      </rPr>
      <t xml:space="preserve"> </t>
    </r>
    <r>
      <rPr>
        <sz val="10"/>
        <rFont val="맑은 고딕"/>
        <family val="3"/>
        <charset val="129"/>
      </rPr>
      <t xml:space="preserve">(㎞) </t>
    </r>
    <r>
      <rPr>
        <vertAlign val="superscript"/>
        <sz val="10"/>
        <rFont val="맑은 고딕"/>
        <family val="3"/>
        <charset val="129"/>
      </rPr>
      <t>1)</t>
    </r>
    <r>
      <rPr>
        <sz val="10"/>
        <rFont val="맑은 고딕"/>
        <family val="3"/>
        <charset val="129"/>
      </rPr>
      <t xml:space="preserve">  Coastline</t>
    </r>
    <phoneticPr fontId="4" type="noConversion"/>
  </si>
  <si>
    <t>Neunggok</t>
    <phoneticPr fontId="4" type="noConversion"/>
  </si>
  <si>
    <t>Jeongwang 1(il)</t>
    <phoneticPr fontId="4" type="noConversion"/>
  </si>
  <si>
    <t>Jeongwang 2(i)</t>
    <phoneticPr fontId="4" type="noConversion"/>
  </si>
  <si>
    <t>Jeongwang 3(sam)</t>
    <phoneticPr fontId="4" type="noConversion"/>
  </si>
  <si>
    <t>Jeongwang 4(sa)</t>
    <phoneticPr fontId="4" type="noConversion"/>
  </si>
  <si>
    <t>Janggok</t>
    <phoneticPr fontId="4" type="noConversion"/>
  </si>
  <si>
    <t>Wolgot</t>
    <phoneticPr fontId="4" type="noConversion"/>
  </si>
  <si>
    <t>시흥소재지</t>
    <phoneticPr fontId="6" type="noConversion"/>
  </si>
  <si>
    <t>단</t>
    <phoneticPr fontId="6" type="noConversion"/>
  </si>
  <si>
    <t>경도와 위도의 극점</t>
    <phoneticPr fontId="6" type="noConversion"/>
  </si>
  <si>
    <t>연장거리</t>
    <phoneticPr fontId="6" type="noConversion"/>
  </si>
  <si>
    <t>지  명</t>
    <phoneticPr fontId="6" type="noConversion"/>
  </si>
  <si>
    <t>극    점</t>
    <phoneticPr fontId="6" type="noConversion"/>
  </si>
  <si>
    <t xml:space="preserve">경기도 시흥시
장현동 시청로 20 </t>
    <phoneticPr fontId="6" type="noConversion"/>
  </si>
  <si>
    <t>조남동</t>
    <phoneticPr fontId="6" type="noConversion"/>
  </si>
  <si>
    <t>동경 126 ˚  53′  51″</t>
    <phoneticPr fontId="6" type="noConversion"/>
  </si>
  <si>
    <t>동서간 17.5㎞</t>
    <phoneticPr fontId="6" type="noConversion"/>
  </si>
  <si>
    <t>서단</t>
    <phoneticPr fontId="6" type="noConversion"/>
  </si>
  <si>
    <t>정왕동</t>
    <phoneticPr fontId="6" type="noConversion"/>
  </si>
  <si>
    <t>동경 126 ˚  43′  04″</t>
    <phoneticPr fontId="6" type="noConversion"/>
  </si>
  <si>
    <t>남단</t>
    <phoneticPr fontId="6" type="noConversion"/>
  </si>
  <si>
    <t>북위  37˚    18′  43″</t>
    <phoneticPr fontId="6" type="noConversion"/>
  </si>
  <si>
    <t>남북간 17.4㎞</t>
    <phoneticPr fontId="6" type="noConversion"/>
  </si>
  <si>
    <t>북단</t>
    <phoneticPr fontId="6" type="noConversion"/>
  </si>
  <si>
    <t>대야동</t>
    <phoneticPr fontId="6" type="noConversion"/>
  </si>
  <si>
    <t>북위  37˚    28′  05″</t>
    <phoneticPr fontId="6" type="noConversion"/>
  </si>
  <si>
    <t xml:space="preserve">  시흥시는 1989.1.1 시흥군 소래읍 수암면, 구자면에서 시로 승격되었으며 
한반도의 서해안 중심지역으로 경기도 북서부에 위치한 도시이며 북서쪽으로는 
인천광역시, 북쪽으로는 부천시, 북동쪽으로는 광명시, 동쪽으로는 안양시, 남쪽으로는 
안산시와 접하고 서쪽으로는 서해와 연해있는 경기도 중심부에 위치하고 있다.</t>
    <phoneticPr fontId="6" type="noConversion"/>
  </si>
  <si>
    <t>1. 위  치</t>
    <phoneticPr fontId="6" type="noConversion"/>
  </si>
  <si>
    <t>계수동</t>
    <phoneticPr fontId="4" type="noConversion"/>
  </si>
  <si>
    <t>물왕동</t>
    <phoneticPr fontId="4" type="noConversion"/>
  </si>
  <si>
    <t>산현동</t>
    <phoneticPr fontId="4" type="noConversion"/>
  </si>
  <si>
    <t>조남동</t>
    <phoneticPr fontId="4" type="noConversion"/>
  </si>
  <si>
    <t>논곡동</t>
    <phoneticPr fontId="4" type="noConversion"/>
  </si>
  <si>
    <t>목감동</t>
    <phoneticPr fontId="4" type="noConversion"/>
  </si>
  <si>
    <t xml:space="preserve">거모동 </t>
    <phoneticPr fontId="4" type="noConversion"/>
  </si>
  <si>
    <t>군자동</t>
    <phoneticPr fontId="4" type="noConversion"/>
  </si>
  <si>
    <t>정왕동</t>
    <phoneticPr fontId="4" type="noConversion"/>
  </si>
  <si>
    <t>죽율동</t>
    <phoneticPr fontId="4" type="noConversion"/>
  </si>
  <si>
    <t>과림동</t>
    <phoneticPr fontId="4" type="noConversion"/>
  </si>
  <si>
    <t>무지내동</t>
    <phoneticPr fontId="4" type="noConversion"/>
  </si>
  <si>
    <t>하중동</t>
    <phoneticPr fontId="4" type="noConversion"/>
  </si>
  <si>
    <t>하상동</t>
    <phoneticPr fontId="4" type="noConversion"/>
  </si>
  <si>
    <t>장현동</t>
    <phoneticPr fontId="4" type="noConversion"/>
  </si>
  <si>
    <t>동단</t>
    <phoneticPr fontId="6" type="noConversion"/>
  </si>
  <si>
    <t>단위 : 개</t>
  </si>
  <si>
    <t xml:space="preserve">읍 ·면 ·동
Eup, Myeon &amp; Dong </t>
  </si>
  <si>
    <t>출 장 소
Branch Office</t>
  </si>
  <si>
    <t>통·리
Tong &amp; Ri</t>
  </si>
  <si>
    <t>반
Ban</t>
    <phoneticPr fontId="4" type="noConversion"/>
  </si>
  <si>
    <t>면적 (㎢)</t>
  </si>
  <si>
    <t>동</t>
  </si>
  <si>
    <t>시·도</t>
  </si>
  <si>
    <t>시·군·구</t>
  </si>
  <si>
    <t>리</t>
  </si>
  <si>
    <t>행정</t>
    <phoneticPr fontId="6" type="noConversion"/>
  </si>
  <si>
    <t>법정</t>
    <phoneticPr fontId="6" type="noConversion"/>
  </si>
  <si>
    <t>연    별
동    별</t>
    <phoneticPr fontId="8" type="noConversion"/>
  </si>
  <si>
    <t>Year &amp; 
Dong</t>
    <phoneticPr fontId="4" type="noConversion"/>
  </si>
  <si>
    <r>
      <t xml:space="preserve">세대 </t>
    </r>
    <r>
      <rPr>
        <vertAlign val="superscript"/>
        <sz val="10"/>
        <rFont val="맑은 고딕"/>
        <family val="3"/>
        <charset val="129"/>
      </rPr>
      <t>3)</t>
    </r>
    <phoneticPr fontId="8" type="noConversion"/>
  </si>
  <si>
    <r>
      <t>인구(명)</t>
    </r>
    <r>
      <rPr>
        <vertAlign val="superscript"/>
        <sz val="10"/>
        <rFont val="맑은 고딕"/>
        <family val="3"/>
        <charset val="129"/>
      </rPr>
      <t xml:space="preserve"> 3)</t>
    </r>
    <phoneticPr fontId="8" type="noConversion"/>
  </si>
  <si>
    <t>Households</t>
    <phoneticPr fontId="11" type="noConversion"/>
  </si>
  <si>
    <t>Population</t>
    <phoneticPr fontId="11" type="noConversion"/>
  </si>
  <si>
    <t xml:space="preserve"> 도  서  수 (개)    </t>
    <phoneticPr fontId="4" type="noConversion"/>
  </si>
  <si>
    <t>계수동</t>
  </si>
  <si>
    <t>물왕동</t>
  </si>
  <si>
    <t>산현동</t>
  </si>
  <si>
    <t>조남동</t>
  </si>
  <si>
    <t>논곡동</t>
  </si>
  <si>
    <t xml:space="preserve">거모동 </t>
  </si>
  <si>
    <t>죽율동</t>
  </si>
  <si>
    <t>무지내동</t>
  </si>
  <si>
    <t>하중동</t>
  </si>
  <si>
    <t>하상동</t>
  </si>
  <si>
    <t>장현동</t>
  </si>
  <si>
    <t>능곡동</t>
  </si>
  <si>
    <t>화정동</t>
  </si>
  <si>
    <t>광석동</t>
  </si>
  <si>
    <t>월곶동</t>
  </si>
  <si>
    <t>장곡동</t>
  </si>
  <si>
    <t xml:space="preserve"> 자료 : 「기상관측통계」기상청 국가기후데이터센터, 경기도 자연재난과</t>
    <phoneticPr fontId="8" type="noConversion"/>
  </si>
  <si>
    <t>배곧</t>
    <phoneticPr fontId="8" type="noConversion"/>
  </si>
  <si>
    <t>Baegot</t>
    <phoneticPr fontId="8" type="noConversion"/>
  </si>
  <si>
    <t>2019</t>
    <phoneticPr fontId="11" type="noConversion"/>
  </si>
  <si>
    <t>Jan.</t>
  </si>
  <si>
    <t>Feb.</t>
  </si>
  <si>
    <t>Mar.</t>
  </si>
  <si>
    <t>Apr.</t>
  </si>
  <si>
    <t>July</t>
  </si>
  <si>
    <t>Aug.</t>
  </si>
  <si>
    <t>Sept.</t>
  </si>
  <si>
    <t>Oct.</t>
  </si>
  <si>
    <t>Nov.</t>
  </si>
  <si>
    <t>Dec.</t>
  </si>
  <si>
    <t xml:space="preserve"> Number and Area of Administrative District</t>
    <phoneticPr fontId="8" type="noConversion"/>
  </si>
  <si>
    <t>Area of Land Category (Continued)</t>
    <phoneticPr fontId="4" type="noConversion"/>
  </si>
  <si>
    <t>Dry paddy field</t>
    <phoneticPr fontId="29" type="noConversion"/>
  </si>
  <si>
    <t>Rice paddy field</t>
    <phoneticPr fontId="29" type="noConversion"/>
  </si>
  <si>
    <t>임  야</t>
    <phoneticPr fontId="4" type="noConversion"/>
  </si>
  <si>
    <t>광천지</t>
    <phoneticPr fontId="6" type="noConversion"/>
  </si>
  <si>
    <t>Mineral spring site</t>
    <phoneticPr fontId="4" type="noConversion"/>
  </si>
  <si>
    <t>-</t>
    <phoneticPr fontId="4" type="noConversion"/>
  </si>
  <si>
    <t xml:space="preserve">대 </t>
    <phoneticPr fontId="4" type="noConversion"/>
  </si>
  <si>
    <t>주 : 법정동 기준(배곧동→정왕동에 포함)</t>
    <phoneticPr fontId="4" type="noConversion"/>
  </si>
  <si>
    <t>Gas station site</t>
    <phoneticPr fontId="4" type="noConversion"/>
  </si>
  <si>
    <t xml:space="preserve"> Railroad site</t>
    <phoneticPr fontId="4" type="noConversion"/>
  </si>
  <si>
    <t>Rivers</t>
    <phoneticPr fontId="4" type="noConversion"/>
  </si>
  <si>
    <t>자료 : 국토해양부『지적통계』, 토지정보과</t>
    <phoneticPr fontId="4" type="noConversion"/>
  </si>
  <si>
    <t>-</t>
  </si>
  <si>
    <t>자료 : 국토해양부『지적통계』, 토지정보과</t>
    <phoneticPr fontId="4" type="noConversion"/>
  </si>
  <si>
    <t>Water supply site</t>
    <phoneticPr fontId="8" type="noConversion"/>
  </si>
  <si>
    <t>Gymnastic site</t>
    <phoneticPr fontId="8" type="noConversion"/>
  </si>
  <si>
    <t>Recreation area</t>
    <phoneticPr fontId="29" type="noConversion"/>
  </si>
  <si>
    <t>Burial</t>
    <phoneticPr fontId="29" type="noConversion"/>
  </si>
  <si>
    <t>Miscellaneous site</t>
    <phoneticPr fontId="29" type="noConversion"/>
  </si>
  <si>
    <t>가. 유인관측지점(15개 광역시, 32개 시군구) - 11개 기상요소</t>
  </si>
  <si>
    <t>Cloudy</t>
    <phoneticPr fontId="11" type="noConversion"/>
  </si>
  <si>
    <t>Asisn Dust</t>
    <phoneticPr fontId="11" type="noConversion"/>
  </si>
  <si>
    <t>주 : 평균기온 및 평균습도는 매일 3,6,9,12,15,18,21,24시 8회 관측치의 산술평균값.('97.1.1 적용)</t>
    <phoneticPr fontId="7" type="noConversion"/>
  </si>
  <si>
    <t>Source : Korea Meteorological Administration</t>
    <phoneticPr fontId="11" type="noConversion"/>
  </si>
  <si>
    <t xml:space="preserve"> 자료 : 「기상관측통계」기상청 국가기후데이터센터</t>
  </si>
  <si>
    <t>Summary Meteorological Conditions</t>
    <phoneticPr fontId="4" type="noConversion"/>
  </si>
  <si>
    <t>상 대 습 도 (%)</t>
    <phoneticPr fontId="4" type="noConversion"/>
  </si>
  <si>
    <t>Highest Gust</t>
    <phoneticPr fontId="4" type="noConversion"/>
  </si>
  <si>
    <t>2019</t>
    <phoneticPr fontId="7" type="noConversion"/>
  </si>
  <si>
    <t>Jan.</t>
    <phoneticPr fontId="7" type="noConversion"/>
  </si>
  <si>
    <t>도 서 현 황 Islands</t>
    <phoneticPr fontId="8" type="noConversion"/>
  </si>
  <si>
    <t xml:space="preserve"> 무인도(개)</t>
    <phoneticPr fontId="4" type="noConversion"/>
  </si>
  <si>
    <r>
      <t xml:space="preserve">유인도(개) </t>
    </r>
    <r>
      <rPr>
        <vertAlign val="superscript"/>
        <sz val="10"/>
        <rFont val="맑은 고딕"/>
        <family val="3"/>
        <charset val="129"/>
      </rPr>
      <t>2)</t>
    </r>
    <phoneticPr fontId="4" type="noConversion"/>
  </si>
  <si>
    <t>주 : 1) 도서둘레를 제외한 연육된 해안선 적용.</t>
  </si>
  <si>
    <t>Source : Maritime and Fisheries Division</t>
    <phoneticPr fontId="11" type="noConversion"/>
  </si>
  <si>
    <t xml:space="preserve">      2) 연육된 도서 제외.  3) 주민등록인구통계자료.</t>
    <phoneticPr fontId="11" type="noConversion"/>
  </si>
  <si>
    <t>자료 : 경기도 해양수산과, 축수산과</t>
    <phoneticPr fontId="4" type="noConversion"/>
  </si>
  <si>
    <t>-</t>
    <phoneticPr fontId="8" type="noConversion"/>
  </si>
  <si>
    <t>자료 : 「지방자치단체 행정구역 및 인구현황」 행정안전부 자치분권지원과, 행정과</t>
    <phoneticPr fontId="29" type="noConversion"/>
  </si>
  <si>
    <t>1월</t>
    <phoneticPr fontId="11" type="noConversion"/>
  </si>
  <si>
    <t>2월</t>
    <phoneticPr fontId="11" type="noConversion"/>
  </si>
  <si>
    <t>3월</t>
    <phoneticPr fontId="11" type="noConversion"/>
  </si>
  <si>
    <t>4월</t>
    <phoneticPr fontId="11" type="noConversion"/>
  </si>
  <si>
    <t>5월</t>
    <phoneticPr fontId="11" type="noConversion"/>
  </si>
  <si>
    <t>6월</t>
    <phoneticPr fontId="11" type="noConversion"/>
  </si>
  <si>
    <t>7월</t>
    <phoneticPr fontId="11" type="noConversion"/>
  </si>
  <si>
    <t>8월</t>
    <phoneticPr fontId="11" type="noConversion"/>
  </si>
  <si>
    <t>9월</t>
    <phoneticPr fontId="11" type="noConversion"/>
  </si>
  <si>
    <t>10월</t>
    <phoneticPr fontId="11" type="noConversion"/>
  </si>
  <si>
    <t>11월</t>
    <phoneticPr fontId="11" type="noConversion"/>
  </si>
  <si>
    <t>12월</t>
    <phoneticPr fontId="11" type="noConversion"/>
  </si>
  <si>
    <t>Historic site</t>
  </si>
  <si>
    <t>주) 2009년 항목추가(구름조금,구름많음)</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</si>
</sst>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0">
    <numFmt numFmtId="41" formatCode="_-* #,##0_-;\-* #,##0_-;_-* &quot;-&quot;_-;_-@_-"/>
    <numFmt numFmtId="43" formatCode="_-* #,##0.00_-;\-* #,##0.00_-;_-* &quot;-&quot;??_-;_-@_-"/>
    <numFmt numFmtId="176" formatCode="_ * #,##0.0_ ;_ * \-#,##0.0_ ;_ * &quot;-&quot;_ ;_ @_ "/>
    <numFmt numFmtId="177" formatCode="0.0"/>
    <numFmt numFmtId="178" formatCode="0_);[Red]\(0\)"/>
    <numFmt numFmtId="179" formatCode="#,##0.0_ "/>
    <numFmt numFmtId="180" formatCode="#,##0.0_);[Red]\(#,##0.0\)"/>
    <numFmt numFmtId="181" formatCode="0.0_ "/>
    <numFmt numFmtId="182" formatCode="#,##0;\-#,##0;&quot;-&quot;;@"/>
    <numFmt numFmtId="183" formatCode="_-* #,##0.0_-;\-* #,##0.0_-;_-* &quot;-&quot;_-;_-@_-"/>
    <numFmt numFmtId="184" formatCode="#,##0.0;[Red]#,##0.0"/>
    <numFmt numFmtId="185" formatCode="0.00_);[Red]\(0.00\)"/>
    <numFmt numFmtId="186" formatCode="_-* #,##0.0_-;\-* #,##0.0_-;_-* &quot;-&quot;?_-;_-@_-"/>
    <numFmt numFmtId="187" formatCode="_ * #,##0_ ;_ * \-#,##0_ ;_ * &quot;-&quot;_ ;_ @_ "/>
    <numFmt numFmtId="188" formatCode="_-* #,##0.00_-;\-* #,##0.00_-;_-* &quot;-&quot;_-;_-@_-"/>
    <numFmt numFmtId="189" formatCode="_-* #,##0_-;\-* #,##0_-;_-* &quot;-&quot;??_-;_-@_-"/>
    <numFmt numFmtId="190" formatCode="#,##0.0"/>
    <numFmt numFmtId="191" formatCode="#,##0\ \ \ \ ;\-#,##0\ \ \ \ ;&quot;-&quot;\ \ \ \ ;@\ \ "/>
    <numFmt numFmtId="192" formatCode="#,##0.0\ \ \ ;\-#,##0.0\ \ \ ;&quot;-&quot;\ \ \ ;@\ \ "/>
    <numFmt numFmtId="193" formatCode="#,##0\ \ \ ;\-#,##0\ \ \ ;&quot;-&quot;\ \ \ ;@\ \ "/>
  </numFmts>
  <fonts count="39">
    <font>
      <sz val="12"/>
      <name val="바탕체"/>
      <family val="1"/>
      <charset val="129"/>
    </font>
    <font>
      <sz val="12"/>
      <name val="바탕체"/>
      <family val="1"/>
      <charset val="129"/>
    </font>
    <font>
      <sz val="10"/>
      <name val="돋움체"/>
      <family val="3"/>
      <charset val="129"/>
    </font>
    <font>
      <sz val="10"/>
      <name val="Arial Narrow"/>
      <family val="2"/>
    </font>
    <font>
      <sz val="8"/>
      <name val="바탕"/>
      <family val="1"/>
      <charset val="129"/>
    </font>
    <font>
      <sz val="11"/>
      <name val="돋움"/>
      <family val="3"/>
      <charset val="129"/>
    </font>
    <font>
      <sz val="8"/>
      <name val="돋움"/>
      <family val="3"/>
      <charset val="129"/>
    </font>
    <font>
      <sz val="9"/>
      <name val="바탕"/>
      <family val="1"/>
      <charset val="129"/>
    </font>
    <font>
      <sz val="8"/>
      <name val="바탕체"/>
      <family val="1"/>
      <charset val="129"/>
    </font>
    <font>
      <sz val="10"/>
      <name val="맑은 고딕"/>
      <family val="3"/>
      <charset val="129"/>
    </font>
    <font>
      <vertAlign val="superscript"/>
      <sz val="10"/>
      <name val="맑은 고딕"/>
      <family val="3"/>
      <charset val="129"/>
    </font>
    <font>
      <sz val="9"/>
      <name val="바탕체"/>
      <family val="1"/>
      <charset val="129"/>
    </font>
    <font>
      <b/>
      <sz val="14"/>
      <name val="맑은 고딕"/>
      <family val="3"/>
      <charset val="129"/>
      <scheme val="minor"/>
    </font>
    <font>
      <sz val="12"/>
      <name val="맑은 고딕"/>
      <family val="3"/>
      <charset val="129"/>
      <scheme val="minor"/>
    </font>
    <font>
      <sz val="9"/>
      <name val="맑은 고딕"/>
      <family val="3"/>
      <charset val="129"/>
      <scheme val="minor"/>
    </font>
    <font>
      <sz val="10"/>
      <name val="맑은 고딕"/>
      <family val="3"/>
      <charset val="129"/>
      <scheme val="minor"/>
    </font>
    <font>
      <sz val="10"/>
      <color indexed="8"/>
      <name val="맑은 고딕"/>
      <family val="3"/>
      <charset val="129"/>
      <scheme val="minor"/>
    </font>
    <font>
      <b/>
      <sz val="10"/>
      <color indexed="8"/>
      <name val="맑은 고딕"/>
      <family val="3"/>
      <charset val="129"/>
      <scheme val="minor"/>
    </font>
    <font>
      <b/>
      <sz val="10"/>
      <name val="맑은 고딕"/>
      <family val="3"/>
      <charset val="129"/>
      <scheme val="minor"/>
    </font>
    <font>
      <sz val="10"/>
      <color indexed="12"/>
      <name val="맑은 고딕"/>
      <family val="3"/>
      <charset val="129"/>
      <scheme val="minor"/>
    </font>
    <font>
      <sz val="8"/>
      <name val="맑은 고딕"/>
      <family val="3"/>
      <charset val="129"/>
      <scheme val="minor"/>
    </font>
    <font>
      <b/>
      <sz val="10"/>
      <color indexed="12"/>
      <name val="맑은 고딕"/>
      <family val="3"/>
      <charset val="129"/>
      <scheme val="minor"/>
    </font>
    <font>
      <sz val="11"/>
      <name val="맑은 고딕"/>
      <family val="3"/>
      <charset val="129"/>
      <scheme val="minor"/>
    </font>
    <font>
      <sz val="10"/>
      <color theme="1"/>
      <name val="맑은 고딕"/>
      <family val="3"/>
      <charset val="129"/>
      <scheme val="minor"/>
    </font>
    <font>
      <sz val="10"/>
      <name val="맑은 고딕"/>
      <family val="3"/>
      <charset val="129"/>
      <scheme val="major"/>
    </font>
    <font>
      <b/>
      <sz val="10"/>
      <name val="맑은 고딕"/>
      <family val="3"/>
      <charset val="129"/>
      <scheme val="major"/>
    </font>
    <font>
      <b/>
      <sz val="9"/>
      <name val="맑은 고딕"/>
      <family val="3"/>
      <charset val="129"/>
      <scheme val="minor"/>
    </font>
    <font>
      <sz val="9"/>
      <name val="맑은 고딕"/>
      <family val="3"/>
      <charset val="129"/>
      <scheme val="major"/>
    </font>
    <font>
      <b/>
      <sz val="9"/>
      <name val="맑은 고딕"/>
      <family val="3"/>
      <charset val="129"/>
      <scheme val="major"/>
    </font>
    <font>
      <sz val="12"/>
      <name val="¸íÁ¶"/>
      <family val="3"/>
      <charset val="129"/>
    </font>
    <font>
      <sz val="9"/>
      <color theme="1"/>
      <name val="맑은 고딕"/>
      <family val="3"/>
      <charset val="129"/>
      <scheme val="major"/>
    </font>
    <font>
      <b/>
      <sz val="14"/>
      <name val="맑은 고딕"/>
      <family val="3"/>
      <charset val="129"/>
      <scheme val="major"/>
    </font>
    <font>
      <sz val="8"/>
      <name val="맑은 고딕"/>
      <family val="3"/>
      <charset val="129"/>
      <scheme val="major"/>
    </font>
    <font>
      <sz val="10"/>
      <name val="Arial"/>
      <family val="2"/>
    </font>
    <font>
      <b/>
      <sz val="9"/>
      <color theme="1"/>
      <name val="맑은 고딕"/>
      <family val="3"/>
      <charset val="129"/>
      <scheme val="minor"/>
    </font>
    <font>
      <sz val="9"/>
      <color theme="1"/>
      <name val="맑은 고딕"/>
      <family val="3"/>
      <charset val="129"/>
      <scheme val="minor"/>
    </font>
    <font>
      <sz val="12"/>
      <name val="맑은 고딕"/>
      <family val="3"/>
      <charset val="129"/>
      <scheme val="major"/>
    </font>
    <font>
      <sz val="9"/>
      <name val="돋움"/>
      <family val="3"/>
      <charset val="129"/>
    </font>
    <font>
      <sz val="10"/>
      <color theme="1"/>
      <name val="맑은 고딕"/>
      <family val="3"/>
      <charset val="129"/>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0">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thin">
        <color indexed="64"/>
      </left>
      <right/>
      <top style="double">
        <color indexed="64"/>
      </top>
      <bottom/>
      <diagonal/>
    </border>
    <border>
      <left/>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indexed="64"/>
      </top>
      <bottom style="thin">
        <color indexed="64"/>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style="thin">
        <color indexed="64"/>
      </bottom>
      <diagonal/>
    </border>
  </borders>
  <cellStyleXfs count="22">
    <xf numFmtId="0" fontId="0" fillId="0" borderId="0"/>
    <xf numFmtId="9" fontId="1"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alignment vertical="center"/>
    </xf>
    <xf numFmtId="187" fontId="1" fillId="0" borderId="0" applyFont="0" applyFill="0" applyBorder="0" applyAlignment="0" applyProtection="0"/>
    <xf numFmtId="4" fontId="2" fillId="0" borderId="0" applyNumberFormat="0" applyProtection="0"/>
    <xf numFmtId="0" fontId="1" fillId="0" borderId="0" applyProtection="0"/>
    <xf numFmtId="0" fontId="5" fillId="0" borderId="0"/>
    <xf numFmtId="0" fontId="5" fillId="0" borderId="0"/>
    <xf numFmtId="0" fontId="1" fillId="0" borderId="0"/>
    <xf numFmtId="0" fontId="5" fillId="0" borderId="0"/>
    <xf numFmtId="0" fontId="5" fillId="0" borderId="0"/>
    <xf numFmtId="0" fontId="5" fillId="0" borderId="0"/>
    <xf numFmtId="0" fontId="1" fillId="0" borderId="0" applyProtection="0"/>
    <xf numFmtId="0" fontId="5" fillId="0" borderId="0"/>
    <xf numFmtId="0" fontId="5" fillId="0" borderId="0"/>
    <xf numFmtId="0" fontId="5" fillId="0" borderId="0"/>
    <xf numFmtId="0" fontId="1" fillId="0" borderId="0" applyProtection="0"/>
    <xf numFmtId="0" fontId="33" fillId="0" borderId="0"/>
    <xf numFmtId="0" fontId="1" fillId="0" borderId="0" applyProtection="0"/>
    <xf numFmtId="0" fontId="1" fillId="0" borderId="0" applyProtection="0"/>
  </cellStyleXfs>
  <cellXfs count="437">
    <xf numFmtId="0" fontId="0" fillId="0" borderId="0" xfId="0"/>
    <xf numFmtId="0" fontId="12" fillId="0" borderId="0" xfId="0" applyFont="1" applyBorder="1" applyAlignment="1" applyProtection="1">
      <alignment horizontal="centerContinuous" vertical="center"/>
    </xf>
    <xf numFmtId="0" fontId="13" fillId="0" borderId="0" xfId="0" applyFont="1" applyBorder="1" applyAlignment="1" applyProtection="1">
      <alignment horizontal="centerContinuous" vertical="center"/>
    </xf>
    <xf numFmtId="0" fontId="12" fillId="0" borderId="0" xfId="0" applyFont="1" applyBorder="1" applyAlignment="1" applyProtection="1">
      <alignment horizontal="left" vertical="center"/>
    </xf>
    <xf numFmtId="0" fontId="12" fillId="0" borderId="0" xfId="0" applyFont="1" applyBorder="1" applyAlignment="1" applyProtection="1">
      <alignment horizontal="center" vertical="center"/>
    </xf>
    <xf numFmtId="0" fontId="14" fillId="0" borderId="0" xfId="0" applyFont="1" applyBorder="1" applyAlignment="1" applyProtection="1">
      <alignment horizontal="center"/>
    </xf>
    <xf numFmtId="0" fontId="15" fillId="0" borderId="1" xfId="0" applyNumberFormat="1" applyFont="1" applyBorder="1" applyAlignment="1" applyProtection="1">
      <alignment horizontal="center" vertical="center"/>
    </xf>
    <xf numFmtId="0" fontId="15" fillId="0" borderId="0" xfId="0" applyNumberFormat="1" applyFont="1" applyBorder="1" applyAlignment="1" applyProtection="1">
      <alignment horizontal="center" vertical="center"/>
    </xf>
    <xf numFmtId="41" fontId="15" fillId="0" borderId="0" xfId="2" applyNumberFormat="1" applyFont="1" applyFill="1" applyBorder="1" applyAlignment="1" applyProtection="1">
      <alignment horizontal="right" vertical="center"/>
    </xf>
    <xf numFmtId="0" fontId="15" fillId="0" borderId="1" xfId="0" applyNumberFormat="1" applyFont="1" applyBorder="1" applyAlignment="1" applyProtection="1">
      <alignment horizontal="distributed" vertical="center"/>
    </xf>
    <xf numFmtId="0" fontId="15" fillId="0" borderId="2" xfId="0" applyNumberFormat="1" applyFont="1" applyBorder="1" applyAlignment="1" applyProtection="1">
      <alignment horizontal="distributed" vertical="center"/>
    </xf>
    <xf numFmtId="43" fontId="15" fillId="0" borderId="0" xfId="0" applyNumberFormat="1" applyFont="1" applyFill="1" applyBorder="1" applyAlignment="1" applyProtection="1">
      <alignment horizontal="right" vertical="center"/>
    </xf>
    <xf numFmtId="180" fontId="12" fillId="0" borderId="0" xfId="0" applyNumberFormat="1" applyFont="1" applyAlignment="1">
      <alignment horizontal="centerContinuous" vertical="center"/>
    </xf>
    <xf numFmtId="180" fontId="13" fillId="0" borderId="0" xfId="0" applyNumberFormat="1" applyFont="1" applyAlignment="1">
      <alignment horizontal="centerContinuous" vertical="center"/>
    </xf>
    <xf numFmtId="0" fontId="13" fillId="0" borderId="0" xfId="0" applyNumberFormat="1" applyFont="1" applyAlignment="1">
      <alignment horizontal="centerContinuous" vertical="center"/>
    </xf>
    <xf numFmtId="180" fontId="12" fillId="0" borderId="0" xfId="0" applyNumberFormat="1" applyFont="1" applyBorder="1" applyAlignment="1">
      <alignment horizontal="center" vertical="center"/>
    </xf>
    <xf numFmtId="0" fontId="14" fillId="0" borderId="0" xfId="0" applyNumberFormat="1" applyFont="1" applyBorder="1" applyAlignment="1">
      <alignment horizontal="left"/>
    </xf>
    <xf numFmtId="180" fontId="12" fillId="0" borderId="0" xfId="0" applyNumberFormat="1" applyFont="1" applyBorder="1" applyAlignment="1">
      <alignment horizontal="center"/>
    </xf>
    <xf numFmtId="180" fontId="13" fillId="0" borderId="0" xfId="0" applyNumberFormat="1" applyFont="1"/>
    <xf numFmtId="180" fontId="13" fillId="0" borderId="0" xfId="0" applyNumberFormat="1" applyFont="1" applyBorder="1"/>
    <xf numFmtId="180" fontId="14" fillId="0" borderId="0" xfId="0" applyNumberFormat="1" applyFont="1" applyBorder="1" applyAlignment="1">
      <alignment horizontal="center"/>
    </xf>
    <xf numFmtId="0" fontId="14" fillId="0" borderId="0" xfId="0" applyNumberFormat="1" applyFont="1" applyBorder="1" applyAlignment="1">
      <alignment horizontal="right"/>
    </xf>
    <xf numFmtId="180" fontId="14" fillId="0" borderId="0" xfId="0" applyNumberFormat="1" applyFont="1" applyBorder="1" applyAlignment="1">
      <alignment horizontal="right"/>
    </xf>
    <xf numFmtId="180" fontId="14" fillId="0" borderId="0" xfId="0" applyNumberFormat="1" applyFont="1" applyBorder="1" applyAlignment="1">
      <alignment horizontal="left"/>
    </xf>
    <xf numFmtId="180" fontId="14" fillId="0" borderId="0" xfId="0" applyNumberFormat="1" applyFont="1" applyBorder="1" applyAlignment="1">
      <alignment horizontal="center" vertical="center"/>
    </xf>
    <xf numFmtId="0" fontId="14" fillId="0" borderId="2" xfId="0" applyNumberFormat="1" applyFont="1" applyBorder="1" applyAlignment="1">
      <alignment horizontal="center" vertical="center"/>
    </xf>
    <xf numFmtId="0" fontId="14" fillId="0" borderId="4" xfId="0" applyNumberFormat="1" applyFont="1" applyBorder="1" applyAlignment="1">
      <alignment horizontal="centerContinuous" vertical="center"/>
    </xf>
    <xf numFmtId="0" fontId="14" fillId="0" borderId="5" xfId="0" applyNumberFormat="1" applyFont="1" applyBorder="1" applyAlignment="1">
      <alignment horizontal="centerContinuous" vertical="center"/>
    </xf>
    <xf numFmtId="0" fontId="14" fillId="0" borderId="3" xfId="0" applyNumberFormat="1" applyFont="1" applyBorder="1" applyAlignment="1">
      <alignment horizontal="centerContinuous" vertical="center"/>
    </xf>
    <xf numFmtId="0" fontId="14" fillId="0" borderId="5" xfId="0" applyNumberFormat="1" applyFont="1" applyBorder="1" applyAlignment="1">
      <alignment horizontal="center" vertical="center"/>
    </xf>
    <xf numFmtId="0" fontId="14" fillId="0" borderId="2" xfId="0" applyNumberFormat="1" applyFont="1" applyBorder="1" applyAlignment="1">
      <alignment horizontal="centerContinuous" vertical="center"/>
    </xf>
    <xf numFmtId="186" fontId="16" fillId="0" borderId="0" xfId="2" applyNumberFormat="1" applyFont="1" applyBorder="1" applyAlignment="1">
      <alignment horizontal="right" vertical="center"/>
    </xf>
    <xf numFmtId="0" fontId="16" fillId="0" borderId="1" xfId="0" quotePrefix="1" applyNumberFormat="1" applyFont="1" applyBorder="1" applyAlignment="1">
      <alignment horizontal="center"/>
    </xf>
    <xf numFmtId="180" fontId="17" fillId="0" borderId="0" xfId="0" applyNumberFormat="1" applyFont="1" applyBorder="1" applyAlignment="1">
      <alignment horizontal="center"/>
    </xf>
    <xf numFmtId="0" fontId="16" fillId="0" borderId="1" xfId="2" applyNumberFormat="1" applyFont="1" applyBorder="1" applyAlignment="1">
      <alignment horizontal="center" vertical="center"/>
    </xf>
    <xf numFmtId="183" fontId="15" fillId="0" borderId="0" xfId="0" applyNumberFormat="1" applyFont="1" applyFill="1" applyBorder="1"/>
    <xf numFmtId="180" fontId="16" fillId="0" borderId="0" xfId="0" applyNumberFormat="1" applyFont="1" applyBorder="1" applyAlignment="1">
      <alignment horizontal="center"/>
    </xf>
    <xf numFmtId="183" fontId="18" fillId="0" borderId="6" xfId="0" applyNumberFormat="1" applyFont="1" applyFill="1" applyBorder="1" applyAlignment="1" applyProtection="1">
      <alignment horizontal="right" shrinkToFit="1"/>
    </xf>
    <xf numFmtId="183" fontId="18" fillId="0" borderId="0" xfId="0" applyNumberFormat="1" applyFont="1" applyFill="1" applyBorder="1" applyAlignment="1" applyProtection="1">
      <alignment horizontal="center"/>
    </xf>
    <xf numFmtId="183" fontId="15" fillId="0" borderId="6" xfId="0" applyNumberFormat="1" applyFont="1" applyBorder="1" applyAlignment="1">
      <alignment horizontal="right" shrinkToFit="1"/>
    </xf>
    <xf numFmtId="183" fontId="15" fillId="0" borderId="0" xfId="0" applyNumberFormat="1" applyFont="1" applyBorder="1" applyAlignment="1">
      <alignment horizontal="center"/>
    </xf>
    <xf numFmtId="180" fontId="15" fillId="0" borderId="0" xfId="0" applyNumberFormat="1" applyFont="1" applyAlignment="1">
      <alignment horizontal="center"/>
    </xf>
    <xf numFmtId="0" fontId="15" fillId="0" borderId="0" xfId="0" applyNumberFormat="1" applyFont="1" applyBorder="1" applyAlignment="1">
      <alignment horizontal="center"/>
    </xf>
    <xf numFmtId="180" fontId="15" fillId="0" borderId="0" xfId="0" applyNumberFormat="1" applyFont="1" applyBorder="1" applyAlignment="1">
      <alignment horizontal="center"/>
    </xf>
    <xf numFmtId="0" fontId="15" fillId="0" borderId="0" xfId="0" applyNumberFormat="1" applyFont="1" applyAlignment="1">
      <alignment horizontal="center"/>
    </xf>
    <xf numFmtId="0" fontId="15" fillId="0" borderId="0" xfId="0" applyNumberFormat="1" applyFont="1" applyBorder="1" applyAlignment="1">
      <alignment horizontal="right"/>
    </xf>
    <xf numFmtId="180" fontId="13" fillId="0" borderId="0" xfId="0" applyNumberFormat="1" applyFont="1" applyBorder="1" applyAlignment="1">
      <alignment horizontal="center"/>
    </xf>
    <xf numFmtId="0" fontId="19" fillId="0" borderId="0" xfId="17" applyNumberFormat="1" applyFont="1" applyFill="1"/>
    <xf numFmtId="180" fontId="13" fillId="0" borderId="0" xfId="0" applyNumberFormat="1" applyFont="1" applyAlignment="1">
      <alignment horizontal="right"/>
    </xf>
    <xf numFmtId="0" fontId="13" fillId="0" borderId="0" xfId="0" applyNumberFormat="1" applyFont="1"/>
    <xf numFmtId="0" fontId="14" fillId="0" borderId="7" xfId="0" applyNumberFormat="1" applyFont="1" applyBorder="1" applyAlignment="1">
      <alignment horizontal="center" vertical="center"/>
    </xf>
    <xf numFmtId="0" fontId="14" fillId="0" borderId="8" xfId="0" applyNumberFormat="1" applyFont="1" applyBorder="1" applyAlignment="1">
      <alignment horizontal="centerContinuous" vertical="center"/>
    </xf>
    <xf numFmtId="0" fontId="14" fillId="0" borderId="9" xfId="0" applyNumberFormat="1" applyFont="1" applyBorder="1" applyAlignment="1">
      <alignment horizontal="centerContinuous" vertical="center"/>
    </xf>
    <xf numFmtId="0" fontId="14" fillId="0" borderId="10" xfId="0" applyNumberFormat="1" applyFont="1" applyBorder="1" applyAlignment="1">
      <alignment horizontal="centerContinuous" vertical="center"/>
    </xf>
    <xf numFmtId="0" fontId="14" fillId="0" borderId="9" xfId="0" applyNumberFormat="1" applyFont="1" applyBorder="1" applyAlignment="1">
      <alignment horizontal="center" vertical="center"/>
    </xf>
    <xf numFmtId="183" fontId="15" fillId="0" borderId="5" xfId="0" applyNumberFormat="1" applyFont="1" applyBorder="1" applyAlignment="1">
      <alignment horizontal="right" shrinkToFit="1"/>
    </xf>
    <xf numFmtId="0" fontId="18" fillId="0" borderId="1" xfId="0" applyNumberFormat="1" applyFont="1" applyFill="1" applyBorder="1" applyAlignment="1" applyProtection="1">
      <alignment horizontal="distributed" vertical="center"/>
    </xf>
    <xf numFmtId="0" fontId="15" fillId="0" borderId="1" xfId="0" applyNumberFormat="1" applyFont="1" applyBorder="1" applyAlignment="1">
      <alignment horizontal="distributed" vertical="center"/>
    </xf>
    <xf numFmtId="0" fontId="15" fillId="0" borderId="2" xfId="0" applyNumberFormat="1" applyFont="1" applyBorder="1" applyAlignment="1">
      <alignment horizontal="distributed" vertical="center"/>
    </xf>
    <xf numFmtId="0" fontId="12" fillId="0" borderId="0" xfId="0" applyFont="1" applyBorder="1" applyAlignment="1">
      <alignment vertical="center"/>
    </xf>
    <xf numFmtId="0" fontId="14" fillId="0" borderId="0" xfId="0" applyNumberFormat="1" applyFont="1" applyBorder="1"/>
    <xf numFmtId="0" fontId="14" fillId="0" borderId="0" xfId="0" applyFont="1" applyBorder="1" applyAlignment="1">
      <alignment horizontal="right"/>
    </xf>
    <xf numFmtId="0" fontId="14" fillId="0" borderId="0" xfId="0" applyFont="1" applyBorder="1"/>
    <xf numFmtId="0" fontId="15" fillId="0" borderId="0" xfId="0" applyNumberFormat="1" applyFont="1" applyBorder="1" applyAlignment="1">
      <alignment horizontal="center" vertical="center"/>
    </xf>
    <xf numFmtId="0" fontId="15" fillId="0" borderId="1" xfId="0" applyNumberFormat="1" applyFont="1" applyBorder="1" applyAlignment="1">
      <alignment horizontal="center" vertical="center"/>
    </xf>
    <xf numFmtId="0" fontId="15" fillId="0" borderId="11" xfId="0" applyNumberFormat="1" applyFont="1" applyBorder="1" applyAlignment="1">
      <alignment horizontal="center" vertical="center"/>
    </xf>
    <xf numFmtId="0" fontId="15" fillId="0" borderId="3" xfId="0" applyNumberFormat="1" applyFont="1" applyBorder="1" applyAlignment="1">
      <alignment horizontal="centerContinuous" vertical="center"/>
    </xf>
    <xf numFmtId="0" fontId="14" fillId="0" borderId="0" xfId="0" applyNumberFormat="1" applyFont="1" applyBorder="1" applyAlignment="1">
      <alignment horizontal="center" vertical="center"/>
    </xf>
    <xf numFmtId="0" fontId="14" fillId="0" borderId="1" xfId="0" applyNumberFormat="1" applyFont="1" applyBorder="1" applyAlignment="1">
      <alignment horizontal="center" vertical="center"/>
    </xf>
    <xf numFmtId="0" fontId="14" fillId="0" borderId="11" xfId="0" applyNumberFormat="1" applyFont="1" applyBorder="1" applyAlignment="1">
      <alignment horizontal="center" vertical="center"/>
    </xf>
    <xf numFmtId="0" fontId="15" fillId="0" borderId="1" xfId="0" quotePrefix="1" applyNumberFormat="1" applyFont="1" applyBorder="1" applyAlignment="1">
      <alignment horizontal="center" vertical="center"/>
    </xf>
    <xf numFmtId="0" fontId="15" fillId="0" borderId="0" xfId="0" applyFont="1" applyBorder="1" applyAlignment="1">
      <alignment vertical="center"/>
    </xf>
    <xf numFmtId="41" fontId="15" fillId="0" borderId="0" xfId="0" applyNumberFormat="1" applyFont="1" applyBorder="1" applyAlignment="1">
      <alignment vertical="center"/>
    </xf>
    <xf numFmtId="0" fontId="13" fillId="0" borderId="0" xfId="0" applyNumberFormat="1" applyFont="1" applyBorder="1"/>
    <xf numFmtId="0" fontId="13" fillId="0" borderId="0" xfId="0" applyFont="1" applyBorder="1"/>
    <xf numFmtId="0" fontId="13" fillId="0" borderId="0" xfId="0" applyFont="1" applyAlignment="1">
      <alignment horizontal="right"/>
    </xf>
    <xf numFmtId="0" fontId="13" fillId="0" borderId="0" xfId="0" applyFont="1"/>
    <xf numFmtId="0" fontId="20" fillId="0" borderId="0" xfId="0" applyNumberFormat="1" applyFont="1" applyBorder="1" applyAlignment="1">
      <alignment horizontal="center"/>
    </xf>
    <xf numFmtId="0" fontId="15" fillId="0" borderId="7" xfId="0" applyNumberFormat="1" applyFont="1" applyBorder="1" applyAlignment="1">
      <alignment horizontal="centerContinuous" vertical="center"/>
    </xf>
    <xf numFmtId="0" fontId="15" fillId="0" borderId="10" xfId="0" applyNumberFormat="1" applyFont="1" applyBorder="1" applyAlignment="1">
      <alignment horizontal="centerContinuous" vertical="center"/>
    </xf>
    <xf numFmtId="0" fontId="15" fillId="0" borderId="9" xfId="0" applyNumberFormat="1" applyFont="1" applyBorder="1" applyAlignment="1">
      <alignment horizontal="centerContinuous" vertical="center"/>
    </xf>
    <xf numFmtId="0" fontId="15" fillId="0" borderId="8" xfId="0" applyNumberFormat="1" applyFont="1" applyBorder="1" applyAlignment="1">
      <alignment horizontal="centerContinuous" vertical="center"/>
    </xf>
    <xf numFmtId="0" fontId="15" fillId="0" borderId="8" xfId="0" applyNumberFormat="1" applyFont="1" applyBorder="1" applyAlignment="1">
      <alignment horizontal="center" vertical="center"/>
    </xf>
    <xf numFmtId="0" fontId="13" fillId="0" borderId="0" xfId="0" applyFont="1" applyAlignment="1">
      <alignment vertical="center"/>
    </xf>
    <xf numFmtId="0" fontId="20" fillId="0" borderId="0" xfId="0" applyFont="1" applyBorder="1" applyAlignment="1">
      <alignment horizontal="center"/>
    </xf>
    <xf numFmtId="0" fontId="20" fillId="0" borderId="0" xfId="0" applyFont="1" applyAlignment="1">
      <alignment horizontal="center"/>
    </xf>
    <xf numFmtId="0" fontId="14" fillId="0" borderId="0" xfId="0" applyNumberFormat="1" applyFont="1" applyAlignment="1">
      <alignment horizontal="center" vertical="center"/>
    </xf>
    <xf numFmtId="0" fontId="14" fillId="0" borderId="4" xfId="0" applyNumberFormat="1" applyFont="1" applyBorder="1" applyAlignment="1">
      <alignment vertical="center" shrinkToFit="1"/>
    </xf>
    <xf numFmtId="0" fontId="15" fillId="0" borderId="0" xfId="0" applyFont="1" applyBorder="1" applyAlignment="1">
      <alignment horizontal="center" vertical="center"/>
    </xf>
    <xf numFmtId="186" fontId="15" fillId="0" borderId="0" xfId="13" applyNumberFormat="1" applyFont="1" applyFill="1" applyBorder="1" applyAlignment="1">
      <alignment vertical="center"/>
    </xf>
    <xf numFmtId="186" fontId="15" fillId="0" borderId="0" xfId="13" applyNumberFormat="1" applyFont="1" applyFill="1" applyBorder="1" applyAlignment="1">
      <alignment horizontal="right" vertical="center"/>
    </xf>
    <xf numFmtId="41" fontId="15" fillId="0" borderId="0" xfId="13" applyNumberFormat="1" applyFont="1" applyFill="1" applyBorder="1" applyAlignment="1">
      <alignment horizontal="right" vertical="center"/>
    </xf>
    <xf numFmtId="0" fontId="14" fillId="0" borderId="0" xfId="0" applyNumberFormat="1" applyFont="1" applyBorder="1" applyAlignment="1">
      <alignment vertical="center"/>
    </xf>
    <xf numFmtId="1" fontId="14" fillId="0" borderId="0" xfId="0" applyNumberFormat="1" applyFont="1" applyFill="1" applyBorder="1" applyAlignment="1">
      <alignment horizontal="center" vertical="center"/>
    </xf>
    <xf numFmtId="0" fontId="15" fillId="0" borderId="7" xfId="0" applyNumberFormat="1" applyFont="1" applyBorder="1" applyAlignment="1">
      <alignment horizontal="center" vertical="center"/>
    </xf>
    <xf numFmtId="0" fontId="14" fillId="0" borderId="0" xfId="0" applyFont="1" applyBorder="1" applyAlignment="1"/>
    <xf numFmtId="0" fontId="15" fillId="0" borderId="2" xfId="0" applyNumberFormat="1" applyFont="1" applyBorder="1" applyAlignment="1">
      <alignment horizontal="centerContinuous" vertical="center"/>
    </xf>
    <xf numFmtId="0" fontId="15" fillId="0" borderId="4" xfId="0" applyNumberFormat="1" applyFont="1" applyBorder="1" applyAlignment="1">
      <alignment horizontal="centerContinuous" vertical="center"/>
    </xf>
    <xf numFmtId="186" fontId="15" fillId="0" borderId="0" xfId="0" applyNumberFormat="1" applyFont="1" applyFill="1" applyBorder="1" applyAlignment="1" applyProtection="1">
      <alignment horizontal="right" vertical="center"/>
      <protection locked="0"/>
    </xf>
    <xf numFmtId="186" fontId="15" fillId="0" borderId="1" xfId="0" applyNumberFormat="1" applyFont="1" applyFill="1" applyBorder="1" applyAlignment="1" applyProtection="1">
      <alignment horizontal="right" vertical="center"/>
      <protection locked="0"/>
    </xf>
    <xf numFmtId="0" fontId="15" fillId="0" borderId="0" xfId="0" quotePrefix="1" applyNumberFormat="1" applyFont="1" applyBorder="1" applyAlignment="1">
      <alignment horizontal="center" vertical="center"/>
    </xf>
    <xf numFmtId="0" fontId="15" fillId="0" borderId="0" xfId="0" applyFont="1" applyFill="1" applyBorder="1" applyAlignment="1">
      <alignment vertical="center"/>
    </xf>
    <xf numFmtId="0" fontId="14" fillId="0" borderId="0" xfId="0" applyFont="1" applyAlignment="1">
      <alignment vertical="center"/>
    </xf>
    <xf numFmtId="177" fontId="14" fillId="0" borderId="0" xfId="0" applyNumberFormat="1" applyFont="1" applyAlignment="1">
      <alignment horizontal="right" vertical="center"/>
    </xf>
    <xf numFmtId="0" fontId="20" fillId="0" borderId="0" xfId="0" applyNumberFormat="1" applyFont="1" applyAlignment="1">
      <alignment horizontal="right" vertical="center"/>
    </xf>
    <xf numFmtId="0" fontId="14" fillId="0" borderId="0" xfId="0" applyFont="1" applyBorder="1" applyAlignment="1">
      <alignment vertical="center"/>
    </xf>
    <xf numFmtId="177" fontId="14" fillId="0" borderId="0" xfId="0" applyNumberFormat="1" applyFont="1" applyAlignment="1">
      <alignment horizontal="right"/>
    </xf>
    <xf numFmtId="184" fontId="14" fillId="0" borderId="0" xfId="15" quotePrefix="1" applyNumberFormat="1" applyFont="1" applyFill="1" applyBorder="1" applyAlignment="1">
      <alignment horizontal="center" vertical="top"/>
    </xf>
    <xf numFmtId="182" fontId="14" fillId="0" borderId="0" xfId="15" quotePrefix="1" applyNumberFormat="1" applyFont="1" applyFill="1" applyBorder="1" applyAlignment="1">
      <alignment horizontal="center" vertical="top"/>
    </xf>
    <xf numFmtId="0" fontId="21" fillId="0" borderId="0" xfId="0" applyNumberFormat="1" applyFont="1" applyFill="1"/>
    <xf numFmtId="0" fontId="19" fillId="0" borderId="0" xfId="0" applyNumberFormat="1" applyFont="1" applyFill="1"/>
    <xf numFmtId="0" fontId="13" fillId="0" borderId="0" xfId="0" applyFont="1" applyAlignment="1"/>
    <xf numFmtId="0" fontId="15" fillId="0" borderId="1" xfId="0" quotePrefix="1" applyNumberFormat="1" applyFont="1" applyFill="1" applyBorder="1" applyAlignment="1">
      <alignment horizontal="center" vertical="center"/>
    </xf>
    <xf numFmtId="0" fontId="15" fillId="0" borderId="6" xfId="0" quotePrefix="1" applyNumberFormat="1" applyFont="1" applyFill="1" applyBorder="1" applyAlignment="1">
      <alignment horizontal="center" vertical="center"/>
    </xf>
    <xf numFmtId="0" fontId="14" fillId="0" borderId="6" xfId="0" applyNumberFormat="1" applyFont="1" applyBorder="1" applyAlignment="1">
      <alignment vertical="center"/>
    </xf>
    <xf numFmtId="43" fontId="15" fillId="0" borderId="0" xfId="0" applyNumberFormat="1" applyFont="1" applyFill="1" applyBorder="1" applyAlignment="1" applyProtection="1">
      <alignment horizontal="right" vertical="center"/>
      <protection locked="0"/>
    </xf>
    <xf numFmtId="43" fontId="15" fillId="0" borderId="0" xfId="0" applyNumberFormat="1" applyFont="1" applyFill="1" applyBorder="1" applyAlignment="1">
      <alignment horizontal="right" vertical="center"/>
    </xf>
    <xf numFmtId="0" fontId="14" fillId="0" borderId="0" xfId="0" applyNumberFormat="1" applyFont="1"/>
    <xf numFmtId="41" fontId="15" fillId="0" borderId="0" xfId="2" applyFont="1" applyFill="1" applyBorder="1" applyAlignment="1" applyProtection="1">
      <alignment vertical="center"/>
      <protection locked="0"/>
    </xf>
    <xf numFmtId="41" fontId="15" fillId="0" borderId="0" xfId="0" applyNumberFormat="1" applyFont="1" applyFill="1" applyBorder="1" applyAlignment="1">
      <alignment horizontal="right" vertical="center"/>
    </xf>
    <xf numFmtId="0" fontId="22" fillId="0" borderId="0" xfId="16" applyFont="1"/>
    <xf numFmtId="0" fontId="22" fillId="2" borderId="0" xfId="16" applyFont="1" applyFill="1"/>
    <xf numFmtId="0" fontId="22" fillId="2" borderId="0" xfId="16" applyFont="1" applyFill="1" applyAlignment="1">
      <alignment vertical="center"/>
    </xf>
    <xf numFmtId="0" fontId="15" fillId="0" borderId="13" xfId="16" applyFont="1" applyBorder="1" applyAlignment="1">
      <alignment horizontal="center" vertical="center"/>
    </xf>
    <xf numFmtId="0" fontId="12" fillId="0" borderId="14" xfId="16" applyFont="1" applyBorder="1" applyAlignment="1">
      <alignment horizontal="center"/>
    </xf>
    <xf numFmtId="0" fontId="15" fillId="3" borderId="15" xfId="16" applyFont="1" applyFill="1" applyBorder="1" applyAlignment="1">
      <alignment horizontal="center" vertical="center"/>
    </xf>
    <xf numFmtId="0" fontId="15" fillId="3" borderId="13" xfId="16" applyFont="1" applyFill="1" applyBorder="1" applyAlignment="1">
      <alignment horizontal="center" vertical="center"/>
    </xf>
    <xf numFmtId="0" fontId="15" fillId="3" borderId="16" xfId="16" applyFont="1" applyFill="1" applyBorder="1" applyAlignment="1">
      <alignment horizontal="center" vertical="center"/>
    </xf>
    <xf numFmtId="0" fontId="15" fillId="3" borderId="5" xfId="16" applyFont="1" applyFill="1" applyBorder="1" applyAlignment="1">
      <alignment horizontal="center" vertical="center"/>
    </xf>
    <xf numFmtId="0" fontId="15" fillId="3" borderId="4" xfId="16" applyFont="1" applyFill="1" applyBorder="1" applyAlignment="1">
      <alignment horizontal="center" vertical="center"/>
    </xf>
    <xf numFmtId="0" fontId="15" fillId="3" borderId="2" xfId="16" applyFont="1" applyFill="1" applyBorder="1" applyAlignment="1">
      <alignment horizontal="center" vertical="center"/>
    </xf>
    <xf numFmtId="0" fontId="16" fillId="0" borderId="0" xfId="2" applyNumberFormat="1" applyFont="1" applyBorder="1" applyAlignment="1">
      <alignment horizontal="center" vertical="center"/>
    </xf>
    <xf numFmtId="186" fontId="16" fillId="0" borderId="1" xfId="2" applyNumberFormat="1" applyFont="1" applyBorder="1" applyAlignment="1">
      <alignment horizontal="right" vertical="center"/>
    </xf>
    <xf numFmtId="183" fontId="15" fillId="0" borderId="1" xfId="0" applyNumberFormat="1" applyFont="1" applyFill="1" applyBorder="1"/>
    <xf numFmtId="183" fontId="16" fillId="0" borderId="0" xfId="2" applyNumberFormat="1" applyFont="1" applyFill="1" applyBorder="1" applyAlignment="1">
      <alignment horizontal="right" vertical="center"/>
    </xf>
    <xf numFmtId="183" fontId="23" fillId="0" borderId="0" xfId="2" applyNumberFormat="1" applyFont="1" applyFill="1" applyBorder="1" applyAlignment="1">
      <alignment horizontal="right" vertical="center"/>
    </xf>
    <xf numFmtId="183" fontId="23" fillId="0" borderId="1" xfId="2" applyNumberFormat="1" applyFont="1" applyFill="1" applyBorder="1" applyAlignment="1">
      <alignment horizontal="right" vertical="center"/>
    </xf>
    <xf numFmtId="0" fontId="16" fillId="0" borderId="1" xfId="2" applyNumberFormat="1" applyFont="1" applyFill="1" applyBorder="1" applyAlignment="1">
      <alignment horizontal="center"/>
    </xf>
    <xf numFmtId="183" fontId="23" fillId="0" borderId="0" xfId="2" applyNumberFormat="1" applyFont="1" applyFill="1" applyBorder="1" applyAlignment="1">
      <alignment horizontal="right"/>
    </xf>
    <xf numFmtId="186" fontId="14" fillId="0" borderId="0" xfId="13" applyNumberFormat="1" applyFont="1" applyFill="1" applyBorder="1" applyAlignment="1">
      <alignment horizontal="right" vertical="center"/>
    </xf>
    <xf numFmtId="186" fontId="14" fillId="0" borderId="0" xfId="5" applyNumberFormat="1" applyFont="1" applyFill="1" applyBorder="1" applyAlignment="1">
      <alignment horizontal="right" vertical="center"/>
    </xf>
    <xf numFmtId="186" fontId="14" fillId="0" borderId="1" xfId="13" applyNumberFormat="1" applyFont="1" applyFill="1" applyBorder="1" applyAlignment="1">
      <alignment horizontal="right" vertical="center"/>
    </xf>
    <xf numFmtId="41" fontId="15" fillId="0" borderId="0" xfId="2" applyFont="1" applyFill="1" applyBorder="1" applyAlignment="1" applyProtection="1">
      <alignment horizontal="right" vertical="center"/>
    </xf>
    <xf numFmtId="186" fontId="16" fillId="2" borderId="0" xfId="2" applyNumberFormat="1" applyFont="1" applyFill="1" applyBorder="1" applyAlignment="1">
      <alignment horizontal="right" vertical="center"/>
    </xf>
    <xf numFmtId="186" fontId="16" fillId="2" borderId="3" xfId="2" applyNumberFormat="1" applyFont="1" applyFill="1" applyBorder="1" applyAlignment="1">
      <alignment horizontal="right" vertical="center"/>
    </xf>
    <xf numFmtId="176" fontId="15" fillId="0" borderId="0" xfId="5" applyNumberFormat="1" applyFont="1" applyFill="1" applyBorder="1" applyAlignment="1">
      <alignment horizontal="right" vertical="center"/>
    </xf>
    <xf numFmtId="181" fontId="15" fillId="0" borderId="0" xfId="13" applyNumberFormat="1" applyFont="1" applyFill="1" applyBorder="1" applyAlignment="1">
      <alignment horizontal="right" vertical="center"/>
    </xf>
    <xf numFmtId="181" fontId="15" fillId="0" borderId="1" xfId="13" applyNumberFormat="1" applyFont="1" applyFill="1" applyBorder="1" applyAlignment="1">
      <alignment horizontal="right" vertical="center"/>
    </xf>
    <xf numFmtId="186" fontId="16" fillId="0" borderId="0" xfId="2" applyNumberFormat="1" applyFont="1" applyFill="1" applyBorder="1" applyAlignment="1">
      <alignment horizontal="right" vertical="center"/>
    </xf>
    <xf numFmtId="0" fontId="16" fillId="0" borderId="0" xfId="2" applyNumberFormat="1" applyFont="1" applyBorder="1" applyAlignment="1">
      <alignment horizontal="center"/>
    </xf>
    <xf numFmtId="186" fontId="16" fillId="0" borderId="1" xfId="2" applyNumberFormat="1" applyFont="1" applyFill="1" applyBorder="1" applyAlignment="1">
      <alignment horizontal="right" vertical="center"/>
    </xf>
    <xf numFmtId="41" fontId="24" fillId="0" borderId="0" xfId="14" applyNumberFormat="1" applyFont="1" applyFill="1" applyBorder="1" applyAlignment="1" applyProtection="1">
      <alignment vertical="center"/>
    </xf>
    <xf numFmtId="181" fontId="14" fillId="0" borderId="0" xfId="13" applyNumberFormat="1" applyFont="1" applyFill="1" applyBorder="1" applyAlignment="1">
      <alignment horizontal="right" vertical="center"/>
    </xf>
    <xf numFmtId="176" fontId="14" fillId="0" borderId="0" xfId="5" applyNumberFormat="1" applyFont="1" applyFill="1" applyBorder="1" applyAlignment="1">
      <alignment horizontal="right" vertical="center"/>
    </xf>
    <xf numFmtId="187" fontId="14" fillId="0" borderId="0" xfId="5" applyNumberFormat="1" applyFont="1" applyFill="1" applyBorder="1" applyAlignment="1">
      <alignment horizontal="right" vertical="center"/>
    </xf>
    <xf numFmtId="178" fontId="14" fillId="0" borderId="0" xfId="13" applyNumberFormat="1" applyFont="1" applyFill="1" applyBorder="1" applyAlignment="1">
      <alignment horizontal="right" vertical="center"/>
    </xf>
    <xf numFmtId="181" fontId="14" fillId="0" borderId="1" xfId="13" applyNumberFormat="1" applyFont="1" applyFill="1" applyBorder="1" applyAlignment="1">
      <alignment horizontal="right" vertical="center"/>
    </xf>
    <xf numFmtId="186" fontId="15" fillId="0" borderId="0" xfId="6" quotePrefix="1" applyNumberFormat="1" applyFont="1" applyFill="1" applyBorder="1" applyAlignment="1">
      <alignment horizontal="right" vertical="center"/>
    </xf>
    <xf numFmtId="0" fontId="18" fillId="0" borderId="3" xfId="0" quotePrefix="1" applyNumberFormat="1" applyFont="1" applyBorder="1" applyAlignment="1">
      <alignment horizontal="center" vertical="center"/>
    </xf>
    <xf numFmtId="0" fontId="18" fillId="0" borderId="2" xfId="0" quotePrefix="1" applyNumberFormat="1" applyFont="1" applyBorder="1" applyAlignment="1">
      <alignment horizontal="center" vertical="center"/>
    </xf>
    <xf numFmtId="0" fontId="18" fillId="0" borderId="2" xfId="0" applyNumberFormat="1" applyFont="1" applyBorder="1" applyAlignment="1" applyProtection="1">
      <alignment horizontal="center" vertical="center"/>
    </xf>
    <xf numFmtId="0" fontId="17" fillId="0" borderId="2" xfId="0" quotePrefix="1" applyNumberFormat="1" applyFont="1" applyBorder="1" applyAlignment="1">
      <alignment horizontal="center"/>
    </xf>
    <xf numFmtId="0" fontId="17" fillId="0" borderId="2" xfId="2" applyNumberFormat="1" applyFont="1" applyFill="1" applyBorder="1" applyAlignment="1">
      <alignment horizontal="center"/>
    </xf>
    <xf numFmtId="186" fontId="18" fillId="2" borderId="3" xfId="6" quotePrefix="1" applyNumberFormat="1" applyFont="1" applyFill="1" applyBorder="1" applyAlignment="1">
      <alignment horizontal="right" vertical="center"/>
    </xf>
    <xf numFmtId="186" fontId="18" fillId="2" borderId="3" xfId="0" applyNumberFormat="1" applyFont="1" applyFill="1" applyBorder="1" applyAlignment="1" applyProtection="1">
      <alignment horizontal="right" vertical="center"/>
      <protection locked="0"/>
    </xf>
    <xf numFmtId="41" fontId="18" fillId="2" borderId="3" xfId="2" applyFont="1" applyFill="1" applyBorder="1" applyAlignment="1" applyProtection="1">
      <alignment vertical="center"/>
      <protection locked="0"/>
    </xf>
    <xf numFmtId="41" fontId="18" fillId="2" borderId="3" xfId="0" applyNumberFormat="1" applyFont="1" applyFill="1" applyBorder="1" applyAlignment="1">
      <alignment horizontal="right" vertical="center"/>
    </xf>
    <xf numFmtId="41" fontId="15" fillId="0" borderId="1" xfId="0" applyNumberFormat="1" applyFont="1" applyFill="1" applyBorder="1" applyAlignment="1">
      <alignment horizontal="right" vertical="center"/>
    </xf>
    <xf numFmtId="41" fontId="18" fillId="2" borderId="2" xfId="0" applyNumberFormat="1" applyFont="1" applyFill="1" applyBorder="1" applyAlignment="1">
      <alignment horizontal="right" vertical="center"/>
    </xf>
    <xf numFmtId="0" fontId="15" fillId="0" borderId="0" xfId="0" quotePrefix="1" applyNumberFormat="1" applyFont="1" applyFill="1" applyBorder="1" applyAlignment="1">
      <alignment horizontal="center" vertical="center"/>
    </xf>
    <xf numFmtId="41" fontId="15" fillId="0" borderId="0" xfId="14" applyNumberFormat="1" applyFont="1" applyFill="1" applyBorder="1" applyAlignment="1" applyProtection="1">
      <alignment horizontal="right" vertical="center"/>
    </xf>
    <xf numFmtId="41" fontId="15" fillId="0" borderId="0" xfId="0" applyNumberFormat="1" applyFont="1" applyFill="1" applyBorder="1" applyAlignment="1">
      <alignment vertical="center"/>
    </xf>
    <xf numFmtId="41" fontId="15" fillId="0" borderId="1" xfId="2" applyFont="1" applyFill="1" applyBorder="1" applyAlignment="1" applyProtection="1">
      <alignment horizontal="right" vertical="center"/>
    </xf>
    <xf numFmtId="0" fontId="18" fillId="0" borderId="1" xfId="0" applyNumberFormat="1" applyFont="1" applyBorder="1" applyAlignment="1">
      <alignment horizontal="distributed" vertical="center"/>
    </xf>
    <xf numFmtId="186" fontId="17" fillId="2" borderId="0" xfId="2" applyNumberFormat="1" applyFont="1" applyFill="1" applyBorder="1" applyAlignment="1">
      <alignment horizontal="right" vertical="center"/>
    </xf>
    <xf numFmtId="183" fontId="18" fillId="0" borderId="6" xfId="0" applyNumberFormat="1" applyFont="1" applyBorder="1" applyAlignment="1">
      <alignment horizontal="right" shrinkToFit="1"/>
    </xf>
    <xf numFmtId="183" fontId="18" fillId="0" borderId="0" xfId="0" applyNumberFormat="1" applyFont="1" applyBorder="1" applyAlignment="1">
      <alignment horizontal="center"/>
    </xf>
    <xf numFmtId="183" fontId="15" fillId="0" borderId="3" xfId="0" applyNumberFormat="1" applyFont="1" applyBorder="1" applyAlignment="1">
      <alignment horizontal="center"/>
    </xf>
    <xf numFmtId="186" fontId="17" fillId="2" borderId="3" xfId="2" applyNumberFormat="1" applyFont="1" applyFill="1" applyBorder="1" applyAlignment="1">
      <alignment horizontal="right" vertical="center"/>
    </xf>
    <xf numFmtId="186" fontId="17" fillId="2" borderId="6" xfId="2" applyNumberFormat="1" applyFont="1" applyFill="1" applyBorder="1" applyAlignment="1">
      <alignment horizontal="right" vertical="center"/>
    </xf>
    <xf numFmtId="0" fontId="17" fillId="0" borderId="5" xfId="2" applyNumberFormat="1" applyFont="1" applyBorder="1" applyAlignment="1">
      <alignment horizontal="center"/>
    </xf>
    <xf numFmtId="0" fontId="16" fillId="0" borderId="6" xfId="2" applyNumberFormat="1" applyFont="1" applyFill="1" applyBorder="1" applyAlignment="1">
      <alignment horizontal="center"/>
    </xf>
    <xf numFmtId="0" fontId="17" fillId="0" borderId="5" xfId="2" applyNumberFormat="1" applyFont="1" applyFill="1" applyBorder="1" applyAlignment="1">
      <alignment horizontal="center"/>
    </xf>
    <xf numFmtId="0" fontId="16" fillId="0" borderId="0" xfId="2" applyNumberFormat="1" applyFont="1" applyFill="1" applyBorder="1" applyAlignment="1">
      <alignment horizontal="center"/>
    </xf>
    <xf numFmtId="180" fontId="16" fillId="0" borderId="0" xfId="0" applyNumberFormat="1" applyFont="1" applyFill="1" applyBorder="1" applyAlignment="1">
      <alignment horizontal="center"/>
    </xf>
    <xf numFmtId="0" fontId="16" fillId="0" borderId="1" xfId="0" quotePrefix="1" applyNumberFormat="1" applyFont="1" applyFill="1" applyBorder="1" applyAlignment="1">
      <alignment horizontal="center"/>
    </xf>
    <xf numFmtId="0" fontId="15" fillId="0" borderId="0" xfId="0" applyFont="1" applyFill="1" applyBorder="1" applyAlignment="1">
      <alignment horizontal="center" vertical="center"/>
    </xf>
    <xf numFmtId="0" fontId="14" fillId="0" borderId="0" xfId="0" applyFont="1" applyBorder="1" applyAlignment="1" applyProtection="1">
      <alignment horizontal="right"/>
    </xf>
    <xf numFmtId="0" fontId="15" fillId="0" borderId="19" xfId="0" applyNumberFormat="1" applyFont="1" applyBorder="1" applyAlignment="1">
      <alignment horizontal="center" vertical="center"/>
    </xf>
    <xf numFmtId="41" fontId="14" fillId="0" borderId="13" xfId="4" applyFont="1" applyFill="1" applyBorder="1" applyAlignment="1" applyProtection="1">
      <alignment horizontal="center" vertical="center" wrapText="1"/>
      <protection locked="0"/>
    </xf>
    <xf numFmtId="0" fontId="15" fillId="0" borderId="14" xfId="0" applyFont="1" applyFill="1" applyBorder="1" applyAlignment="1">
      <alignment vertical="center"/>
    </xf>
    <xf numFmtId="0" fontId="13" fillId="0" borderId="14" xfId="0" applyFont="1" applyBorder="1" applyAlignment="1">
      <alignment vertical="center"/>
    </xf>
    <xf numFmtId="0" fontId="18" fillId="0" borderId="3" xfId="0" applyNumberFormat="1" applyFont="1" applyBorder="1" applyAlignment="1" applyProtection="1">
      <alignment horizontal="center" vertical="center"/>
    </xf>
    <xf numFmtId="0" fontId="15" fillId="0" borderId="0" xfId="0" applyNumberFormat="1" applyFont="1" applyBorder="1" applyAlignment="1" applyProtection="1">
      <alignment horizontal="right" vertical="center" shrinkToFit="1"/>
    </xf>
    <xf numFmtId="0" fontId="14" fillId="0" borderId="0" xfId="0" applyNumberFormat="1" applyFont="1" applyBorder="1" applyAlignment="1" applyProtection="1">
      <alignment horizontal="right" vertical="center" wrapText="1" shrinkToFit="1"/>
    </xf>
    <xf numFmtId="43" fontId="15" fillId="0" borderId="1" xfId="0" applyNumberFormat="1" applyFont="1" applyFill="1" applyBorder="1" applyAlignment="1" applyProtection="1">
      <alignment horizontal="right" vertical="center"/>
    </xf>
    <xf numFmtId="186" fontId="16" fillId="0" borderId="6" xfId="2" applyNumberFormat="1" applyFont="1" applyFill="1" applyBorder="1" applyAlignment="1">
      <alignment horizontal="right" vertical="center"/>
    </xf>
    <xf numFmtId="0" fontId="27" fillId="0" borderId="4" xfId="0" applyFont="1" applyFill="1" applyBorder="1" applyAlignment="1">
      <alignment horizontal="centerContinuous" vertical="center" shrinkToFit="1"/>
    </xf>
    <xf numFmtId="0" fontId="15" fillId="0" borderId="18" xfId="0" applyNumberFormat="1" applyFont="1" applyBorder="1" applyAlignment="1">
      <alignment vertical="center"/>
    </xf>
    <xf numFmtId="0" fontId="15" fillId="0" borderId="19" xfId="0" applyNumberFormat="1" applyFont="1" applyBorder="1" applyAlignment="1">
      <alignment vertical="center"/>
    </xf>
    <xf numFmtId="0" fontId="27" fillId="0" borderId="2" xfId="0" applyFont="1" applyFill="1" applyBorder="1" applyAlignment="1">
      <alignment horizontal="centerContinuous" vertical="center" shrinkToFit="1"/>
    </xf>
    <xf numFmtId="0" fontId="20" fillId="0" borderId="20" xfId="7" applyFont="1" applyFill="1" applyBorder="1" applyAlignment="1">
      <alignment vertical="center"/>
    </xf>
    <xf numFmtId="41" fontId="9" fillId="2" borderId="0" xfId="2" applyNumberFormat="1" applyFont="1" applyFill="1" applyBorder="1" applyAlignment="1" applyProtection="1">
      <alignment horizontal="right" vertical="center"/>
    </xf>
    <xf numFmtId="41" fontId="9" fillId="2" borderId="0" xfId="0" applyNumberFormat="1" applyFont="1" applyFill="1"/>
    <xf numFmtId="41" fontId="9" fillId="2" borderId="0" xfId="0" applyNumberFormat="1" applyFont="1" applyFill="1" applyBorder="1"/>
    <xf numFmtId="41" fontId="9" fillId="2" borderId="3" xfId="0" applyNumberFormat="1" applyFont="1" applyFill="1" applyBorder="1"/>
    <xf numFmtId="189" fontId="15" fillId="0" borderId="0" xfId="0" applyNumberFormat="1" applyFont="1" applyFill="1" applyBorder="1" applyAlignment="1" applyProtection="1">
      <alignment horizontal="right" vertical="center"/>
    </xf>
    <xf numFmtId="183" fontId="15" fillId="0" borderId="0" xfId="0" applyNumberFormat="1" applyFont="1" applyFill="1" applyBorder="1" applyAlignment="1">
      <alignment horizontal="right"/>
    </xf>
    <xf numFmtId="186" fontId="24" fillId="0" borderId="0" xfId="0" applyNumberFormat="1" applyFont="1" applyFill="1" applyBorder="1" applyAlignment="1">
      <alignment vertical="center"/>
    </xf>
    <xf numFmtId="183" fontId="15" fillId="0" borderId="0" xfId="0" applyNumberFormat="1" applyFont="1" applyFill="1" applyBorder="1" applyAlignment="1">
      <alignment horizontal="right" shrinkToFit="1"/>
    </xf>
    <xf numFmtId="183" fontId="15" fillId="0" borderId="0" xfId="0" applyNumberFormat="1" applyFont="1" applyFill="1" applyBorder="1" applyAlignment="1">
      <alignment horizontal="center"/>
    </xf>
    <xf numFmtId="0" fontId="15" fillId="0" borderId="0" xfId="0" applyNumberFormat="1" applyFont="1" applyFill="1" applyBorder="1" applyAlignment="1">
      <alignment horizontal="left" vertical="center"/>
    </xf>
    <xf numFmtId="186" fontId="16" fillId="0" borderId="18" xfId="2" applyNumberFormat="1" applyFont="1" applyFill="1" applyBorder="1" applyAlignment="1">
      <alignment horizontal="right" vertical="center"/>
    </xf>
    <xf numFmtId="41" fontId="9" fillId="2" borderId="3" xfId="2" applyNumberFormat="1" applyFont="1" applyFill="1" applyBorder="1" applyAlignment="1" applyProtection="1">
      <alignment horizontal="right" vertical="center"/>
    </xf>
    <xf numFmtId="0" fontId="14" fillId="0" borderId="3" xfId="0" applyNumberFormat="1" applyFont="1" applyBorder="1" applyAlignment="1" applyProtection="1">
      <alignment horizontal="right" vertical="center" wrapText="1" shrinkToFit="1"/>
    </xf>
    <xf numFmtId="0" fontId="15" fillId="0" borderId="0" xfId="0" applyNumberFormat="1" applyFont="1" applyBorder="1" applyAlignment="1" applyProtection="1">
      <alignment horizontal="center" vertical="center"/>
    </xf>
    <xf numFmtId="186" fontId="18" fillId="2" borderId="0" xfId="2" applyNumberFormat="1" applyFont="1" applyFill="1" applyBorder="1" applyAlignment="1">
      <alignment horizontal="right" vertical="center"/>
    </xf>
    <xf numFmtId="186" fontId="15" fillId="2" borderId="5" xfId="2" applyNumberFormat="1" applyFont="1" applyFill="1" applyBorder="1" applyAlignment="1">
      <alignment horizontal="right" vertical="center"/>
    </xf>
    <xf numFmtId="41" fontId="15" fillId="0" borderId="0" xfId="0" applyNumberFormat="1" applyFont="1" applyFill="1" applyBorder="1"/>
    <xf numFmtId="188" fontId="15" fillId="0" borderId="1" xfId="0" applyNumberFormat="1" applyFont="1" applyFill="1" applyBorder="1"/>
    <xf numFmtId="0" fontId="15" fillId="0" borderId="6" xfId="0" quotePrefix="1" applyNumberFormat="1" applyFont="1" applyBorder="1" applyAlignment="1">
      <alignment horizontal="center" vertical="center"/>
    </xf>
    <xf numFmtId="0" fontId="18" fillId="2" borderId="3" xfId="0" applyFont="1" applyFill="1" applyBorder="1" applyAlignment="1">
      <alignment vertical="center"/>
    </xf>
    <xf numFmtId="0" fontId="18" fillId="0" borderId="5" xfId="0" quotePrefix="1" applyNumberFormat="1" applyFont="1" applyBorder="1" applyAlignment="1">
      <alignment horizontal="center" vertical="center"/>
    </xf>
    <xf numFmtId="186" fontId="23" fillId="0" borderId="0" xfId="6" quotePrefix="1" applyNumberFormat="1" applyFont="1" applyFill="1" applyBorder="1" applyAlignment="1">
      <alignment horizontal="right" vertical="center"/>
    </xf>
    <xf numFmtId="186" fontId="23" fillId="0" borderId="0" xfId="0" applyNumberFormat="1" applyFont="1" applyFill="1" applyBorder="1" applyAlignment="1" applyProtection="1">
      <alignment horizontal="right" vertical="center"/>
      <protection locked="0"/>
    </xf>
    <xf numFmtId="0" fontId="18" fillId="2" borderId="5" xfId="0" applyFont="1" applyFill="1" applyBorder="1" applyAlignment="1">
      <alignment vertical="center"/>
    </xf>
    <xf numFmtId="41" fontId="18" fillId="0" borderId="0" xfId="2" applyFont="1" applyFill="1" applyBorder="1" applyAlignment="1" applyProtection="1">
      <alignment vertical="center"/>
      <protection locked="0"/>
    </xf>
    <xf numFmtId="41" fontId="18" fillId="0" borderId="0" xfId="0" applyNumberFormat="1" applyFont="1" applyFill="1" applyBorder="1" applyAlignment="1">
      <alignment horizontal="right" vertical="center"/>
    </xf>
    <xf numFmtId="41" fontId="18" fillId="0" borderId="1" xfId="0" applyNumberFormat="1" applyFont="1" applyFill="1" applyBorder="1" applyAlignment="1">
      <alignment horizontal="right" vertical="center"/>
    </xf>
    <xf numFmtId="186" fontId="24" fillId="2" borderId="6" xfId="0" applyNumberFormat="1" applyFont="1" applyFill="1" applyBorder="1" applyAlignment="1">
      <alignment horizontal="right" vertical="center"/>
    </xf>
    <xf numFmtId="186" fontId="24" fillId="2" borderId="0" xfId="0" applyNumberFormat="1" applyFont="1" applyFill="1" applyBorder="1" applyAlignment="1">
      <alignment horizontal="right" vertical="center"/>
    </xf>
    <xf numFmtId="186" fontId="25" fillId="2" borderId="6" xfId="0" applyNumberFormat="1" applyFont="1" applyFill="1" applyBorder="1" applyAlignment="1">
      <alignment horizontal="right" vertical="center"/>
    </xf>
    <xf numFmtId="186" fontId="25" fillId="2" borderId="0" xfId="0" applyNumberFormat="1" applyFont="1" applyFill="1" applyBorder="1" applyAlignment="1">
      <alignment horizontal="right" vertical="center"/>
    </xf>
    <xf numFmtId="186" fontId="24" fillId="2" borderId="1" xfId="0" applyNumberFormat="1" applyFont="1" applyFill="1" applyBorder="1" applyAlignment="1">
      <alignment horizontal="right" vertical="center"/>
    </xf>
    <xf numFmtId="186" fontId="24" fillId="2" borderId="3" xfId="0" applyNumberFormat="1" applyFont="1" applyFill="1" applyBorder="1" applyAlignment="1">
      <alignment horizontal="right" vertical="center"/>
    </xf>
    <xf numFmtId="186" fontId="24" fillId="2" borderId="2" xfId="0" applyNumberFormat="1" applyFont="1" applyFill="1" applyBorder="1" applyAlignment="1">
      <alignment horizontal="right" vertical="center"/>
    </xf>
    <xf numFmtId="183" fontId="18" fillId="0" borderId="6" xfId="0" applyNumberFormat="1" applyFont="1" applyFill="1" applyBorder="1" applyAlignment="1" applyProtection="1">
      <alignment horizontal="right" vertical="center"/>
    </xf>
    <xf numFmtId="0" fontId="18" fillId="0" borderId="1" xfId="0" applyNumberFormat="1" applyFont="1" applyFill="1" applyBorder="1" applyAlignment="1" applyProtection="1">
      <alignment horizontal="right" vertical="center"/>
    </xf>
    <xf numFmtId="183" fontId="15" fillId="0" borderId="6" xfId="0" applyNumberFormat="1" applyFont="1" applyFill="1" applyBorder="1" applyAlignment="1">
      <alignment horizontal="right" vertical="center"/>
    </xf>
    <xf numFmtId="0" fontId="15" fillId="0" borderId="1" xfId="0" applyNumberFormat="1" applyFont="1" applyBorder="1" applyAlignment="1">
      <alignment horizontal="right" vertical="center"/>
    </xf>
    <xf numFmtId="183" fontId="18" fillId="0" borderId="6" xfId="0" applyNumberFormat="1" applyFont="1" applyFill="1" applyBorder="1" applyAlignment="1">
      <alignment horizontal="right" vertical="center"/>
    </xf>
    <xf numFmtId="0" fontId="18" fillId="0" borderId="1" xfId="0" applyNumberFormat="1" applyFont="1" applyBorder="1" applyAlignment="1">
      <alignment horizontal="right" vertical="center"/>
    </xf>
    <xf numFmtId="183" fontId="15" fillId="0" borderId="5" xfId="0" applyNumberFormat="1" applyFont="1" applyFill="1" applyBorder="1" applyAlignment="1">
      <alignment horizontal="right" vertical="center"/>
    </xf>
    <xf numFmtId="0" fontId="15" fillId="0" borderId="2" xfId="0" applyNumberFormat="1" applyFont="1" applyBorder="1" applyAlignment="1">
      <alignment horizontal="right" vertical="center"/>
    </xf>
    <xf numFmtId="0" fontId="14" fillId="0" borderId="5" xfId="0" applyNumberFormat="1" applyFont="1" applyBorder="1" applyAlignment="1">
      <alignment horizontal="center" vertical="center"/>
    </xf>
    <xf numFmtId="0" fontId="27" fillId="0" borderId="6" xfId="14" applyFont="1" applyFill="1" applyBorder="1" applyAlignment="1" applyProtection="1">
      <alignment horizontal="center" vertical="center"/>
    </xf>
    <xf numFmtId="0" fontId="27" fillId="0" borderId="5" xfId="14" applyFont="1" applyFill="1" applyBorder="1" applyAlignment="1" applyProtection="1">
      <alignment horizontal="center" vertical="center"/>
    </xf>
    <xf numFmtId="180" fontId="13" fillId="0" borderId="0" xfId="0" applyNumberFormat="1" applyFont="1" applyAlignment="1">
      <alignment horizontal="center" vertical="center"/>
    </xf>
    <xf numFmtId="0" fontId="14" fillId="0" borderId="3" xfId="0" applyNumberFormat="1" applyFont="1" applyBorder="1" applyAlignment="1">
      <alignment horizontal="center" vertical="center"/>
    </xf>
    <xf numFmtId="0" fontId="14" fillId="0" borderId="2" xfId="0" applyNumberFormat="1" applyFont="1" applyBorder="1" applyAlignment="1">
      <alignment horizontal="center" vertical="center"/>
    </xf>
    <xf numFmtId="0" fontId="27" fillId="0" borderId="4" xfId="18" applyFont="1" applyFill="1" applyBorder="1" applyAlignment="1">
      <alignment horizontal="center" vertical="center"/>
    </xf>
    <xf numFmtId="0" fontId="27" fillId="0" borderId="5" xfId="18" applyFont="1" applyFill="1" applyBorder="1" applyAlignment="1">
      <alignment horizontal="center" vertical="center"/>
    </xf>
    <xf numFmtId="186" fontId="17" fillId="3" borderId="0" xfId="2" applyNumberFormat="1" applyFont="1" applyFill="1" applyBorder="1" applyAlignment="1">
      <alignment horizontal="right" vertical="center"/>
    </xf>
    <xf numFmtId="0" fontId="27" fillId="0" borderId="8" xfId="18" applyFont="1" applyFill="1" applyBorder="1" applyAlignment="1">
      <alignment horizontal="center" vertical="center"/>
    </xf>
    <xf numFmtId="0" fontId="14" fillId="0" borderId="10" xfId="0" applyNumberFormat="1" applyFont="1" applyBorder="1" applyAlignment="1">
      <alignment horizontal="center" vertical="center"/>
    </xf>
    <xf numFmtId="0" fontId="17" fillId="0" borderId="3" xfId="2" applyNumberFormat="1" applyFont="1" applyFill="1" applyBorder="1" applyAlignment="1">
      <alignment horizontal="center"/>
    </xf>
    <xf numFmtId="190" fontId="17" fillId="2" borderId="5" xfId="0" applyNumberFormat="1" applyFont="1" applyFill="1" applyBorder="1" applyAlignment="1">
      <alignment horizontal="right"/>
    </xf>
    <xf numFmtId="180" fontId="17" fillId="2" borderId="3" xfId="0" applyNumberFormat="1" applyFont="1" applyFill="1" applyBorder="1" applyAlignment="1">
      <alignment horizontal="right"/>
    </xf>
    <xf numFmtId="186" fontId="16" fillId="0" borderId="19" xfId="2" applyNumberFormat="1" applyFont="1" applyBorder="1" applyAlignment="1">
      <alignment horizontal="right" vertical="center"/>
    </xf>
    <xf numFmtId="183" fontId="18" fillId="0" borderId="0" xfId="0" applyNumberFormat="1" applyFont="1" applyFill="1" applyBorder="1" applyAlignment="1" applyProtection="1">
      <alignment horizontal="right" vertical="center"/>
    </xf>
    <xf numFmtId="183" fontId="15" fillId="0" borderId="0" xfId="0" applyNumberFormat="1" applyFont="1" applyFill="1" applyBorder="1" applyAlignment="1">
      <alignment horizontal="right" vertical="center"/>
    </xf>
    <xf numFmtId="183" fontId="18" fillId="0" borderId="0" xfId="0" applyNumberFormat="1" applyFont="1" applyFill="1" applyBorder="1" applyAlignment="1">
      <alignment horizontal="right" vertical="center"/>
    </xf>
    <xf numFmtId="183" fontId="15" fillId="0" borderId="3" xfId="0" applyNumberFormat="1" applyFont="1" applyFill="1" applyBorder="1" applyAlignment="1">
      <alignment horizontal="right" vertical="center"/>
    </xf>
    <xf numFmtId="0" fontId="30" fillId="0" borderId="4" xfId="18" applyFont="1" applyFill="1" applyBorder="1" applyAlignment="1">
      <alignment horizontal="center" vertical="center"/>
    </xf>
    <xf numFmtId="49" fontId="31" fillId="0" borderId="0" xfId="0" applyNumberFormat="1" applyFont="1" applyFill="1" applyBorder="1" applyAlignment="1" applyProtection="1">
      <alignment horizontal="center" vertical="center"/>
    </xf>
    <xf numFmtId="49" fontId="31" fillId="0" borderId="0" xfId="0" applyNumberFormat="1" applyFont="1" applyFill="1" applyAlignment="1" applyProtection="1">
      <alignment horizontal="center" vertical="center"/>
    </xf>
    <xf numFmtId="0" fontId="31" fillId="0" borderId="0" xfId="0" applyFont="1" applyFill="1" applyBorder="1" applyAlignment="1" applyProtection="1">
      <alignment vertical="center"/>
    </xf>
    <xf numFmtId="49" fontId="27" fillId="0" borderId="4" xfId="0" applyNumberFormat="1" applyFont="1" applyFill="1" applyBorder="1" applyAlignment="1" applyProtection="1">
      <alignment horizontal="center" vertical="center"/>
    </xf>
    <xf numFmtId="0" fontId="32" fillId="0" borderId="0" xfId="0" applyFont="1" applyBorder="1" applyAlignment="1">
      <alignment horizontal="left"/>
    </xf>
    <xf numFmtId="179" fontId="32" fillId="0" borderId="0" xfId="0" applyNumberFormat="1" applyFont="1" applyBorder="1" applyAlignment="1">
      <alignment horizontal="right"/>
    </xf>
    <xf numFmtId="180" fontId="32" fillId="0" borderId="0" xfId="0" applyNumberFormat="1" applyFont="1" applyBorder="1" applyAlignment="1">
      <alignment horizontal="centerContinuous"/>
    </xf>
    <xf numFmtId="179" fontId="32" fillId="0" borderId="0" xfId="0" applyNumberFormat="1" applyFont="1" applyBorder="1"/>
    <xf numFmtId="0" fontId="32" fillId="0" borderId="0" xfId="0" applyFont="1" applyFill="1" applyBorder="1" applyAlignment="1" applyProtection="1">
      <alignment horizontal="right"/>
    </xf>
    <xf numFmtId="0" fontId="32" fillId="0" borderId="0" xfId="0" applyFont="1" applyBorder="1"/>
    <xf numFmtId="0" fontId="20" fillId="0" borderId="20" xfId="0" applyFont="1" applyFill="1" applyBorder="1" applyAlignment="1">
      <alignment vertical="center"/>
    </xf>
    <xf numFmtId="192" fontId="14" fillId="0" borderId="6" xfId="19" applyNumberFormat="1" applyFont="1" applyFill="1" applyBorder="1" applyAlignment="1">
      <alignment horizontal="right" vertical="center"/>
    </xf>
    <xf numFmtId="192" fontId="14" fillId="0" borderId="0" xfId="19" applyNumberFormat="1" applyFont="1" applyFill="1" applyBorder="1" applyAlignment="1">
      <alignment horizontal="right" vertical="center"/>
    </xf>
    <xf numFmtId="193" fontId="14" fillId="0" borderId="0" xfId="19" applyNumberFormat="1" applyFont="1" applyFill="1" applyBorder="1" applyAlignment="1">
      <alignment horizontal="right" vertical="center"/>
    </xf>
    <xf numFmtId="193" fontId="35" fillId="0" borderId="0" xfId="19" applyNumberFormat="1" applyFont="1" applyFill="1" applyBorder="1" applyAlignment="1">
      <alignment horizontal="right" vertical="center"/>
    </xf>
    <xf numFmtId="0" fontId="27" fillId="0" borderId="6" xfId="13" applyFont="1" applyBorder="1" applyAlignment="1">
      <alignment horizontal="center" vertical="center"/>
    </xf>
    <xf numFmtId="192" fontId="14" fillId="0" borderId="0" xfId="14" applyNumberFormat="1" applyFont="1" applyFill="1" applyBorder="1" applyAlignment="1" applyProtection="1">
      <alignment horizontal="right" vertical="center"/>
    </xf>
    <xf numFmtId="192" fontId="35" fillId="0" borderId="0" xfId="19" applyNumberFormat="1" applyFont="1" applyFill="1" applyBorder="1" applyAlignment="1">
      <alignment horizontal="right" vertical="center"/>
    </xf>
    <xf numFmtId="192" fontId="14" fillId="0" borderId="5" xfId="19" applyNumberFormat="1" applyFont="1" applyFill="1" applyBorder="1" applyAlignment="1">
      <alignment horizontal="right" vertical="center"/>
    </xf>
    <xf numFmtId="192" fontId="14" fillId="0" borderId="3" xfId="19" applyNumberFormat="1" applyFont="1" applyFill="1" applyBorder="1" applyAlignment="1">
      <alignment horizontal="right" vertical="center"/>
    </xf>
    <xf numFmtId="193" fontId="14" fillId="0" borderId="3" xfId="19" applyNumberFormat="1" applyFont="1" applyFill="1" applyBorder="1" applyAlignment="1">
      <alignment horizontal="right" vertical="center"/>
    </xf>
    <xf numFmtId="0" fontId="27" fillId="0" borderId="5" xfId="13" applyFont="1" applyBorder="1" applyAlignment="1">
      <alignment horizontal="center" vertical="center"/>
    </xf>
    <xf numFmtId="0" fontId="32" fillId="0" borderId="0" xfId="20" applyFont="1" applyFill="1" applyAlignment="1">
      <alignment vertical="center"/>
    </xf>
    <xf numFmtId="4" fontId="32" fillId="0" borderId="0" xfId="20" applyNumberFormat="1" applyFont="1" applyFill="1" applyAlignment="1">
      <alignment vertical="center"/>
    </xf>
    <xf numFmtId="0" fontId="32" fillId="0" borderId="0" xfId="20" applyFont="1" applyFill="1" applyAlignment="1">
      <alignment horizontal="right" vertical="center"/>
    </xf>
    <xf numFmtId="2" fontId="32" fillId="0" borderId="0" xfId="20" applyNumberFormat="1" applyFont="1" applyFill="1" applyAlignment="1">
      <alignment vertical="center"/>
    </xf>
    <xf numFmtId="0" fontId="32" fillId="0" borderId="0" xfId="20" applyFont="1" applyFill="1" applyBorder="1" applyAlignment="1">
      <alignment horizontal="right" vertical="center"/>
    </xf>
    <xf numFmtId="0" fontId="32" fillId="0" borderId="0" xfId="20" applyFont="1" applyFill="1" applyBorder="1" applyAlignment="1">
      <alignment vertical="center"/>
    </xf>
    <xf numFmtId="0" fontId="14" fillId="0" borderId="0" xfId="21" applyFont="1" applyFill="1" applyBorder="1" applyAlignment="1">
      <alignment vertical="center"/>
    </xf>
    <xf numFmtId="0" fontId="15" fillId="0" borderId="0" xfId="21" applyFont="1" applyFill="1" applyBorder="1" applyAlignment="1">
      <alignment vertical="center"/>
    </xf>
    <xf numFmtId="180" fontId="15" fillId="0" borderId="0" xfId="21" applyNumberFormat="1" applyFont="1" applyFill="1" applyBorder="1" applyAlignment="1">
      <alignment vertical="center"/>
    </xf>
    <xf numFmtId="0" fontId="36" fillId="0" borderId="0" xfId="21" applyFont="1" applyFill="1" applyBorder="1" applyAlignment="1">
      <alignment horizontal="right"/>
    </xf>
    <xf numFmtId="0" fontId="37" fillId="0" borderId="0" xfId="21" applyFont="1" applyFill="1" applyBorder="1" applyAlignment="1">
      <alignment vertical="center"/>
    </xf>
    <xf numFmtId="0" fontId="37" fillId="0" borderId="0" xfId="21" applyFont="1" applyFill="1" applyAlignment="1">
      <alignment vertical="center"/>
    </xf>
    <xf numFmtId="41" fontId="18" fillId="2" borderId="5" xfId="2" applyNumberFormat="1" applyFont="1" applyFill="1" applyBorder="1" applyAlignment="1" applyProtection="1">
      <alignment horizontal="right" vertical="center"/>
    </xf>
    <xf numFmtId="41" fontId="18" fillId="2" borderId="3" xfId="2" applyNumberFormat="1" applyFont="1" applyFill="1" applyBorder="1" applyAlignment="1" applyProtection="1">
      <alignment horizontal="right" vertical="center"/>
    </xf>
    <xf numFmtId="41" fontId="18" fillId="2" borderId="3" xfId="0" applyNumberFormat="1" applyFont="1" applyFill="1" applyBorder="1"/>
    <xf numFmtId="41" fontId="38" fillId="0" borderId="0" xfId="0" applyNumberFormat="1" applyFont="1" applyFill="1" applyAlignment="1">
      <alignment vertical="center"/>
    </xf>
    <xf numFmtId="41" fontId="38" fillId="0" borderId="0" xfId="2" applyNumberFormat="1" applyFont="1" applyFill="1" applyBorder="1" applyAlignment="1" applyProtection="1">
      <alignment horizontal="right" vertical="center"/>
    </xf>
    <xf numFmtId="41" fontId="38" fillId="0" borderId="0" xfId="2" applyNumberFormat="1" applyFont="1" applyFill="1" applyBorder="1" applyAlignment="1" applyProtection="1">
      <alignment horizontal="right" vertical="center"/>
      <protection locked="0"/>
    </xf>
    <xf numFmtId="41" fontId="9" fillId="2" borderId="0" xfId="0" applyNumberFormat="1" applyFont="1" applyFill="1" applyBorder="1" applyAlignment="1">
      <alignment horizontal="right"/>
    </xf>
    <xf numFmtId="0" fontId="18" fillId="2" borderId="3" xfId="0" applyNumberFormat="1" applyFont="1" applyFill="1" applyBorder="1"/>
    <xf numFmtId="0" fontId="9" fillId="2" borderId="0" xfId="0" applyNumberFormat="1" applyFont="1" applyFill="1"/>
    <xf numFmtId="0" fontId="9" fillId="2" borderId="0" xfId="0" applyNumberFormat="1" applyFont="1" applyFill="1" applyBorder="1"/>
    <xf numFmtId="0" fontId="9" fillId="2" borderId="3" xfId="0" applyNumberFormat="1" applyFont="1" applyFill="1" applyBorder="1"/>
    <xf numFmtId="0" fontId="27" fillId="0" borderId="1" xfId="14" quotePrefix="1" applyFont="1" applyFill="1" applyBorder="1" applyAlignment="1" applyProtection="1">
      <alignment horizontal="center" vertical="center"/>
    </xf>
    <xf numFmtId="191" fontId="27" fillId="0" borderId="6" xfId="14" applyNumberFormat="1" applyFont="1" applyFill="1" applyBorder="1" applyAlignment="1" applyProtection="1">
      <alignment horizontal="right" vertical="center"/>
    </xf>
    <xf numFmtId="191" fontId="27" fillId="0" borderId="0" xfId="14" applyNumberFormat="1" applyFont="1" applyFill="1" applyBorder="1" applyAlignment="1" applyProtection="1">
      <alignment horizontal="right" vertical="center"/>
    </xf>
    <xf numFmtId="191" fontId="27" fillId="0" borderId="0" xfId="13" applyNumberFormat="1" applyFont="1" applyFill="1" applyBorder="1" applyAlignment="1">
      <alignment horizontal="right" vertical="center"/>
    </xf>
    <xf numFmtId="0" fontId="27" fillId="0" borderId="2" xfId="14" quotePrefix="1" applyFont="1" applyFill="1" applyBorder="1" applyAlignment="1" applyProtection="1">
      <alignment horizontal="center" vertical="center"/>
    </xf>
    <xf numFmtId="191" fontId="27" fillId="0" borderId="5" xfId="14" applyNumberFormat="1" applyFont="1" applyFill="1" applyBorder="1" applyAlignment="1" applyProtection="1">
      <alignment horizontal="right" vertical="center"/>
    </xf>
    <xf numFmtId="191" fontId="27" fillId="0" borderId="3" xfId="14" applyNumberFormat="1" applyFont="1" applyFill="1" applyBorder="1" applyAlignment="1" applyProtection="1">
      <alignment horizontal="right" vertical="center"/>
    </xf>
    <xf numFmtId="191" fontId="27" fillId="0" borderId="3" xfId="13" applyNumberFormat="1" applyFont="1" applyFill="1" applyBorder="1" applyAlignment="1">
      <alignment horizontal="right" vertical="center"/>
    </xf>
    <xf numFmtId="191" fontId="27" fillId="0" borderId="2" xfId="13" applyNumberFormat="1" applyFont="1" applyFill="1" applyBorder="1" applyAlignment="1">
      <alignment horizontal="right" vertical="center"/>
    </xf>
    <xf numFmtId="0" fontId="27" fillId="0" borderId="0" xfId="0" applyFont="1" applyBorder="1" applyAlignment="1">
      <alignment horizontal="center" vertical="center"/>
    </xf>
    <xf numFmtId="180" fontId="28" fillId="0" borderId="0" xfId="13" applyNumberFormat="1" applyFont="1" applyFill="1" applyBorder="1" applyAlignment="1">
      <alignment vertical="center"/>
    </xf>
    <xf numFmtId="0" fontId="27" fillId="0" borderId="0" xfId="13" applyFont="1" applyBorder="1" applyAlignment="1">
      <alignment vertical="center"/>
    </xf>
    <xf numFmtId="0" fontId="14" fillId="0" borderId="5" xfId="0" applyNumberFormat="1" applyFont="1" applyBorder="1" applyAlignment="1">
      <alignment horizontal="center" vertical="center"/>
    </xf>
    <xf numFmtId="0" fontId="14" fillId="0" borderId="5" xfId="0" applyNumberFormat="1" applyFont="1" applyBorder="1" applyAlignment="1">
      <alignment horizontal="center" vertical="center"/>
    </xf>
    <xf numFmtId="0" fontId="15" fillId="0" borderId="18" xfId="0" applyNumberFormat="1" applyFont="1" applyBorder="1" applyAlignment="1">
      <alignment horizontal="center" vertical="center"/>
    </xf>
    <xf numFmtId="0" fontId="15" fillId="0" borderId="0" xfId="0" applyNumberFormat="1" applyFont="1" applyBorder="1" applyAlignment="1">
      <alignment horizontal="center" vertical="center"/>
    </xf>
    <xf numFmtId="0" fontId="15" fillId="0" borderId="17" xfId="0" applyNumberFormat="1" applyFont="1" applyBorder="1" applyAlignment="1">
      <alignment horizontal="center" vertical="center"/>
    </xf>
    <xf numFmtId="0" fontId="15" fillId="0" borderId="12" xfId="0" applyNumberFormat="1" applyFont="1" applyBorder="1" applyAlignment="1">
      <alignment horizontal="center" vertical="center"/>
    </xf>
    <xf numFmtId="180" fontId="17" fillId="2" borderId="5" xfId="0" applyNumberFormat="1" applyFont="1" applyFill="1" applyBorder="1" applyAlignment="1">
      <alignment horizontal="right"/>
    </xf>
    <xf numFmtId="180" fontId="17" fillId="2" borderId="2" xfId="0" applyNumberFormat="1" applyFont="1" applyFill="1" applyBorder="1" applyAlignment="1">
      <alignment horizontal="right"/>
    </xf>
    <xf numFmtId="180" fontId="17" fillId="2" borderId="2" xfId="0" applyNumberFormat="1" applyFont="1" applyFill="1" applyBorder="1" applyAlignment="1"/>
    <xf numFmtId="186" fontId="17" fillId="2" borderId="5" xfId="2" applyNumberFormat="1" applyFont="1" applyFill="1" applyBorder="1" applyAlignment="1">
      <alignment vertical="center"/>
    </xf>
    <xf numFmtId="186" fontId="17" fillId="2" borderId="3" xfId="2" applyNumberFormat="1" applyFont="1" applyFill="1" applyBorder="1" applyAlignment="1">
      <alignment vertical="center"/>
    </xf>
    <xf numFmtId="0" fontId="32" fillId="0" borderId="0" xfId="0" applyFont="1" applyFill="1" applyBorder="1" applyProtection="1"/>
    <xf numFmtId="0" fontId="32" fillId="0" borderId="0" xfId="0" applyFont="1" applyFill="1" applyAlignment="1" applyProtection="1">
      <alignment horizontal="right"/>
    </xf>
    <xf numFmtId="0" fontId="32" fillId="0" borderId="0" xfId="0" applyFont="1" applyFill="1" applyProtection="1"/>
    <xf numFmtId="0" fontId="14" fillId="0" borderId="11" xfId="0" applyNumberFormat="1" applyFont="1" applyBorder="1" applyAlignment="1">
      <alignment horizontal="center" vertical="center"/>
    </xf>
    <xf numFmtId="0" fontId="14" fillId="0" borderId="4" xfId="0" applyNumberFormat="1" applyFont="1" applyBorder="1" applyAlignment="1">
      <alignment horizontal="center" vertical="center"/>
    </xf>
    <xf numFmtId="0" fontId="14" fillId="0" borderId="5" xfId="0" applyNumberFormat="1" applyFont="1" applyBorder="1" applyAlignment="1">
      <alignment horizontal="center" vertical="center"/>
    </xf>
    <xf numFmtId="0" fontId="14" fillId="0" borderId="3" xfId="0" applyNumberFormat="1" applyFont="1" applyBorder="1" applyAlignment="1">
      <alignment horizontal="center" vertical="center"/>
    </xf>
    <xf numFmtId="0" fontId="14" fillId="0" borderId="2" xfId="0" applyNumberFormat="1" applyFont="1" applyBorder="1" applyAlignment="1">
      <alignment horizontal="center" vertical="center"/>
    </xf>
    <xf numFmtId="0" fontId="14" fillId="0" borderId="1" xfId="0" applyNumberFormat="1" applyFont="1" applyBorder="1" applyAlignment="1">
      <alignment horizontal="center" vertical="center"/>
    </xf>
    <xf numFmtId="0" fontId="15" fillId="0" borderId="2" xfId="0" applyNumberFormat="1" applyFont="1" applyBorder="1" applyAlignment="1">
      <alignment horizontal="center" vertical="center"/>
    </xf>
    <xf numFmtId="0" fontId="15" fillId="0" borderId="1" xfId="0" applyNumberFormat="1" applyFont="1" applyBorder="1" applyAlignment="1">
      <alignment horizontal="center" vertical="center"/>
    </xf>
    <xf numFmtId="0" fontId="15" fillId="0" borderId="12" xfId="0" applyNumberFormat="1" applyFont="1" applyBorder="1" applyAlignment="1">
      <alignment horizontal="center" vertical="center"/>
    </xf>
    <xf numFmtId="0" fontId="15" fillId="0" borderId="11" xfId="0" applyNumberFormat="1" applyFont="1" applyBorder="1" applyAlignment="1">
      <alignment horizontal="center" vertical="center"/>
    </xf>
    <xf numFmtId="0" fontId="15" fillId="0" borderId="4" xfId="0" applyNumberFormat="1" applyFont="1" applyBorder="1" applyAlignment="1">
      <alignment horizontal="center" vertical="center"/>
    </xf>
    <xf numFmtId="0" fontId="18" fillId="0" borderId="0" xfId="0" applyFont="1" applyBorder="1" applyAlignment="1">
      <alignment vertical="center"/>
    </xf>
    <xf numFmtId="41" fontId="18" fillId="0" borderId="0" xfId="0" applyNumberFormat="1" applyFont="1" applyBorder="1" applyAlignment="1">
      <alignment vertical="center"/>
    </xf>
    <xf numFmtId="0" fontId="28" fillId="2" borderId="2" xfId="14" quotePrefix="1" applyFont="1" applyFill="1" applyBorder="1" applyAlignment="1" applyProtection="1">
      <alignment horizontal="center" vertical="center"/>
    </xf>
    <xf numFmtId="191" fontId="28" fillId="2" borderId="3" xfId="14" applyNumberFormat="1" applyFont="1" applyFill="1" applyBorder="1" applyAlignment="1" applyProtection="1">
      <alignment horizontal="right" vertical="center"/>
    </xf>
    <xf numFmtId="0" fontId="28" fillId="2" borderId="5" xfId="14" quotePrefix="1" applyFont="1" applyFill="1" applyBorder="1" applyAlignment="1" applyProtection="1">
      <alignment horizontal="center" vertical="center"/>
    </xf>
    <xf numFmtId="180" fontId="28" fillId="2" borderId="2" xfId="13" quotePrefix="1" applyNumberFormat="1" applyFont="1" applyFill="1" applyBorder="1" applyAlignment="1">
      <alignment horizontal="center" vertical="center"/>
    </xf>
    <xf numFmtId="192" fontId="26" fillId="2" borderId="5" xfId="19" applyNumberFormat="1" applyFont="1" applyFill="1" applyBorder="1" applyAlignment="1">
      <alignment horizontal="right" vertical="center"/>
    </xf>
    <xf numFmtId="192" fontId="26" fillId="2" borderId="3" xfId="19" applyNumberFormat="1" applyFont="1" applyFill="1" applyBorder="1" applyAlignment="1">
      <alignment horizontal="right" vertical="center"/>
    </xf>
    <xf numFmtId="192" fontId="34" fillId="2" borderId="3" xfId="19" applyNumberFormat="1" applyFont="1" applyFill="1" applyBorder="1" applyAlignment="1">
      <alignment horizontal="right" vertical="center"/>
    </xf>
    <xf numFmtId="193" fontId="26" fillId="2" borderId="3" xfId="19" applyNumberFormat="1" applyFont="1" applyFill="1" applyBorder="1" applyAlignment="1">
      <alignment horizontal="right" vertical="center"/>
    </xf>
    <xf numFmtId="192" fontId="26" fillId="2" borderId="2" xfId="19" applyNumberFormat="1" applyFont="1" applyFill="1" applyBorder="1" applyAlignment="1">
      <alignment horizontal="right" vertical="center"/>
    </xf>
    <xf numFmtId="180" fontId="28" fillId="2" borderId="4" xfId="13" quotePrefix="1" applyNumberFormat="1" applyFont="1" applyFill="1" applyBorder="1" applyAlignment="1">
      <alignment horizontal="center" vertical="center"/>
    </xf>
    <xf numFmtId="0" fontId="12" fillId="0" borderId="0" xfId="16" applyFont="1" applyAlignment="1">
      <alignment horizontal="center" vertical="center"/>
    </xf>
    <xf numFmtId="0" fontId="15" fillId="0" borderId="21" xfId="16" applyFont="1" applyBorder="1" applyAlignment="1">
      <alignment horizontal="center" vertical="center"/>
    </xf>
    <xf numFmtId="0" fontId="15" fillId="0" borderId="22" xfId="16" applyFont="1" applyBorder="1" applyAlignment="1">
      <alignment horizontal="center" vertical="center"/>
    </xf>
    <xf numFmtId="0" fontId="15" fillId="0" borderId="23" xfId="16" applyFont="1" applyBorder="1" applyAlignment="1">
      <alignment horizontal="center" vertical="center"/>
    </xf>
    <xf numFmtId="0" fontId="15" fillId="0" borderId="24" xfId="16" applyFont="1" applyBorder="1" applyAlignment="1">
      <alignment horizontal="center" vertical="center"/>
    </xf>
    <xf numFmtId="0" fontId="15" fillId="3" borderId="25" xfId="16" applyFont="1" applyFill="1" applyBorder="1" applyAlignment="1">
      <alignment horizontal="center" vertical="center"/>
    </xf>
    <xf numFmtId="0" fontId="15" fillId="3" borderId="24" xfId="16" applyFont="1" applyFill="1" applyBorder="1" applyAlignment="1">
      <alignment horizontal="center" vertical="center"/>
    </xf>
    <xf numFmtId="0" fontId="15" fillId="3" borderId="0" xfId="16" applyFont="1" applyFill="1" applyBorder="1" applyAlignment="1">
      <alignment horizontal="center" vertical="center" wrapText="1"/>
    </xf>
    <xf numFmtId="0" fontId="15" fillId="3" borderId="0" xfId="0" applyFont="1" applyFill="1" applyBorder="1"/>
    <xf numFmtId="0" fontId="15" fillId="3" borderId="0" xfId="0" applyFont="1" applyFill="1"/>
    <xf numFmtId="0" fontId="15" fillId="0" borderId="5" xfId="16" applyFont="1" applyBorder="1" applyAlignment="1">
      <alignment horizontal="center" vertical="center"/>
    </xf>
    <xf numFmtId="0" fontId="15" fillId="0" borderId="2" xfId="16" applyFont="1" applyBorder="1" applyAlignment="1">
      <alignment horizontal="center" vertical="center"/>
    </xf>
    <xf numFmtId="0" fontId="15" fillId="0" borderId="11" xfId="16" applyFont="1" applyBorder="1" applyAlignment="1">
      <alignment horizontal="center" vertical="center"/>
    </xf>
    <xf numFmtId="0" fontId="15" fillId="0" borderId="4" xfId="16" applyFont="1" applyBorder="1" applyAlignment="1">
      <alignment horizontal="center" vertical="center"/>
    </xf>
    <xf numFmtId="0" fontId="15" fillId="3" borderId="26" xfId="16" applyFont="1" applyFill="1" applyBorder="1" applyAlignment="1">
      <alignment horizontal="center" vertical="center" wrapText="1"/>
    </xf>
    <xf numFmtId="0" fontId="15" fillId="3" borderId="21" xfId="16" applyFont="1" applyFill="1" applyBorder="1" applyAlignment="1">
      <alignment horizontal="center" vertical="center" wrapText="1"/>
    </xf>
    <xf numFmtId="0" fontId="15" fillId="3" borderId="22" xfId="16" applyFont="1" applyFill="1" applyBorder="1" applyAlignment="1">
      <alignment horizontal="center" vertical="center" wrapText="1"/>
    </xf>
    <xf numFmtId="0" fontId="12" fillId="0" borderId="0" xfId="0" applyFont="1" applyBorder="1" applyAlignment="1" applyProtection="1">
      <alignment horizontal="center" vertical="center" wrapText="1"/>
    </xf>
    <xf numFmtId="9" fontId="12" fillId="0" borderId="0" xfId="1" applyFont="1" applyBorder="1" applyAlignment="1" applyProtection="1">
      <alignment horizontal="center" vertical="center" wrapText="1"/>
    </xf>
    <xf numFmtId="0" fontId="14" fillId="0" borderId="0" xfId="0" applyFont="1" applyBorder="1" applyAlignment="1" applyProtection="1">
      <alignment horizontal="right"/>
    </xf>
    <xf numFmtId="41" fontId="14" fillId="0" borderId="12" xfId="4" applyFont="1" applyFill="1" applyBorder="1" applyAlignment="1" applyProtection="1">
      <alignment horizontal="center" vertical="center" wrapText="1"/>
      <protection locked="0"/>
    </xf>
    <xf numFmtId="41" fontId="14" fillId="0" borderId="4" xfId="4" applyFont="1" applyFill="1" applyBorder="1" applyAlignment="1" applyProtection="1">
      <alignment horizontal="center" vertical="center" wrapText="1"/>
      <protection locked="0"/>
    </xf>
    <xf numFmtId="41" fontId="14" fillId="0" borderId="8" xfId="4" applyFont="1" applyFill="1" applyBorder="1" applyAlignment="1" applyProtection="1">
      <alignment horizontal="center" vertical="center" wrapText="1"/>
      <protection locked="0"/>
    </xf>
    <xf numFmtId="41" fontId="14" fillId="0" borderId="27" xfId="4" applyFont="1" applyFill="1" applyBorder="1" applyAlignment="1" applyProtection="1">
      <alignment horizontal="center" vertical="center" wrapText="1"/>
      <protection locked="0"/>
    </xf>
    <xf numFmtId="180" fontId="14" fillId="0" borderId="8" xfId="4" applyNumberFormat="1" applyFont="1" applyFill="1" applyBorder="1" applyAlignment="1" applyProtection="1">
      <alignment horizontal="center" vertical="center" wrapText="1"/>
      <protection locked="0"/>
    </xf>
    <xf numFmtId="180" fontId="14" fillId="0" borderId="11" xfId="4" applyNumberFormat="1" applyFont="1" applyFill="1" applyBorder="1" applyAlignment="1" applyProtection="1">
      <alignment horizontal="center" vertical="center" wrapText="1"/>
      <protection locked="0"/>
    </xf>
    <xf numFmtId="180" fontId="14" fillId="0" borderId="4" xfId="4" applyNumberFormat="1" applyFont="1" applyFill="1" applyBorder="1" applyAlignment="1" applyProtection="1">
      <alignment horizontal="center" vertical="center" wrapText="1"/>
      <protection locked="0"/>
    </xf>
    <xf numFmtId="185" fontId="14" fillId="0" borderId="11" xfId="4" applyNumberFormat="1" applyFont="1" applyFill="1" applyBorder="1" applyAlignment="1" applyProtection="1">
      <alignment horizontal="center" vertical="center" wrapText="1"/>
      <protection locked="0"/>
    </xf>
    <xf numFmtId="185" fontId="14" fillId="0" borderId="4" xfId="4" applyNumberFormat="1" applyFont="1" applyFill="1" applyBorder="1" applyAlignment="1" applyProtection="1">
      <alignment horizontal="center" vertical="center" wrapText="1"/>
      <protection locked="0"/>
    </xf>
    <xf numFmtId="0" fontId="15" fillId="0" borderId="10" xfId="0" applyNumberFormat="1" applyFont="1" applyBorder="1" applyAlignment="1" applyProtection="1">
      <alignment horizontal="center" vertical="center" wrapText="1"/>
    </xf>
    <xf numFmtId="0" fontId="15" fillId="0" borderId="0" xfId="0" applyNumberFormat="1" applyFont="1" applyBorder="1" applyAlignment="1" applyProtection="1">
      <alignment horizontal="center" vertical="center"/>
    </xf>
    <xf numFmtId="0" fontId="15" fillId="0" borderId="3" xfId="0" applyNumberFormat="1" applyFont="1" applyBorder="1" applyAlignment="1" applyProtection="1">
      <alignment horizontal="center" vertical="center"/>
    </xf>
    <xf numFmtId="41" fontId="14" fillId="0" borderId="13" xfId="4" applyFont="1" applyFill="1" applyBorder="1" applyAlignment="1" applyProtection="1">
      <alignment horizontal="center" vertical="center" wrapText="1"/>
      <protection locked="0"/>
    </xf>
    <xf numFmtId="0" fontId="15" fillId="0" borderId="7" xfId="1" applyNumberFormat="1" applyFont="1" applyBorder="1" applyAlignment="1" applyProtection="1">
      <alignment horizontal="center" vertical="center" wrapText="1"/>
    </xf>
    <xf numFmtId="0" fontId="15" fillId="0" borderId="1" xfId="1" applyNumberFormat="1" applyFont="1" applyBorder="1" applyAlignment="1" applyProtection="1">
      <alignment horizontal="center" vertical="center" wrapText="1"/>
    </xf>
    <xf numFmtId="0" fontId="15" fillId="0" borderId="2" xfId="1" applyNumberFormat="1" applyFont="1" applyBorder="1" applyAlignment="1" applyProtection="1">
      <alignment horizontal="center" vertical="center" wrapText="1"/>
    </xf>
    <xf numFmtId="41" fontId="14" fillId="0" borderId="9" xfId="4" applyFont="1" applyFill="1" applyBorder="1" applyAlignment="1" applyProtection="1">
      <alignment horizontal="center" vertical="center" wrapText="1"/>
      <protection locked="0"/>
    </xf>
    <xf numFmtId="41" fontId="14" fillId="0" borderId="10" xfId="4" applyFont="1" applyFill="1" applyBorder="1" applyAlignment="1" applyProtection="1">
      <alignment horizontal="center" vertical="center" wrapText="1"/>
      <protection locked="0"/>
    </xf>
    <xf numFmtId="41" fontId="14" fillId="0" borderId="7" xfId="4" applyFont="1" applyFill="1" applyBorder="1" applyAlignment="1" applyProtection="1">
      <alignment horizontal="center" vertical="center" wrapText="1"/>
      <protection locked="0"/>
    </xf>
    <xf numFmtId="41" fontId="14" fillId="0" borderId="28" xfId="4" applyFont="1" applyFill="1" applyBorder="1" applyAlignment="1" applyProtection="1">
      <alignment horizontal="center" vertical="center" wrapText="1"/>
      <protection locked="0"/>
    </xf>
    <xf numFmtId="41" fontId="14" fillId="0" borderId="19" xfId="4" applyFont="1" applyFill="1" applyBorder="1" applyAlignment="1" applyProtection="1">
      <alignment horizontal="center" vertical="center" wrapText="1"/>
      <protection locked="0"/>
    </xf>
    <xf numFmtId="180" fontId="12" fillId="0" borderId="0" xfId="0" applyNumberFormat="1" applyFont="1" applyAlignment="1">
      <alignment horizontal="center" vertical="center"/>
    </xf>
    <xf numFmtId="180" fontId="13" fillId="0" borderId="0" xfId="0" applyNumberFormat="1" applyFont="1" applyAlignment="1">
      <alignment horizontal="center" vertical="center"/>
    </xf>
    <xf numFmtId="180" fontId="15" fillId="0" borderId="0" xfId="0" applyNumberFormat="1" applyFont="1" applyBorder="1" applyAlignment="1">
      <alignment horizontal="left"/>
    </xf>
    <xf numFmtId="0" fontId="0" fillId="0" borderId="0" xfId="0" applyAlignment="1">
      <alignment horizontal="left"/>
    </xf>
    <xf numFmtId="0" fontId="12" fillId="0" borderId="0" xfId="0" applyFont="1" applyAlignment="1">
      <alignment horizontal="center" vertical="center" wrapText="1"/>
    </xf>
    <xf numFmtId="0" fontId="15" fillId="0" borderId="11" xfId="0" applyNumberFormat="1" applyFont="1" applyBorder="1" applyAlignment="1">
      <alignment horizontal="center" vertical="center" wrapText="1"/>
    </xf>
    <xf numFmtId="0" fontId="14" fillId="0" borderId="11" xfId="0" applyNumberFormat="1" applyFont="1" applyBorder="1" applyAlignment="1">
      <alignment horizontal="center" vertical="center"/>
    </xf>
    <xf numFmtId="0" fontId="14" fillId="0" borderId="4" xfId="0" applyNumberFormat="1" applyFont="1" applyBorder="1" applyAlignment="1">
      <alignment horizontal="center" vertical="center"/>
    </xf>
    <xf numFmtId="0" fontId="15" fillId="0" borderId="12" xfId="0" applyNumberFormat="1" applyFont="1" applyBorder="1" applyAlignment="1">
      <alignment horizontal="center" vertical="center" wrapText="1"/>
    </xf>
    <xf numFmtId="0" fontId="13" fillId="0" borderId="0" xfId="0" applyFont="1" applyAlignment="1">
      <alignment horizontal="center" vertical="center" wrapText="1"/>
    </xf>
    <xf numFmtId="0" fontId="14" fillId="0" borderId="5" xfId="0" applyNumberFormat="1" applyFont="1" applyBorder="1" applyAlignment="1">
      <alignment horizontal="center" vertical="center"/>
    </xf>
    <xf numFmtId="0" fontId="14" fillId="0" borderId="3" xfId="0" applyNumberFormat="1" applyFont="1" applyBorder="1" applyAlignment="1">
      <alignment horizontal="center" vertical="center"/>
    </xf>
    <xf numFmtId="0" fontId="14" fillId="0" borderId="2" xfId="0" applyNumberFormat="1" applyFont="1" applyBorder="1" applyAlignment="1">
      <alignment horizontal="center" vertical="center"/>
    </xf>
    <xf numFmtId="0" fontId="14" fillId="0" borderId="11" xfId="0" applyNumberFormat="1" applyFont="1" applyBorder="1" applyAlignment="1">
      <alignment horizontal="center" vertical="center" wrapText="1"/>
    </xf>
    <xf numFmtId="0" fontId="14" fillId="0" borderId="4" xfId="0" applyNumberFormat="1" applyFont="1" applyBorder="1" applyAlignment="1">
      <alignment horizontal="center" vertical="center" wrapText="1"/>
    </xf>
    <xf numFmtId="0" fontId="12" fillId="0" borderId="0" xfId="0" applyFont="1" applyBorder="1" applyAlignment="1">
      <alignment horizontal="center" vertical="center" wrapText="1"/>
    </xf>
    <xf numFmtId="0" fontId="14" fillId="0" borderId="1" xfId="0" applyNumberFormat="1" applyFont="1" applyBorder="1" applyAlignment="1">
      <alignment horizontal="center" vertical="center"/>
    </xf>
    <xf numFmtId="0" fontId="15" fillId="0" borderId="9" xfId="0" applyNumberFormat="1" applyFont="1" applyBorder="1" applyAlignment="1">
      <alignment horizontal="center" vertical="center"/>
    </xf>
    <xf numFmtId="0" fontId="15" fillId="0" borderId="10" xfId="0" applyNumberFormat="1" applyFont="1" applyBorder="1" applyAlignment="1">
      <alignment horizontal="center" vertical="center"/>
    </xf>
    <xf numFmtId="0" fontId="15" fillId="0" borderId="7" xfId="0" applyNumberFormat="1" applyFont="1" applyBorder="1" applyAlignment="1">
      <alignment horizontal="center" vertical="center"/>
    </xf>
    <xf numFmtId="0" fontId="14" fillId="0" borderId="11" xfId="0" applyNumberFormat="1" applyFont="1" applyBorder="1" applyAlignment="1">
      <alignment horizontal="center" vertical="center" wrapText="1" shrinkToFit="1"/>
    </xf>
    <xf numFmtId="0" fontId="14" fillId="0" borderId="4" xfId="0" applyNumberFormat="1" applyFont="1" applyBorder="1" applyAlignment="1">
      <alignment horizontal="center" vertical="center" wrapText="1" shrinkToFit="1"/>
    </xf>
    <xf numFmtId="0" fontId="12" fillId="0" borderId="0" xfId="0" applyFont="1" applyAlignment="1">
      <alignment horizontal="center" vertical="center"/>
    </xf>
    <xf numFmtId="0" fontId="15" fillId="0" borderId="2" xfId="0" applyNumberFormat="1" applyFont="1" applyBorder="1" applyAlignment="1">
      <alignment horizontal="center" vertical="center"/>
    </xf>
    <xf numFmtId="0" fontId="15" fillId="0" borderId="5" xfId="0" applyNumberFormat="1" applyFont="1" applyBorder="1" applyAlignment="1">
      <alignment horizontal="center" vertical="center"/>
    </xf>
    <xf numFmtId="0" fontId="15" fillId="0" borderId="1" xfId="0" applyNumberFormat="1" applyFont="1" applyBorder="1" applyAlignment="1">
      <alignment horizontal="center" vertical="center"/>
    </xf>
    <xf numFmtId="0" fontId="15" fillId="0" borderId="6" xfId="0" applyNumberFormat="1" applyFont="1" applyBorder="1" applyAlignment="1">
      <alignment horizontal="center" vertical="center"/>
    </xf>
    <xf numFmtId="0" fontId="15" fillId="0" borderId="18" xfId="0" applyNumberFormat="1" applyFont="1" applyBorder="1" applyAlignment="1">
      <alignment horizontal="center" vertical="center"/>
    </xf>
    <xf numFmtId="0" fontId="15" fillId="0" borderId="0" xfId="0" applyNumberFormat="1" applyFont="1" applyBorder="1" applyAlignment="1">
      <alignment horizontal="center" vertical="center"/>
    </xf>
    <xf numFmtId="0" fontId="15" fillId="0" borderId="28" xfId="0" applyNumberFormat="1" applyFont="1" applyBorder="1" applyAlignment="1">
      <alignment vertical="center"/>
    </xf>
    <xf numFmtId="0" fontId="15" fillId="0" borderId="6" xfId="0" applyNumberFormat="1" applyFont="1" applyBorder="1" applyAlignment="1">
      <alignment vertical="center"/>
    </xf>
    <xf numFmtId="0" fontId="15" fillId="0" borderId="28" xfId="0" applyNumberFormat="1" applyFont="1" applyBorder="1" applyAlignment="1">
      <alignment horizontal="center" vertical="center"/>
    </xf>
    <xf numFmtId="0" fontId="15" fillId="0" borderId="13" xfId="0" applyNumberFormat="1" applyFont="1" applyBorder="1" applyAlignment="1">
      <alignment horizontal="center" vertical="center" wrapText="1"/>
    </xf>
    <xf numFmtId="0" fontId="15" fillId="0" borderId="13" xfId="0" applyNumberFormat="1" applyFont="1" applyBorder="1" applyAlignment="1">
      <alignment horizontal="center" vertical="center"/>
    </xf>
    <xf numFmtId="0" fontId="15" fillId="0" borderId="29" xfId="0" applyNumberFormat="1" applyFont="1" applyBorder="1" applyAlignment="1">
      <alignment horizontal="center" vertical="center"/>
    </xf>
    <xf numFmtId="0" fontId="15" fillId="0" borderId="17" xfId="0" applyNumberFormat="1" applyFont="1" applyBorder="1" applyAlignment="1">
      <alignment horizontal="center" vertical="center"/>
    </xf>
    <xf numFmtId="0" fontId="15" fillId="0" borderId="12" xfId="0" applyNumberFormat="1" applyFont="1" applyBorder="1" applyAlignment="1">
      <alignment horizontal="center" vertical="center"/>
    </xf>
    <xf numFmtId="0" fontId="15" fillId="0" borderId="11" xfId="0" applyNumberFormat="1" applyFont="1" applyBorder="1" applyAlignment="1">
      <alignment horizontal="center" vertical="center"/>
    </xf>
  </cellXfs>
  <cellStyles count="22">
    <cellStyle name="백분율" xfId="1" builtinId="5"/>
    <cellStyle name="쉼표 [0]" xfId="2" builtinId="6"/>
    <cellStyle name="쉼표 [0] 2" xfId="3"/>
    <cellStyle name="쉼표 [0] 2 2 2" xfId="4"/>
    <cellStyle name="쉼표 [0]_50-02 토지 및 기후" xfId="5"/>
    <cellStyle name="쉼표_02 토지 " xfId="6"/>
    <cellStyle name="표준" xfId="0" builtinId="0"/>
    <cellStyle name="표준 15 4" xfId="20"/>
    <cellStyle name="표준 2" xfId="19"/>
    <cellStyle name="표준 352 6" xfId="7"/>
    <cellStyle name="표준 36" xfId="8"/>
    <cellStyle name="표준 36 4" xfId="9"/>
    <cellStyle name="표준 362" xfId="21"/>
    <cellStyle name="표준 365 2" xfId="18"/>
    <cellStyle name="표준 366" xfId="10"/>
    <cellStyle name="표준 38" xfId="11"/>
    <cellStyle name="표준 38 7" xfId="12"/>
    <cellStyle name="표준_2007년도 일기일수 및 기상개황(기상청)" xfId="13"/>
    <cellStyle name="표준_50-02 토지 및 기후" xfId="14"/>
    <cellStyle name="표준_경기통계연보-재난관리과" xfId="15"/>
    <cellStyle name="표준_위치" xfId="16"/>
    <cellStyle name="표준_토지정보과(제출)," xfId="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4"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8193" zoomScaleSheetLayoutView="4" workbookViewId="0"/>
  </sheetViews>
  <sheetFormatPr defaultRowHeight="14.25"/>
  <sheetData/>
  <phoneticPr fontId="4"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showZeros="0" showOutlineSymbols="0" topLeftCell="B29235" zoomScaleNormal="108" zoomScaleSheetLayoutView="68" workbookViewId="0"/>
  </sheetViews>
  <sheetFormatPr defaultColWidth="10" defaultRowHeight="14.25"/>
  <sheetData/>
  <phoneticPr fontId="3"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view="pageBreakPreview" zoomScaleNormal="100" zoomScaleSheetLayoutView="100" workbookViewId="0">
      <selection sqref="A1:E1"/>
    </sheetView>
  </sheetViews>
  <sheetFormatPr defaultColWidth="10" defaultRowHeight="16.5"/>
  <cols>
    <col min="1" max="1" width="17.625" style="120" customWidth="1"/>
    <col min="2" max="3" width="11.125" style="120" customWidth="1"/>
    <col min="4" max="4" width="19.25" style="120" customWidth="1"/>
    <col min="5" max="5" width="18" style="120" customWidth="1"/>
    <col min="6" max="16384" width="10" style="120"/>
  </cols>
  <sheetData>
    <row r="1" spans="1:5" ht="24.95" customHeight="1">
      <c r="A1" s="358" t="s">
        <v>288</v>
      </c>
      <c r="B1" s="358"/>
      <c r="C1" s="358"/>
      <c r="D1" s="358"/>
      <c r="E1" s="358"/>
    </row>
    <row r="2" spans="1:5" ht="24.95" customHeight="1" thickBot="1">
      <c r="A2" s="124"/>
      <c r="B2" s="124"/>
      <c r="C2" s="124"/>
      <c r="D2" s="124"/>
      <c r="E2" s="124"/>
    </row>
    <row r="3" spans="1:5" ht="38.25" customHeight="1" thickTop="1">
      <c r="A3" s="359" t="s">
        <v>268</v>
      </c>
      <c r="B3" s="370" t="s">
        <v>269</v>
      </c>
      <c r="C3" s="368" t="s">
        <v>270</v>
      </c>
      <c r="D3" s="369"/>
      <c r="E3" s="361" t="s">
        <v>271</v>
      </c>
    </row>
    <row r="4" spans="1:5" ht="38.25" customHeight="1">
      <c r="A4" s="360"/>
      <c r="B4" s="371"/>
      <c r="C4" s="123" t="s">
        <v>272</v>
      </c>
      <c r="D4" s="123" t="s">
        <v>273</v>
      </c>
      <c r="E4" s="362"/>
    </row>
    <row r="5" spans="1:5" s="121" customFormat="1" ht="86.25" customHeight="1">
      <c r="A5" s="372" t="s">
        <v>274</v>
      </c>
      <c r="B5" s="125" t="s">
        <v>304</v>
      </c>
      <c r="C5" s="126" t="s">
        <v>275</v>
      </c>
      <c r="D5" s="127" t="s">
        <v>276</v>
      </c>
      <c r="E5" s="363" t="s">
        <v>277</v>
      </c>
    </row>
    <row r="6" spans="1:5" s="121" customFormat="1" ht="86.25" customHeight="1">
      <c r="A6" s="373"/>
      <c r="B6" s="125" t="s">
        <v>278</v>
      </c>
      <c r="C6" s="126" t="s">
        <v>279</v>
      </c>
      <c r="D6" s="127" t="s">
        <v>280</v>
      </c>
      <c r="E6" s="364"/>
    </row>
    <row r="7" spans="1:5" s="121" customFormat="1" ht="86.25" customHeight="1">
      <c r="A7" s="373"/>
      <c r="B7" s="125" t="s">
        <v>281</v>
      </c>
      <c r="C7" s="126" t="s">
        <v>279</v>
      </c>
      <c r="D7" s="127" t="s">
        <v>282</v>
      </c>
      <c r="E7" s="363" t="s">
        <v>283</v>
      </c>
    </row>
    <row r="8" spans="1:5" s="121" customFormat="1" ht="86.25" customHeight="1">
      <c r="A8" s="374"/>
      <c r="B8" s="128" t="s">
        <v>284</v>
      </c>
      <c r="C8" s="129" t="s">
        <v>285</v>
      </c>
      <c r="D8" s="130" t="s">
        <v>286</v>
      </c>
      <c r="E8" s="364"/>
    </row>
    <row r="9" spans="1:5" s="121" customFormat="1" ht="12.75" customHeight="1">
      <c r="A9" s="365" t="s">
        <v>287</v>
      </c>
      <c r="B9" s="366"/>
      <c r="C9" s="366"/>
      <c r="D9" s="366"/>
      <c r="E9" s="366"/>
    </row>
    <row r="10" spans="1:5" s="122" customFormat="1" ht="12" customHeight="1">
      <c r="A10" s="367"/>
      <c r="B10" s="367"/>
      <c r="C10" s="367"/>
      <c r="D10" s="367"/>
      <c r="E10" s="367"/>
    </row>
    <row r="11" spans="1:5" s="122" customFormat="1" ht="23.25" customHeight="1">
      <c r="A11" s="367"/>
      <c r="B11" s="367"/>
      <c r="C11" s="367"/>
      <c r="D11" s="367"/>
      <c r="E11" s="367"/>
    </row>
    <row r="12" spans="1:5" s="122" customFormat="1" ht="18" customHeight="1">
      <c r="A12" s="367"/>
      <c r="B12" s="367"/>
      <c r="C12" s="367"/>
      <c r="D12" s="367"/>
      <c r="E12" s="367"/>
    </row>
    <row r="13" spans="1:5" s="122" customFormat="1" ht="18" customHeight="1">
      <c r="A13" s="367"/>
      <c r="B13" s="367"/>
      <c r="C13" s="367"/>
      <c r="D13" s="367"/>
      <c r="E13" s="367"/>
    </row>
    <row r="14" spans="1:5" s="122" customFormat="1" ht="18" customHeight="1">
      <c r="A14" s="367"/>
      <c r="B14" s="367"/>
      <c r="C14" s="367"/>
      <c r="D14" s="367"/>
      <c r="E14" s="367"/>
    </row>
    <row r="15" spans="1:5" s="122" customFormat="1" ht="18" customHeight="1">
      <c r="A15" s="367"/>
      <c r="B15" s="367"/>
      <c r="C15" s="367"/>
      <c r="D15" s="367"/>
      <c r="E15" s="367"/>
    </row>
    <row r="16" spans="1:5" s="122" customFormat="1" ht="21.75" customHeight="1">
      <c r="A16" s="367"/>
      <c r="B16" s="367"/>
      <c r="C16" s="367"/>
      <c r="D16" s="367"/>
      <c r="E16" s="367"/>
    </row>
    <row r="17" spans="1:5" s="121" customFormat="1" ht="13.5" customHeight="1">
      <c r="A17" s="367"/>
      <c r="B17" s="367"/>
      <c r="C17" s="367"/>
      <c r="D17" s="367"/>
      <c r="E17" s="367"/>
    </row>
    <row r="18" spans="1:5" s="121" customFormat="1" ht="13.5" customHeight="1">
      <c r="A18" s="367"/>
      <c r="B18" s="367"/>
      <c r="C18" s="367"/>
      <c r="D18" s="367"/>
      <c r="E18" s="367"/>
    </row>
  </sheetData>
  <mergeCells count="9">
    <mergeCell ref="A1:E1"/>
    <mergeCell ref="A3:A4"/>
    <mergeCell ref="E3:E4"/>
    <mergeCell ref="E5:E6"/>
    <mergeCell ref="A9:E18"/>
    <mergeCell ref="E7:E8"/>
    <mergeCell ref="C3:D3"/>
    <mergeCell ref="B3:B4"/>
    <mergeCell ref="A5:A8"/>
  </mergeCells>
  <phoneticPr fontId="6" type="noConversion"/>
  <pageMargins left="0.9055118110236221" right="0.9055118110236221" top="1.2598425196850394" bottom="1.4960629921259843" header="0.82677165354330717" footer="0.51181102362204722"/>
  <pageSetup paperSize="9" scale="97" firstPageNumber="44" orientation="portrait" useFirstPageNumber="1" r:id="rId1"/>
  <headerFooter alignWithMargins="0">
    <oddHeader xml:space="preserve">&amp;L&amp;"돋움,보통"&amp;11   &amp;P&amp;R&amp;"돋움,보통"&amp;11&amp;P&amp;12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
  <sheetViews>
    <sheetView view="pageBreakPreview" topLeftCell="A7" zoomScaleNormal="100" zoomScaleSheetLayoutView="100" workbookViewId="0">
      <selection activeCell="K28" sqref="K28"/>
    </sheetView>
  </sheetViews>
  <sheetFormatPr defaultRowHeight="14.25"/>
  <cols>
    <col min="2" max="6" width="7.375" customWidth="1"/>
    <col min="7" max="15" width="9.375" customWidth="1"/>
    <col min="16" max="16" width="9" customWidth="1"/>
  </cols>
  <sheetData>
    <row r="1" spans="1:33" s="4" customFormat="1" ht="24.95" customHeight="1">
      <c r="A1" s="376" t="s">
        <v>170</v>
      </c>
      <c r="B1" s="376"/>
      <c r="C1" s="376"/>
      <c r="D1" s="376"/>
      <c r="E1" s="376"/>
      <c r="F1" s="376"/>
      <c r="G1" s="375" t="s">
        <v>354</v>
      </c>
      <c r="H1" s="375"/>
      <c r="I1" s="375"/>
      <c r="J1" s="375"/>
      <c r="K1" s="375"/>
      <c r="L1" s="375"/>
      <c r="M1" s="375"/>
      <c r="N1" s="375"/>
      <c r="O1" s="375"/>
      <c r="P1" s="375"/>
      <c r="Q1" s="1"/>
      <c r="R1" s="1"/>
      <c r="S1" s="2"/>
      <c r="T1" s="3"/>
      <c r="U1" s="1"/>
      <c r="V1" s="1"/>
      <c r="W1" s="1"/>
      <c r="X1" s="2"/>
      <c r="Y1" s="1"/>
      <c r="Z1" s="1"/>
      <c r="AA1" s="1"/>
      <c r="AB1" s="1"/>
      <c r="AC1" s="1"/>
      <c r="AD1" s="1"/>
      <c r="AE1" s="1"/>
    </row>
    <row r="2" spans="1:33" s="5" customFormat="1" ht="18.75" customHeight="1" thickBot="1">
      <c r="A2" s="190" t="s">
        <v>305</v>
      </c>
      <c r="B2" s="191"/>
      <c r="C2" s="191"/>
      <c r="D2" s="191"/>
      <c r="E2" s="191"/>
      <c r="F2" s="191"/>
      <c r="G2" s="191"/>
      <c r="H2" s="191"/>
      <c r="I2" s="191"/>
      <c r="J2" s="191"/>
      <c r="K2" s="191"/>
      <c r="L2" s="191"/>
      <c r="M2" s="191"/>
      <c r="N2" s="377" t="s">
        <v>196</v>
      </c>
      <c r="O2" s="377"/>
      <c r="P2" s="377"/>
      <c r="AG2" s="187"/>
    </row>
    <row r="3" spans="1:33" ht="27.75" customHeight="1" thickTop="1">
      <c r="A3" s="391" t="s">
        <v>317</v>
      </c>
      <c r="B3" s="394" t="s">
        <v>306</v>
      </c>
      <c r="C3" s="395"/>
      <c r="D3" s="395"/>
      <c r="E3" s="395"/>
      <c r="F3" s="396"/>
      <c r="G3" s="380" t="s">
        <v>307</v>
      </c>
      <c r="H3" s="381"/>
      <c r="I3" s="381"/>
      <c r="J3" s="381"/>
      <c r="K3" s="380" t="s">
        <v>308</v>
      </c>
      <c r="L3" s="381"/>
      <c r="M3" s="381"/>
      <c r="N3" s="381" t="s">
        <v>309</v>
      </c>
      <c r="O3" s="382" t="s">
        <v>310</v>
      </c>
      <c r="P3" s="387" t="s">
        <v>318</v>
      </c>
    </row>
    <row r="4" spans="1:33">
      <c r="A4" s="392"/>
      <c r="B4" s="385"/>
      <c r="C4" s="378" t="s">
        <v>1</v>
      </c>
      <c r="D4" s="378" t="s">
        <v>2</v>
      </c>
      <c r="E4" s="397" t="s">
        <v>311</v>
      </c>
      <c r="F4" s="398"/>
      <c r="G4" s="385"/>
      <c r="H4" s="378" t="s">
        <v>312</v>
      </c>
      <c r="I4" s="378" t="s">
        <v>313</v>
      </c>
      <c r="J4" s="378" t="s">
        <v>4</v>
      </c>
      <c r="K4" s="385"/>
      <c r="L4" s="378" t="s">
        <v>3</v>
      </c>
      <c r="M4" s="378" t="s">
        <v>314</v>
      </c>
      <c r="N4" s="390"/>
      <c r="O4" s="383"/>
      <c r="P4" s="388"/>
    </row>
    <row r="5" spans="1:33" ht="13.5" customHeight="1">
      <c r="A5" s="393"/>
      <c r="B5" s="386"/>
      <c r="C5" s="379"/>
      <c r="D5" s="379"/>
      <c r="E5" s="189" t="s">
        <v>315</v>
      </c>
      <c r="F5" s="189" t="s">
        <v>316</v>
      </c>
      <c r="G5" s="386"/>
      <c r="H5" s="379"/>
      <c r="I5" s="379"/>
      <c r="J5" s="379"/>
      <c r="K5" s="386"/>
      <c r="L5" s="379"/>
      <c r="M5" s="379"/>
      <c r="N5" s="390"/>
      <c r="O5" s="384"/>
      <c r="P5" s="389"/>
    </row>
    <row r="6" spans="1:33" ht="21" customHeight="1">
      <c r="A6" s="6">
        <v>2013</v>
      </c>
      <c r="B6" s="8">
        <v>45</v>
      </c>
      <c r="C6" s="8" t="s">
        <v>197</v>
      </c>
      <c r="D6" s="8">
        <v>0</v>
      </c>
      <c r="E6" s="8">
        <v>15</v>
      </c>
      <c r="F6" s="8">
        <v>30</v>
      </c>
      <c r="G6" s="8" t="s">
        <v>197</v>
      </c>
      <c r="H6" s="11" t="s">
        <v>393</v>
      </c>
      <c r="I6" s="11" t="s">
        <v>393</v>
      </c>
      <c r="J6" s="11" t="s">
        <v>393</v>
      </c>
      <c r="K6" s="206">
        <v>405</v>
      </c>
      <c r="L6" s="8">
        <v>405</v>
      </c>
      <c r="M6" s="8" t="s">
        <v>197</v>
      </c>
      <c r="N6" s="8">
        <v>2500</v>
      </c>
      <c r="O6" s="195">
        <v>135.03</v>
      </c>
      <c r="P6" s="7">
        <v>2013</v>
      </c>
    </row>
    <row r="7" spans="1:33" ht="21" customHeight="1">
      <c r="A7" s="6">
        <v>2014</v>
      </c>
      <c r="B7" s="8">
        <v>47</v>
      </c>
      <c r="C7" s="8" t="s">
        <v>197</v>
      </c>
      <c r="D7" s="8">
        <v>0</v>
      </c>
      <c r="E7" s="8">
        <v>17</v>
      </c>
      <c r="F7" s="8">
        <v>30</v>
      </c>
      <c r="G7" s="8" t="s">
        <v>197</v>
      </c>
      <c r="H7" s="11" t="s">
        <v>393</v>
      </c>
      <c r="I7" s="11" t="s">
        <v>393</v>
      </c>
      <c r="J7" s="11" t="s">
        <v>393</v>
      </c>
      <c r="K7" s="206">
        <v>405</v>
      </c>
      <c r="L7" s="8">
        <v>405</v>
      </c>
      <c r="M7" s="8" t="s">
        <v>197</v>
      </c>
      <c r="N7" s="8">
        <v>2512</v>
      </c>
      <c r="O7" s="195">
        <v>135.05000000000001</v>
      </c>
      <c r="P7" s="7">
        <v>2014</v>
      </c>
    </row>
    <row r="8" spans="1:33" ht="21" customHeight="1">
      <c r="A8" s="6">
        <v>2015</v>
      </c>
      <c r="B8" s="8">
        <v>47</v>
      </c>
      <c r="C8" s="8">
        <v>0</v>
      </c>
      <c r="D8" s="8">
        <v>0</v>
      </c>
      <c r="E8" s="8">
        <v>17</v>
      </c>
      <c r="F8" s="8">
        <v>30</v>
      </c>
      <c r="G8" s="8">
        <v>0</v>
      </c>
      <c r="H8" s="11" t="s">
        <v>393</v>
      </c>
      <c r="I8" s="11" t="s">
        <v>393</v>
      </c>
      <c r="J8" s="11" t="s">
        <v>393</v>
      </c>
      <c r="K8" s="206">
        <v>418</v>
      </c>
      <c r="L8" s="8">
        <v>418</v>
      </c>
      <c r="M8" s="8">
        <v>0</v>
      </c>
      <c r="N8" s="8">
        <v>2600</v>
      </c>
      <c r="O8" s="195">
        <v>135.79</v>
      </c>
      <c r="P8" s="7">
        <v>2015</v>
      </c>
    </row>
    <row r="9" spans="1:33" ht="21" customHeight="1">
      <c r="A9" s="6">
        <v>2016</v>
      </c>
      <c r="B9" s="142">
        <v>47</v>
      </c>
      <c r="C9" s="142">
        <v>0</v>
      </c>
      <c r="D9" s="142">
        <v>0</v>
      </c>
      <c r="E9" s="142">
        <v>17</v>
      </c>
      <c r="F9" s="142">
        <v>30</v>
      </c>
      <c r="G9" s="142">
        <v>0</v>
      </c>
      <c r="H9" s="11" t="s">
        <v>393</v>
      </c>
      <c r="I9" s="11" t="s">
        <v>393</v>
      </c>
      <c r="J9" s="11" t="s">
        <v>393</v>
      </c>
      <c r="K9" s="206">
        <v>424</v>
      </c>
      <c r="L9" s="142">
        <v>424</v>
      </c>
      <c r="M9" s="142">
        <v>0</v>
      </c>
      <c r="N9" s="142">
        <v>2622</v>
      </c>
      <c r="O9" s="195">
        <v>135.79</v>
      </c>
      <c r="P9" s="7">
        <v>2016</v>
      </c>
    </row>
    <row r="10" spans="1:33" ht="21" customHeight="1">
      <c r="A10" s="6">
        <v>2017</v>
      </c>
      <c r="B10" s="142">
        <v>47</v>
      </c>
      <c r="C10" s="142">
        <v>0</v>
      </c>
      <c r="D10" s="142">
        <v>0</v>
      </c>
      <c r="E10" s="142">
        <v>17</v>
      </c>
      <c r="F10" s="142">
        <v>30</v>
      </c>
      <c r="G10" s="142">
        <v>0</v>
      </c>
      <c r="H10" s="11" t="s">
        <v>393</v>
      </c>
      <c r="I10" s="11" t="s">
        <v>393</v>
      </c>
      <c r="J10" s="11" t="s">
        <v>393</v>
      </c>
      <c r="K10" s="206">
        <v>485</v>
      </c>
      <c r="L10" s="142">
        <v>485</v>
      </c>
      <c r="M10" s="142">
        <v>0</v>
      </c>
      <c r="N10" s="142">
        <v>2909</v>
      </c>
      <c r="O10" s="195">
        <v>137.6</v>
      </c>
      <c r="P10" s="7">
        <v>2017</v>
      </c>
    </row>
    <row r="11" spans="1:33" ht="21" customHeight="1">
      <c r="A11" s="6">
        <v>2018</v>
      </c>
      <c r="B11" s="8">
        <v>48</v>
      </c>
      <c r="C11" s="8" t="s">
        <v>250</v>
      </c>
      <c r="D11" s="8" t="s">
        <v>250</v>
      </c>
      <c r="E11" s="8">
        <v>18</v>
      </c>
      <c r="F11" s="8">
        <v>30</v>
      </c>
      <c r="G11" s="8">
        <v>0</v>
      </c>
      <c r="H11" s="8" t="s">
        <v>250</v>
      </c>
      <c r="I11" s="8" t="s">
        <v>250</v>
      </c>
      <c r="J11" s="8" t="s">
        <v>250</v>
      </c>
      <c r="K11" s="218">
        <v>501</v>
      </c>
      <c r="L11" s="218">
        <v>501</v>
      </c>
      <c r="M11" s="8" t="s">
        <v>250</v>
      </c>
      <c r="N11" s="218">
        <v>2973</v>
      </c>
      <c r="O11" s="219">
        <v>138.65</v>
      </c>
      <c r="P11" s="215">
        <v>2018</v>
      </c>
    </row>
    <row r="12" spans="1:33" ht="21" customHeight="1">
      <c r="A12" s="160">
        <v>2019</v>
      </c>
      <c r="B12" s="298">
        <v>48</v>
      </c>
      <c r="C12" s="299"/>
      <c r="D12" s="299"/>
      <c r="E12" s="299">
        <v>18</v>
      </c>
      <c r="F12" s="299">
        <v>30</v>
      </c>
      <c r="G12" s="299">
        <v>0</v>
      </c>
      <c r="H12" s="299" t="s">
        <v>250</v>
      </c>
      <c r="I12" s="299" t="s">
        <v>250</v>
      </c>
      <c r="J12" s="299" t="s">
        <v>250</v>
      </c>
      <c r="K12" s="300">
        <v>509</v>
      </c>
      <c r="L12" s="300">
        <v>509</v>
      </c>
      <c r="M12" s="299"/>
      <c r="N12" s="300">
        <v>3002</v>
      </c>
      <c r="O12" s="305">
        <v>138.66</v>
      </c>
      <c r="P12" s="192">
        <v>2019</v>
      </c>
    </row>
    <row r="13" spans="1:33" ht="21" customHeight="1">
      <c r="A13" s="9" t="s">
        <v>198</v>
      </c>
      <c r="B13" s="301">
        <v>3</v>
      </c>
      <c r="C13" s="302">
        <v>0</v>
      </c>
      <c r="D13" s="302">
        <v>0</v>
      </c>
      <c r="E13" s="301">
        <v>1</v>
      </c>
      <c r="F13" s="303">
        <v>2</v>
      </c>
      <c r="G13" s="202">
        <v>0</v>
      </c>
      <c r="H13" s="202">
        <v>0</v>
      </c>
      <c r="I13" s="202">
        <v>0</v>
      </c>
      <c r="J13" s="202">
        <v>0</v>
      </c>
      <c r="K13" s="203">
        <v>41</v>
      </c>
      <c r="L13" s="203">
        <v>41</v>
      </c>
      <c r="M13" s="202"/>
      <c r="N13" s="203">
        <v>190</v>
      </c>
      <c r="O13" s="306">
        <v>9.4</v>
      </c>
      <c r="P13" s="193" t="s">
        <v>199</v>
      </c>
    </row>
    <row r="14" spans="1:33" ht="21" customHeight="1">
      <c r="A14" s="9" t="s">
        <v>6</v>
      </c>
      <c r="B14" s="301">
        <v>2</v>
      </c>
      <c r="C14" s="302">
        <v>0</v>
      </c>
      <c r="D14" s="302">
        <v>0</v>
      </c>
      <c r="E14" s="301">
        <v>1</v>
      </c>
      <c r="F14" s="303">
        <v>1</v>
      </c>
      <c r="G14" s="202">
        <v>0</v>
      </c>
      <c r="H14" s="202">
        <v>0</v>
      </c>
      <c r="I14" s="202">
        <v>0</v>
      </c>
      <c r="J14" s="202">
        <v>0</v>
      </c>
      <c r="K14" s="203">
        <v>40</v>
      </c>
      <c r="L14" s="203">
        <v>40</v>
      </c>
      <c r="M14" s="202"/>
      <c r="N14" s="203">
        <v>270</v>
      </c>
      <c r="O14" s="306">
        <v>3.44</v>
      </c>
      <c r="P14" s="193" t="s">
        <v>200</v>
      </c>
    </row>
    <row r="15" spans="1:33" ht="21" customHeight="1">
      <c r="A15" s="9" t="s">
        <v>7</v>
      </c>
      <c r="B15" s="301">
        <v>4</v>
      </c>
      <c r="C15" s="302">
        <v>0</v>
      </c>
      <c r="D15" s="302">
        <v>0</v>
      </c>
      <c r="E15" s="301">
        <v>1</v>
      </c>
      <c r="F15" s="303">
        <v>3</v>
      </c>
      <c r="G15" s="202">
        <v>0</v>
      </c>
      <c r="H15" s="202">
        <v>0</v>
      </c>
      <c r="I15" s="202">
        <v>0</v>
      </c>
      <c r="J15" s="202">
        <v>0</v>
      </c>
      <c r="K15" s="203">
        <v>21</v>
      </c>
      <c r="L15" s="203">
        <v>21</v>
      </c>
      <c r="M15" s="202"/>
      <c r="N15" s="203">
        <v>66</v>
      </c>
      <c r="O15" s="306">
        <v>12.65</v>
      </c>
      <c r="P15" s="193" t="s">
        <v>201</v>
      </c>
    </row>
    <row r="16" spans="1:33" ht="21" customHeight="1">
      <c r="A16" s="9" t="s">
        <v>8</v>
      </c>
      <c r="B16" s="301">
        <v>3</v>
      </c>
      <c r="C16" s="302">
        <v>0</v>
      </c>
      <c r="D16" s="302">
        <v>0</v>
      </c>
      <c r="E16" s="301">
        <v>1</v>
      </c>
      <c r="F16" s="303">
        <v>2</v>
      </c>
      <c r="G16" s="202">
        <v>0</v>
      </c>
      <c r="H16" s="202">
        <v>0</v>
      </c>
      <c r="I16" s="202">
        <v>0</v>
      </c>
      <c r="J16" s="202">
        <v>0</v>
      </c>
      <c r="K16" s="203">
        <v>49</v>
      </c>
      <c r="L16" s="203">
        <v>49</v>
      </c>
      <c r="M16" s="202"/>
      <c r="N16" s="203">
        <v>236</v>
      </c>
      <c r="O16" s="306">
        <v>6.4</v>
      </c>
      <c r="P16" s="193" t="s">
        <v>202</v>
      </c>
    </row>
    <row r="17" spans="1:23" ht="21" customHeight="1">
      <c r="A17" s="9" t="s">
        <v>9</v>
      </c>
      <c r="B17" s="301">
        <v>4</v>
      </c>
      <c r="C17" s="302">
        <v>0</v>
      </c>
      <c r="D17" s="302">
        <v>0</v>
      </c>
      <c r="E17" s="301">
        <v>1</v>
      </c>
      <c r="F17" s="303">
        <v>3</v>
      </c>
      <c r="G17" s="202">
        <v>0</v>
      </c>
      <c r="H17" s="202">
        <v>0</v>
      </c>
      <c r="I17" s="202">
        <v>0</v>
      </c>
      <c r="J17" s="202">
        <v>0</v>
      </c>
      <c r="K17" s="203">
        <v>22</v>
      </c>
      <c r="L17" s="203">
        <v>22</v>
      </c>
      <c r="M17" s="202"/>
      <c r="N17" s="203">
        <v>111</v>
      </c>
      <c r="O17" s="306">
        <v>11.21</v>
      </c>
      <c r="P17" s="193" t="s">
        <v>203</v>
      </c>
    </row>
    <row r="18" spans="1:23" ht="21" customHeight="1">
      <c r="A18" s="9" t="s">
        <v>10</v>
      </c>
      <c r="B18" s="301">
        <v>6</v>
      </c>
      <c r="C18" s="302">
        <v>0</v>
      </c>
      <c r="D18" s="302">
        <v>0</v>
      </c>
      <c r="E18" s="301">
        <v>1</v>
      </c>
      <c r="F18" s="303">
        <v>5</v>
      </c>
      <c r="G18" s="202">
        <v>0</v>
      </c>
      <c r="H18" s="202">
        <v>0</v>
      </c>
      <c r="I18" s="202">
        <v>0</v>
      </c>
      <c r="J18" s="202">
        <v>0</v>
      </c>
      <c r="K18" s="203">
        <v>51</v>
      </c>
      <c r="L18" s="203">
        <v>51</v>
      </c>
      <c r="M18" s="202"/>
      <c r="N18" s="203">
        <v>229</v>
      </c>
      <c r="O18" s="306">
        <v>17.57</v>
      </c>
      <c r="P18" s="193" t="s">
        <v>204</v>
      </c>
    </row>
    <row r="19" spans="1:23" ht="21" customHeight="1">
      <c r="A19" s="9" t="s">
        <v>12</v>
      </c>
      <c r="B19" s="301">
        <v>3</v>
      </c>
      <c r="C19" s="302">
        <v>0</v>
      </c>
      <c r="D19" s="302">
        <v>0</v>
      </c>
      <c r="E19" s="301">
        <v>1</v>
      </c>
      <c r="F19" s="303">
        <v>2</v>
      </c>
      <c r="G19" s="202">
        <v>0</v>
      </c>
      <c r="H19" s="202">
        <v>0</v>
      </c>
      <c r="I19" s="202">
        <v>0</v>
      </c>
      <c r="J19" s="202">
        <v>0</v>
      </c>
      <c r="K19" s="203">
        <v>5</v>
      </c>
      <c r="L19" s="203">
        <v>5</v>
      </c>
      <c r="M19" s="202"/>
      <c r="N19" s="203">
        <v>17</v>
      </c>
      <c r="O19" s="306">
        <v>7.65</v>
      </c>
      <c r="P19" s="193" t="s">
        <v>212</v>
      </c>
    </row>
    <row r="20" spans="1:23" ht="21" customHeight="1">
      <c r="A20" s="9" t="s">
        <v>209</v>
      </c>
      <c r="B20" s="301">
        <v>1</v>
      </c>
      <c r="C20" s="302">
        <v>0</v>
      </c>
      <c r="D20" s="302">
        <v>0</v>
      </c>
      <c r="E20" s="301">
        <v>1</v>
      </c>
      <c r="F20" s="303">
        <v>0</v>
      </c>
      <c r="G20" s="202">
        <v>0</v>
      </c>
      <c r="H20" s="202">
        <v>0</v>
      </c>
      <c r="I20" s="202">
        <v>0</v>
      </c>
      <c r="J20" s="202">
        <v>0</v>
      </c>
      <c r="K20" s="203">
        <v>30</v>
      </c>
      <c r="L20" s="203">
        <v>30</v>
      </c>
      <c r="M20" s="202"/>
      <c r="N20" s="203">
        <v>295</v>
      </c>
      <c r="O20" s="306">
        <v>7.27</v>
      </c>
      <c r="P20" s="194" t="s">
        <v>263</v>
      </c>
    </row>
    <row r="21" spans="1:23" ht="21" customHeight="1">
      <c r="A21" s="9" t="s">
        <v>210</v>
      </c>
      <c r="B21" s="301">
        <v>1</v>
      </c>
      <c r="C21" s="302">
        <v>0</v>
      </c>
      <c r="D21" s="302">
        <v>0</v>
      </c>
      <c r="E21" s="301">
        <v>1</v>
      </c>
      <c r="F21" s="303">
        <v>0</v>
      </c>
      <c r="G21" s="202">
        <v>0</v>
      </c>
      <c r="H21" s="202">
        <v>0</v>
      </c>
      <c r="I21" s="202">
        <v>0</v>
      </c>
      <c r="J21" s="202">
        <v>0</v>
      </c>
      <c r="K21" s="203">
        <v>21</v>
      </c>
      <c r="L21" s="203">
        <v>21</v>
      </c>
      <c r="M21" s="202"/>
      <c r="N21" s="203">
        <v>173</v>
      </c>
      <c r="O21" s="306">
        <v>6.18</v>
      </c>
      <c r="P21" s="194" t="s">
        <v>264</v>
      </c>
    </row>
    <row r="22" spans="1:23" ht="21" customHeight="1">
      <c r="A22" s="9" t="s">
        <v>206</v>
      </c>
      <c r="B22" s="301">
        <v>3</v>
      </c>
      <c r="C22" s="302">
        <v>0</v>
      </c>
      <c r="D22" s="302">
        <v>0</v>
      </c>
      <c r="E22" s="301">
        <v>1</v>
      </c>
      <c r="F22" s="303">
        <v>2</v>
      </c>
      <c r="G22" s="202">
        <v>0</v>
      </c>
      <c r="H22" s="202">
        <v>0</v>
      </c>
      <c r="I22" s="202">
        <v>0</v>
      </c>
      <c r="J22" s="202">
        <v>0</v>
      </c>
      <c r="K22" s="203">
        <v>30</v>
      </c>
      <c r="L22" s="203">
        <v>30</v>
      </c>
      <c r="M22" s="202"/>
      <c r="N22" s="203">
        <v>169</v>
      </c>
      <c r="O22" s="306">
        <v>10.01</v>
      </c>
      <c r="P22" s="194" t="s">
        <v>207</v>
      </c>
    </row>
    <row r="23" spans="1:23" ht="21" customHeight="1">
      <c r="A23" s="9" t="s">
        <v>208</v>
      </c>
      <c r="B23" s="301">
        <v>1</v>
      </c>
      <c r="C23" s="302">
        <v>0</v>
      </c>
      <c r="D23" s="302">
        <v>0</v>
      </c>
      <c r="E23" s="301">
        <v>1</v>
      </c>
      <c r="F23" s="303">
        <v>0</v>
      </c>
      <c r="G23" s="202">
        <v>0</v>
      </c>
      <c r="H23" s="202">
        <v>0</v>
      </c>
      <c r="I23" s="202">
        <v>0</v>
      </c>
      <c r="J23" s="202">
        <v>0</v>
      </c>
      <c r="K23" s="203">
        <v>32</v>
      </c>
      <c r="L23" s="203">
        <v>32</v>
      </c>
      <c r="M23" s="202"/>
      <c r="N23" s="203">
        <v>251</v>
      </c>
      <c r="O23" s="306">
        <v>6.55</v>
      </c>
      <c r="P23" s="194" t="s">
        <v>262</v>
      </c>
    </row>
    <row r="24" spans="1:23" ht="21" customHeight="1">
      <c r="A24" s="9" t="s">
        <v>214</v>
      </c>
      <c r="B24" s="301">
        <v>2</v>
      </c>
      <c r="C24" s="302">
        <v>0</v>
      </c>
      <c r="D24" s="302">
        <v>0</v>
      </c>
      <c r="E24" s="301">
        <v>1</v>
      </c>
      <c r="F24" s="303">
        <v>2</v>
      </c>
      <c r="G24" s="202">
        <v>0</v>
      </c>
      <c r="H24" s="202">
        <v>0</v>
      </c>
      <c r="I24" s="202">
        <v>0</v>
      </c>
      <c r="J24" s="202">
        <v>0</v>
      </c>
      <c r="K24" s="204">
        <v>20</v>
      </c>
      <c r="L24" s="204">
        <v>20</v>
      </c>
      <c r="M24" s="202"/>
      <c r="N24" s="204">
        <v>131</v>
      </c>
      <c r="O24" s="307">
        <v>4.34</v>
      </c>
      <c r="P24" s="193" t="s">
        <v>261</v>
      </c>
    </row>
    <row r="25" spans="1:23" ht="21" customHeight="1">
      <c r="A25" s="9" t="s">
        <v>11</v>
      </c>
      <c r="B25" s="301">
        <v>3</v>
      </c>
      <c r="C25" s="302">
        <v>0</v>
      </c>
      <c r="D25" s="302">
        <v>0</v>
      </c>
      <c r="E25" s="301">
        <v>1</v>
      </c>
      <c r="F25" s="303">
        <v>2</v>
      </c>
      <c r="G25" s="202">
        <v>0</v>
      </c>
      <c r="H25" s="202">
        <v>0</v>
      </c>
      <c r="I25" s="202">
        <v>0</v>
      </c>
      <c r="J25" s="202">
        <v>0</v>
      </c>
      <c r="K25" s="203">
        <v>30</v>
      </c>
      <c r="L25" s="203">
        <v>30</v>
      </c>
      <c r="M25" s="202"/>
      <c r="N25" s="203">
        <v>120</v>
      </c>
      <c r="O25" s="306">
        <v>8.0399999999999991</v>
      </c>
      <c r="P25" s="193" t="s">
        <v>205</v>
      </c>
    </row>
    <row r="26" spans="1:23" ht="21" customHeight="1">
      <c r="A26" s="9" t="s">
        <v>215</v>
      </c>
      <c r="B26" s="301">
        <v>2</v>
      </c>
      <c r="C26" s="302">
        <v>0</v>
      </c>
      <c r="D26" s="302">
        <v>0</v>
      </c>
      <c r="E26" s="301">
        <v>1</v>
      </c>
      <c r="F26" s="303">
        <v>1</v>
      </c>
      <c r="G26" s="202">
        <v>0</v>
      </c>
      <c r="H26" s="202">
        <v>0</v>
      </c>
      <c r="I26" s="202">
        <v>0</v>
      </c>
      <c r="J26" s="202">
        <v>0</v>
      </c>
      <c r="K26" s="204">
        <v>15</v>
      </c>
      <c r="L26" s="204">
        <v>15</v>
      </c>
      <c r="M26" s="202"/>
      <c r="N26" s="204">
        <v>85</v>
      </c>
      <c r="O26" s="307">
        <v>8.5299999999999994</v>
      </c>
      <c r="P26" s="193" t="s">
        <v>267</v>
      </c>
    </row>
    <row r="27" spans="1:23" ht="21" customHeight="1">
      <c r="A27" s="9" t="s">
        <v>13</v>
      </c>
      <c r="B27" s="301">
        <v>5</v>
      </c>
      <c r="C27" s="302">
        <v>0</v>
      </c>
      <c r="D27" s="302">
        <v>0</v>
      </c>
      <c r="E27" s="301">
        <v>1</v>
      </c>
      <c r="F27" s="303">
        <v>4</v>
      </c>
      <c r="G27" s="202">
        <v>0</v>
      </c>
      <c r="H27" s="202">
        <v>0</v>
      </c>
      <c r="I27" s="202">
        <v>0</v>
      </c>
      <c r="J27" s="202">
        <v>0</v>
      </c>
      <c r="K27" s="203">
        <v>22</v>
      </c>
      <c r="L27" s="203">
        <v>22</v>
      </c>
      <c r="M27" s="202"/>
      <c r="N27" s="203">
        <v>113</v>
      </c>
      <c r="O27" s="306">
        <v>10.130000000000001</v>
      </c>
      <c r="P27" s="193" t="s">
        <v>213</v>
      </c>
    </row>
    <row r="28" spans="1:23" ht="21" customHeight="1">
      <c r="A28" s="9" t="s">
        <v>216</v>
      </c>
      <c r="B28" s="301">
        <v>2</v>
      </c>
      <c r="C28" s="302">
        <v>0</v>
      </c>
      <c r="D28" s="302">
        <v>0</v>
      </c>
      <c r="E28" s="301">
        <v>1</v>
      </c>
      <c r="F28" s="303">
        <v>1</v>
      </c>
      <c r="G28" s="304">
        <v>0</v>
      </c>
      <c r="H28" s="304">
        <v>0</v>
      </c>
      <c r="I28" s="304">
        <v>0</v>
      </c>
      <c r="J28" s="304">
        <v>0</v>
      </c>
      <c r="K28" s="204">
        <v>14</v>
      </c>
      <c r="L28" s="204">
        <v>14</v>
      </c>
      <c r="M28" s="304"/>
      <c r="N28" s="204">
        <v>81</v>
      </c>
      <c r="O28" s="307">
        <v>3.49</v>
      </c>
      <c r="P28" s="193" t="s">
        <v>266</v>
      </c>
    </row>
    <row r="29" spans="1:23" ht="21" customHeight="1">
      <c r="A29" s="9" t="s">
        <v>211</v>
      </c>
      <c r="B29" s="301">
        <v>1</v>
      </c>
      <c r="C29" s="302">
        <v>0</v>
      </c>
      <c r="D29" s="302">
        <v>0</v>
      </c>
      <c r="E29" s="301">
        <v>1</v>
      </c>
      <c r="F29" s="303">
        <v>0</v>
      </c>
      <c r="G29" s="202">
        <v>0</v>
      </c>
      <c r="H29" s="202">
        <v>0</v>
      </c>
      <c r="I29" s="202">
        <v>0</v>
      </c>
      <c r="J29" s="202">
        <v>0</v>
      </c>
      <c r="K29" s="203">
        <v>17</v>
      </c>
      <c r="L29" s="203">
        <v>17</v>
      </c>
      <c r="M29" s="202"/>
      <c r="N29" s="203">
        <v>229</v>
      </c>
      <c r="O29" s="306">
        <v>0.9</v>
      </c>
      <c r="P29" s="194" t="s">
        <v>265</v>
      </c>
    </row>
    <row r="30" spans="1:23" ht="21" customHeight="1">
      <c r="A30" s="10" t="s">
        <v>341</v>
      </c>
      <c r="B30" s="301">
        <v>1</v>
      </c>
      <c r="C30" s="302">
        <v>0</v>
      </c>
      <c r="D30" s="302">
        <v>0</v>
      </c>
      <c r="E30" s="301">
        <v>1</v>
      </c>
      <c r="F30" s="303">
        <v>0</v>
      </c>
      <c r="G30" s="213">
        <v>0</v>
      </c>
      <c r="H30" s="213">
        <v>0</v>
      </c>
      <c r="I30" s="213">
        <v>0</v>
      </c>
      <c r="J30" s="213">
        <v>0</v>
      </c>
      <c r="K30" s="205">
        <v>49</v>
      </c>
      <c r="L30" s="205">
        <v>49</v>
      </c>
      <c r="M30" s="213"/>
      <c r="N30" s="205">
        <v>236</v>
      </c>
      <c r="O30" s="308">
        <v>4.9000000000000004</v>
      </c>
      <c r="P30" s="214" t="s">
        <v>342</v>
      </c>
    </row>
    <row r="31" spans="1:23" s="297" customFormat="1" ht="12.95" customHeight="1">
      <c r="A31" s="292" t="s">
        <v>394</v>
      </c>
      <c r="B31" s="292"/>
      <c r="C31" s="292"/>
      <c r="D31" s="292"/>
      <c r="E31" s="292"/>
      <c r="F31" s="292"/>
      <c r="G31" s="292"/>
      <c r="H31" s="293"/>
      <c r="I31" s="293"/>
      <c r="J31" s="293"/>
      <c r="K31"/>
      <c r="L31"/>
      <c r="M31"/>
      <c r="N31"/>
      <c r="O31" s="293"/>
      <c r="P31" s="293"/>
      <c r="Q31" s="293"/>
      <c r="R31" s="293"/>
      <c r="S31" s="293"/>
      <c r="T31" s="293"/>
      <c r="U31" s="294"/>
      <c r="V31" s="295"/>
      <c r="W31" s="296"/>
    </row>
  </sheetData>
  <mergeCells count="21">
    <mergeCell ref="A3:A5"/>
    <mergeCell ref="B3:F3"/>
    <mergeCell ref="G3:J3"/>
    <mergeCell ref="E4:F4"/>
    <mergeCell ref="G4:G5"/>
    <mergeCell ref="G1:P1"/>
    <mergeCell ref="A1:F1"/>
    <mergeCell ref="N2:P2"/>
    <mergeCell ref="H4:H5"/>
    <mergeCell ref="I4:I5"/>
    <mergeCell ref="K3:M3"/>
    <mergeCell ref="O3:O5"/>
    <mergeCell ref="B4:B5"/>
    <mergeCell ref="C4:C5"/>
    <mergeCell ref="D4:D5"/>
    <mergeCell ref="P3:P5"/>
    <mergeCell ref="J4:J5"/>
    <mergeCell ref="K4:K5"/>
    <mergeCell ref="L4:L5"/>
    <mergeCell ref="M4:M5"/>
    <mergeCell ref="N3:N5"/>
  </mergeCells>
  <phoneticPr fontId="8" type="noConversion"/>
  <pageMargins left="0.7" right="0.7" top="0.75" bottom="0.75" header="0.3" footer="0.3"/>
  <pageSetup paperSize="9" scale="44" orientation="portrait" r:id="rId1"/>
  <colBreaks count="1" manualBreakCount="1">
    <brk id="16"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1"/>
  <sheetViews>
    <sheetView view="pageBreakPreview" topLeftCell="T7" zoomScale="85" zoomScaleNormal="100" zoomScaleSheetLayoutView="85" workbookViewId="0">
      <selection activeCell="C44" sqref="C44"/>
    </sheetView>
  </sheetViews>
  <sheetFormatPr defaultRowHeight="17.25"/>
  <cols>
    <col min="1" max="1" width="11.5" style="49" customWidth="1"/>
    <col min="2" max="2" width="20.125" style="48" customWidth="1"/>
    <col min="3" max="5" width="20.125" style="18" customWidth="1"/>
    <col min="6" max="10" width="16" style="18" customWidth="1"/>
    <col min="11" max="11" width="11.5" style="49" bestFit="1" customWidth="1"/>
    <col min="12" max="12" width="1.375" style="49" customWidth="1"/>
    <col min="13" max="13" width="11.5" style="49" customWidth="1"/>
    <col min="14" max="14" width="15.75" style="18" customWidth="1"/>
    <col min="15" max="18" width="16" style="18" customWidth="1"/>
    <col min="19" max="19" width="16.375" style="18" customWidth="1"/>
    <col min="20" max="20" width="17.625" style="18" customWidth="1"/>
    <col min="21" max="21" width="17.375" style="18" customWidth="1"/>
    <col min="22" max="22" width="16.875" style="18" customWidth="1"/>
    <col min="23" max="23" width="17.125" style="18" customWidth="1"/>
    <col min="24" max="24" width="11.5" style="49" customWidth="1"/>
    <col min="25" max="25" width="1.375" style="49" customWidth="1"/>
    <col min="26" max="26" width="11.5" style="49" customWidth="1"/>
    <col min="27" max="30" width="16" style="18" customWidth="1"/>
    <col min="31" max="31" width="16.5" style="18" customWidth="1"/>
    <col min="32" max="33" width="16" style="18" customWidth="1"/>
    <col min="34" max="34" width="16.375" style="18" customWidth="1"/>
    <col min="35" max="36" width="16" style="18" customWidth="1"/>
    <col min="37" max="37" width="11.375" style="49" customWidth="1"/>
    <col min="38" max="38" width="14.625" style="19" hidden="1" customWidth="1"/>
    <col min="39" max="40" width="9" style="19" hidden="1" customWidth="1"/>
    <col min="41" max="16384" width="9" style="19"/>
  </cols>
  <sheetData>
    <row r="1" spans="1:37" s="15" customFormat="1" ht="24.75" customHeight="1">
      <c r="A1" s="399" t="s">
        <v>118</v>
      </c>
      <c r="B1" s="400"/>
      <c r="C1" s="400"/>
      <c r="D1" s="400"/>
      <c r="E1" s="400"/>
      <c r="F1" s="12" t="s">
        <v>163</v>
      </c>
      <c r="G1" s="13"/>
      <c r="H1" s="13"/>
      <c r="I1" s="13"/>
      <c r="J1" s="13"/>
      <c r="K1" s="14"/>
      <c r="L1" s="14"/>
      <c r="M1" s="399" t="s">
        <v>119</v>
      </c>
      <c r="N1" s="399"/>
      <c r="O1" s="400"/>
      <c r="P1" s="400"/>
      <c r="Q1" s="400"/>
      <c r="R1" s="400"/>
      <c r="S1" s="400"/>
      <c r="T1" s="399" t="s">
        <v>355</v>
      </c>
      <c r="U1" s="399"/>
      <c r="V1" s="400"/>
      <c r="W1" s="400"/>
      <c r="X1" s="400"/>
      <c r="Y1" s="247"/>
      <c r="Z1" s="399" t="s">
        <v>120</v>
      </c>
      <c r="AA1" s="399"/>
      <c r="AB1" s="400"/>
      <c r="AC1" s="400"/>
      <c r="AD1" s="400"/>
      <c r="AE1" s="400"/>
      <c r="AF1" s="399" t="s">
        <v>355</v>
      </c>
      <c r="AG1" s="400"/>
      <c r="AH1" s="400"/>
      <c r="AI1" s="400"/>
      <c r="AJ1" s="400"/>
      <c r="AK1" s="400"/>
    </row>
    <row r="2" spans="1:37" s="20" customFormat="1" ht="21.75" customHeight="1" thickBot="1">
      <c r="A2" s="16" t="s">
        <v>221</v>
      </c>
      <c r="B2" s="17"/>
      <c r="C2" s="18"/>
      <c r="D2" s="19"/>
      <c r="E2" s="19"/>
      <c r="I2" s="19"/>
      <c r="J2" s="19"/>
      <c r="K2" s="21" t="s">
        <v>222</v>
      </c>
      <c r="L2" s="21"/>
      <c r="M2" s="16" t="s">
        <v>81</v>
      </c>
      <c r="U2" s="22"/>
      <c r="X2" s="21" t="s">
        <v>223</v>
      </c>
      <c r="Y2" s="21"/>
      <c r="Z2" s="16" t="s">
        <v>81</v>
      </c>
      <c r="AA2" s="23"/>
      <c r="AK2" s="21" t="s">
        <v>223</v>
      </c>
    </row>
    <row r="3" spans="1:37" s="24" customFormat="1" ht="15" customHeight="1" thickTop="1">
      <c r="A3" s="50" t="s">
        <v>0</v>
      </c>
      <c r="B3" s="51" t="s">
        <v>171</v>
      </c>
      <c r="C3" s="52" t="s">
        <v>49</v>
      </c>
      <c r="D3" s="52" t="s">
        <v>50</v>
      </c>
      <c r="E3" s="51" t="s">
        <v>82</v>
      </c>
      <c r="F3" s="53" t="s">
        <v>51</v>
      </c>
      <c r="G3" s="54" t="s">
        <v>358</v>
      </c>
      <c r="H3" s="253" t="s">
        <v>359</v>
      </c>
      <c r="I3" s="52" t="s">
        <v>121</v>
      </c>
      <c r="J3" s="54" t="s">
        <v>362</v>
      </c>
      <c r="K3" s="54" t="s">
        <v>104</v>
      </c>
      <c r="L3" s="254"/>
      <c r="M3" s="50" t="s">
        <v>0</v>
      </c>
      <c r="N3" s="51" t="s">
        <v>52</v>
      </c>
      <c r="O3" s="53" t="s">
        <v>53</v>
      </c>
      <c r="P3" s="52" t="s">
        <v>122</v>
      </c>
      <c r="Q3" s="52" t="s">
        <v>123</v>
      </c>
      <c r="R3" s="52" t="s">
        <v>124</v>
      </c>
      <c r="S3" s="51" t="s">
        <v>83</v>
      </c>
      <c r="T3" s="50" t="s">
        <v>54</v>
      </c>
      <c r="U3" s="53" t="s">
        <v>55</v>
      </c>
      <c r="V3" s="51" t="s">
        <v>84</v>
      </c>
      <c r="W3" s="52" t="s">
        <v>85</v>
      </c>
      <c r="X3" s="54" t="s">
        <v>104</v>
      </c>
      <c r="Y3" s="254"/>
      <c r="Z3" s="50" t="s">
        <v>0</v>
      </c>
      <c r="AA3" s="51" t="s">
        <v>86</v>
      </c>
      <c r="AB3" s="53" t="s">
        <v>125</v>
      </c>
      <c r="AC3" s="52" t="s">
        <v>56</v>
      </c>
      <c r="AD3" s="52" t="s">
        <v>87</v>
      </c>
      <c r="AE3" s="51" t="s">
        <v>57</v>
      </c>
      <c r="AF3" s="53" t="s">
        <v>88</v>
      </c>
      <c r="AG3" s="51" t="s">
        <v>58</v>
      </c>
      <c r="AH3" s="52" t="s">
        <v>89</v>
      </c>
      <c r="AI3" s="51" t="s">
        <v>90</v>
      </c>
      <c r="AJ3" s="52" t="s">
        <v>91</v>
      </c>
      <c r="AK3" s="54" t="s">
        <v>104</v>
      </c>
    </row>
    <row r="4" spans="1:37" s="24" customFormat="1" ht="15.75" customHeight="1">
      <c r="A4" s="25" t="s">
        <v>80</v>
      </c>
      <c r="B4" s="26" t="s">
        <v>105</v>
      </c>
      <c r="C4" s="250" t="s">
        <v>356</v>
      </c>
      <c r="D4" s="251" t="s">
        <v>357</v>
      </c>
      <c r="E4" s="26" t="s">
        <v>59</v>
      </c>
      <c r="F4" s="28" t="s">
        <v>106</v>
      </c>
      <c r="G4" s="244" t="s">
        <v>107</v>
      </c>
      <c r="H4" s="244" t="s">
        <v>360</v>
      </c>
      <c r="I4" s="27" t="s">
        <v>100</v>
      </c>
      <c r="J4" s="27" t="s">
        <v>117</v>
      </c>
      <c r="K4" s="29" t="s">
        <v>103</v>
      </c>
      <c r="L4" s="248"/>
      <c r="M4" s="25" t="s">
        <v>80</v>
      </c>
      <c r="N4" s="26" t="s">
        <v>108</v>
      </c>
      <c r="O4" s="28" t="s">
        <v>109</v>
      </c>
      <c r="P4" s="27" t="s">
        <v>101</v>
      </c>
      <c r="Q4" s="27" t="s">
        <v>364</v>
      </c>
      <c r="R4" s="27" t="s">
        <v>110</v>
      </c>
      <c r="S4" s="26" t="s">
        <v>60</v>
      </c>
      <c r="T4" s="249" t="s">
        <v>365</v>
      </c>
      <c r="U4" s="28" t="s">
        <v>111</v>
      </c>
      <c r="V4" s="26" t="s">
        <v>366</v>
      </c>
      <c r="W4" s="27" t="s">
        <v>61</v>
      </c>
      <c r="X4" s="29" t="s">
        <v>103</v>
      </c>
      <c r="Y4" s="248"/>
      <c r="Z4" s="25" t="s">
        <v>80</v>
      </c>
      <c r="AA4" s="26" t="s">
        <v>112</v>
      </c>
      <c r="AB4" s="28" t="s">
        <v>102</v>
      </c>
      <c r="AC4" s="250" t="s">
        <v>370</v>
      </c>
      <c r="AD4" s="27" t="s">
        <v>62</v>
      </c>
      <c r="AE4" s="250" t="s">
        <v>371</v>
      </c>
      <c r="AF4" s="251" t="s">
        <v>372</v>
      </c>
      <c r="AG4" s="26" t="s">
        <v>113</v>
      </c>
      <c r="AH4" s="321" t="s">
        <v>407</v>
      </c>
      <c r="AI4" s="250" t="s">
        <v>373</v>
      </c>
      <c r="AJ4" s="263" t="s">
        <v>374</v>
      </c>
      <c r="AK4" s="29" t="s">
        <v>99</v>
      </c>
    </row>
    <row r="5" spans="1:37" s="36" customFormat="1" ht="13.5" customHeight="1">
      <c r="A5" s="32">
        <v>2013</v>
      </c>
      <c r="B5" s="31">
        <f>SUM(C5:E5,F5:J5,O5:S5,T5:W5,AA5:AE5,AF5:AJ5)</f>
        <v>127701669.90000001</v>
      </c>
      <c r="C5" s="31">
        <v>20385840</v>
      </c>
      <c r="D5" s="31">
        <v>16744796</v>
      </c>
      <c r="E5" s="31">
        <v>300933</v>
      </c>
      <c r="F5" s="31">
        <v>1615718</v>
      </c>
      <c r="G5" s="31">
        <v>38726466</v>
      </c>
      <c r="H5" s="31" t="s">
        <v>361</v>
      </c>
      <c r="I5" s="31">
        <v>4072737</v>
      </c>
      <c r="J5" s="258">
        <v>11556160.199999999</v>
      </c>
      <c r="K5" s="131">
        <v>2013</v>
      </c>
      <c r="L5" s="131"/>
      <c r="M5" s="34">
        <v>2013</v>
      </c>
      <c r="N5" s="132">
        <v>7312931</v>
      </c>
      <c r="O5" s="35">
        <v>1076317.3999999999</v>
      </c>
      <c r="P5" s="35">
        <v>180384.3</v>
      </c>
      <c r="Q5" s="35">
        <v>152375.5</v>
      </c>
      <c r="R5" s="35">
        <v>156692.70000000001</v>
      </c>
      <c r="S5" s="35">
        <v>15375320.800000001</v>
      </c>
      <c r="T5" s="35">
        <v>727096.2</v>
      </c>
      <c r="U5" s="35">
        <v>839996.8</v>
      </c>
      <c r="V5" s="35">
        <v>1683622.3</v>
      </c>
      <c r="W5" s="133">
        <v>2242061.4</v>
      </c>
      <c r="X5" s="131">
        <v>2013</v>
      </c>
      <c r="Y5" s="131"/>
      <c r="Z5" s="34">
        <v>2013</v>
      </c>
      <c r="AA5" s="35">
        <v>1850145.5</v>
      </c>
      <c r="AB5" s="35">
        <v>92510</v>
      </c>
      <c r="AC5" s="35">
        <v>553075.69999999995</v>
      </c>
      <c r="AD5" s="35">
        <v>2407641.2999999998</v>
      </c>
      <c r="AE5" s="35">
        <v>48349</v>
      </c>
      <c r="AF5" s="35">
        <v>2472</v>
      </c>
      <c r="AG5" s="35">
        <v>82134.2</v>
      </c>
      <c r="AH5" s="35">
        <v>4646</v>
      </c>
      <c r="AI5" s="35">
        <v>328425</v>
      </c>
      <c r="AJ5" s="133">
        <v>6495753.5999999996</v>
      </c>
      <c r="AK5" s="131">
        <v>2013</v>
      </c>
    </row>
    <row r="6" spans="1:37" s="36" customFormat="1" ht="13.5" customHeight="1">
      <c r="A6" s="32">
        <v>2014</v>
      </c>
      <c r="B6" s="134">
        <v>135056862.09999999</v>
      </c>
      <c r="C6" s="135">
        <v>20601653</v>
      </c>
      <c r="D6" s="135">
        <v>16478981</v>
      </c>
      <c r="E6" s="135">
        <v>300922</v>
      </c>
      <c r="F6" s="31">
        <v>1602101</v>
      </c>
      <c r="G6" s="135">
        <v>38694768</v>
      </c>
      <c r="H6" s="135" t="s">
        <v>361</v>
      </c>
      <c r="I6" s="135">
        <v>3421169</v>
      </c>
      <c r="J6" s="136">
        <v>11593718.800000001</v>
      </c>
      <c r="K6" s="183">
        <v>2014</v>
      </c>
      <c r="L6" s="183"/>
      <c r="M6" s="137">
        <v>2014</v>
      </c>
      <c r="N6" s="136">
        <v>7313846</v>
      </c>
      <c r="O6" s="135">
        <v>1076317.3999999999</v>
      </c>
      <c r="P6" s="135">
        <v>187462.3</v>
      </c>
      <c r="Q6" s="135">
        <v>151643.5</v>
      </c>
      <c r="R6" s="135">
        <v>171101.7</v>
      </c>
      <c r="S6" s="135">
        <v>15424128.800000001</v>
      </c>
      <c r="T6" s="135">
        <v>727096.2</v>
      </c>
      <c r="U6" s="138">
        <v>839996.8</v>
      </c>
      <c r="V6" s="135">
        <v>1706124.3</v>
      </c>
      <c r="W6" s="136">
        <v>2246008.4</v>
      </c>
      <c r="X6" s="183">
        <v>2014</v>
      </c>
      <c r="Y6" s="183"/>
      <c r="Z6" s="137">
        <v>2014</v>
      </c>
      <c r="AA6" s="135">
        <v>1850145.5</v>
      </c>
      <c r="AB6" s="135">
        <v>90315</v>
      </c>
      <c r="AC6" s="135">
        <v>553075.69999999995</v>
      </c>
      <c r="AD6" s="135">
        <v>2407641.2999999998</v>
      </c>
      <c r="AE6" s="135">
        <v>704930.2</v>
      </c>
      <c r="AF6" s="135">
        <v>2472</v>
      </c>
      <c r="AG6" s="135">
        <v>80808.600000000006</v>
      </c>
      <c r="AH6" s="135">
        <v>4646</v>
      </c>
      <c r="AI6" s="135">
        <v>328077</v>
      </c>
      <c r="AJ6" s="136">
        <v>6497712.5999999996</v>
      </c>
      <c r="AK6" s="149">
        <v>2014</v>
      </c>
    </row>
    <row r="7" spans="1:37" s="36" customFormat="1" ht="14.25" customHeight="1">
      <c r="A7" s="32">
        <v>2015</v>
      </c>
      <c r="B7" s="148">
        <v>135790207.80000001</v>
      </c>
      <c r="C7" s="148">
        <v>20710177</v>
      </c>
      <c r="D7" s="148">
        <v>16275846</v>
      </c>
      <c r="E7" s="148">
        <v>299271</v>
      </c>
      <c r="F7" s="148">
        <v>1602070</v>
      </c>
      <c r="G7" s="148">
        <v>38655250</v>
      </c>
      <c r="H7" s="148" t="s">
        <v>361</v>
      </c>
      <c r="I7" s="148">
        <v>3421169</v>
      </c>
      <c r="J7" s="150">
        <v>11803762.199999999</v>
      </c>
      <c r="K7" s="183">
        <v>2015</v>
      </c>
      <c r="L7" s="183"/>
      <c r="M7" s="137">
        <v>2015</v>
      </c>
      <c r="N7" s="150">
        <v>7766200.2000000002</v>
      </c>
      <c r="O7" s="148">
        <v>1172527.5</v>
      </c>
      <c r="P7" s="148">
        <v>190333.3</v>
      </c>
      <c r="Q7" s="148">
        <v>151278.5</v>
      </c>
      <c r="R7" s="148">
        <v>175318.7</v>
      </c>
      <c r="S7" s="148">
        <v>15661203.6</v>
      </c>
      <c r="T7" s="148">
        <v>731028.2</v>
      </c>
      <c r="U7" s="148">
        <v>837120.1</v>
      </c>
      <c r="V7" s="148">
        <v>1710661.3</v>
      </c>
      <c r="W7" s="150">
        <v>2241894.2999999998</v>
      </c>
      <c r="X7" s="183">
        <v>2015</v>
      </c>
      <c r="Y7" s="183"/>
      <c r="Z7" s="137">
        <v>2015</v>
      </c>
      <c r="AA7" s="148">
        <v>1850145.5</v>
      </c>
      <c r="AB7" s="148">
        <v>90244</v>
      </c>
      <c r="AC7" s="148">
        <v>551930.69999999995</v>
      </c>
      <c r="AD7" s="148">
        <v>2461141.2000000002</v>
      </c>
      <c r="AE7" s="148">
        <v>720904.2</v>
      </c>
      <c r="AF7" s="148">
        <v>2472</v>
      </c>
      <c r="AG7" s="148">
        <v>80667.399999999994</v>
      </c>
      <c r="AH7" s="148">
        <v>4646</v>
      </c>
      <c r="AI7" s="148">
        <v>328077</v>
      </c>
      <c r="AJ7" s="150">
        <v>6294868.9000000004</v>
      </c>
      <c r="AK7" s="149">
        <v>2015</v>
      </c>
    </row>
    <row r="8" spans="1:37" s="184" customFormat="1" ht="14.25" customHeight="1">
      <c r="A8" s="185">
        <v>2016</v>
      </c>
      <c r="B8" s="148">
        <v>135795688</v>
      </c>
      <c r="C8" s="148">
        <v>19970437.300000001</v>
      </c>
      <c r="D8" s="148">
        <v>15321511</v>
      </c>
      <c r="E8" s="148">
        <v>290162</v>
      </c>
      <c r="F8" s="148">
        <v>1537701</v>
      </c>
      <c r="G8" s="148">
        <v>37928333</v>
      </c>
      <c r="H8" s="148" t="s">
        <v>361</v>
      </c>
      <c r="I8" s="148">
        <v>3334674</v>
      </c>
      <c r="J8" s="150">
        <v>12774055.6</v>
      </c>
      <c r="K8" s="183">
        <v>2016</v>
      </c>
      <c r="L8" s="183"/>
      <c r="M8" s="137">
        <v>2016</v>
      </c>
      <c r="N8" s="150">
        <v>7760242.8000000007</v>
      </c>
      <c r="O8" s="148">
        <v>1298320</v>
      </c>
      <c r="P8" s="148">
        <v>203433.5</v>
      </c>
      <c r="Q8" s="148">
        <v>155190.1</v>
      </c>
      <c r="R8" s="148">
        <v>171259.7</v>
      </c>
      <c r="S8" s="148">
        <v>16958600.199999999</v>
      </c>
      <c r="T8" s="148">
        <v>731028.2</v>
      </c>
      <c r="U8" s="148">
        <v>849027.8</v>
      </c>
      <c r="V8" s="148">
        <v>1763052.8</v>
      </c>
      <c r="W8" s="150">
        <v>2217550</v>
      </c>
      <c r="X8" s="183">
        <v>2016</v>
      </c>
      <c r="Y8" s="183"/>
      <c r="Z8" s="137">
        <v>2016</v>
      </c>
      <c r="AA8" s="148">
        <v>1800703.1</v>
      </c>
      <c r="AB8" s="148">
        <v>87241</v>
      </c>
      <c r="AC8" s="148">
        <v>555637.30000000005</v>
      </c>
      <c r="AD8" s="148">
        <v>3045814.8999999994</v>
      </c>
      <c r="AE8" s="148">
        <v>910299.60000000009</v>
      </c>
      <c r="AF8" s="148">
        <v>2472</v>
      </c>
      <c r="AG8" s="148">
        <v>89152.39999999998</v>
      </c>
      <c r="AH8" s="148">
        <v>4646</v>
      </c>
      <c r="AI8" s="148">
        <v>319974</v>
      </c>
      <c r="AJ8" s="150">
        <v>5715168.7000000002</v>
      </c>
      <c r="AK8" s="183">
        <v>2016</v>
      </c>
    </row>
    <row r="9" spans="1:37" s="184" customFormat="1" ht="14.25" customHeight="1">
      <c r="A9" s="185">
        <v>2017</v>
      </c>
      <c r="B9" s="148">
        <v>137607939.5</v>
      </c>
      <c r="C9" s="148">
        <v>20210069.399999999</v>
      </c>
      <c r="D9" s="148">
        <v>15049972.5</v>
      </c>
      <c r="E9" s="148">
        <v>290964.40000000002</v>
      </c>
      <c r="F9" s="148">
        <v>1537838</v>
      </c>
      <c r="G9" s="148">
        <v>37824843.700000003</v>
      </c>
      <c r="H9" s="148" t="s">
        <v>361</v>
      </c>
      <c r="I9" s="148">
        <v>3330801</v>
      </c>
      <c r="J9" s="148">
        <v>13374562.5</v>
      </c>
      <c r="K9" s="181">
        <v>2017</v>
      </c>
      <c r="L9" s="183"/>
      <c r="M9" s="137">
        <v>2017</v>
      </c>
      <c r="N9" s="150">
        <v>8940226.0999999996</v>
      </c>
      <c r="O9" s="196">
        <v>1337360.6000000001</v>
      </c>
      <c r="P9" s="148">
        <v>227654.1</v>
      </c>
      <c r="Q9" s="148">
        <v>156864.9</v>
      </c>
      <c r="R9" s="148">
        <v>171627.7</v>
      </c>
      <c r="S9" s="148">
        <v>17756417.100000001</v>
      </c>
      <c r="T9" s="148">
        <v>730102.2</v>
      </c>
      <c r="U9" s="148">
        <v>825875.9</v>
      </c>
      <c r="V9" s="148">
        <v>1870587.6</v>
      </c>
      <c r="W9" s="148">
        <v>2215260.7999999998</v>
      </c>
      <c r="X9" s="181">
        <v>2017</v>
      </c>
      <c r="Y9" s="183"/>
      <c r="Z9" s="137">
        <v>2017</v>
      </c>
      <c r="AA9" s="148">
        <v>1800020.1</v>
      </c>
      <c r="AB9" s="148">
        <v>87235</v>
      </c>
      <c r="AC9" s="148">
        <v>553962.30000000005</v>
      </c>
      <c r="AD9" s="148">
        <v>3421044.3</v>
      </c>
      <c r="AE9" s="148">
        <v>917672.6</v>
      </c>
      <c r="AF9" s="148">
        <v>2472</v>
      </c>
      <c r="AG9" s="148">
        <v>95241.2</v>
      </c>
      <c r="AH9" s="148">
        <v>4646</v>
      </c>
      <c r="AI9" s="148">
        <v>312555.3</v>
      </c>
      <c r="AJ9" s="150">
        <v>4562062.2</v>
      </c>
      <c r="AK9" s="181">
        <v>2017</v>
      </c>
    </row>
    <row r="10" spans="1:37" s="184" customFormat="1" ht="14.25" customHeight="1">
      <c r="A10" s="185">
        <v>2018</v>
      </c>
      <c r="B10" s="148">
        <v>138652287.40000001</v>
      </c>
      <c r="C10" s="148">
        <v>20570926.199999999</v>
      </c>
      <c r="D10" s="148">
        <v>14762284.5</v>
      </c>
      <c r="E10" s="148">
        <v>313517.40000000002</v>
      </c>
      <c r="F10" s="148">
        <v>1537580</v>
      </c>
      <c r="G10" s="148">
        <v>37657152.899999999</v>
      </c>
      <c r="H10" s="148" t="s">
        <v>361</v>
      </c>
      <c r="I10" s="148">
        <v>3330801</v>
      </c>
      <c r="J10" s="148">
        <v>13812382.199999999</v>
      </c>
      <c r="K10" s="181">
        <v>2018</v>
      </c>
      <c r="L10" s="183"/>
      <c r="M10" s="137">
        <v>2018</v>
      </c>
      <c r="N10" s="148">
        <v>9023827</v>
      </c>
      <c r="O10" s="148">
        <v>1382317.6</v>
      </c>
      <c r="P10" s="148">
        <v>246873.2</v>
      </c>
      <c r="Q10" s="148">
        <v>156864.9</v>
      </c>
      <c r="R10" s="148">
        <v>174535.7</v>
      </c>
      <c r="S10" s="148">
        <v>17927258.300000001</v>
      </c>
      <c r="T10" s="148">
        <v>730102.2</v>
      </c>
      <c r="U10" s="148">
        <v>1953404.6</v>
      </c>
      <c r="V10" s="148">
        <v>818212.8</v>
      </c>
      <c r="W10" s="148">
        <v>2203915.2000000002</v>
      </c>
      <c r="X10" s="181">
        <v>2018</v>
      </c>
      <c r="Y10" s="183"/>
      <c r="Z10" s="137">
        <v>2018</v>
      </c>
      <c r="AA10" s="148">
        <v>1799890.1</v>
      </c>
      <c r="AB10" s="148">
        <v>87235</v>
      </c>
      <c r="AC10" s="148">
        <v>559283.30000000005</v>
      </c>
      <c r="AD10" s="148">
        <v>4227308.4000000004</v>
      </c>
      <c r="AE10" s="148">
        <v>917672.6</v>
      </c>
      <c r="AF10" s="148">
        <v>7464</v>
      </c>
      <c r="AG10" s="148">
        <v>98359.2</v>
      </c>
      <c r="AH10" s="148">
        <v>4646</v>
      </c>
      <c r="AI10" s="148">
        <v>312555.3</v>
      </c>
      <c r="AJ10" s="148">
        <v>4035917.8</v>
      </c>
      <c r="AK10" s="181">
        <v>2018</v>
      </c>
    </row>
    <row r="11" spans="1:37" s="33" customFormat="1" ht="14.25" customHeight="1">
      <c r="A11" s="161">
        <v>2019</v>
      </c>
      <c r="B11" s="256">
        <v>138660045.59999999</v>
      </c>
      <c r="C11" s="257">
        <v>20020327.5</v>
      </c>
      <c r="D11" s="257">
        <v>14360250.6</v>
      </c>
      <c r="E11" s="257">
        <v>308596.40000000002</v>
      </c>
      <c r="F11" s="257">
        <v>1507912</v>
      </c>
      <c r="G11" s="257">
        <v>37303835.299999997</v>
      </c>
      <c r="H11" s="178" t="s">
        <v>361</v>
      </c>
      <c r="I11" s="257">
        <v>3250801</v>
      </c>
      <c r="J11" s="257">
        <v>15216764.1</v>
      </c>
      <c r="K11" s="182">
        <v>2019</v>
      </c>
      <c r="L11" s="255"/>
      <c r="M11" s="162">
        <v>2019</v>
      </c>
      <c r="N11" s="329">
        <v>8913830.4000000004</v>
      </c>
      <c r="O11" s="330">
        <v>1823870.6</v>
      </c>
      <c r="P11" s="331">
        <v>272038.90000000002</v>
      </c>
      <c r="Q11" s="331">
        <v>157738.9</v>
      </c>
      <c r="R11" s="331">
        <v>172615.7</v>
      </c>
      <c r="S11" s="331">
        <v>18637980.300000001</v>
      </c>
      <c r="T11" s="331">
        <v>730102.2</v>
      </c>
      <c r="U11" s="331">
        <v>817887.8</v>
      </c>
      <c r="V11" s="331">
        <v>1944683</v>
      </c>
      <c r="W11" s="331">
        <v>2164435.1</v>
      </c>
      <c r="X11" s="182">
        <v>2019</v>
      </c>
      <c r="Y11" s="255"/>
      <c r="Z11" s="162">
        <v>2019</v>
      </c>
      <c r="AA11" s="327">
        <v>1794908.1</v>
      </c>
      <c r="AB11" s="257">
        <v>85863</v>
      </c>
      <c r="AC11" s="257">
        <v>562782.9</v>
      </c>
      <c r="AD11" s="257">
        <v>4511364</v>
      </c>
      <c r="AE11" s="257">
        <v>917672.6</v>
      </c>
      <c r="AF11" s="257">
        <v>7464</v>
      </c>
      <c r="AG11" s="257">
        <v>104215.7</v>
      </c>
      <c r="AH11" s="257">
        <v>4646</v>
      </c>
      <c r="AI11" s="257">
        <v>301795.3</v>
      </c>
      <c r="AJ11" s="328">
        <v>2765664.2</v>
      </c>
      <c r="AK11" s="180">
        <v>2019</v>
      </c>
    </row>
    <row r="12" spans="1:37" s="38" customFormat="1" ht="13.5" customHeight="1">
      <c r="A12" s="56" t="s">
        <v>63</v>
      </c>
      <c r="B12" s="174">
        <v>9417687</v>
      </c>
      <c r="C12" s="174">
        <v>1983280.6</v>
      </c>
      <c r="D12" s="174">
        <v>234749</v>
      </c>
      <c r="E12" s="174">
        <v>14281</v>
      </c>
      <c r="F12" s="174">
        <v>212650</v>
      </c>
      <c r="G12" s="174">
        <v>3667004</v>
      </c>
      <c r="H12" s="174" t="s">
        <v>361</v>
      </c>
      <c r="I12" s="174" t="s">
        <v>368</v>
      </c>
      <c r="J12" s="174">
        <v>1346169.7</v>
      </c>
      <c r="K12" s="236" t="s">
        <v>130</v>
      </c>
      <c r="L12" s="259"/>
      <c r="M12" s="237" t="s">
        <v>63</v>
      </c>
      <c r="N12" s="174">
        <v>35005</v>
      </c>
      <c r="O12" s="179">
        <v>69966.100000000006</v>
      </c>
      <c r="P12" s="174">
        <v>21905.3</v>
      </c>
      <c r="Q12" s="174">
        <v>9142</v>
      </c>
      <c r="R12" s="174">
        <v>7531</v>
      </c>
      <c r="S12" s="174">
        <v>1323981.3</v>
      </c>
      <c r="T12" s="174" t="s">
        <v>368</v>
      </c>
      <c r="U12" s="174">
        <v>9239</v>
      </c>
      <c r="V12" s="174">
        <v>151915</v>
      </c>
      <c r="W12" s="174">
        <v>19282</v>
      </c>
      <c r="X12" s="236" t="s">
        <v>130</v>
      </c>
      <c r="Y12" s="259"/>
      <c r="Z12" s="237" t="s">
        <v>63</v>
      </c>
      <c r="AA12" s="174">
        <v>64330</v>
      </c>
      <c r="AB12" s="174">
        <v>9888</v>
      </c>
      <c r="AC12" s="174">
        <v>65861.5</v>
      </c>
      <c r="AD12" s="174">
        <v>60337.4</v>
      </c>
      <c r="AE12" s="174">
        <v>1853</v>
      </c>
      <c r="AF12" s="174" t="s">
        <v>368</v>
      </c>
      <c r="AG12" s="174">
        <v>16314.4</v>
      </c>
      <c r="AH12" s="174" t="s">
        <v>368</v>
      </c>
      <c r="AI12" s="174">
        <v>10426</v>
      </c>
      <c r="AJ12" s="174">
        <v>82575.7</v>
      </c>
      <c r="AK12" s="37" t="s">
        <v>130</v>
      </c>
    </row>
    <row r="13" spans="1:37" s="40" customFormat="1" ht="13.5" customHeight="1">
      <c r="A13" s="57" t="s">
        <v>63</v>
      </c>
      <c r="B13" s="143">
        <v>5050367</v>
      </c>
      <c r="C13" s="143">
        <v>623999.6</v>
      </c>
      <c r="D13" s="143">
        <v>98856</v>
      </c>
      <c r="E13" s="143">
        <v>5824</v>
      </c>
      <c r="F13" s="143">
        <v>19901</v>
      </c>
      <c r="G13" s="143">
        <v>1926940</v>
      </c>
      <c r="H13" s="143" t="s">
        <v>361</v>
      </c>
      <c r="I13" s="143" t="s">
        <v>368</v>
      </c>
      <c r="J13" s="143">
        <v>1149982.7</v>
      </c>
      <c r="K13" s="238" t="s">
        <v>130</v>
      </c>
      <c r="L13" s="260"/>
      <c r="M13" s="239" t="s">
        <v>63</v>
      </c>
      <c r="N13" s="143">
        <v>35005</v>
      </c>
      <c r="O13" s="229">
        <v>56838.1</v>
      </c>
      <c r="P13" s="230">
        <v>18031.3</v>
      </c>
      <c r="Q13" s="230">
        <v>5522</v>
      </c>
      <c r="R13" s="230">
        <v>2888</v>
      </c>
      <c r="S13" s="230">
        <v>792742.3</v>
      </c>
      <c r="T13" s="230" t="s">
        <v>368</v>
      </c>
      <c r="U13" s="230">
        <v>7742</v>
      </c>
      <c r="V13" s="230">
        <v>89772</v>
      </c>
      <c r="W13" s="230">
        <v>1170</v>
      </c>
      <c r="X13" s="238" t="s">
        <v>130</v>
      </c>
      <c r="Y13" s="260"/>
      <c r="Z13" s="239" t="s">
        <v>63</v>
      </c>
      <c r="AA13" s="230">
        <v>10626</v>
      </c>
      <c r="AB13" s="230">
        <v>648</v>
      </c>
      <c r="AC13" s="230">
        <v>46116.5</v>
      </c>
      <c r="AD13" s="230">
        <v>60337.4</v>
      </c>
      <c r="AE13" s="230">
        <v>1853</v>
      </c>
      <c r="AF13" s="230" t="s">
        <v>368</v>
      </c>
      <c r="AG13" s="230">
        <v>12933.4</v>
      </c>
      <c r="AH13" s="230" t="s">
        <v>368</v>
      </c>
      <c r="AI13" s="230">
        <v>4112</v>
      </c>
      <c r="AJ13" s="233">
        <v>78526.7</v>
      </c>
      <c r="AK13" s="39" t="s">
        <v>130</v>
      </c>
    </row>
    <row r="14" spans="1:37" s="40" customFormat="1" ht="13.5" customHeight="1">
      <c r="A14" s="57" t="s">
        <v>289</v>
      </c>
      <c r="B14" s="143">
        <v>4367320</v>
      </c>
      <c r="C14" s="143">
        <v>1359281</v>
      </c>
      <c r="D14" s="143">
        <v>135893</v>
      </c>
      <c r="E14" s="143">
        <v>8457</v>
      </c>
      <c r="F14" s="143">
        <v>192749</v>
      </c>
      <c r="G14" s="143">
        <v>1740064</v>
      </c>
      <c r="H14" s="143" t="s">
        <v>361</v>
      </c>
      <c r="I14" s="143" t="s">
        <v>368</v>
      </c>
      <c r="J14" s="143">
        <v>196187</v>
      </c>
      <c r="K14" s="238" t="s">
        <v>131</v>
      </c>
      <c r="L14" s="260"/>
      <c r="M14" s="239" t="s">
        <v>324</v>
      </c>
      <c r="N14" s="143" t="s">
        <v>368</v>
      </c>
      <c r="O14" s="229">
        <v>13128</v>
      </c>
      <c r="P14" s="230">
        <v>3874</v>
      </c>
      <c r="Q14" s="230">
        <v>3620</v>
      </c>
      <c r="R14" s="230">
        <v>4643</v>
      </c>
      <c r="S14" s="230">
        <v>531239</v>
      </c>
      <c r="T14" s="230" t="s">
        <v>368</v>
      </c>
      <c r="U14" s="230">
        <v>1497</v>
      </c>
      <c r="V14" s="230">
        <v>62143</v>
      </c>
      <c r="W14" s="230">
        <v>18112</v>
      </c>
      <c r="X14" s="238" t="s">
        <v>131</v>
      </c>
      <c r="Y14" s="260"/>
      <c r="Z14" s="239" t="s">
        <v>324</v>
      </c>
      <c r="AA14" s="230">
        <v>53704</v>
      </c>
      <c r="AB14" s="230">
        <v>9240</v>
      </c>
      <c r="AC14" s="230">
        <v>19745</v>
      </c>
      <c r="AD14" s="230" t="s">
        <v>368</v>
      </c>
      <c r="AE14" s="230" t="s">
        <v>368</v>
      </c>
      <c r="AF14" s="230" t="s">
        <v>368</v>
      </c>
      <c r="AG14" s="230">
        <v>3381</v>
      </c>
      <c r="AH14" s="230" t="s">
        <v>368</v>
      </c>
      <c r="AI14" s="230">
        <v>6314</v>
      </c>
      <c r="AJ14" s="233">
        <v>4049</v>
      </c>
      <c r="AK14" s="39" t="s">
        <v>131</v>
      </c>
    </row>
    <row r="15" spans="1:37" s="38" customFormat="1" ht="13.5" customHeight="1">
      <c r="A15" s="56" t="s">
        <v>64</v>
      </c>
      <c r="B15" s="174">
        <v>3435046.2</v>
      </c>
      <c r="C15" s="174">
        <v>859464</v>
      </c>
      <c r="D15" s="174">
        <v>83933</v>
      </c>
      <c r="E15" s="174">
        <v>3861</v>
      </c>
      <c r="F15" s="174">
        <v>37891</v>
      </c>
      <c r="G15" s="174">
        <v>666738</v>
      </c>
      <c r="H15" s="174" t="s">
        <v>361</v>
      </c>
      <c r="I15" s="174" t="s">
        <v>368</v>
      </c>
      <c r="J15" s="174">
        <v>750147.7</v>
      </c>
      <c r="K15" s="236" t="s">
        <v>132</v>
      </c>
      <c r="L15" s="259"/>
      <c r="M15" s="237" t="s">
        <v>64</v>
      </c>
      <c r="N15" s="174">
        <v>75602.7</v>
      </c>
      <c r="O15" s="231">
        <v>91386.1</v>
      </c>
      <c r="P15" s="232">
        <v>3094.6</v>
      </c>
      <c r="Q15" s="232">
        <v>8147.4</v>
      </c>
      <c r="R15" s="232">
        <v>3844</v>
      </c>
      <c r="S15" s="232">
        <v>615254.69999999995</v>
      </c>
      <c r="T15" s="232" t="s">
        <v>368</v>
      </c>
      <c r="U15" s="232">
        <v>20742</v>
      </c>
      <c r="V15" s="232">
        <v>44484.5</v>
      </c>
      <c r="W15" s="232">
        <v>58909</v>
      </c>
      <c r="X15" s="236" t="s">
        <v>132</v>
      </c>
      <c r="Y15" s="259"/>
      <c r="Z15" s="237" t="s">
        <v>64</v>
      </c>
      <c r="AA15" s="232" t="s">
        <v>368</v>
      </c>
      <c r="AB15" s="232" t="s">
        <v>368</v>
      </c>
      <c r="AC15" s="232">
        <v>14766</v>
      </c>
      <c r="AD15" s="232">
        <v>46430.3</v>
      </c>
      <c r="AE15" s="232">
        <v>9879</v>
      </c>
      <c r="AF15" s="232">
        <v>2472</v>
      </c>
      <c r="AG15" s="232">
        <v>763</v>
      </c>
      <c r="AH15" s="232">
        <v>0</v>
      </c>
      <c r="AI15" s="232">
        <v>0</v>
      </c>
      <c r="AJ15" s="232">
        <v>0</v>
      </c>
      <c r="AK15" s="37" t="s">
        <v>132</v>
      </c>
    </row>
    <row r="16" spans="1:37" s="40" customFormat="1" ht="13.5" customHeight="1">
      <c r="A16" s="57" t="s">
        <v>64</v>
      </c>
      <c r="B16" s="143">
        <v>3435046.2</v>
      </c>
      <c r="C16" s="143">
        <v>859464</v>
      </c>
      <c r="D16" s="143">
        <v>83933</v>
      </c>
      <c r="E16" s="143">
        <v>3861</v>
      </c>
      <c r="F16" s="143">
        <v>37891</v>
      </c>
      <c r="G16" s="143">
        <v>666738</v>
      </c>
      <c r="H16" s="174" t="s">
        <v>361</v>
      </c>
      <c r="I16" s="143" t="s">
        <v>368</v>
      </c>
      <c r="J16" s="143">
        <v>750147.7</v>
      </c>
      <c r="K16" s="238" t="s">
        <v>132</v>
      </c>
      <c r="L16" s="260"/>
      <c r="M16" s="239" t="s">
        <v>64</v>
      </c>
      <c r="N16" s="143">
        <v>75602.7</v>
      </c>
      <c r="O16" s="229">
        <v>91386.1</v>
      </c>
      <c r="P16" s="230">
        <v>3094.6</v>
      </c>
      <c r="Q16" s="230">
        <v>8147.4</v>
      </c>
      <c r="R16" s="230">
        <v>3844</v>
      </c>
      <c r="S16" s="230">
        <v>615254.69999999995</v>
      </c>
      <c r="T16" s="230" t="s">
        <v>368</v>
      </c>
      <c r="U16" s="230">
        <v>20742</v>
      </c>
      <c r="V16" s="230">
        <v>44484.5</v>
      </c>
      <c r="W16" s="230">
        <v>58909</v>
      </c>
      <c r="X16" s="238" t="s">
        <v>132</v>
      </c>
      <c r="Y16" s="260"/>
      <c r="Z16" s="239" t="s">
        <v>64</v>
      </c>
      <c r="AA16" s="230" t="s">
        <v>368</v>
      </c>
      <c r="AB16" s="230" t="s">
        <v>368</v>
      </c>
      <c r="AC16" s="230">
        <v>14766</v>
      </c>
      <c r="AD16" s="230">
        <v>46430.3</v>
      </c>
      <c r="AE16" s="230">
        <v>9879</v>
      </c>
      <c r="AF16" s="230">
        <v>2472</v>
      </c>
      <c r="AG16" s="230">
        <v>763</v>
      </c>
      <c r="AH16" s="230" t="s">
        <v>368</v>
      </c>
      <c r="AI16" s="230">
        <v>7580</v>
      </c>
      <c r="AJ16" s="233">
        <v>29656.2</v>
      </c>
      <c r="AK16" s="39" t="s">
        <v>132</v>
      </c>
    </row>
    <row r="17" spans="1:37" s="38" customFormat="1" ht="13.5" customHeight="1">
      <c r="A17" s="56" t="s">
        <v>65</v>
      </c>
      <c r="B17" s="174">
        <v>12641572.1</v>
      </c>
      <c r="C17" s="174">
        <v>2752501</v>
      </c>
      <c r="D17" s="174">
        <v>1538209</v>
      </c>
      <c r="E17" s="174">
        <v>13984</v>
      </c>
      <c r="F17" s="174">
        <v>174635</v>
      </c>
      <c r="G17" s="174">
        <v>3431255</v>
      </c>
      <c r="H17" s="143" t="s">
        <v>361</v>
      </c>
      <c r="I17" s="174">
        <v>1821591</v>
      </c>
      <c r="J17" s="174">
        <v>674821.5</v>
      </c>
      <c r="K17" s="236" t="s">
        <v>133</v>
      </c>
      <c r="L17" s="259"/>
      <c r="M17" s="237" t="s">
        <v>65</v>
      </c>
      <c r="N17" s="174">
        <v>22233</v>
      </c>
      <c r="O17" s="231">
        <v>6565</v>
      </c>
      <c r="P17" s="232">
        <v>11734</v>
      </c>
      <c r="Q17" s="232">
        <v>8568</v>
      </c>
      <c r="R17" s="232">
        <v>8120</v>
      </c>
      <c r="S17" s="232">
        <v>732098.5</v>
      </c>
      <c r="T17" s="232" t="s">
        <v>368</v>
      </c>
      <c r="U17" s="232">
        <v>139002</v>
      </c>
      <c r="V17" s="232">
        <v>140864</v>
      </c>
      <c r="W17" s="232">
        <v>500780</v>
      </c>
      <c r="X17" s="236" t="s">
        <v>133</v>
      </c>
      <c r="Y17" s="259"/>
      <c r="Z17" s="237" t="s">
        <v>65</v>
      </c>
      <c r="AA17" s="232">
        <v>318722</v>
      </c>
      <c r="AB17" s="232">
        <v>9236</v>
      </c>
      <c r="AC17" s="232">
        <v>11263</v>
      </c>
      <c r="AD17" s="232">
        <v>1500.1</v>
      </c>
      <c r="AE17" s="232">
        <v>40628</v>
      </c>
      <c r="AF17" s="232" t="s">
        <v>368</v>
      </c>
      <c r="AG17" s="232">
        <v>1962</v>
      </c>
      <c r="AH17" s="232">
        <v>3937</v>
      </c>
      <c r="AI17" s="232">
        <v>35186</v>
      </c>
      <c r="AJ17" s="232">
        <v>242177</v>
      </c>
      <c r="AK17" s="37" t="s">
        <v>133</v>
      </c>
    </row>
    <row r="18" spans="1:37" s="40" customFormat="1" ht="13.5" customHeight="1">
      <c r="A18" s="57" t="s">
        <v>66</v>
      </c>
      <c r="B18" s="143">
        <v>5911658</v>
      </c>
      <c r="C18" s="143">
        <v>1453818</v>
      </c>
      <c r="D18" s="143">
        <v>734517</v>
      </c>
      <c r="E18" s="143">
        <v>3330</v>
      </c>
      <c r="F18" s="143">
        <v>112364</v>
      </c>
      <c r="G18" s="143">
        <v>1616375</v>
      </c>
      <c r="H18" s="143" t="s">
        <v>361</v>
      </c>
      <c r="I18" s="143">
        <v>783036</v>
      </c>
      <c r="J18" s="143">
        <v>207570</v>
      </c>
      <c r="K18" s="238" t="s">
        <v>134</v>
      </c>
      <c r="L18" s="260"/>
      <c r="M18" s="239" t="s">
        <v>66</v>
      </c>
      <c r="N18" s="143">
        <v>2387</v>
      </c>
      <c r="O18" s="229" t="s">
        <v>368</v>
      </c>
      <c r="P18" s="230">
        <v>1263</v>
      </c>
      <c r="Q18" s="230">
        <v>4999</v>
      </c>
      <c r="R18" s="230">
        <v>1720</v>
      </c>
      <c r="S18" s="230">
        <v>403769</v>
      </c>
      <c r="T18" s="230" t="s">
        <v>368</v>
      </c>
      <c r="U18" s="230">
        <v>60729</v>
      </c>
      <c r="V18" s="230">
        <v>100695</v>
      </c>
      <c r="W18" s="230">
        <v>230805</v>
      </c>
      <c r="X18" s="238" t="s">
        <v>134</v>
      </c>
      <c r="Y18" s="260"/>
      <c r="Z18" s="239" t="s">
        <v>66</v>
      </c>
      <c r="AA18" s="230">
        <v>77903</v>
      </c>
      <c r="AB18" s="230">
        <v>3368</v>
      </c>
      <c r="AC18" s="230">
        <v>8576</v>
      </c>
      <c r="AD18" s="230" t="s">
        <v>368</v>
      </c>
      <c r="AE18" s="230">
        <v>2580</v>
      </c>
      <c r="AF18" s="230" t="s">
        <v>368</v>
      </c>
      <c r="AG18" s="230">
        <v>261</v>
      </c>
      <c r="AH18" s="230">
        <v>3937</v>
      </c>
      <c r="AI18" s="230">
        <v>16749</v>
      </c>
      <c r="AJ18" s="233">
        <v>80907</v>
      </c>
      <c r="AK18" s="39" t="s">
        <v>134</v>
      </c>
    </row>
    <row r="19" spans="1:37" s="40" customFormat="1" ht="13.5" customHeight="1">
      <c r="A19" s="57" t="s">
        <v>67</v>
      </c>
      <c r="B19" s="143">
        <v>3844583</v>
      </c>
      <c r="C19" s="143">
        <v>511853</v>
      </c>
      <c r="D19" s="143">
        <v>387111</v>
      </c>
      <c r="E19" s="143">
        <v>2010</v>
      </c>
      <c r="F19" s="143">
        <v>9350</v>
      </c>
      <c r="G19" s="143">
        <v>852781</v>
      </c>
      <c r="H19" s="174" t="s">
        <v>361</v>
      </c>
      <c r="I19" s="143">
        <v>1038555</v>
      </c>
      <c r="J19" s="143">
        <v>196039</v>
      </c>
      <c r="K19" s="238" t="s">
        <v>135</v>
      </c>
      <c r="L19" s="260"/>
      <c r="M19" s="239" t="s">
        <v>67</v>
      </c>
      <c r="N19" s="143">
        <v>1499</v>
      </c>
      <c r="O19" s="229">
        <v>6565</v>
      </c>
      <c r="P19" s="230">
        <v>9890</v>
      </c>
      <c r="Q19" s="230">
        <v>417</v>
      </c>
      <c r="R19" s="230">
        <v>270</v>
      </c>
      <c r="S19" s="230">
        <v>118800</v>
      </c>
      <c r="T19" s="230" t="s">
        <v>368</v>
      </c>
      <c r="U19" s="230">
        <v>76340</v>
      </c>
      <c r="V19" s="230">
        <v>955</v>
      </c>
      <c r="W19" s="230">
        <v>188924</v>
      </c>
      <c r="X19" s="238" t="s">
        <v>135</v>
      </c>
      <c r="Y19" s="260"/>
      <c r="Z19" s="239" t="s">
        <v>67</v>
      </c>
      <c r="AA19" s="230">
        <v>240819</v>
      </c>
      <c r="AB19" s="230" t="s">
        <v>368</v>
      </c>
      <c r="AC19" s="230" t="s">
        <v>368</v>
      </c>
      <c r="AD19" s="230" t="s">
        <v>368</v>
      </c>
      <c r="AE19" s="230">
        <v>38048</v>
      </c>
      <c r="AF19" s="230" t="s">
        <v>368</v>
      </c>
      <c r="AG19" s="230">
        <v>496</v>
      </c>
      <c r="AH19" s="230" t="s">
        <v>368</v>
      </c>
      <c r="AI19" s="230">
        <v>11516</v>
      </c>
      <c r="AJ19" s="233">
        <v>152345</v>
      </c>
      <c r="AK19" s="39" t="s">
        <v>135</v>
      </c>
    </row>
    <row r="20" spans="1:37" s="40" customFormat="1" ht="13.5" customHeight="1">
      <c r="A20" s="57" t="s">
        <v>68</v>
      </c>
      <c r="B20" s="143">
        <v>2885331.1</v>
      </c>
      <c r="C20" s="143">
        <v>786830</v>
      </c>
      <c r="D20" s="143">
        <v>416581</v>
      </c>
      <c r="E20" s="143">
        <v>8644</v>
      </c>
      <c r="F20" s="143">
        <v>52921</v>
      </c>
      <c r="G20" s="143">
        <v>962099</v>
      </c>
      <c r="H20" s="174" t="s">
        <v>361</v>
      </c>
      <c r="I20" s="143" t="s">
        <v>368</v>
      </c>
      <c r="J20" s="143">
        <v>271212.5</v>
      </c>
      <c r="K20" s="238" t="s">
        <v>136</v>
      </c>
      <c r="L20" s="260"/>
      <c r="M20" s="239" t="s">
        <v>68</v>
      </c>
      <c r="N20" s="143">
        <v>18347</v>
      </c>
      <c r="O20" s="229" t="s">
        <v>368</v>
      </c>
      <c r="P20" s="230">
        <v>581</v>
      </c>
      <c r="Q20" s="230">
        <v>3152</v>
      </c>
      <c r="R20" s="230">
        <v>6130</v>
      </c>
      <c r="S20" s="230">
        <v>209529.5</v>
      </c>
      <c r="T20" s="230" t="s">
        <v>368</v>
      </c>
      <c r="U20" s="230">
        <v>1933</v>
      </c>
      <c r="V20" s="230">
        <v>39214</v>
      </c>
      <c r="W20" s="230">
        <v>81051</v>
      </c>
      <c r="X20" s="238" t="s">
        <v>136</v>
      </c>
      <c r="Y20" s="260"/>
      <c r="Z20" s="239" t="s">
        <v>68</v>
      </c>
      <c r="AA20" s="230" t="s">
        <v>368</v>
      </c>
      <c r="AB20" s="230">
        <v>5868</v>
      </c>
      <c r="AC20" s="230">
        <v>2687</v>
      </c>
      <c r="AD20" s="230">
        <v>1500.1</v>
      </c>
      <c r="AE20" s="230" t="s">
        <v>368</v>
      </c>
      <c r="AF20" s="230" t="s">
        <v>368</v>
      </c>
      <c r="AG20" s="230">
        <v>1205</v>
      </c>
      <c r="AH20" s="230" t="s">
        <v>368</v>
      </c>
      <c r="AI20" s="230">
        <v>6921</v>
      </c>
      <c r="AJ20" s="233">
        <v>8925</v>
      </c>
      <c r="AK20" s="39" t="s">
        <v>136</v>
      </c>
    </row>
    <row r="21" spans="1:37" s="38" customFormat="1" ht="13.5" customHeight="1">
      <c r="A21" s="56" t="s">
        <v>69</v>
      </c>
      <c r="B21" s="174">
        <v>6404052.0999999996</v>
      </c>
      <c r="C21" s="174">
        <v>1190860</v>
      </c>
      <c r="D21" s="174">
        <v>917361.1</v>
      </c>
      <c r="E21" s="174">
        <v>18225</v>
      </c>
      <c r="F21" s="174">
        <v>214214</v>
      </c>
      <c r="G21" s="174">
        <v>1016062.1</v>
      </c>
      <c r="H21" s="143" t="s">
        <v>361</v>
      </c>
      <c r="I21" s="174" t="s">
        <v>368</v>
      </c>
      <c r="J21" s="174">
        <v>1203098.1000000001</v>
      </c>
      <c r="K21" s="236" t="s">
        <v>137</v>
      </c>
      <c r="L21" s="259"/>
      <c r="M21" s="237" t="s">
        <v>69</v>
      </c>
      <c r="N21" s="174">
        <v>69262</v>
      </c>
      <c r="O21" s="231">
        <v>132500.6</v>
      </c>
      <c r="P21" s="232">
        <v>13064.9</v>
      </c>
      <c r="Q21" s="232">
        <v>4400</v>
      </c>
      <c r="R21" s="232">
        <v>426</v>
      </c>
      <c r="S21" s="232">
        <v>1087114.7</v>
      </c>
      <c r="T21" s="232" t="s">
        <v>368</v>
      </c>
      <c r="U21" s="232">
        <v>2705</v>
      </c>
      <c r="V21" s="232">
        <v>10203.4</v>
      </c>
      <c r="W21" s="232">
        <v>173543.4</v>
      </c>
      <c r="X21" s="236" t="s">
        <v>137</v>
      </c>
      <c r="Y21" s="259"/>
      <c r="Z21" s="237" t="s">
        <v>69</v>
      </c>
      <c r="AA21" s="232">
        <v>95435</v>
      </c>
      <c r="AB21" s="232">
        <v>3491</v>
      </c>
      <c r="AC21" s="232">
        <v>49255.1</v>
      </c>
      <c r="AD21" s="232">
        <v>169951.6</v>
      </c>
      <c r="AE21" s="232" t="s">
        <v>368</v>
      </c>
      <c r="AF21" s="232" t="s">
        <v>368</v>
      </c>
      <c r="AG21" s="232">
        <v>7524.3</v>
      </c>
      <c r="AH21" s="232" t="s">
        <v>368</v>
      </c>
      <c r="AI21" s="232">
        <v>18005</v>
      </c>
      <c r="AJ21" s="232">
        <v>7349.8</v>
      </c>
      <c r="AK21" s="37" t="s">
        <v>137</v>
      </c>
    </row>
    <row r="22" spans="1:37" s="40" customFormat="1" ht="13.5" customHeight="1">
      <c r="A22" s="57" t="s">
        <v>69</v>
      </c>
      <c r="B22" s="143">
        <v>3114536.1</v>
      </c>
      <c r="C22" s="143">
        <v>285171</v>
      </c>
      <c r="D22" s="143">
        <v>427420.1</v>
      </c>
      <c r="E22" s="143">
        <v>16850</v>
      </c>
      <c r="F22" s="143">
        <v>11666</v>
      </c>
      <c r="G22" s="143">
        <v>188838.1</v>
      </c>
      <c r="H22" s="143" t="s">
        <v>361</v>
      </c>
      <c r="I22" s="143" t="s">
        <v>368</v>
      </c>
      <c r="J22" s="143">
        <v>1063258.1000000001</v>
      </c>
      <c r="K22" s="238" t="s">
        <v>137</v>
      </c>
      <c r="L22" s="260"/>
      <c r="M22" s="239" t="s">
        <v>69</v>
      </c>
      <c r="N22" s="143">
        <v>67336</v>
      </c>
      <c r="O22" s="229">
        <v>132500.6</v>
      </c>
      <c r="P22" s="230">
        <v>12764.9</v>
      </c>
      <c r="Q22" s="230">
        <v>1660</v>
      </c>
      <c r="R22" s="230">
        <v>116</v>
      </c>
      <c r="S22" s="230">
        <v>515422.7</v>
      </c>
      <c r="T22" s="230" t="s">
        <v>368</v>
      </c>
      <c r="U22" s="230" t="s">
        <v>368</v>
      </c>
      <c r="V22" s="230">
        <v>10203.4</v>
      </c>
      <c r="W22" s="230">
        <v>74546.399999999994</v>
      </c>
      <c r="X22" s="238" t="s">
        <v>137</v>
      </c>
      <c r="Y22" s="260"/>
      <c r="Z22" s="239" t="s">
        <v>69</v>
      </c>
      <c r="AA22" s="230">
        <v>95435</v>
      </c>
      <c r="AB22" s="230" t="s">
        <v>368</v>
      </c>
      <c r="AC22" s="230">
        <v>28240.1</v>
      </c>
      <c r="AD22" s="230">
        <v>169951.6</v>
      </c>
      <c r="AE22" s="230" t="s">
        <v>368</v>
      </c>
      <c r="AF22" s="230" t="s">
        <v>368</v>
      </c>
      <c r="AG22" s="230">
        <v>6942.3</v>
      </c>
      <c r="AH22" s="230" t="s">
        <v>368</v>
      </c>
      <c r="AI22" s="230">
        <v>109</v>
      </c>
      <c r="AJ22" s="233">
        <v>6104.8</v>
      </c>
      <c r="AK22" s="39" t="s">
        <v>137</v>
      </c>
    </row>
    <row r="23" spans="1:37" s="40" customFormat="1" ht="13.5" customHeight="1">
      <c r="A23" s="57" t="s">
        <v>70</v>
      </c>
      <c r="B23" s="143">
        <v>3289516</v>
      </c>
      <c r="C23" s="143">
        <v>905689</v>
      </c>
      <c r="D23" s="143">
        <v>489941</v>
      </c>
      <c r="E23" s="143">
        <v>1375</v>
      </c>
      <c r="F23" s="143">
        <v>202548</v>
      </c>
      <c r="G23" s="143">
        <v>827224</v>
      </c>
      <c r="H23" s="174" t="s">
        <v>361</v>
      </c>
      <c r="I23" s="143" t="s">
        <v>368</v>
      </c>
      <c r="J23" s="143">
        <v>139840</v>
      </c>
      <c r="K23" s="238" t="s">
        <v>138</v>
      </c>
      <c r="L23" s="260"/>
      <c r="M23" s="239" t="s">
        <v>70</v>
      </c>
      <c r="N23" s="143">
        <v>1926</v>
      </c>
      <c r="O23" s="229" t="s">
        <v>368</v>
      </c>
      <c r="P23" s="230">
        <v>300</v>
      </c>
      <c r="Q23" s="230">
        <v>2740</v>
      </c>
      <c r="R23" s="230">
        <v>310</v>
      </c>
      <c r="S23" s="230">
        <v>571692</v>
      </c>
      <c r="T23" s="230" t="s">
        <v>368</v>
      </c>
      <c r="U23" s="230">
        <v>2705</v>
      </c>
      <c r="V23" s="230" t="s">
        <v>368</v>
      </c>
      <c r="W23" s="230">
        <v>98997</v>
      </c>
      <c r="X23" s="238" t="s">
        <v>138</v>
      </c>
      <c r="Y23" s="260"/>
      <c r="Z23" s="239" t="s">
        <v>70</v>
      </c>
      <c r="AA23" s="230" t="s">
        <v>368</v>
      </c>
      <c r="AB23" s="230">
        <v>3491</v>
      </c>
      <c r="AC23" s="230">
        <v>21015</v>
      </c>
      <c r="AD23" s="230" t="s">
        <v>368</v>
      </c>
      <c r="AE23" s="230" t="s">
        <v>368</v>
      </c>
      <c r="AF23" s="230" t="s">
        <v>368</v>
      </c>
      <c r="AG23" s="230">
        <v>582</v>
      </c>
      <c r="AH23" s="230" t="s">
        <v>368</v>
      </c>
      <c r="AI23" s="230">
        <v>17896</v>
      </c>
      <c r="AJ23" s="233">
        <v>1245</v>
      </c>
      <c r="AK23" s="39" t="s">
        <v>138</v>
      </c>
    </row>
    <row r="24" spans="1:37" s="38" customFormat="1" ht="13.5" customHeight="1">
      <c r="A24" s="56" t="s">
        <v>71</v>
      </c>
      <c r="B24" s="174">
        <v>11207072</v>
      </c>
      <c r="C24" s="174">
        <v>1728095</v>
      </c>
      <c r="D24" s="174">
        <v>2835220</v>
      </c>
      <c r="E24" s="174">
        <v>41658</v>
      </c>
      <c r="F24" s="174">
        <v>175116</v>
      </c>
      <c r="G24" s="174">
        <v>4006352</v>
      </c>
      <c r="H24" s="174" t="s">
        <v>361</v>
      </c>
      <c r="I24" s="174" t="s">
        <v>368</v>
      </c>
      <c r="J24" s="174">
        <v>472799</v>
      </c>
      <c r="K24" s="236" t="s">
        <v>139</v>
      </c>
      <c r="L24" s="259"/>
      <c r="M24" s="237" t="s">
        <v>71</v>
      </c>
      <c r="N24" s="174">
        <v>2524</v>
      </c>
      <c r="O24" s="231">
        <v>52803</v>
      </c>
      <c r="P24" s="232">
        <v>2977</v>
      </c>
      <c r="Q24" s="232">
        <v>27606</v>
      </c>
      <c r="R24" s="232">
        <v>25306</v>
      </c>
      <c r="S24" s="232">
        <v>1166903</v>
      </c>
      <c r="T24" s="232" t="s">
        <v>368</v>
      </c>
      <c r="U24" s="232" t="s">
        <v>368</v>
      </c>
      <c r="V24" s="232">
        <v>96824</v>
      </c>
      <c r="W24" s="232">
        <v>301141</v>
      </c>
      <c r="X24" s="236" t="s">
        <v>139</v>
      </c>
      <c r="Y24" s="259"/>
      <c r="Z24" s="237" t="s">
        <v>71</v>
      </c>
      <c r="AA24" s="232">
        <v>166768</v>
      </c>
      <c r="AB24" s="232">
        <v>6651</v>
      </c>
      <c r="AC24" s="232">
        <v>3544</v>
      </c>
      <c r="AD24" s="232" t="s">
        <v>368</v>
      </c>
      <c r="AE24" s="232">
        <v>9240</v>
      </c>
      <c r="AF24" s="232" t="s">
        <v>368</v>
      </c>
      <c r="AG24" s="232">
        <v>8161</v>
      </c>
      <c r="AH24" s="232" t="s">
        <v>368</v>
      </c>
      <c r="AI24" s="232">
        <v>34298</v>
      </c>
      <c r="AJ24" s="232">
        <v>43086</v>
      </c>
      <c r="AK24" s="37" t="s">
        <v>139</v>
      </c>
    </row>
    <row r="25" spans="1:37" s="40" customFormat="1" ht="13.5" customHeight="1">
      <c r="A25" s="57" t="s">
        <v>71</v>
      </c>
      <c r="B25" s="143">
        <v>3757321</v>
      </c>
      <c r="C25" s="143">
        <v>529471</v>
      </c>
      <c r="D25" s="143">
        <v>1491569</v>
      </c>
      <c r="E25" s="143">
        <v>14675</v>
      </c>
      <c r="F25" s="143">
        <v>132153</v>
      </c>
      <c r="G25" s="143">
        <v>809940</v>
      </c>
      <c r="H25" s="143" t="s">
        <v>361</v>
      </c>
      <c r="I25" s="143" t="s">
        <v>368</v>
      </c>
      <c r="J25" s="143">
        <v>192849</v>
      </c>
      <c r="K25" s="238" t="s">
        <v>139</v>
      </c>
      <c r="L25" s="260"/>
      <c r="M25" s="239" t="s">
        <v>71</v>
      </c>
      <c r="N25" s="143" t="s">
        <v>368</v>
      </c>
      <c r="O25" s="229">
        <v>41664</v>
      </c>
      <c r="P25" s="230">
        <v>1934</v>
      </c>
      <c r="Q25" s="230" t="s">
        <v>368</v>
      </c>
      <c r="R25" s="230">
        <v>9645</v>
      </c>
      <c r="S25" s="230">
        <v>304111</v>
      </c>
      <c r="T25" s="230" t="s">
        <v>368</v>
      </c>
      <c r="U25" s="230" t="s">
        <v>368</v>
      </c>
      <c r="V25" s="230">
        <v>27623</v>
      </c>
      <c r="W25" s="230">
        <v>131655</v>
      </c>
      <c r="X25" s="238" t="s">
        <v>139</v>
      </c>
      <c r="Y25" s="260"/>
      <c r="Z25" s="239" t="s">
        <v>71</v>
      </c>
      <c r="AA25" s="230">
        <v>324</v>
      </c>
      <c r="AB25" s="230">
        <v>6651</v>
      </c>
      <c r="AC25" s="230" t="s">
        <v>368</v>
      </c>
      <c r="AD25" s="230" t="s">
        <v>368</v>
      </c>
      <c r="AE25" s="230" t="s">
        <v>368</v>
      </c>
      <c r="AF25" s="230" t="s">
        <v>368</v>
      </c>
      <c r="AG25" s="230">
        <v>4639</v>
      </c>
      <c r="AH25" s="230" t="s">
        <v>368</v>
      </c>
      <c r="AI25" s="230">
        <v>23251</v>
      </c>
      <c r="AJ25" s="233">
        <v>35167</v>
      </c>
      <c r="AK25" s="39" t="s">
        <v>139</v>
      </c>
    </row>
    <row r="26" spans="1:37" s="40" customFormat="1" ht="13.5" customHeight="1">
      <c r="A26" s="57" t="s">
        <v>72</v>
      </c>
      <c r="B26" s="143">
        <v>2502388</v>
      </c>
      <c r="C26" s="143">
        <v>461802</v>
      </c>
      <c r="D26" s="143">
        <v>780656</v>
      </c>
      <c r="E26" s="143">
        <v>19174</v>
      </c>
      <c r="F26" s="143">
        <v>15703</v>
      </c>
      <c r="G26" s="143">
        <v>760341</v>
      </c>
      <c r="H26" s="143" t="s">
        <v>361</v>
      </c>
      <c r="I26" s="143" t="s">
        <v>368</v>
      </c>
      <c r="J26" s="143">
        <v>137470</v>
      </c>
      <c r="K26" s="238" t="s">
        <v>140</v>
      </c>
      <c r="L26" s="260"/>
      <c r="M26" s="239" t="s">
        <v>72</v>
      </c>
      <c r="N26" s="143">
        <v>989</v>
      </c>
      <c r="O26" s="229">
        <v>11139</v>
      </c>
      <c r="P26" s="230">
        <v>743</v>
      </c>
      <c r="Q26" s="230">
        <v>2661</v>
      </c>
      <c r="R26" s="230">
        <v>6234</v>
      </c>
      <c r="S26" s="230">
        <v>160225</v>
      </c>
      <c r="T26" s="230" t="s">
        <v>368</v>
      </c>
      <c r="U26" s="230" t="s">
        <v>368</v>
      </c>
      <c r="V26" s="230">
        <v>43823</v>
      </c>
      <c r="W26" s="230">
        <v>53707</v>
      </c>
      <c r="X26" s="238" t="s">
        <v>140</v>
      </c>
      <c r="Y26" s="260"/>
      <c r="Z26" s="239" t="s">
        <v>72</v>
      </c>
      <c r="AA26" s="230">
        <v>33487</v>
      </c>
      <c r="AB26" s="230" t="s">
        <v>368</v>
      </c>
      <c r="AC26" s="230" t="s">
        <v>368</v>
      </c>
      <c r="AD26" s="230" t="s">
        <v>368</v>
      </c>
      <c r="AE26" s="230">
        <v>4242</v>
      </c>
      <c r="AF26" s="230" t="s">
        <v>368</v>
      </c>
      <c r="AG26" s="230">
        <v>1592</v>
      </c>
      <c r="AH26" s="230" t="s">
        <v>368</v>
      </c>
      <c r="AI26" s="230">
        <v>6656</v>
      </c>
      <c r="AJ26" s="233">
        <v>1744</v>
      </c>
      <c r="AK26" s="39" t="s">
        <v>140</v>
      </c>
    </row>
    <row r="27" spans="1:37" s="40" customFormat="1" ht="13.5" customHeight="1">
      <c r="A27" s="57" t="s">
        <v>73</v>
      </c>
      <c r="B27" s="143">
        <v>4947363</v>
      </c>
      <c r="C27" s="143">
        <v>736822</v>
      </c>
      <c r="D27" s="143">
        <v>562995</v>
      </c>
      <c r="E27" s="143">
        <v>7809</v>
      </c>
      <c r="F27" s="143">
        <v>27260</v>
      </c>
      <c r="G27" s="143">
        <v>2436071</v>
      </c>
      <c r="H27" s="174" t="s">
        <v>361</v>
      </c>
      <c r="I27" s="143" t="s">
        <v>368</v>
      </c>
      <c r="J27" s="143">
        <v>142480</v>
      </c>
      <c r="K27" s="238" t="s">
        <v>141</v>
      </c>
      <c r="L27" s="260"/>
      <c r="M27" s="239" t="s">
        <v>73</v>
      </c>
      <c r="N27" s="143">
        <v>1535</v>
      </c>
      <c r="O27" s="229" t="s">
        <v>368</v>
      </c>
      <c r="P27" s="230">
        <v>300</v>
      </c>
      <c r="Q27" s="230">
        <v>24945</v>
      </c>
      <c r="R27" s="230">
        <v>9427</v>
      </c>
      <c r="S27" s="230">
        <v>702567</v>
      </c>
      <c r="T27" s="230" t="s">
        <v>368</v>
      </c>
      <c r="U27" s="230" t="s">
        <v>368</v>
      </c>
      <c r="V27" s="230">
        <v>25378</v>
      </c>
      <c r="W27" s="230">
        <v>115779</v>
      </c>
      <c r="X27" s="238" t="s">
        <v>141</v>
      </c>
      <c r="Y27" s="260"/>
      <c r="Z27" s="239" t="s">
        <v>73</v>
      </c>
      <c r="AA27" s="230">
        <v>132957</v>
      </c>
      <c r="AB27" s="230" t="s">
        <v>368</v>
      </c>
      <c r="AC27" s="230">
        <v>3544</v>
      </c>
      <c r="AD27" s="230" t="s">
        <v>368</v>
      </c>
      <c r="AE27" s="230">
        <v>4998</v>
      </c>
      <c r="AF27" s="230" t="s">
        <v>368</v>
      </c>
      <c r="AG27" s="230">
        <v>1930</v>
      </c>
      <c r="AH27" s="230" t="s">
        <v>368</v>
      </c>
      <c r="AI27" s="230">
        <v>4391</v>
      </c>
      <c r="AJ27" s="233">
        <v>6175</v>
      </c>
      <c r="AK27" s="39" t="s">
        <v>141</v>
      </c>
    </row>
    <row r="28" spans="1:37" s="38" customFormat="1" ht="13.5" customHeight="1">
      <c r="A28" s="56" t="s">
        <v>74</v>
      </c>
      <c r="B28" s="174">
        <v>17572138.699999999</v>
      </c>
      <c r="C28" s="174">
        <v>1947823.3</v>
      </c>
      <c r="D28" s="174">
        <v>943127</v>
      </c>
      <c r="E28" s="174">
        <v>19828</v>
      </c>
      <c r="F28" s="174">
        <v>310405</v>
      </c>
      <c r="G28" s="174">
        <v>8807626</v>
      </c>
      <c r="H28" s="174" t="s">
        <v>361</v>
      </c>
      <c r="I28" s="174" t="s">
        <v>368</v>
      </c>
      <c r="J28" s="174">
        <v>1246821.9000000001</v>
      </c>
      <c r="K28" s="236" t="s">
        <v>142</v>
      </c>
      <c r="L28" s="259"/>
      <c r="M28" s="237" t="s">
        <v>74</v>
      </c>
      <c r="N28" s="174">
        <v>27482</v>
      </c>
      <c r="O28" s="231">
        <v>113301</v>
      </c>
      <c r="P28" s="232">
        <v>18022.8</v>
      </c>
      <c r="Q28" s="232">
        <v>22969.8</v>
      </c>
      <c r="R28" s="232">
        <v>15651</v>
      </c>
      <c r="S28" s="232">
        <v>2557721.5</v>
      </c>
      <c r="T28" s="232">
        <v>57977</v>
      </c>
      <c r="U28" s="232">
        <v>18931.7</v>
      </c>
      <c r="V28" s="232">
        <v>307309.5</v>
      </c>
      <c r="W28" s="232">
        <v>131514</v>
      </c>
      <c r="X28" s="236" t="s">
        <v>142</v>
      </c>
      <c r="Y28" s="259"/>
      <c r="Z28" s="237" t="s">
        <v>74</v>
      </c>
      <c r="AA28" s="232">
        <v>455118.8</v>
      </c>
      <c r="AB28" s="232">
        <v>35958</v>
      </c>
      <c r="AC28" s="232">
        <v>27717.599999999999</v>
      </c>
      <c r="AD28" s="232">
        <v>350192.1</v>
      </c>
      <c r="AE28" s="232" t="s">
        <v>368</v>
      </c>
      <c r="AF28" s="232">
        <v>4992</v>
      </c>
      <c r="AG28" s="232">
        <v>9181</v>
      </c>
      <c r="AH28" s="232">
        <v>620</v>
      </c>
      <c r="AI28" s="232">
        <v>16600</v>
      </c>
      <c r="AJ28" s="232">
        <v>125247.7</v>
      </c>
      <c r="AK28" s="37" t="s">
        <v>142</v>
      </c>
    </row>
    <row r="29" spans="1:37" s="40" customFormat="1" ht="13.5" customHeight="1">
      <c r="A29" s="57" t="s">
        <v>290</v>
      </c>
      <c r="B29" s="143">
        <v>2252059</v>
      </c>
      <c r="C29" s="143">
        <v>299964</v>
      </c>
      <c r="D29" s="143">
        <v>135817</v>
      </c>
      <c r="E29" s="143">
        <v>1399</v>
      </c>
      <c r="F29" s="143">
        <v>5674</v>
      </c>
      <c r="G29" s="143">
        <v>1147473</v>
      </c>
      <c r="H29" s="143" t="s">
        <v>361</v>
      </c>
      <c r="I29" s="143" t="s">
        <v>368</v>
      </c>
      <c r="J29" s="143">
        <v>82098</v>
      </c>
      <c r="K29" s="238" t="s">
        <v>143</v>
      </c>
      <c r="L29" s="260"/>
      <c r="M29" s="239" t="s">
        <v>325</v>
      </c>
      <c r="N29" s="143" t="s">
        <v>368</v>
      </c>
      <c r="O29" s="229" t="s">
        <v>368</v>
      </c>
      <c r="P29" s="230">
        <v>2983</v>
      </c>
      <c r="Q29" s="230">
        <v>1972</v>
      </c>
      <c r="R29" s="230">
        <v>5938</v>
      </c>
      <c r="S29" s="230">
        <v>148962</v>
      </c>
      <c r="T29" s="230" t="s">
        <v>368</v>
      </c>
      <c r="U29" s="230">
        <v>2734</v>
      </c>
      <c r="V29" s="230">
        <v>90089</v>
      </c>
      <c r="W29" s="230">
        <v>33180</v>
      </c>
      <c r="X29" s="238" t="s">
        <v>143</v>
      </c>
      <c r="Y29" s="260"/>
      <c r="Z29" s="239" t="s">
        <v>325</v>
      </c>
      <c r="AA29" s="230">
        <v>264451</v>
      </c>
      <c r="AB29" s="230" t="s">
        <v>368</v>
      </c>
      <c r="AC29" s="230">
        <v>8489</v>
      </c>
      <c r="AD29" s="230" t="s">
        <v>368</v>
      </c>
      <c r="AE29" s="230" t="s">
        <v>368</v>
      </c>
      <c r="AF29" s="230">
        <v>4992</v>
      </c>
      <c r="AG29" s="230">
        <v>824</v>
      </c>
      <c r="AH29" s="230" t="s">
        <v>368</v>
      </c>
      <c r="AI29" s="230">
        <v>12136</v>
      </c>
      <c r="AJ29" s="233">
        <v>2884</v>
      </c>
      <c r="AK29" s="39" t="s">
        <v>143</v>
      </c>
    </row>
    <row r="30" spans="1:37" s="40" customFormat="1" ht="13.5" customHeight="1">
      <c r="A30" s="57" t="s">
        <v>291</v>
      </c>
      <c r="B30" s="143">
        <v>4269598.5999999996</v>
      </c>
      <c r="C30" s="143">
        <v>272706</v>
      </c>
      <c r="D30" s="143">
        <v>146520</v>
      </c>
      <c r="E30" s="143">
        <v>1143</v>
      </c>
      <c r="F30" s="143">
        <v>224147</v>
      </c>
      <c r="G30" s="143">
        <v>2849149</v>
      </c>
      <c r="H30" s="143" t="s">
        <v>361</v>
      </c>
      <c r="I30" s="143" t="s">
        <v>368</v>
      </c>
      <c r="J30" s="143">
        <v>213151.2</v>
      </c>
      <c r="K30" s="238" t="s">
        <v>144</v>
      </c>
      <c r="L30" s="260"/>
      <c r="M30" s="239" t="s">
        <v>326</v>
      </c>
      <c r="N30" s="143" t="s">
        <v>368</v>
      </c>
      <c r="O30" s="229">
        <v>24506</v>
      </c>
      <c r="P30" s="230">
        <v>2488.6999999999998</v>
      </c>
      <c r="Q30" s="230">
        <v>1322</v>
      </c>
      <c r="R30" s="230">
        <v>440</v>
      </c>
      <c r="S30" s="230">
        <v>206699.4</v>
      </c>
      <c r="T30" s="230" t="s">
        <v>368</v>
      </c>
      <c r="U30" s="230">
        <v>981.3</v>
      </c>
      <c r="V30" s="230">
        <v>9763.7999999999993</v>
      </c>
      <c r="W30" s="230">
        <v>43558</v>
      </c>
      <c r="X30" s="238" t="s">
        <v>144</v>
      </c>
      <c r="Y30" s="260"/>
      <c r="Z30" s="239" t="s">
        <v>326</v>
      </c>
      <c r="AA30" s="230">
        <v>186157.8</v>
      </c>
      <c r="AB30" s="230">
        <v>4803</v>
      </c>
      <c r="AC30" s="230" t="s">
        <v>368</v>
      </c>
      <c r="AD30" s="230">
        <v>73858.2</v>
      </c>
      <c r="AE30" s="230" t="s">
        <v>368</v>
      </c>
      <c r="AF30" s="230" t="s">
        <v>368</v>
      </c>
      <c r="AG30" s="230">
        <v>1751.1</v>
      </c>
      <c r="AH30" s="230" t="s">
        <v>368</v>
      </c>
      <c r="AI30" s="230" t="s">
        <v>368</v>
      </c>
      <c r="AJ30" s="233">
        <v>6453.1</v>
      </c>
      <c r="AK30" s="39" t="s">
        <v>144</v>
      </c>
    </row>
    <row r="31" spans="1:37" s="40" customFormat="1" ht="13.5" customHeight="1">
      <c r="A31" s="57" t="s">
        <v>292</v>
      </c>
      <c r="B31" s="143">
        <v>6041871.5</v>
      </c>
      <c r="C31" s="143">
        <v>550168</v>
      </c>
      <c r="D31" s="143">
        <v>230642</v>
      </c>
      <c r="E31" s="143">
        <v>11444</v>
      </c>
      <c r="F31" s="143">
        <v>49843</v>
      </c>
      <c r="G31" s="143">
        <v>2914636</v>
      </c>
      <c r="H31" s="174" t="s">
        <v>361</v>
      </c>
      <c r="I31" s="143" t="s">
        <v>368</v>
      </c>
      <c r="J31" s="143">
        <v>663657.1</v>
      </c>
      <c r="K31" s="238" t="s">
        <v>145</v>
      </c>
      <c r="L31" s="260"/>
      <c r="M31" s="239" t="s">
        <v>327</v>
      </c>
      <c r="N31" s="143">
        <v>20251</v>
      </c>
      <c r="O31" s="229">
        <v>70388</v>
      </c>
      <c r="P31" s="230">
        <v>7512.3</v>
      </c>
      <c r="Q31" s="230">
        <v>8052.8</v>
      </c>
      <c r="R31" s="230">
        <v>1755</v>
      </c>
      <c r="S31" s="230">
        <v>978127.2</v>
      </c>
      <c r="T31" s="230">
        <v>16800</v>
      </c>
      <c r="U31" s="230">
        <v>11278.4</v>
      </c>
      <c r="V31" s="230">
        <v>163304.20000000001</v>
      </c>
      <c r="W31" s="230">
        <v>2578</v>
      </c>
      <c r="X31" s="238" t="s">
        <v>145</v>
      </c>
      <c r="Y31" s="260"/>
      <c r="Z31" s="239" t="s">
        <v>327</v>
      </c>
      <c r="AA31" s="230">
        <v>304</v>
      </c>
      <c r="AB31" s="230">
        <v>28196</v>
      </c>
      <c r="AC31" s="230">
        <v>3706.6</v>
      </c>
      <c r="AD31" s="230">
        <v>246589.1</v>
      </c>
      <c r="AE31" s="230" t="s">
        <v>368</v>
      </c>
      <c r="AF31" s="230" t="s">
        <v>368</v>
      </c>
      <c r="AG31" s="230">
        <v>5943.9</v>
      </c>
      <c r="AH31" s="230">
        <v>620</v>
      </c>
      <c r="AI31" s="230">
        <v>777</v>
      </c>
      <c r="AJ31" s="233">
        <v>55297.9</v>
      </c>
      <c r="AK31" s="39" t="s">
        <v>145</v>
      </c>
    </row>
    <row r="32" spans="1:37" s="40" customFormat="1" ht="13.5" customHeight="1">
      <c r="A32" s="57" t="s">
        <v>293</v>
      </c>
      <c r="B32" s="143">
        <v>2284371</v>
      </c>
      <c r="C32" s="143">
        <v>419627</v>
      </c>
      <c r="D32" s="143">
        <v>262030</v>
      </c>
      <c r="E32" s="143" t="s">
        <v>368</v>
      </c>
      <c r="F32" s="143">
        <v>2601</v>
      </c>
      <c r="G32" s="143">
        <v>774852</v>
      </c>
      <c r="H32" s="174" t="s">
        <v>361</v>
      </c>
      <c r="I32" s="143" t="s">
        <v>368</v>
      </c>
      <c r="J32" s="143">
        <v>111383</v>
      </c>
      <c r="K32" s="238" t="s">
        <v>146</v>
      </c>
      <c r="L32" s="260"/>
      <c r="M32" s="239" t="s">
        <v>328</v>
      </c>
      <c r="N32" s="143">
        <v>7231</v>
      </c>
      <c r="O32" s="229">
        <v>18407</v>
      </c>
      <c r="P32" s="230">
        <v>600</v>
      </c>
      <c r="Q32" s="230">
        <v>6560</v>
      </c>
      <c r="R32" s="230">
        <v>6707</v>
      </c>
      <c r="S32" s="230">
        <v>550314</v>
      </c>
      <c r="T32" s="230" t="s">
        <v>368</v>
      </c>
      <c r="U32" s="230">
        <v>3938</v>
      </c>
      <c r="V32" s="230">
        <v>8297</v>
      </c>
      <c r="W32" s="230">
        <v>50497</v>
      </c>
      <c r="X32" s="238" t="s">
        <v>146</v>
      </c>
      <c r="Y32" s="260"/>
      <c r="Z32" s="239" t="s">
        <v>328</v>
      </c>
      <c r="AA32" s="230">
        <v>4206</v>
      </c>
      <c r="AB32" s="230">
        <v>2959</v>
      </c>
      <c r="AC32" s="230">
        <v>5260</v>
      </c>
      <c r="AD32" s="230" t="s">
        <v>368</v>
      </c>
      <c r="AE32" s="230" t="s">
        <v>368</v>
      </c>
      <c r="AF32" s="230" t="s">
        <v>368</v>
      </c>
      <c r="AG32" s="230" t="s">
        <v>368</v>
      </c>
      <c r="AH32" s="230" t="s">
        <v>368</v>
      </c>
      <c r="AI32" s="230">
        <v>3687</v>
      </c>
      <c r="AJ32" s="233">
        <v>45215</v>
      </c>
      <c r="AK32" s="39" t="s">
        <v>146</v>
      </c>
    </row>
    <row r="33" spans="1:37" s="40" customFormat="1" ht="13.5" customHeight="1">
      <c r="A33" s="57" t="s">
        <v>294</v>
      </c>
      <c r="B33" s="143">
        <v>2724238.6</v>
      </c>
      <c r="C33" s="143">
        <v>405358.3</v>
      </c>
      <c r="D33" s="143">
        <v>168118</v>
      </c>
      <c r="E33" s="143">
        <v>5842</v>
      </c>
      <c r="F33" s="143">
        <v>28140</v>
      </c>
      <c r="G33" s="143">
        <v>1121516</v>
      </c>
      <c r="H33" s="143" t="s">
        <v>361</v>
      </c>
      <c r="I33" s="143" t="s">
        <v>368</v>
      </c>
      <c r="J33" s="143">
        <v>176532.6</v>
      </c>
      <c r="K33" s="238" t="s">
        <v>147</v>
      </c>
      <c r="L33" s="260"/>
      <c r="M33" s="239" t="s">
        <v>74</v>
      </c>
      <c r="N33" s="143" t="s">
        <v>368</v>
      </c>
      <c r="O33" s="229" t="s">
        <v>368</v>
      </c>
      <c r="P33" s="230">
        <v>4438.8</v>
      </c>
      <c r="Q33" s="230">
        <v>5063</v>
      </c>
      <c r="R33" s="230">
        <v>811</v>
      </c>
      <c r="S33" s="230">
        <v>673618.9</v>
      </c>
      <c r="T33" s="230">
        <v>41177</v>
      </c>
      <c r="U33" s="230" t="s">
        <v>368</v>
      </c>
      <c r="V33" s="230">
        <v>35855.5</v>
      </c>
      <c r="W33" s="230">
        <v>1701</v>
      </c>
      <c r="X33" s="238" t="s">
        <v>147</v>
      </c>
      <c r="Y33" s="260"/>
      <c r="Z33" s="239" t="s">
        <v>74</v>
      </c>
      <c r="AA33" s="230" t="s">
        <v>368</v>
      </c>
      <c r="AB33" s="230" t="s">
        <v>368</v>
      </c>
      <c r="AC33" s="230">
        <v>10262</v>
      </c>
      <c r="AD33" s="230">
        <v>29744.799999999999</v>
      </c>
      <c r="AE33" s="230" t="s">
        <v>368</v>
      </c>
      <c r="AF33" s="230" t="s">
        <v>368</v>
      </c>
      <c r="AG33" s="230">
        <v>662</v>
      </c>
      <c r="AH33" s="230" t="s">
        <v>368</v>
      </c>
      <c r="AI33" s="230" t="s">
        <v>368</v>
      </c>
      <c r="AJ33" s="233">
        <v>15397.7</v>
      </c>
      <c r="AK33" s="39" t="s">
        <v>147</v>
      </c>
    </row>
    <row r="34" spans="1:37" s="38" customFormat="1" ht="13.5" customHeight="1">
      <c r="A34" s="56" t="s">
        <v>77</v>
      </c>
      <c r="B34" s="174">
        <v>7652095</v>
      </c>
      <c r="C34" s="174">
        <v>1401950</v>
      </c>
      <c r="D34" s="174">
        <v>1311707</v>
      </c>
      <c r="E34" s="174">
        <v>11970</v>
      </c>
      <c r="F34" s="174">
        <v>293166</v>
      </c>
      <c r="G34" s="174">
        <v>2779005</v>
      </c>
      <c r="H34" s="143" t="s">
        <v>361</v>
      </c>
      <c r="I34" s="174" t="s">
        <v>368</v>
      </c>
      <c r="J34" s="174">
        <v>455780</v>
      </c>
      <c r="K34" s="236" t="s">
        <v>153</v>
      </c>
      <c r="L34" s="259"/>
      <c r="M34" s="237" t="s">
        <v>77</v>
      </c>
      <c r="N34" s="174">
        <v>8550</v>
      </c>
      <c r="O34" s="231">
        <v>32418</v>
      </c>
      <c r="P34" s="232" t="s">
        <v>368</v>
      </c>
      <c r="Q34" s="232">
        <v>6596</v>
      </c>
      <c r="R34" s="232">
        <v>7536</v>
      </c>
      <c r="S34" s="232">
        <v>505557</v>
      </c>
      <c r="T34" s="232">
        <v>71824</v>
      </c>
      <c r="U34" s="232">
        <v>49076</v>
      </c>
      <c r="V34" s="232">
        <v>178794</v>
      </c>
      <c r="W34" s="232">
        <v>146360</v>
      </c>
      <c r="X34" s="236" t="s">
        <v>153</v>
      </c>
      <c r="Y34" s="259"/>
      <c r="Z34" s="237" t="s">
        <v>77</v>
      </c>
      <c r="AA34" s="232">
        <v>124570</v>
      </c>
      <c r="AB34" s="232" t="s">
        <v>368</v>
      </c>
      <c r="AC34" s="232">
        <v>97095</v>
      </c>
      <c r="AD34" s="232" t="s">
        <v>368</v>
      </c>
      <c r="AE34" s="232" t="s">
        <v>368</v>
      </c>
      <c r="AF34" s="232" t="s">
        <v>368</v>
      </c>
      <c r="AG34" s="232">
        <v>1044</v>
      </c>
      <c r="AH34" s="232" t="s">
        <v>368</v>
      </c>
      <c r="AI34" s="232">
        <v>11353</v>
      </c>
      <c r="AJ34" s="232">
        <v>157744</v>
      </c>
      <c r="AK34" s="37" t="s">
        <v>153</v>
      </c>
    </row>
    <row r="35" spans="1:37" s="40" customFormat="1" ht="13.5" customHeight="1">
      <c r="A35" s="57" t="s">
        <v>299</v>
      </c>
      <c r="B35" s="143">
        <v>4830379</v>
      </c>
      <c r="C35" s="143">
        <v>923112</v>
      </c>
      <c r="D35" s="143">
        <v>719188</v>
      </c>
      <c r="E35" s="143">
        <v>11970</v>
      </c>
      <c r="F35" s="143">
        <v>191165</v>
      </c>
      <c r="G35" s="143">
        <v>1716908</v>
      </c>
      <c r="H35" s="174" t="s">
        <v>361</v>
      </c>
      <c r="I35" s="143" t="s">
        <v>368</v>
      </c>
      <c r="J35" s="143">
        <v>311425</v>
      </c>
      <c r="K35" s="238" t="s">
        <v>153</v>
      </c>
      <c r="L35" s="260"/>
      <c r="M35" s="239" t="s">
        <v>77</v>
      </c>
      <c r="N35" s="143">
        <v>4399</v>
      </c>
      <c r="O35" s="229">
        <v>11629</v>
      </c>
      <c r="P35" s="230" t="s">
        <v>368</v>
      </c>
      <c r="Q35" s="230">
        <v>4247</v>
      </c>
      <c r="R35" s="230">
        <v>5060</v>
      </c>
      <c r="S35" s="230">
        <v>371462</v>
      </c>
      <c r="T35" s="230">
        <v>26826</v>
      </c>
      <c r="U35" s="230">
        <v>45000</v>
      </c>
      <c r="V35" s="230">
        <v>94373</v>
      </c>
      <c r="W35" s="230">
        <v>100278</v>
      </c>
      <c r="X35" s="238" t="s">
        <v>153</v>
      </c>
      <c r="Y35" s="260"/>
      <c r="Z35" s="239" t="s">
        <v>77</v>
      </c>
      <c r="AA35" s="230">
        <v>122523</v>
      </c>
      <c r="AB35" s="230" t="s">
        <v>368</v>
      </c>
      <c r="AC35" s="230">
        <v>73657</v>
      </c>
      <c r="AD35" s="230" t="s">
        <v>368</v>
      </c>
      <c r="AE35" s="230" t="s">
        <v>368</v>
      </c>
      <c r="AF35" s="230" t="s">
        <v>368</v>
      </c>
      <c r="AG35" s="230" t="s">
        <v>368</v>
      </c>
      <c r="AH35" s="230" t="s">
        <v>368</v>
      </c>
      <c r="AI35" s="230">
        <v>4925</v>
      </c>
      <c r="AJ35" s="233">
        <v>92232</v>
      </c>
      <c r="AK35" s="39" t="s">
        <v>153</v>
      </c>
    </row>
    <row r="36" spans="1:37" s="40" customFormat="1" ht="13.5" customHeight="1">
      <c r="A36" s="57" t="s">
        <v>300</v>
      </c>
      <c r="B36" s="143">
        <v>2821716</v>
      </c>
      <c r="C36" s="143">
        <v>478838</v>
      </c>
      <c r="D36" s="143">
        <v>592519</v>
      </c>
      <c r="E36" s="143" t="s">
        <v>368</v>
      </c>
      <c r="F36" s="143">
        <v>102001</v>
      </c>
      <c r="G36" s="143">
        <v>1062097</v>
      </c>
      <c r="H36" s="174" t="s">
        <v>361</v>
      </c>
      <c r="I36" s="143" t="s">
        <v>368</v>
      </c>
      <c r="J36" s="143">
        <v>144355</v>
      </c>
      <c r="K36" s="238" t="s">
        <v>154</v>
      </c>
      <c r="L36" s="260"/>
      <c r="M36" s="239" t="s">
        <v>331</v>
      </c>
      <c r="N36" s="143">
        <v>4151</v>
      </c>
      <c r="O36" s="229">
        <v>20789</v>
      </c>
      <c r="P36" s="230" t="s">
        <v>368</v>
      </c>
      <c r="Q36" s="230">
        <v>2349</v>
      </c>
      <c r="R36" s="230">
        <v>2476</v>
      </c>
      <c r="S36" s="230">
        <v>134095</v>
      </c>
      <c r="T36" s="230">
        <v>44998</v>
      </c>
      <c r="U36" s="230">
        <v>4076</v>
      </c>
      <c r="V36" s="230">
        <v>84421</v>
      </c>
      <c r="W36" s="230">
        <v>46082</v>
      </c>
      <c r="X36" s="238" t="s">
        <v>154</v>
      </c>
      <c r="Y36" s="260"/>
      <c r="Z36" s="239" t="s">
        <v>331</v>
      </c>
      <c r="AA36" s="230">
        <v>2047</v>
      </c>
      <c r="AB36" s="230" t="s">
        <v>368</v>
      </c>
      <c r="AC36" s="230">
        <v>23438</v>
      </c>
      <c r="AD36" s="230" t="s">
        <v>368</v>
      </c>
      <c r="AE36" s="230" t="s">
        <v>368</v>
      </c>
      <c r="AF36" s="230" t="s">
        <v>368</v>
      </c>
      <c r="AG36" s="230">
        <v>1044</v>
      </c>
      <c r="AH36" s="230" t="s">
        <v>368</v>
      </c>
      <c r="AI36" s="230">
        <v>6428</v>
      </c>
      <c r="AJ36" s="233">
        <v>65512</v>
      </c>
      <c r="AK36" s="39" t="s">
        <v>154</v>
      </c>
    </row>
    <row r="37" spans="1:37" s="38" customFormat="1" ht="13.5" customHeight="1">
      <c r="A37" s="56" t="s">
        <v>76</v>
      </c>
      <c r="B37" s="174">
        <v>35767075.799999997</v>
      </c>
      <c r="C37" s="174">
        <v>2631899.1</v>
      </c>
      <c r="D37" s="174">
        <v>793767.1</v>
      </c>
      <c r="E37" s="174">
        <v>62897</v>
      </c>
      <c r="F37" s="174">
        <v>6965</v>
      </c>
      <c r="G37" s="174">
        <v>1966538.8</v>
      </c>
      <c r="H37" s="143" t="s">
        <v>361</v>
      </c>
      <c r="I37" s="174" t="s">
        <v>368</v>
      </c>
      <c r="J37" s="174">
        <v>6731564.5999999996</v>
      </c>
      <c r="K37" s="236" t="s">
        <v>151</v>
      </c>
      <c r="L37" s="259"/>
      <c r="M37" s="237" t="s">
        <v>76</v>
      </c>
      <c r="N37" s="174">
        <v>8662264.5</v>
      </c>
      <c r="O37" s="231">
        <v>1068447.3</v>
      </c>
      <c r="P37" s="232">
        <v>162836.6</v>
      </c>
      <c r="Q37" s="232">
        <v>42379.6</v>
      </c>
      <c r="R37" s="232">
        <v>77232.7</v>
      </c>
      <c r="S37" s="232">
        <v>6393113.7000000002</v>
      </c>
      <c r="T37" s="232">
        <v>264828.2</v>
      </c>
      <c r="U37" s="232">
        <v>488627.1</v>
      </c>
      <c r="V37" s="232">
        <v>777130.4</v>
      </c>
      <c r="W37" s="232">
        <v>115199.2</v>
      </c>
      <c r="X37" s="236" t="s">
        <v>151</v>
      </c>
      <c r="Y37" s="259"/>
      <c r="Z37" s="237" t="s">
        <v>76</v>
      </c>
      <c r="AA37" s="232">
        <v>243380.6</v>
      </c>
      <c r="AB37" s="232">
        <v>5379</v>
      </c>
      <c r="AC37" s="232">
        <v>74166</v>
      </c>
      <c r="AD37" s="232">
        <v>3553071.1999999997</v>
      </c>
      <c r="AE37" s="232" t="s">
        <v>368</v>
      </c>
      <c r="AF37" s="232" t="s">
        <v>368</v>
      </c>
      <c r="AG37" s="232">
        <v>31036.7</v>
      </c>
      <c r="AH37" s="232" t="s">
        <v>368</v>
      </c>
      <c r="AI37" s="232">
        <v>59657.3</v>
      </c>
      <c r="AJ37" s="232">
        <v>1554694.1</v>
      </c>
      <c r="AK37" s="37" t="s">
        <v>151</v>
      </c>
    </row>
    <row r="38" spans="1:37" s="40" customFormat="1" ht="13.5" customHeight="1">
      <c r="A38" s="57" t="s">
        <v>297</v>
      </c>
      <c r="B38" s="143">
        <v>33961145.299999997</v>
      </c>
      <c r="C38" s="143">
        <v>1859942.1</v>
      </c>
      <c r="D38" s="143">
        <v>397110.1</v>
      </c>
      <c r="E38" s="143">
        <v>54986</v>
      </c>
      <c r="F38" s="143">
        <v>5614</v>
      </c>
      <c r="G38" s="143">
        <v>1817705.8</v>
      </c>
      <c r="H38" s="143" t="s">
        <v>361</v>
      </c>
      <c r="I38" s="143" t="s">
        <v>368</v>
      </c>
      <c r="J38" s="143">
        <v>6603723.2999999998</v>
      </c>
      <c r="K38" s="238" t="s">
        <v>151</v>
      </c>
      <c r="L38" s="260"/>
      <c r="M38" s="239" t="s">
        <v>76</v>
      </c>
      <c r="N38" s="143">
        <v>8662264.5</v>
      </c>
      <c r="O38" s="229">
        <v>1060219.5</v>
      </c>
      <c r="P38" s="230">
        <v>161936.6</v>
      </c>
      <c r="Q38" s="230">
        <v>40438.6</v>
      </c>
      <c r="R38" s="230">
        <v>77232.7</v>
      </c>
      <c r="S38" s="230">
        <v>6103482.9000000004</v>
      </c>
      <c r="T38" s="230">
        <v>239130.2</v>
      </c>
      <c r="U38" s="230">
        <v>487752.1</v>
      </c>
      <c r="V38" s="230">
        <v>777130.4</v>
      </c>
      <c r="W38" s="230">
        <v>114156.2</v>
      </c>
      <c r="X38" s="238" t="s">
        <v>151</v>
      </c>
      <c r="Y38" s="260"/>
      <c r="Z38" s="239" t="s">
        <v>76</v>
      </c>
      <c r="AA38" s="230">
        <v>243380.6</v>
      </c>
      <c r="AB38" s="230">
        <v>2499</v>
      </c>
      <c r="AC38" s="230">
        <v>72094</v>
      </c>
      <c r="AD38" s="230">
        <v>3540252.4</v>
      </c>
      <c r="AE38" s="230" t="s">
        <v>368</v>
      </c>
      <c r="AF38" s="230" t="s">
        <v>368</v>
      </c>
      <c r="AG38" s="230">
        <v>30414.9</v>
      </c>
      <c r="AH38" s="230" t="s">
        <v>368</v>
      </c>
      <c r="AI38" s="230">
        <v>55224.3</v>
      </c>
      <c r="AJ38" s="233">
        <v>1554455.1</v>
      </c>
      <c r="AK38" s="39" t="s">
        <v>151</v>
      </c>
    </row>
    <row r="39" spans="1:37" s="40" customFormat="1" ht="13.5" customHeight="1">
      <c r="A39" s="57" t="s">
        <v>298</v>
      </c>
      <c r="B39" s="143">
        <v>1805930.5</v>
      </c>
      <c r="C39" s="143">
        <v>771957</v>
      </c>
      <c r="D39" s="143">
        <v>396657</v>
      </c>
      <c r="E39" s="143">
        <v>7911</v>
      </c>
      <c r="F39" s="143">
        <v>1351</v>
      </c>
      <c r="G39" s="143">
        <v>148833</v>
      </c>
      <c r="H39" s="174" t="s">
        <v>361</v>
      </c>
      <c r="I39" s="143" t="s">
        <v>368</v>
      </c>
      <c r="J39" s="143">
        <v>127841.3</v>
      </c>
      <c r="K39" s="238" t="s">
        <v>152</v>
      </c>
      <c r="L39" s="260"/>
      <c r="M39" s="239" t="s">
        <v>330</v>
      </c>
      <c r="N39" s="143" t="s">
        <v>368</v>
      </c>
      <c r="O39" s="229">
        <v>8227.7999999999993</v>
      </c>
      <c r="P39" s="230">
        <v>900</v>
      </c>
      <c r="Q39" s="230">
        <v>1941</v>
      </c>
      <c r="R39" s="230" t="s">
        <v>368</v>
      </c>
      <c r="S39" s="230">
        <v>289630.8</v>
      </c>
      <c r="T39" s="230">
        <v>25698</v>
      </c>
      <c r="U39" s="230">
        <v>875</v>
      </c>
      <c r="V39" s="230" t="s">
        <v>368</v>
      </c>
      <c r="W39" s="230">
        <v>1043</v>
      </c>
      <c r="X39" s="238" t="s">
        <v>152</v>
      </c>
      <c r="Y39" s="260"/>
      <c r="Z39" s="239" t="s">
        <v>330</v>
      </c>
      <c r="AA39" s="230" t="s">
        <v>368</v>
      </c>
      <c r="AB39" s="230">
        <v>2880</v>
      </c>
      <c r="AC39" s="230">
        <v>2072</v>
      </c>
      <c r="AD39" s="230">
        <v>12818.8</v>
      </c>
      <c r="AE39" s="230" t="s">
        <v>368</v>
      </c>
      <c r="AF39" s="230" t="s">
        <v>368</v>
      </c>
      <c r="AG39" s="230">
        <v>621.79999999999995</v>
      </c>
      <c r="AH39" s="230" t="s">
        <v>368</v>
      </c>
      <c r="AI39" s="230">
        <v>4433</v>
      </c>
      <c r="AJ39" s="233">
        <v>239</v>
      </c>
      <c r="AK39" s="39" t="s">
        <v>152</v>
      </c>
    </row>
    <row r="40" spans="1:37" s="38" customFormat="1" ht="13.5" customHeight="1">
      <c r="A40" s="56" t="s">
        <v>175</v>
      </c>
      <c r="B40" s="174">
        <v>5198982.3</v>
      </c>
      <c r="C40" s="174">
        <v>718927</v>
      </c>
      <c r="D40" s="174">
        <v>430709</v>
      </c>
      <c r="E40" s="174">
        <v>33341</v>
      </c>
      <c r="F40" s="174">
        <v>28380</v>
      </c>
      <c r="G40" s="174">
        <v>2410280</v>
      </c>
      <c r="H40" s="174" t="s">
        <v>361</v>
      </c>
      <c r="I40" s="174" t="s">
        <v>368</v>
      </c>
      <c r="J40" s="174">
        <v>538972.5</v>
      </c>
      <c r="K40" s="236" t="s">
        <v>157</v>
      </c>
      <c r="L40" s="259"/>
      <c r="M40" s="237" t="s">
        <v>335</v>
      </c>
      <c r="N40" s="174">
        <v>842</v>
      </c>
      <c r="O40" s="179">
        <v>61407.9</v>
      </c>
      <c r="P40" s="216">
        <v>14597.4</v>
      </c>
      <c r="Q40" s="174">
        <v>3527.8</v>
      </c>
      <c r="R40" s="174">
        <v>1930</v>
      </c>
      <c r="S40" s="174">
        <v>474197</v>
      </c>
      <c r="T40" s="174" t="s">
        <v>368</v>
      </c>
      <c r="U40" s="174">
        <v>6724</v>
      </c>
      <c r="V40" s="174">
        <v>20077.2</v>
      </c>
      <c r="W40" s="174">
        <v>71092</v>
      </c>
      <c r="X40" s="236" t="s">
        <v>157</v>
      </c>
      <c r="Y40" s="259"/>
      <c r="Z40" s="237" t="s">
        <v>335</v>
      </c>
      <c r="AA40" s="174">
        <v>7583.7</v>
      </c>
      <c r="AB40" s="174">
        <v>2334</v>
      </c>
      <c r="AC40" s="174">
        <v>102672</v>
      </c>
      <c r="AD40" s="174">
        <v>251344.4</v>
      </c>
      <c r="AE40" s="174" t="s">
        <v>368</v>
      </c>
      <c r="AF40" s="174" t="s">
        <v>368</v>
      </c>
      <c r="AG40" s="174">
        <v>4986.7</v>
      </c>
      <c r="AH40" s="174" t="s">
        <v>368</v>
      </c>
      <c r="AI40" s="174">
        <v>3356</v>
      </c>
      <c r="AJ40" s="174">
        <v>11700.7</v>
      </c>
      <c r="AK40" s="37" t="s">
        <v>157</v>
      </c>
    </row>
    <row r="41" spans="1:37" s="40" customFormat="1" ht="13.5" customHeight="1">
      <c r="A41" s="57" t="s">
        <v>218</v>
      </c>
      <c r="B41" s="143">
        <v>517621</v>
      </c>
      <c r="C41" s="143">
        <v>77904</v>
      </c>
      <c r="D41" s="143">
        <v>42837</v>
      </c>
      <c r="E41" s="143">
        <v>4902</v>
      </c>
      <c r="F41" s="143">
        <v>13261</v>
      </c>
      <c r="G41" s="143">
        <v>338112</v>
      </c>
      <c r="H41" s="143" t="s">
        <v>361</v>
      </c>
      <c r="I41" s="143" t="s">
        <v>368</v>
      </c>
      <c r="J41" s="143">
        <v>13566</v>
      </c>
      <c r="K41" s="238" t="s">
        <v>156</v>
      </c>
      <c r="L41" s="260"/>
      <c r="M41" s="239" t="s">
        <v>336</v>
      </c>
      <c r="N41" s="143" t="s">
        <v>368</v>
      </c>
      <c r="O41" s="229" t="s">
        <v>368</v>
      </c>
      <c r="P41" s="230" t="s">
        <v>368</v>
      </c>
      <c r="Q41" s="230" t="s">
        <v>368</v>
      </c>
      <c r="R41" s="230">
        <v>747</v>
      </c>
      <c r="S41" s="230">
        <v>18579</v>
      </c>
      <c r="T41" s="230" t="s">
        <v>368</v>
      </c>
      <c r="U41" s="230" t="s">
        <v>368</v>
      </c>
      <c r="V41" s="230" t="s">
        <v>368</v>
      </c>
      <c r="W41" s="230">
        <v>5730</v>
      </c>
      <c r="X41" s="238" t="s">
        <v>156</v>
      </c>
      <c r="Y41" s="260"/>
      <c r="Z41" s="239" t="s">
        <v>336</v>
      </c>
      <c r="AA41" s="230" t="s">
        <v>368</v>
      </c>
      <c r="AB41" s="230" t="s">
        <v>368</v>
      </c>
      <c r="AC41" s="230" t="s">
        <v>368</v>
      </c>
      <c r="AD41" s="230" t="s">
        <v>368</v>
      </c>
      <c r="AE41" s="230" t="s">
        <v>368</v>
      </c>
      <c r="AF41" s="230" t="s">
        <v>368</v>
      </c>
      <c r="AG41" s="230" t="s">
        <v>368</v>
      </c>
      <c r="AH41" s="230" t="s">
        <v>368</v>
      </c>
      <c r="AI41" s="230">
        <v>1983</v>
      </c>
      <c r="AJ41" s="233" t="s">
        <v>368</v>
      </c>
      <c r="AK41" s="39" t="s">
        <v>156</v>
      </c>
    </row>
    <row r="42" spans="1:37" s="40" customFormat="1" ht="13.5" customHeight="1">
      <c r="A42" s="57" t="s">
        <v>175</v>
      </c>
      <c r="B42" s="143">
        <v>2107706.2999999998</v>
      </c>
      <c r="C42" s="143">
        <v>234682</v>
      </c>
      <c r="D42" s="143">
        <v>59277</v>
      </c>
      <c r="E42" s="143">
        <v>10709</v>
      </c>
      <c r="F42" s="143">
        <v>3658</v>
      </c>
      <c r="G42" s="143">
        <v>737612</v>
      </c>
      <c r="H42" s="143" t="s">
        <v>361</v>
      </c>
      <c r="I42" s="143" t="s">
        <v>368</v>
      </c>
      <c r="J42" s="143">
        <v>466257.5</v>
      </c>
      <c r="K42" s="238" t="s">
        <v>157</v>
      </c>
      <c r="L42" s="260"/>
      <c r="M42" s="239" t="s">
        <v>335</v>
      </c>
      <c r="N42" s="143" t="s">
        <v>368</v>
      </c>
      <c r="O42" s="229">
        <v>49612.9</v>
      </c>
      <c r="P42" s="230">
        <v>13735.4</v>
      </c>
      <c r="Q42" s="230">
        <v>803.8</v>
      </c>
      <c r="R42" s="230">
        <v>840</v>
      </c>
      <c r="S42" s="230">
        <v>222565</v>
      </c>
      <c r="T42" s="230" t="s">
        <v>368</v>
      </c>
      <c r="U42" s="230" t="s">
        <v>368</v>
      </c>
      <c r="V42" s="230">
        <v>11512.2</v>
      </c>
      <c r="W42" s="230">
        <v>17762</v>
      </c>
      <c r="X42" s="238" t="s">
        <v>157</v>
      </c>
      <c r="Y42" s="260"/>
      <c r="Z42" s="239" t="s">
        <v>335</v>
      </c>
      <c r="AA42" s="230">
        <v>7583.7</v>
      </c>
      <c r="AB42" s="230">
        <v>2334</v>
      </c>
      <c r="AC42" s="230">
        <v>2528</v>
      </c>
      <c r="AD42" s="230">
        <v>251344.4</v>
      </c>
      <c r="AE42" s="230" t="s">
        <v>368</v>
      </c>
      <c r="AF42" s="230" t="s">
        <v>368</v>
      </c>
      <c r="AG42" s="230">
        <v>4800.7</v>
      </c>
      <c r="AH42" s="230" t="s">
        <v>368</v>
      </c>
      <c r="AI42" s="230">
        <v>192</v>
      </c>
      <c r="AJ42" s="233">
        <v>9896.7000000000007</v>
      </c>
      <c r="AK42" s="39" t="s">
        <v>157</v>
      </c>
    </row>
    <row r="43" spans="1:37" s="40" customFormat="1" ht="13.5" customHeight="1">
      <c r="A43" s="57" t="s">
        <v>219</v>
      </c>
      <c r="B43" s="143">
        <v>2573655</v>
      </c>
      <c r="C43" s="143">
        <v>406341</v>
      </c>
      <c r="D43" s="143">
        <v>328595</v>
      </c>
      <c r="E43" s="143">
        <v>17730</v>
      </c>
      <c r="F43" s="143">
        <v>11461</v>
      </c>
      <c r="G43" s="143">
        <v>1334556</v>
      </c>
      <c r="H43" s="174" t="s">
        <v>361</v>
      </c>
      <c r="I43" s="143" t="s">
        <v>368</v>
      </c>
      <c r="J43" s="143">
        <v>59149</v>
      </c>
      <c r="K43" s="238" t="s">
        <v>160</v>
      </c>
      <c r="L43" s="260"/>
      <c r="M43" s="239" t="s">
        <v>337</v>
      </c>
      <c r="N43" s="143">
        <v>842</v>
      </c>
      <c r="O43" s="229">
        <v>11795</v>
      </c>
      <c r="P43" s="230">
        <v>862</v>
      </c>
      <c r="Q43" s="230">
        <v>2724</v>
      </c>
      <c r="R43" s="230">
        <v>343</v>
      </c>
      <c r="S43" s="230">
        <v>233053</v>
      </c>
      <c r="T43" s="230" t="s">
        <v>368</v>
      </c>
      <c r="U43" s="230">
        <v>6724</v>
      </c>
      <c r="V43" s="230">
        <v>8565</v>
      </c>
      <c r="W43" s="230">
        <v>47600</v>
      </c>
      <c r="X43" s="238" t="s">
        <v>160</v>
      </c>
      <c r="Y43" s="260"/>
      <c r="Z43" s="239" t="s">
        <v>337</v>
      </c>
      <c r="AA43" s="230" t="s">
        <v>368</v>
      </c>
      <c r="AB43" s="230" t="s">
        <v>368</v>
      </c>
      <c r="AC43" s="230">
        <v>100144</v>
      </c>
      <c r="AD43" s="230" t="s">
        <v>368</v>
      </c>
      <c r="AE43" s="230" t="s">
        <v>368</v>
      </c>
      <c r="AF43" s="230" t="s">
        <v>368</v>
      </c>
      <c r="AG43" s="230">
        <v>186</v>
      </c>
      <c r="AH43" s="230" t="s">
        <v>368</v>
      </c>
      <c r="AI43" s="230">
        <v>1181</v>
      </c>
      <c r="AJ43" s="233">
        <v>1804</v>
      </c>
      <c r="AK43" s="39" t="s">
        <v>160</v>
      </c>
    </row>
    <row r="44" spans="1:37" s="38" customFormat="1" ht="13.5" customHeight="1">
      <c r="A44" s="56" t="s">
        <v>75</v>
      </c>
      <c r="B44" s="174">
        <v>9769212.6000000015</v>
      </c>
      <c r="C44" s="174">
        <v>2422127.5</v>
      </c>
      <c r="D44" s="174">
        <v>1045826.4</v>
      </c>
      <c r="E44" s="174">
        <v>47548.4</v>
      </c>
      <c r="F44" s="174">
        <v>29718</v>
      </c>
      <c r="G44" s="174">
        <v>3869647.1</v>
      </c>
      <c r="H44" s="174" t="s">
        <v>361</v>
      </c>
      <c r="I44" s="174" t="s">
        <v>368</v>
      </c>
      <c r="J44" s="174">
        <v>583996.1</v>
      </c>
      <c r="K44" s="236" t="s">
        <v>148</v>
      </c>
      <c r="L44" s="259"/>
      <c r="M44" s="237" t="s">
        <v>75</v>
      </c>
      <c r="N44" s="174">
        <v>946</v>
      </c>
      <c r="O44" s="231">
        <v>66019.7</v>
      </c>
      <c r="P44" s="232">
        <v>7236.8</v>
      </c>
      <c r="Q44" s="232">
        <v>7855.1</v>
      </c>
      <c r="R44" s="232">
        <v>7453</v>
      </c>
      <c r="S44" s="232">
        <v>1125525.8999999999</v>
      </c>
      <c r="T44" s="232" t="s">
        <v>368</v>
      </c>
      <c r="U44" s="232">
        <v>1150</v>
      </c>
      <c r="V44" s="232">
        <v>85197</v>
      </c>
      <c r="W44" s="232">
        <v>103813.5</v>
      </c>
      <c r="X44" s="236" t="s">
        <v>148</v>
      </c>
      <c r="Y44" s="259"/>
      <c r="Z44" s="237" t="s">
        <v>75</v>
      </c>
      <c r="AA44" s="232">
        <v>1087</v>
      </c>
      <c r="AB44" s="232">
        <v>7717</v>
      </c>
      <c r="AC44" s="232">
        <v>85345.7</v>
      </c>
      <c r="AD44" s="232">
        <v>14113.3</v>
      </c>
      <c r="AE44" s="232">
        <v>172387.1</v>
      </c>
      <c r="AF44" s="232" t="s">
        <v>368</v>
      </c>
      <c r="AG44" s="232">
        <v>12186</v>
      </c>
      <c r="AH44" s="232">
        <v>89</v>
      </c>
      <c r="AI44" s="232">
        <v>31490</v>
      </c>
      <c r="AJ44" s="232">
        <v>40737</v>
      </c>
      <c r="AK44" s="37" t="s">
        <v>148</v>
      </c>
    </row>
    <row r="45" spans="1:37" s="40" customFormat="1" ht="13.5" customHeight="1">
      <c r="A45" s="57" t="s">
        <v>295</v>
      </c>
      <c r="B45" s="143">
        <v>5595859.9000000004</v>
      </c>
      <c r="C45" s="143">
        <v>1722872.5</v>
      </c>
      <c r="D45" s="143">
        <v>751864.4</v>
      </c>
      <c r="E45" s="143">
        <v>31042.400000000001</v>
      </c>
      <c r="F45" s="143">
        <v>10503</v>
      </c>
      <c r="G45" s="143">
        <v>1248079.1000000001</v>
      </c>
      <c r="H45" s="143" t="s">
        <v>361</v>
      </c>
      <c r="I45" s="143" t="s">
        <v>368</v>
      </c>
      <c r="J45" s="143">
        <v>462558.1</v>
      </c>
      <c r="K45" s="238" t="s">
        <v>149</v>
      </c>
      <c r="L45" s="260"/>
      <c r="M45" s="239" t="s">
        <v>329</v>
      </c>
      <c r="N45" s="143" t="s">
        <v>368</v>
      </c>
      <c r="O45" s="229">
        <v>66019.7</v>
      </c>
      <c r="P45" s="230">
        <v>6136.8</v>
      </c>
      <c r="Q45" s="230">
        <v>3459.1</v>
      </c>
      <c r="R45" s="230">
        <v>6344</v>
      </c>
      <c r="S45" s="230">
        <v>913263.1</v>
      </c>
      <c r="T45" s="230" t="s">
        <v>368</v>
      </c>
      <c r="U45" s="230">
        <v>1150</v>
      </c>
      <c r="V45" s="230">
        <v>49435</v>
      </c>
      <c r="W45" s="230">
        <v>43337.3</v>
      </c>
      <c r="X45" s="238" t="s">
        <v>149</v>
      </c>
      <c r="Y45" s="260"/>
      <c r="Z45" s="239" t="s">
        <v>329</v>
      </c>
      <c r="AA45" s="230">
        <v>1087</v>
      </c>
      <c r="AB45" s="230">
        <v>2225</v>
      </c>
      <c r="AC45" s="230">
        <v>22015</v>
      </c>
      <c r="AD45" s="230">
        <v>14113.3</v>
      </c>
      <c r="AE45" s="230">
        <v>172387.1</v>
      </c>
      <c r="AF45" s="230" t="s">
        <v>368</v>
      </c>
      <c r="AG45" s="230">
        <v>5690</v>
      </c>
      <c r="AH45" s="230" t="s">
        <v>368</v>
      </c>
      <c r="AI45" s="230">
        <v>27652</v>
      </c>
      <c r="AJ45" s="233">
        <v>34626</v>
      </c>
      <c r="AK45" s="39" t="s">
        <v>149</v>
      </c>
    </row>
    <row r="46" spans="1:37" s="40" customFormat="1" ht="13.5" customHeight="1">
      <c r="A46" s="57" t="s">
        <v>296</v>
      </c>
      <c r="B46" s="143">
        <v>4173352.7</v>
      </c>
      <c r="C46" s="143">
        <v>699255</v>
      </c>
      <c r="D46" s="143">
        <v>293962</v>
      </c>
      <c r="E46" s="143">
        <v>16506</v>
      </c>
      <c r="F46" s="143">
        <v>19215</v>
      </c>
      <c r="G46" s="143">
        <v>2621568</v>
      </c>
      <c r="H46" s="143" t="s">
        <v>361</v>
      </c>
      <c r="I46" s="143" t="s">
        <v>368</v>
      </c>
      <c r="J46" s="143">
        <v>121438</v>
      </c>
      <c r="K46" s="238" t="s">
        <v>148</v>
      </c>
      <c r="L46" s="260"/>
      <c r="M46" s="239" t="s">
        <v>75</v>
      </c>
      <c r="N46" s="143">
        <v>946</v>
      </c>
      <c r="O46" s="229" t="s">
        <v>368</v>
      </c>
      <c r="P46" s="230">
        <v>1100</v>
      </c>
      <c r="Q46" s="230">
        <v>4396</v>
      </c>
      <c r="R46" s="230">
        <v>1109</v>
      </c>
      <c r="S46" s="230">
        <v>212262.8</v>
      </c>
      <c r="T46" s="230" t="s">
        <v>368</v>
      </c>
      <c r="U46" s="230" t="s">
        <v>368</v>
      </c>
      <c r="V46" s="230">
        <v>35762</v>
      </c>
      <c r="W46" s="230">
        <v>60476.2</v>
      </c>
      <c r="X46" s="238" t="s">
        <v>148</v>
      </c>
      <c r="Y46" s="260"/>
      <c r="Z46" s="239" t="s">
        <v>75</v>
      </c>
      <c r="AA46" s="230" t="s">
        <v>368</v>
      </c>
      <c r="AB46" s="230">
        <v>5492</v>
      </c>
      <c r="AC46" s="230">
        <v>63330.7</v>
      </c>
      <c r="AD46" s="230" t="s">
        <v>368</v>
      </c>
      <c r="AE46" s="230" t="s">
        <v>368</v>
      </c>
      <c r="AF46" s="230" t="s">
        <v>368</v>
      </c>
      <c r="AG46" s="230">
        <v>6496</v>
      </c>
      <c r="AH46" s="230">
        <v>89</v>
      </c>
      <c r="AI46" s="230">
        <v>3838</v>
      </c>
      <c r="AJ46" s="233">
        <v>6111</v>
      </c>
      <c r="AK46" s="39" t="s">
        <v>148</v>
      </c>
    </row>
    <row r="47" spans="1:37" s="176" customFormat="1" ht="13.5" customHeight="1">
      <c r="A47" s="173" t="s">
        <v>217</v>
      </c>
      <c r="B47" s="174">
        <v>8531805.4000000004</v>
      </c>
      <c r="C47" s="174">
        <v>867683</v>
      </c>
      <c r="D47" s="174">
        <v>650663</v>
      </c>
      <c r="E47" s="174">
        <v>14256</v>
      </c>
      <c r="F47" s="174">
        <v>4445</v>
      </c>
      <c r="G47" s="174">
        <v>2323335.2999999998</v>
      </c>
      <c r="H47" s="174" t="s">
        <v>361</v>
      </c>
      <c r="I47" s="174">
        <v>1236672</v>
      </c>
      <c r="J47" s="174">
        <v>495369.8</v>
      </c>
      <c r="K47" s="240" t="s">
        <v>150</v>
      </c>
      <c r="L47" s="261"/>
      <c r="M47" s="241" t="s">
        <v>338</v>
      </c>
      <c r="N47" s="174">
        <v>8921.2000000000007</v>
      </c>
      <c r="O47" s="179">
        <v>24281.5</v>
      </c>
      <c r="P47" s="174">
        <v>5118.8</v>
      </c>
      <c r="Q47" s="174">
        <v>6265</v>
      </c>
      <c r="R47" s="174">
        <v>13344</v>
      </c>
      <c r="S47" s="174">
        <v>1254316.1000000001</v>
      </c>
      <c r="T47" s="174">
        <v>335473</v>
      </c>
      <c r="U47" s="174">
        <v>45249</v>
      </c>
      <c r="V47" s="174">
        <v>2785</v>
      </c>
      <c r="W47" s="174">
        <v>134284</v>
      </c>
      <c r="X47" s="240" t="s">
        <v>150</v>
      </c>
      <c r="Y47" s="261"/>
      <c r="Z47" s="241" t="s">
        <v>338</v>
      </c>
      <c r="AA47" s="174">
        <v>314872</v>
      </c>
      <c r="AB47" s="174">
        <v>5209</v>
      </c>
      <c r="AC47" s="174">
        <v>25548</v>
      </c>
      <c r="AD47" s="174">
        <v>9476.2999999999993</v>
      </c>
      <c r="AE47" s="174">
        <v>531045.80000000005</v>
      </c>
      <c r="AF47" s="174" t="s">
        <v>368</v>
      </c>
      <c r="AG47" s="174">
        <v>2206</v>
      </c>
      <c r="AH47" s="174" t="s">
        <v>368</v>
      </c>
      <c r="AI47" s="174">
        <v>5926</v>
      </c>
      <c r="AJ47" s="174">
        <v>215060.6</v>
      </c>
      <c r="AK47" s="175" t="s">
        <v>150</v>
      </c>
    </row>
    <row r="48" spans="1:37" s="40" customFormat="1" ht="13.5" customHeight="1">
      <c r="A48" s="57" t="s">
        <v>217</v>
      </c>
      <c r="B48" s="143">
        <v>8531805.4000000004</v>
      </c>
      <c r="C48" s="143">
        <v>867683</v>
      </c>
      <c r="D48" s="143">
        <v>650663</v>
      </c>
      <c r="E48" s="143">
        <v>14256</v>
      </c>
      <c r="F48" s="143">
        <v>4445</v>
      </c>
      <c r="G48" s="143">
        <v>2323335.2999999998</v>
      </c>
      <c r="H48" s="174" t="s">
        <v>361</v>
      </c>
      <c r="I48" s="143">
        <v>1236672</v>
      </c>
      <c r="J48" s="143">
        <v>495369.8</v>
      </c>
      <c r="K48" s="238" t="s">
        <v>150</v>
      </c>
      <c r="L48" s="260"/>
      <c r="M48" s="239" t="s">
        <v>338</v>
      </c>
      <c r="N48" s="143">
        <v>8921.2000000000007</v>
      </c>
      <c r="O48" s="229">
        <v>24281.5</v>
      </c>
      <c r="P48" s="230">
        <v>5118.8</v>
      </c>
      <c r="Q48" s="230">
        <v>6265</v>
      </c>
      <c r="R48" s="230">
        <v>13344</v>
      </c>
      <c r="S48" s="230">
        <v>1254316.1000000001</v>
      </c>
      <c r="T48" s="230">
        <v>335473</v>
      </c>
      <c r="U48" s="230">
        <v>45249</v>
      </c>
      <c r="V48" s="230">
        <v>2785</v>
      </c>
      <c r="W48" s="230">
        <v>134284</v>
      </c>
      <c r="X48" s="238" t="s">
        <v>150</v>
      </c>
      <c r="Y48" s="260"/>
      <c r="Z48" s="239" t="s">
        <v>338</v>
      </c>
      <c r="AA48" s="230">
        <v>314872</v>
      </c>
      <c r="AB48" s="230">
        <v>5209</v>
      </c>
      <c r="AC48" s="230">
        <v>25548</v>
      </c>
      <c r="AD48" s="230">
        <v>9476.2999999999993</v>
      </c>
      <c r="AE48" s="230">
        <v>531045.80000000005</v>
      </c>
      <c r="AF48" s="230" t="s">
        <v>368</v>
      </c>
      <c r="AG48" s="230">
        <v>2206</v>
      </c>
      <c r="AH48" s="230" t="s">
        <v>368</v>
      </c>
      <c r="AI48" s="230">
        <v>5926</v>
      </c>
      <c r="AJ48" s="233">
        <v>215060.6</v>
      </c>
      <c r="AK48" s="39" t="s">
        <v>150</v>
      </c>
    </row>
    <row r="49" spans="1:38" s="38" customFormat="1" ht="13.5" customHeight="1">
      <c r="A49" s="56" t="s">
        <v>78</v>
      </c>
      <c r="B49" s="174">
        <v>7571934.6999999993</v>
      </c>
      <c r="C49" s="174">
        <v>918640</v>
      </c>
      <c r="D49" s="174">
        <v>2932816</v>
      </c>
      <c r="E49" s="174">
        <v>15342</v>
      </c>
      <c r="F49" s="174">
        <v>20327</v>
      </c>
      <c r="G49" s="174">
        <v>1634442</v>
      </c>
      <c r="H49" s="143" t="s">
        <v>361</v>
      </c>
      <c r="I49" s="174" t="s">
        <v>368</v>
      </c>
      <c r="J49" s="174">
        <v>430297.5</v>
      </c>
      <c r="K49" s="236" t="s">
        <v>155</v>
      </c>
      <c r="L49" s="259"/>
      <c r="M49" s="237" t="s">
        <v>78</v>
      </c>
      <c r="N49" s="174">
        <v>198</v>
      </c>
      <c r="O49" s="231">
        <v>53040</v>
      </c>
      <c r="P49" s="232">
        <v>11150.7</v>
      </c>
      <c r="Q49" s="232">
        <v>7336.2</v>
      </c>
      <c r="R49" s="232">
        <v>3399</v>
      </c>
      <c r="S49" s="232">
        <v>971010.10000000009</v>
      </c>
      <c r="T49" s="232" t="s">
        <v>368</v>
      </c>
      <c r="U49" s="232">
        <v>16932</v>
      </c>
      <c r="V49" s="232">
        <v>129099</v>
      </c>
      <c r="W49" s="232">
        <v>331219</v>
      </c>
      <c r="X49" s="236" t="s">
        <v>155</v>
      </c>
      <c r="Y49" s="259"/>
      <c r="Z49" s="237" t="s">
        <v>78</v>
      </c>
      <c r="AA49" s="232">
        <v>3041</v>
      </c>
      <c r="AB49" s="232" t="s">
        <v>368</v>
      </c>
      <c r="AC49" s="232">
        <v>2955</v>
      </c>
      <c r="AD49" s="232">
        <v>31402.3</v>
      </c>
      <c r="AE49" s="232" t="s">
        <v>368</v>
      </c>
      <c r="AF49" s="232" t="s">
        <v>368</v>
      </c>
      <c r="AG49" s="232">
        <v>8007.9000000000005</v>
      </c>
      <c r="AH49" s="232" t="s">
        <v>368</v>
      </c>
      <c r="AI49" s="232">
        <v>49013</v>
      </c>
      <c r="AJ49" s="232">
        <v>2267</v>
      </c>
      <c r="AK49" s="37" t="s">
        <v>155</v>
      </c>
    </row>
    <row r="50" spans="1:38" s="40" customFormat="1" ht="13.5" customHeight="1">
      <c r="A50" s="57" t="s">
        <v>301</v>
      </c>
      <c r="B50" s="143">
        <v>3761339.3</v>
      </c>
      <c r="C50" s="143">
        <v>403804</v>
      </c>
      <c r="D50" s="143">
        <v>1681927</v>
      </c>
      <c r="E50" s="143">
        <v>1050</v>
      </c>
      <c r="F50" s="143">
        <v>18686</v>
      </c>
      <c r="G50" s="143">
        <v>570125</v>
      </c>
      <c r="H50" s="143" t="s">
        <v>361</v>
      </c>
      <c r="I50" s="143" t="s">
        <v>368</v>
      </c>
      <c r="J50" s="143">
        <v>192119.1</v>
      </c>
      <c r="K50" s="238" t="s">
        <v>158</v>
      </c>
      <c r="L50" s="260"/>
      <c r="M50" s="239" t="s">
        <v>332</v>
      </c>
      <c r="N50" s="143" t="s">
        <v>368</v>
      </c>
      <c r="O50" s="229">
        <v>12018.7</v>
      </c>
      <c r="P50" s="230">
        <v>4610.5</v>
      </c>
      <c r="Q50" s="230">
        <v>5838.2</v>
      </c>
      <c r="R50" s="230">
        <v>800</v>
      </c>
      <c r="S50" s="230">
        <v>560387.80000000005</v>
      </c>
      <c r="T50" s="230" t="s">
        <v>368</v>
      </c>
      <c r="U50" s="230">
        <v>16932</v>
      </c>
      <c r="V50" s="230">
        <v>73487</v>
      </c>
      <c r="W50" s="230">
        <v>163898</v>
      </c>
      <c r="X50" s="238" t="s">
        <v>158</v>
      </c>
      <c r="Y50" s="260"/>
      <c r="Z50" s="239" t="s">
        <v>332</v>
      </c>
      <c r="AA50" s="230">
        <v>3041</v>
      </c>
      <c r="AB50" s="230" t="s">
        <v>368</v>
      </c>
      <c r="AC50" s="230">
        <v>2955</v>
      </c>
      <c r="AD50" s="230">
        <v>18608.400000000001</v>
      </c>
      <c r="AE50" s="230" t="s">
        <v>368</v>
      </c>
      <c r="AF50" s="230" t="s">
        <v>368</v>
      </c>
      <c r="AG50" s="230">
        <v>4833.6000000000004</v>
      </c>
      <c r="AH50" s="230" t="s">
        <v>368</v>
      </c>
      <c r="AI50" s="230">
        <v>24477</v>
      </c>
      <c r="AJ50" s="233">
        <v>1741</v>
      </c>
      <c r="AK50" s="39" t="s">
        <v>158</v>
      </c>
    </row>
    <row r="51" spans="1:38" s="40" customFormat="1" ht="13.5" customHeight="1">
      <c r="A51" s="57" t="s">
        <v>302</v>
      </c>
      <c r="B51" s="143">
        <v>1377628.5</v>
      </c>
      <c r="C51" s="143">
        <v>70488</v>
      </c>
      <c r="D51" s="143">
        <v>627617</v>
      </c>
      <c r="E51" s="143">
        <v>3036</v>
      </c>
      <c r="F51" s="143" t="s">
        <v>368</v>
      </c>
      <c r="G51" s="143">
        <v>213368</v>
      </c>
      <c r="H51" s="174" t="s">
        <v>361</v>
      </c>
      <c r="I51" s="143" t="s">
        <v>368</v>
      </c>
      <c r="J51" s="143">
        <v>112692</v>
      </c>
      <c r="K51" s="238" t="s">
        <v>159</v>
      </c>
      <c r="L51" s="260"/>
      <c r="M51" s="239" t="s">
        <v>333</v>
      </c>
      <c r="N51" s="143" t="s">
        <v>368</v>
      </c>
      <c r="O51" s="229">
        <v>28336.3</v>
      </c>
      <c r="P51" s="230">
        <v>2098.3000000000002</v>
      </c>
      <c r="Q51" s="230" t="s">
        <v>368</v>
      </c>
      <c r="R51" s="230">
        <v>611</v>
      </c>
      <c r="S51" s="230">
        <v>200779.8</v>
      </c>
      <c r="T51" s="230" t="s">
        <v>368</v>
      </c>
      <c r="U51" s="230" t="s">
        <v>368</v>
      </c>
      <c r="V51" s="230">
        <v>55612</v>
      </c>
      <c r="W51" s="230">
        <v>50214</v>
      </c>
      <c r="X51" s="238" t="s">
        <v>159</v>
      </c>
      <c r="Y51" s="260"/>
      <c r="Z51" s="239" t="s">
        <v>333</v>
      </c>
      <c r="AA51" s="230" t="s">
        <v>368</v>
      </c>
      <c r="AB51" s="230" t="s">
        <v>368</v>
      </c>
      <c r="AC51" s="230" t="s">
        <v>368</v>
      </c>
      <c r="AD51" s="230">
        <v>10221.6</v>
      </c>
      <c r="AE51" s="230" t="s">
        <v>368</v>
      </c>
      <c r="AF51" s="230" t="s">
        <v>368</v>
      </c>
      <c r="AG51" s="230">
        <v>2426.5</v>
      </c>
      <c r="AH51" s="230" t="s">
        <v>368</v>
      </c>
      <c r="AI51" s="230" t="s">
        <v>368</v>
      </c>
      <c r="AJ51" s="233">
        <v>128</v>
      </c>
      <c r="AK51" s="39" t="s">
        <v>159</v>
      </c>
    </row>
    <row r="52" spans="1:38" s="40" customFormat="1" ht="13.5" customHeight="1">
      <c r="A52" s="57" t="s">
        <v>303</v>
      </c>
      <c r="B52" s="143">
        <v>2432966.9</v>
      </c>
      <c r="C52" s="143">
        <v>444348</v>
      </c>
      <c r="D52" s="143">
        <v>623272</v>
      </c>
      <c r="E52" s="143">
        <v>11256</v>
      </c>
      <c r="F52" s="143">
        <v>1641</v>
      </c>
      <c r="G52" s="143">
        <v>850949</v>
      </c>
      <c r="H52" s="174" t="s">
        <v>361</v>
      </c>
      <c r="I52" s="143" t="s">
        <v>368</v>
      </c>
      <c r="J52" s="143">
        <v>125486.39999999999</v>
      </c>
      <c r="K52" s="238" t="s">
        <v>161</v>
      </c>
      <c r="L52" s="260"/>
      <c r="M52" s="239" t="s">
        <v>334</v>
      </c>
      <c r="N52" s="143">
        <v>198</v>
      </c>
      <c r="O52" s="229">
        <v>12685</v>
      </c>
      <c r="P52" s="230">
        <v>4441.8999999999996</v>
      </c>
      <c r="Q52" s="230">
        <v>1498</v>
      </c>
      <c r="R52" s="230">
        <v>1988</v>
      </c>
      <c r="S52" s="230">
        <v>209842.5</v>
      </c>
      <c r="T52" s="230" t="s">
        <v>368</v>
      </c>
      <c r="U52" s="230" t="s">
        <v>368</v>
      </c>
      <c r="V52" s="230" t="s">
        <v>368</v>
      </c>
      <c r="W52" s="230">
        <v>117107</v>
      </c>
      <c r="X52" s="238" t="s">
        <v>161</v>
      </c>
      <c r="Y52" s="260"/>
      <c r="Z52" s="239" t="s">
        <v>334</v>
      </c>
      <c r="AA52" s="230" t="s">
        <v>368</v>
      </c>
      <c r="AB52" s="230" t="s">
        <v>368</v>
      </c>
      <c r="AC52" s="230" t="s">
        <v>368</v>
      </c>
      <c r="AD52" s="230">
        <v>2572.3000000000002</v>
      </c>
      <c r="AE52" s="230" t="s">
        <v>368</v>
      </c>
      <c r="AF52" s="230" t="s">
        <v>368</v>
      </c>
      <c r="AG52" s="230">
        <v>747.8</v>
      </c>
      <c r="AH52" s="230" t="s">
        <v>368</v>
      </c>
      <c r="AI52" s="230">
        <v>24536</v>
      </c>
      <c r="AJ52" s="233">
        <v>398</v>
      </c>
      <c r="AK52" s="39" t="s">
        <v>161</v>
      </c>
    </row>
    <row r="53" spans="1:38" s="176" customFormat="1" ht="13.5" customHeight="1">
      <c r="A53" s="173" t="s">
        <v>220</v>
      </c>
      <c r="B53" s="174">
        <v>3491371.7</v>
      </c>
      <c r="C53" s="174">
        <v>597077</v>
      </c>
      <c r="D53" s="174">
        <v>642163</v>
      </c>
      <c r="E53" s="174">
        <v>11405</v>
      </c>
      <c r="F53" s="174" t="s">
        <v>368</v>
      </c>
      <c r="G53" s="174">
        <v>725550</v>
      </c>
      <c r="H53" s="143" t="s">
        <v>361</v>
      </c>
      <c r="I53" s="174">
        <v>192538</v>
      </c>
      <c r="J53" s="174">
        <v>286925.7</v>
      </c>
      <c r="K53" s="240" t="s">
        <v>162</v>
      </c>
      <c r="L53" s="261"/>
      <c r="M53" s="241" t="s">
        <v>339</v>
      </c>
      <c r="N53" s="174" t="s">
        <v>368</v>
      </c>
      <c r="O53" s="179">
        <v>51734.400000000001</v>
      </c>
      <c r="P53" s="174">
        <v>300</v>
      </c>
      <c r="Q53" s="174">
        <v>2946</v>
      </c>
      <c r="R53" s="174">
        <v>843</v>
      </c>
      <c r="S53" s="174">
        <v>431186.8</v>
      </c>
      <c r="T53" s="174" t="s">
        <v>368</v>
      </c>
      <c r="U53" s="174">
        <v>19510</v>
      </c>
      <c r="V53" s="174" t="s">
        <v>368</v>
      </c>
      <c r="W53" s="174">
        <v>77298</v>
      </c>
      <c r="X53" s="240" t="s">
        <v>162</v>
      </c>
      <c r="Y53" s="261"/>
      <c r="Z53" s="241" t="s">
        <v>339</v>
      </c>
      <c r="AA53" s="174" t="s">
        <v>368</v>
      </c>
      <c r="AB53" s="174" t="s">
        <v>368</v>
      </c>
      <c r="AC53" s="174">
        <v>2594</v>
      </c>
      <c r="AD53" s="174">
        <v>23545</v>
      </c>
      <c r="AE53" s="174">
        <v>152639.70000000001</v>
      </c>
      <c r="AF53" s="174" t="s">
        <v>368</v>
      </c>
      <c r="AG53" s="174">
        <v>842.7</v>
      </c>
      <c r="AH53" s="174" t="s">
        <v>368</v>
      </c>
      <c r="AI53" s="174">
        <v>18905</v>
      </c>
      <c r="AJ53" s="174">
        <v>253368.4</v>
      </c>
      <c r="AK53" s="175" t="s">
        <v>162</v>
      </c>
    </row>
    <row r="54" spans="1:38" s="177" customFormat="1" ht="13.5" customHeight="1">
      <c r="A54" s="58" t="s">
        <v>220</v>
      </c>
      <c r="B54" s="144">
        <v>3491371.7</v>
      </c>
      <c r="C54" s="144">
        <v>597077</v>
      </c>
      <c r="D54" s="144">
        <v>642163</v>
      </c>
      <c r="E54" s="144">
        <v>11405</v>
      </c>
      <c r="F54" s="144" t="s">
        <v>368</v>
      </c>
      <c r="G54" s="144">
        <v>725550</v>
      </c>
      <c r="H54" s="144" t="s">
        <v>361</v>
      </c>
      <c r="I54" s="144">
        <v>192538</v>
      </c>
      <c r="J54" s="144">
        <v>286925.7</v>
      </c>
      <c r="K54" s="242" t="s">
        <v>162</v>
      </c>
      <c r="L54" s="262"/>
      <c r="M54" s="243" t="s">
        <v>339</v>
      </c>
      <c r="N54" s="144" t="s">
        <v>368</v>
      </c>
      <c r="O54" s="217">
        <v>51734.400000000001</v>
      </c>
      <c r="P54" s="144">
        <v>300</v>
      </c>
      <c r="Q54" s="144">
        <v>2946</v>
      </c>
      <c r="R54" s="144">
        <v>843</v>
      </c>
      <c r="S54" s="144">
        <v>431186.8</v>
      </c>
      <c r="T54" s="144" t="s">
        <v>368</v>
      </c>
      <c r="U54" s="144">
        <v>19510</v>
      </c>
      <c r="V54" s="144" t="s">
        <v>368</v>
      </c>
      <c r="W54" s="144">
        <v>77298</v>
      </c>
      <c r="X54" s="242" t="s">
        <v>162</v>
      </c>
      <c r="Y54" s="262"/>
      <c r="Z54" s="243" t="s">
        <v>339</v>
      </c>
      <c r="AA54" s="234" t="s">
        <v>368</v>
      </c>
      <c r="AB54" s="234" t="s">
        <v>368</v>
      </c>
      <c r="AC54" s="234">
        <v>2594</v>
      </c>
      <c r="AD54" s="234">
        <v>23545</v>
      </c>
      <c r="AE54" s="234">
        <v>152639.70000000001</v>
      </c>
      <c r="AF54" s="234" t="s">
        <v>368</v>
      </c>
      <c r="AG54" s="234">
        <v>842.7</v>
      </c>
      <c r="AH54" s="234" t="s">
        <v>368</v>
      </c>
      <c r="AI54" s="234">
        <v>18905</v>
      </c>
      <c r="AJ54" s="235">
        <v>253368.4</v>
      </c>
      <c r="AK54" s="55" t="s">
        <v>162</v>
      </c>
    </row>
    <row r="55" spans="1:38" s="210" customFormat="1" ht="13.5" customHeight="1">
      <c r="A55" s="211" t="s">
        <v>363</v>
      </c>
      <c r="B55" s="148"/>
      <c r="C55" s="148"/>
      <c r="D55" s="148"/>
      <c r="E55" s="148"/>
      <c r="F55" s="148"/>
      <c r="G55" s="148"/>
      <c r="H55" s="252"/>
      <c r="I55" s="148"/>
      <c r="J55" s="148"/>
      <c r="K55" s="207"/>
      <c r="L55" s="207"/>
      <c r="M55" s="211" t="s">
        <v>363</v>
      </c>
      <c r="N55" s="148"/>
      <c r="O55" s="148"/>
      <c r="P55" s="212"/>
      <c r="Q55" s="148"/>
      <c r="R55" s="148"/>
      <c r="S55" s="148"/>
      <c r="T55" s="148"/>
      <c r="U55" s="148"/>
      <c r="V55" s="148"/>
      <c r="W55" s="148"/>
      <c r="X55" s="207"/>
      <c r="Y55" s="207"/>
      <c r="Z55" s="211" t="s">
        <v>363</v>
      </c>
      <c r="AA55" s="148"/>
      <c r="AB55" s="148"/>
      <c r="AC55" s="208"/>
      <c r="AD55" s="208"/>
      <c r="AE55" s="208"/>
      <c r="AF55" s="208"/>
      <c r="AG55" s="208"/>
      <c r="AH55" s="208"/>
      <c r="AI55" s="208"/>
      <c r="AJ55" s="208"/>
      <c r="AK55" s="209"/>
    </row>
    <row r="56" spans="1:38" s="46" customFormat="1" ht="12.75" customHeight="1">
      <c r="A56" s="23" t="s">
        <v>367</v>
      </c>
      <c r="B56" s="23"/>
      <c r="C56" s="41"/>
      <c r="D56" s="41"/>
      <c r="E56" s="41"/>
      <c r="F56" s="41"/>
      <c r="G56" s="41"/>
      <c r="H56" s="41"/>
      <c r="I56" s="41"/>
      <c r="J56" s="41"/>
      <c r="K56" s="42"/>
      <c r="L56" s="42"/>
      <c r="M56" s="401" t="s">
        <v>369</v>
      </c>
      <c r="N56" s="401"/>
      <c r="O56" s="401"/>
      <c r="P56" s="401"/>
      <c r="Q56" s="41"/>
      <c r="R56" s="41"/>
      <c r="S56" s="43"/>
      <c r="T56" s="41"/>
      <c r="U56" s="41"/>
      <c r="V56" s="41"/>
      <c r="W56" s="41"/>
      <c r="X56" s="44"/>
      <c r="Y56" s="44"/>
      <c r="Z56" s="401" t="s">
        <v>369</v>
      </c>
      <c r="AA56" s="401"/>
      <c r="AB56" s="402"/>
      <c r="AC56" s="402"/>
      <c r="AD56" s="41"/>
      <c r="AE56" s="43"/>
      <c r="AF56" s="41"/>
      <c r="AG56" s="41"/>
      <c r="AH56" s="41"/>
      <c r="AI56" s="41"/>
      <c r="AJ56" s="43"/>
      <c r="AK56" s="45"/>
      <c r="AL56" s="43"/>
    </row>
    <row r="57" spans="1:38" ht="21.75" customHeight="1">
      <c r="A57" s="47"/>
    </row>
    <row r="58" spans="1:38" ht="21.75" customHeight="1">
      <c r="A58" s="47"/>
    </row>
    <row r="59" spans="1:38" ht="15.75" customHeight="1">
      <c r="A59" s="47"/>
    </row>
    <row r="60" spans="1:38" ht="15.75" customHeight="1"/>
    <row r="61" spans="1:38" ht="15.75" customHeight="1"/>
  </sheetData>
  <mergeCells count="7">
    <mergeCell ref="AF1:AK1"/>
    <mergeCell ref="A1:E1"/>
    <mergeCell ref="M1:S1"/>
    <mergeCell ref="T1:X1"/>
    <mergeCell ref="M56:P56"/>
    <mergeCell ref="Z1:AE1"/>
    <mergeCell ref="Z56:AC56"/>
  </mergeCells>
  <phoneticPr fontId="4" type="noConversion"/>
  <printOptions gridLinesSet="0"/>
  <pageMargins left="0.9055118110236221" right="0.9055118110236221" top="1.2598425196850394" bottom="1.4960629921259843" header="0.82677165354330717" footer="0.51181102362204722"/>
  <pageSetup paperSize="9" scale="38" firstPageNumber="3" pageOrder="overThenDown" orientation="portrait" r:id="rId1"/>
  <headerFooter alignWithMargins="0">
    <oddHeader xml:space="preserve">&amp;L&amp;"돋움,보통"&amp;11   &amp;P&amp;R&amp;"돋움,보통"&amp;11&amp;P   </oddHeader>
  </headerFooter>
  <colBreaks count="2" manualBreakCount="2">
    <brk id="12" max="1048575" man="1"/>
    <brk id="25"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
  <sheetViews>
    <sheetView view="pageBreakPreview" zoomScaleNormal="100" zoomScaleSheetLayoutView="100" workbookViewId="0">
      <selection activeCell="D22" sqref="D22"/>
    </sheetView>
  </sheetViews>
  <sheetFormatPr defaultRowHeight="17.25"/>
  <cols>
    <col min="1" max="1" width="11.25" style="49" customWidth="1"/>
    <col min="2" max="7" width="11" style="75" customWidth="1"/>
    <col min="8" max="12" width="13.125" style="76" customWidth="1"/>
    <col min="13" max="13" width="11.25" style="49" customWidth="1"/>
    <col min="14" max="16384" width="9" style="74"/>
  </cols>
  <sheetData>
    <row r="1" spans="1:23" s="59" customFormat="1" ht="24.95" customHeight="1">
      <c r="A1" s="403" t="s">
        <v>14</v>
      </c>
      <c r="B1" s="403"/>
      <c r="C1" s="403"/>
      <c r="D1" s="403"/>
      <c r="E1" s="403"/>
      <c r="F1" s="403"/>
      <c r="G1" s="403"/>
      <c r="H1" s="403" t="s">
        <v>168</v>
      </c>
      <c r="I1" s="403"/>
      <c r="J1" s="403"/>
      <c r="K1" s="403"/>
      <c r="L1" s="403"/>
      <c r="M1" s="403"/>
    </row>
    <row r="2" spans="1:23" s="266" customFormat="1" ht="16.5" customHeight="1">
      <c r="A2" s="101" t="s">
        <v>375</v>
      </c>
      <c r="B2" s="264"/>
      <c r="C2" s="264"/>
      <c r="D2" s="264"/>
      <c r="E2" s="264"/>
      <c r="F2" s="264"/>
      <c r="G2" s="264"/>
      <c r="H2" s="265"/>
      <c r="I2" s="265"/>
      <c r="J2" s="265"/>
      <c r="K2" s="265"/>
      <c r="L2" s="265"/>
      <c r="M2" s="265"/>
    </row>
    <row r="3" spans="1:23" s="62" customFormat="1" ht="24.75" customHeight="1" thickBot="1">
      <c r="A3" s="60" t="s">
        <v>79</v>
      </c>
      <c r="B3" s="61"/>
      <c r="C3" s="61"/>
      <c r="D3" s="61"/>
      <c r="E3" s="61"/>
      <c r="F3" s="61"/>
      <c r="G3" s="61"/>
      <c r="M3" s="21" t="s">
        <v>126</v>
      </c>
    </row>
    <row r="4" spans="1:23" s="63" customFormat="1" ht="31.5" customHeight="1" thickTop="1">
      <c r="A4" s="78" t="s">
        <v>176</v>
      </c>
      <c r="B4" s="79" t="s">
        <v>92</v>
      </c>
      <c r="C4" s="80" t="s">
        <v>177</v>
      </c>
      <c r="D4" s="80" t="s">
        <v>178</v>
      </c>
      <c r="E4" s="80" t="s">
        <v>93</v>
      </c>
      <c r="F4" s="81" t="s">
        <v>94</v>
      </c>
      <c r="G4" s="82" t="s">
        <v>95</v>
      </c>
      <c r="H4" s="78" t="s">
        <v>96</v>
      </c>
      <c r="I4" s="79" t="s">
        <v>15</v>
      </c>
      <c r="J4" s="80" t="s">
        <v>97</v>
      </c>
      <c r="K4" s="81" t="s">
        <v>98</v>
      </c>
      <c r="L4" s="81" t="s">
        <v>179</v>
      </c>
      <c r="M4" s="79" t="s">
        <v>129</v>
      </c>
      <c r="V4" s="64"/>
      <c r="W4" s="65"/>
    </row>
    <row r="5" spans="1:23" s="67" customFormat="1" ht="31.5" customHeight="1">
      <c r="A5" s="66" t="s">
        <v>180</v>
      </c>
      <c r="B5" s="27" t="s">
        <v>16</v>
      </c>
      <c r="C5" s="27" t="s">
        <v>166</v>
      </c>
      <c r="D5" s="27" t="s">
        <v>167</v>
      </c>
      <c r="E5" s="267" t="s">
        <v>376</v>
      </c>
      <c r="F5" s="26" t="s">
        <v>164</v>
      </c>
      <c r="G5" s="336" t="s">
        <v>17</v>
      </c>
      <c r="H5" s="30" t="s">
        <v>18</v>
      </c>
      <c r="I5" s="27" t="s">
        <v>19</v>
      </c>
      <c r="J5" s="27" t="s">
        <v>224</v>
      </c>
      <c r="K5" s="26" t="s">
        <v>20</v>
      </c>
      <c r="L5" s="267" t="s">
        <v>377</v>
      </c>
      <c r="M5" s="28" t="s">
        <v>225</v>
      </c>
      <c r="V5" s="340"/>
      <c r="W5" s="335"/>
    </row>
    <row r="6" spans="1:23" s="101" customFormat="1" ht="24" customHeight="1">
      <c r="A6" s="112">
        <v>2013</v>
      </c>
      <c r="B6" s="170">
        <v>107</v>
      </c>
      <c r="C6" s="170">
        <v>107</v>
      </c>
      <c r="D6" s="170">
        <v>63</v>
      </c>
      <c r="E6" s="170">
        <v>88</v>
      </c>
      <c r="F6" s="170">
        <v>148</v>
      </c>
      <c r="G6" s="170">
        <v>55</v>
      </c>
      <c r="H6" s="142">
        <v>20</v>
      </c>
      <c r="I6" s="142">
        <v>29</v>
      </c>
      <c r="J6" s="142">
        <v>19</v>
      </c>
      <c r="K6" s="142">
        <v>0</v>
      </c>
      <c r="L6" s="172">
        <v>3</v>
      </c>
      <c r="M6" s="169">
        <v>2013</v>
      </c>
      <c r="N6" s="171"/>
    </row>
    <row r="7" spans="1:23" s="101" customFormat="1" ht="24" customHeight="1">
      <c r="A7" s="112">
        <v>2014</v>
      </c>
      <c r="B7" s="142">
        <v>103</v>
      </c>
      <c r="C7" s="142">
        <v>105</v>
      </c>
      <c r="D7" s="142">
        <v>67</v>
      </c>
      <c r="E7" s="142">
        <v>90</v>
      </c>
      <c r="F7" s="142">
        <v>97</v>
      </c>
      <c r="G7" s="142">
        <v>55</v>
      </c>
      <c r="H7" s="142">
        <v>16</v>
      </c>
      <c r="I7" s="142">
        <v>27</v>
      </c>
      <c r="J7" s="142">
        <v>10</v>
      </c>
      <c r="K7" s="142">
        <v>0</v>
      </c>
      <c r="L7" s="172">
        <v>9</v>
      </c>
      <c r="M7" s="169">
        <v>2014</v>
      </c>
      <c r="N7" s="171"/>
    </row>
    <row r="8" spans="1:23" s="71" customFormat="1" ht="24" customHeight="1">
      <c r="A8" s="70">
        <v>2015</v>
      </c>
      <c r="B8" s="151">
        <v>101</v>
      </c>
      <c r="C8" s="151">
        <v>114</v>
      </c>
      <c r="D8" s="151">
        <v>64</v>
      </c>
      <c r="E8" s="151">
        <v>86</v>
      </c>
      <c r="F8" s="151">
        <v>107</v>
      </c>
      <c r="G8" s="151">
        <v>61</v>
      </c>
      <c r="H8" s="142">
        <v>23</v>
      </c>
      <c r="I8" s="142">
        <v>28</v>
      </c>
      <c r="J8" s="142">
        <v>17</v>
      </c>
      <c r="K8" s="142">
        <v>0</v>
      </c>
      <c r="L8" s="172">
        <v>11</v>
      </c>
      <c r="M8" s="100">
        <v>2015</v>
      </c>
      <c r="N8" s="72"/>
    </row>
    <row r="9" spans="1:23" s="71" customFormat="1" ht="24" customHeight="1">
      <c r="A9" s="70">
        <v>2016</v>
      </c>
      <c r="B9" s="151">
        <v>77</v>
      </c>
      <c r="C9" s="151">
        <v>114</v>
      </c>
      <c r="D9" s="151">
        <v>89</v>
      </c>
      <c r="E9" s="151">
        <v>86</v>
      </c>
      <c r="F9" s="151">
        <v>101</v>
      </c>
      <c r="G9" s="151">
        <v>64</v>
      </c>
      <c r="H9" s="142">
        <v>14</v>
      </c>
      <c r="I9" s="142">
        <v>35</v>
      </c>
      <c r="J9" s="142">
        <v>10</v>
      </c>
      <c r="K9" s="142">
        <v>0</v>
      </c>
      <c r="L9" s="172">
        <v>5</v>
      </c>
      <c r="M9" s="100">
        <v>2016</v>
      </c>
      <c r="N9" s="72"/>
    </row>
    <row r="10" spans="1:23" s="71" customFormat="1" ht="24" customHeight="1">
      <c r="A10" s="112">
        <v>2017</v>
      </c>
      <c r="B10" s="151">
        <v>122</v>
      </c>
      <c r="C10" s="151">
        <v>95</v>
      </c>
      <c r="D10" s="151">
        <v>71</v>
      </c>
      <c r="E10" s="151">
        <v>77</v>
      </c>
      <c r="F10" s="151">
        <v>109</v>
      </c>
      <c r="G10" s="151">
        <v>99</v>
      </c>
      <c r="H10" s="142">
        <v>15</v>
      </c>
      <c r="I10" s="142">
        <v>28</v>
      </c>
      <c r="J10" s="142">
        <v>21</v>
      </c>
      <c r="K10" s="142">
        <v>0</v>
      </c>
      <c r="L10" s="172">
        <v>9</v>
      </c>
      <c r="M10" s="169">
        <v>2017</v>
      </c>
      <c r="N10" s="72"/>
    </row>
    <row r="11" spans="1:23" s="101" customFormat="1" ht="24" customHeight="1">
      <c r="A11" s="70">
        <v>2018</v>
      </c>
      <c r="B11" s="151">
        <v>112</v>
      </c>
      <c r="C11" s="151">
        <v>110</v>
      </c>
      <c r="D11" s="151">
        <v>62</v>
      </c>
      <c r="E11" s="151">
        <v>81</v>
      </c>
      <c r="F11" s="151">
        <v>145</v>
      </c>
      <c r="G11" s="151">
        <v>64</v>
      </c>
      <c r="H11" s="142">
        <v>18</v>
      </c>
      <c r="I11" s="142">
        <v>21</v>
      </c>
      <c r="J11" s="142">
        <v>15</v>
      </c>
      <c r="K11" s="142">
        <v>0</v>
      </c>
      <c r="L11" s="142">
        <v>5</v>
      </c>
      <c r="M11" s="220">
        <v>2018</v>
      </c>
      <c r="N11" s="171"/>
    </row>
    <row r="12" spans="1:23" s="346" customFormat="1" ht="24" customHeight="1">
      <c r="A12" s="348" t="s">
        <v>343</v>
      </c>
      <c r="B12" s="349">
        <f t="shared" ref="B12:J12" si="0">SUM(B13:B24)</f>
        <v>88</v>
      </c>
      <c r="C12" s="349">
        <f t="shared" si="0"/>
        <v>109</v>
      </c>
      <c r="D12" s="349">
        <f t="shared" si="0"/>
        <v>80</v>
      </c>
      <c r="E12" s="349">
        <f t="shared" si="0"/>
        <v>88</v>
      </c>
      <c r="F12" s="349">
        <f t="shared" si="0"/>
        <v>134</v>
      </c>
      <c r="G12" s="349">
        <f t="shared" si="0"/>
        <v>89</v>
      </c>
      <c r="H12" s="349">
        <f t="shared" si="0"/>
        <v>13</v>
      </c>
      <c r="I12" s="349">
        <f t="shared" si="0"/>
        <v>23</v>
      </c>
      <c r="J12" s="349">
        <f t="shared" si="0"/>
        <v>16</v>
      </c>
      <c r="K12" s="349">
        <v>0</v>
      </c>
      <c r="L12" s="349">
        <f>SUM(L13:L24)</f>
        <v>2</v>
      </c>
      <c r="M12" s="350" t="s">
        <v>343</v>
      </c>
      <c r="N12" s="347"/>
    </row>
    <row r="13" spans="1:23" s="71" customFormat="1" ht="24" customHeight="1">
      <c r="A13" s="309" t="s">
        <v>395</v>
      </c>
      <c r="B13" s="310">
        <v>14</v>
      </c>
      <c r="C13" s="311">
        <v>10</v>
      </c>
      <c r="D13" s="311">
        <v>6</v>
      </c>
      <c r="E13" s="311">
        <v>1</v>
      </c>
      <c r="F13" s="311">
        <v>2</v>
      </c>
      <c r="G13" s="311">
        <v>21</v>
      </c>
      <c r="H13" s="311">
        <v>1</v>
      </c>
      <c r="I13" s="311">
        <v>5</v>
      </c>
      <c r="J13" s="312">
        <v>0</v>
      </c>
      <c r="K13" s="312">
        <v>0</v>
      </c>
      <c r="L13" s="312">
        <v>0</v>
      </c>
      <c r="M13" s="245" t="s">
        <v>344</v>
      </c>
    </row>
    <row r="14" spans="1:23" s="71" customFormat="1" ht="24" customHeight="1">
      <c r="A14" s="309" t="s">
        <v>396</v>
      </c>
      <c r="B14" s="310">
        <v>4</v>
      </c>
      <c r="C14" s="311">
        <v>11</v>
      </c>
      <c r="D14" s="311">
        <v>6</v>
      </c>
      <c r="E14" s="311">
        <v>7</v>
      </c>
      <c r="F14" s="311">
        <v>5</v>
      </c>
      <c r="G14" s="311">
        <v>12</v>
      </c>
      <c r="H14" s="311">
        <v>1</v>
      </c>
      <c r="I14" s="311">
        <v>7</v>
      </c>
      <c r="J14" s="311">
        <v>0</v>
      </c>
      <c r="K14" s="312">
        <v>0</v>
      </c>
      <c r="L14" s="312">
        <v>0</v>
      </c>
      <c r="M14" s="245" t="s">
        <v>345</v>
      </c>
    </row>
    <row r="15" spans="1:23" s="71" customFormat="1" ht="24" customHeight="1">
      <c r="A15" s="309" t="s">
        <v>397</v>
      </c>
      <c r="B15" s="310">
        <v>9</v>
      </c>
      <c r="C15" s="311">
        <v>7</v>
      </c>
      <c r="D15" s="311">
        <v>12</v>
      </c>
      <c r="E15" s="311">
        <v>3</v>
      </c>
      <c r="F15" s="311">
        <v>8</v>
      </c>
      <c r="G15" s="311">
        <v>13</v>
      </c>
      <c r="H15" s="311">
        <v>5</v>
      </c>
      <c r="I15" s="311">
        <v>3</v>
      </c>
      <c r="J15" s="312">
        <v>2</v>
      </c>
      <c r="K15" s="312">
        <v>0</v>
      </c>
      <c r="L15" s="312">
        <v>0</v>
      </c>
      <c r="M15" s="245" t="s">
        <v>346</v>
      </c>
    </row>
    <row r="16" spans="1:23" s="71" customFormat="1" ht="24" customHeight="1">
      <c r="A16" s="309" t="s">
        <v>398</v>
      </c>
      <c r="B16" s="310">
        <v>6</v>
      </c>
      <c r="C16" s="311">
        <v>9</v>
      </c>
      <c r="D16" s="311">
        <v>6</v>
      </c>
      <c r="E16" s="311">
        <v>9</v>
      </c>
      <c r="F16" s="311">
        <v>11</v>
      </c>
      <c r="G16" s="311">
        <v>7</v>
      </c>
      <c r="H16" s="312">
        <v>1</v>
      </c>
      <c r="I16" s="312">
        <v>0</v>
      </c>
      <c r="J16" s="312">
        <v>0</v>
      </c>
      <c r="K16" s="312">
        <v>0</v>
      </c>
      <c r="L16" s="311">
        <v>0</v>
      </c>
      <c r="M16" s="245" t="s">
        <v>347</v>
      </c>
    </row>
    <row r="17" spans="1:13" s="71" customFormat="1" ht="24" customHeight="1">
      <c r="A17" s="309" t="s">
        <v>399</v>
      </c>
      <c r="B17" s="310">
        <v>12</v>
      </c>
      <c r="C17" s="311">
        <v>10</v>
      </c>
      <c r="D17" s="311">
        <v>2</v>
      </c>
      <c r="E17" s="311">
        <v>7</v>
      </c>
      <c r="F17" s="311">
        <v>4</v>
      </c>
      <c r="G17" s="312">
        <v>0</v>
      </c>
      <c r="H17" s="311">
        <v>0</v>
      </c>
      <c r="I17" s="312">
        <v>0</v>
      </c>
      <c r="J17" s="311">
        <v>0</v>
      </c>
      <c r="K17" s="312">
        <v>0</v>
      </c>
      <c r="L17" s="311">
        <v>0</v>
      </c>
      <c r="M17" s="245" t="s">
        <v>42</v>
      </c>
    </row>
    <row r="18" spans="1:13" s="71" customFormat="1" ht="24" customHeight="1">
      <c r="A18" s="309" t="s">
        <v>400</v>
      </c>
      <c r="B18" s="310">
        <v>7</v>
      </c>
      <c r="C18" s="311">
        <v>6</v>
      </c>
      <c r="D18" s="311">
        <v>5</v>
      </c>
      <c r="E18" s="311">
        <v>12</v>
      </c>
      <c r="F18" s="311">
        <v>16</v>
      </c>
      <c r="G18" s="312">
        <v>0</v>
      </c>
      <c r="H18" s="311">
        <v>0</v>
      </c>
      <c r="I18" s="312">
        <v>0</v>
      </c>
      <c r="J18" s="311">
        <v>2</v>
      </c>
      <c r="K18" s="312">
        <v>0</v>
      </c>
      <c r="L18" s="312">
        <v>0</v>
      </c>
      <c r="M18" s="245" t="s">
        <v>43</v>
      </c>
    </row>
    <row r="19" spans="1:13" s="71" customFormat="1" ht="24" customHeight="1">
      <c r="A19" s="309" t="s">
        <v>401</v>
      </c>
      <c r="B19" s="310">
        <v>1</v>
      </c>
      <c r="C19" s="311">
        <v>6</v>
      </c>
      <c r="D19" s="311">
        <v>9</v>
      </c>
      <c r="E19" s="311">
        <v>15</v>
      </c>
      <c r="F19" s="311">
        <v>22</v>
      </c>
      <c r="G19" s="312">
        <v>0</v>
      </c>
      <c r="H19" s="312">
        <v>0</v>
      </c>
      <c r="I19" s="312">
        <v>0</v>
      </c>
      <c r="J19" s="311">
        <v>4</v>
      </c>
      <c r="K19" s="312">
        <v>0</v>
      </c>
      <c r="L19" s="312">
        <v>0</v>
      </c>
      <c r="M19" s="245" t="s">
        <v>348</v>
      </c>
    </row>
    <row r="20" spans="1:13" s="71" customFormat="1" ht="24" customHeight="1">
      <c r="A20" s="309" t="s">
        <v>402</v>
      </c>
      <c r="B20" s="310">
        <v>1</v>
      </c>
      <c r="C20" s="311">
        <v>15</v>
      </c>
      <c r="D20" s="311">
        <v>11</v>
      </c>
      <c r="E20" s="311">
        <v>4</v>
      </c>
      <c r="F20" s="311">
        <v>14</v>
      </c>
      <c r="G20" s="312">
        <v>0</v>
      </c>
      <c r="H20" s="312">
        <v>0</v>
      </c>
      <c r="I20" s="312">
        <v>0</v>
      </c>
      <c r="J20" s="311">
        <v>2</v>
      </c>
      <c r="K20" s="312">
        <v>0</v>
      </c>
      <c r="L20" s="312">
        <v>0</v>
      </c>
      <c r="M20" s="245" t="s">
        <v>349</v>
      </c>
    </row>
    <row r="21" spans="1:13" s="71" customFormat="1" ht="24" customHeight="1">
      <c r="A21" s="309" t="s">
        <v>403</v>
      </c>
      <c r="B21" s="310">
        <v>4</v>
      </c>
      <c r="C21" s="311">
        <v>7</v>
      </c>
      <c r="D21" s="311">
        <v>3</v>
      </c>
      <c r="E21" s="311">
        <v>16</v>
      </c>
      <c r="F21" s="311">
        <v>18</v>
      </c>
      <c r="G21" s="312">
        <v>0</v>
      </c>
      <c r="H21" s="312">
        <v>1</v>
      </c>
      <c r="I21" s="312">
        <v>0</v>
      </c>
      <c r="J21" s="312">
        <v>2</v>
      </c>
      <c r="K21" s="312">
        <v>0</v>
      </c>
      <c r="L21" s="312">
        <v>0</v>
      </c>
      <c r="M21" s="245" t="s">
        <v>350</v>
      </c>
    </row>
    <row r="22" spans="1:13" s="71" customFormat="1" ht="24" customHeight="1">
      <c r="A22" s="309" t="s">
        <v>404</v>
      </c>
      <c r="B22" s="310">
        <v>9</v>
      </c>
      <c r="C22" s="311">
        <v>12</v>
      </c>
      <c r="D22" s="311">
        <v>6</v>
      </c>
      <c r="E22" s="311">
        <v>4</v>
      </c>
      <c r="F22" s="311">
        <v>9</v>
      </c>
      <c r="G22" s="311">
        <v>1</v>
      </c>
      <c r="H22" s="311">
        <v>2</v>
      </c>
      <c r="I22" s="312">
        <v>0</v>
      </c>
      <c r="J22" s="311">
        <v>2</v>
      </c>
      <c r="K22" s="312">
        <v>0</v>
      </c>
      <c r="L22" s="312">
        <v>0</v>
      </c>
      <c r="M22" s="245" t="s">
        <v>351</v>
      </c>
    </row>
    <row r="23" spans="1:13" s="71" customFormat="1" ht="24" customHeight="1">
      <c r="A23" s="309" t="s">
        <v>405</v>
      </c>
      <c r="B23" s="310">
        <v>11</v>
      </c>
      <c r="C23" s="311">
        <v>9</v>
      </c>
      <c r="D23" s="311">
        <v>5</v>
      </c>
      <c r="E23" s="311">
        <v>5</v>
      </c>
      <c r="F23" s="311">
        <v>12</v>
      </c>
      <c r="G23" s="311">
        <v>12</v>
      </c>
      <c r="H23" s="311">
        <v>2</v>
      </c>
      <c r="I23" s="311">
        <v>2</v>
      </c>
      <c r="J23" s="311">
        <v>2</v>
      </c>
      <c r="K23" s="312">
        <v>0</v>
      </c>
      <c r="L23" s="311">
        <v>2</v>
      </c>
      <c r="M23" s="245" t="s">
        <v>352</v>
      </c>
    </row>
    <row r="24" spans="1:13" s="71" customFormat="1" ht="24" customHeight="1">
      <c r="A24" s="313" t="s">
        <v>406</v>
      </c>
      <c r="B24" s="314">
        <v>10</v>
      </c>
      <c r="C24" s="315">
        <v>7</v>
      </c>
      <c r="D24" s="315">
        <v>9</v>
      </c>
      <c r="E24" s="315">
        <v>5</v>
      </c>
      <c r="F24" s="315">
        <v>13</v>
      </c>
      <c r="G24" s="315">
        <v>23</v>
      </c>
      <c r="H24" s="315">
        <v>0</v>
      </c>
      <c r="I24" s="315">
        <v>6</v>
      </c>
      <c r="J24" s="316">
        <v>0</v>
      </c>
      <c r="K24" s="316">
        <v>0</v>
      </c>
      <c r="L24" s="317">
        <v>0</v>
      </c>
      <c r="M24" s="246" t="s">
        <v>353</v>
      </c>
    </row>
    <row r="25" spans="1:13" s="332" customFormat="1" ht="14.1" customHeight="1">
      <c r="A25" s="332" t="s">
        <v>408</v>
      </c>
      <c r="B25" s="333"/>
      <c r="C25" s="333"/>
      <c r="D25" s="333"/>
      <c r="E25" s="333"/>
      <c r="F25" s="333"/>
      <c r="G25" s="333"/>
      <c r="H25" s="334"/>
      <c r="I25" s="334"/>
      <c r="J25" s="334"/>
      <c r="K25" s="334"/>
      <c r="L25" s="334"/>
      <c r="M25" s="272" t="s">
        <v>379</v>
      </c>
    </row>
    <row r="26" spans="1:13" s="332" customFormat="1" ht="12" customHeight="1">
      <c r="A26" s="274" t="s">
        <v>380</v>
      </c>
      <c r="B26" s="333"/>
      <c r="C26" s="333"/>
      <c r="D26" s="333"/>
      <c r="E26" s="333"/>
      <c r="F26" s="333"/>
      <c r="G26" s="333"/>
      <c r="H26" s="334"/>
      <c r="I26" s="334"/>
      <c r="J26" s="334"/>
      <c r="K26" s="334"/>
      <c r="L26" s="334"/>
    </row>
    <row r="27" spans="1:13">
      <c r="A27" s="77"/>
    </row>
    <row r="28" spans="1:13">
      <c r="A28" s="77"/>
      <c r="H28" s="76" t="s">
        <v>226</v>
      </c>
    </row>
    <row r="29" spans="1:13">
      <c r="A29" s="77"/>
    </row>
    <row r="30" spans="1:13">
      <c r="A30" s="77"/>
    </row>
  </sheetData>
  <mergeCells count="2">
    <mergeCell ref="H1:M1"/>
    <mergeCell ref="A1:G1"/>
  </mergeCells>
  <phoneticPr fontId="4" type="noConversion"/>
  <printOptions horizontalCentered="1" gridLinesSet="0"/>
  <pageMargins left="0.9055118110236221" right="0.9055118110236221" top="1.2598425196850394" bottom="1.4960629921259843" header="0.82677165354330717" footer="0.51181102362204722"/>
  <pageSetup paperSize="9" scale="47" firstPageNumber="9" pageOrder="overThenDown"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30"/>
  <sheetViews>
    <sheetView view="pageBreakPreview" zoomScaleNormal="100" zoomScaleSheetLayoutView="100" workbookViewId="0">
      <selection activeCell="K25" sqref="K25"/>
    </sheetView>
  </sheetViews>
  <sheetFormatPr defaultRowHeight="17.25"/>
  <cols>
    <col min="1" max="1" width="10.125" style="49" customWidth="1"/>
    <col min="2" max="6" width="8.75" style="76" customWidth="1"/>
    <col min="7" max="7" width="10.625" style="76" customWidth="1"/>
    <col min="8" max="9" width="8.75" style="76" customWidth="1"/>
    <col min="10" max="11" width="11.625" style="76" customWidth="1"/>
    <col min="12" max="12" width="7.125" style="76" customWidth="1"/>
    <col min="13" max="14" width="9.125" style="76" customWidth="1"/>
    <col min="15" max="16" width="6.75" style="76" customWidth="1"/>
    <col min="17" max="17" width="8.125" style="76" customWidth="1"/>
    <col min="18" max="18" width="10.125" style="73" customWidth="1"/>
    <col min="19" max="16384" width="9" style="76"/>
  </cols>
  <sheetData>
    <row r="1" spans="1:21" s="83" customFormat="1" ht="24.95" customHeight="1">
      <c r="A1" s="403" t="s">
        <v>21</v>
      </c>
      <c r="B1" s="408"/>
      <c r="C1" s="408"/>
      <c r="D1" s="408"/>
      <c r="E1" s="408"/>
      <c r="F1" s="408"/>
      <c r="G1" s="408"/>
      <c r="H1" s="408"/>
      <c r="I1" s="408"/>
      <c r="J1" s="414" t="s">
        <v>381</v>
      </c>
      <c r="K1" s="408"/>
      <c r="L1" s="408"/>
      <c r="M1" s="408"/>
      <c r="N1" s="408"/>
      <c r="O1" s="408"/>
      <c r="P1" s="408"/>
      <c r="Q1" s="408"/>
      <c r="R1" s="408"/>
    </row>
    <row r="2" spans="1:21" s="266" customFormat="1" ht="17.25" customHeight="1">
      <c r="A2" s="101" t="s">
        <v>375</v>
      </c>
      <c r="B2" s="264"/>
      <c r="C2" s="264"/>
      <c r="D2" s="264"/>
      <c r="E2" s="264"/>
      <c r="F2" s="264"/>
      <c r="G2" s="264"/>
      <c r="H2" s="265"/>
      <c r="I2" s="265"/>
      <c r="J2" s="265"/>
      <c r="K2" s="265"/>
      <c r="L2" s="265"/>
      <c r="M2" s="265"/>
    </row>
    <row r="3" spans="1:21" s="85" customFormat="1" ht="24.75" customHeight="1" thickBot="1">
      <c r="A3" s="16"/>
      <c r="B3" s="84"/>
      <c r="C3" s="84"/>
      <c r="D3" s="84"/>
      <c r="E3" s="84"/>
      <c r="F3" s="84"/>
      <c r="G3" s="84"/>
      <c r="H3" s="84"/>
      <c r="I3" s="84"/>
      <c r="J3" s="84"/>
      <c r="K3" s="84"/>
      <c r="L3" s="84"/>
      <c r="M3" s="84"/>
      <c r="N3" s="84"/>
      <c r="O3" s="84"/>
      <c r="P3" s="84"/>
      <c r="Q3" s="84"/>
      <c r="R3" s="21"/>
    </row>
    <row r="4" spans="1:21" s="86" customFormat="1" ht="15.75" customHeight="1" thickTop="1">
      <c r="A4" s="50"/>
      <c r="B4" s="417" t="s">
        <v>22</v>
      </c>
      <c r="C4" s="417"/>
      <c r="D4" s="417"/>
      <c r="E4" s="417"/>
      <c r="F4" s="418"/>
      <c r="G4" s="82" t="s">
        <v>181</v>
      </c>
      <c r="H4" s="416" t="s">
        <v>382</v>
      </c>
      <c r="I4" s="418"/>
      <c r="J4" s="82" t="s">
        <v>23</v>
      </c>
      <c r="K4" s="94" t="s">
        <v>24</v>
      </c>
      <c r="L4" s="94" t="s">
        <v>25</v>
      </c>
      <c r="M4" s="94" t="s">
        <v>26</v>
      </c>
      <c r="N4" s="94" t="s">
        <v>27</v>
      </c>
      <c r="O4" s="416" t="s">
        <v>227</v>
      </c>
      <c r="P4" s="417"/>
      <c r="Q4" s="418"/>
      <c r="R4" s="54"/>
      <c r="T4" s="67"/>
      <c r="U4" s="67"/>
    </row>
    <row r="5" spans="1:21" s="86" customFormat="1" ht="15.75" customHeight="1">
      <c r="A5" s="64" t="s">
        <v>28</v>
      </c>
      <c r="B5" s="410" t="s">
        <v>29</v>
      </c>
      <c r="C5" s="410"/>
      <c r="D5" s="410"/>
      <c r="E5" s="410"/>
      <c r="F5" s="411"/>
      <c r="G5" s="69" t="s">
        <v>114</v>
      </c>
      <c r="H5" s="409" t="s">
        <v>30</v>
      </c>
      <c r="I5" s="411"/>
      <c r="J5" s="69" t="s">
        <v>115</v>
      </c>
      <c r="K5" s="68" t="s">
        <v>228</v>
      </c>
      <c r="L5" s="69" t="s">
        <v>165</v>
      </c>
      <c r="M5" s="68" t="s">
        <v>116</v>
      </c>
      <c r="N5" s="69" t="s">
        <v>229</v>
      </c>
      <c r="O5" s="409" t="s">
        <v>173</v>
      </c>
      <c r="P5" s="410"/>
      <c r="Q5" s="411"/>
      <c r="R5" s="67" t="s">
        <v>230</v>
      </c>
      <c r="T5" s="67"/>
      <c r="U5" s="67"/>
    </row>
    <row r="6" spans="1:21" s="86" customFormat="1" ht="15.75" customHeight="1">
      <c r="A6" s="342"/>
      <c r="B6" s="342" t="s">
        <v>32</v>
      </c>
      <c r="C6" s="342" t="s">
        <v>33</v>
      </c>
      <c r="D6" s="342" t="s">
        <v>231</v>
      </c>
      <c r="E6" s="342" t="s">
        <v>232</v>
      </c>
      <c r="F6" s="342" t="s">
        <v>233</v>
      </c>
      <c r="G6" s="412" t="s">
        <v>169</v>
      </c>
      <c r="H6" s="344" t="s">
        <v>32</v>
      </c>
      <c r="I6" s="343" t="s">
        <v>34</v>
      </c>
      <c r="J6" s="412" t="s">
        <v>234</v>
      </c>
      <c r="K6" s="412" t="s">
        <v>235</v>
      </c>
      <c r="L6" s="412" t="s">
        <v>236</v>
      </c>
      <c r="M6" s="412" t="s">
        <v>237</v>
      </c>
      <c r="N6" s="419" t="s">
        <v>238</v>
      </c>
      <c r="O6" s="407" t="s">
        <v>239</v>
      </c>
      <c r="P6" s="407" t="s">
        <v>240</v>
      </c>
      <c r="Q6" s="404" t="s">
        <v>241</v>
      </c>
      <c r="R6" s="67"/>
    </row>
    <row r="7" spans="1:21" s="86" customFormat="1" ht="11.25" customHeight="1">
      <c r="A7" s="342" t="s">
        <v>31</v>
      </c>
      <c r="B7" s="415" t="s">
        <v>242</v>
      </c>
      <c r="C7" s="340" t="s">
        <v>172</v>
      </c>
      <c r="D7" s="405" t="s">
        <v>243</v>
      </c>
      <c r="E7" s="340" t="s">
        <v>172</v>
      </c>
      <c r="F7" s="405" t="s">
        <v>244</v>
      </c>
      <c r="G7" s="412"/>
      <c r="H7" s="405" t="s">
        <v>242</v>
      </c>
      <c r="I7" s="405" t="s">
        <v>244</v>
      </c>
      <c r="J7" s="412"/>
      <c r="K7" s="412"/>
      <c r="L7" s="412"/>
      <c r="M7" s="412"/>
      <c r="N7" s="419"/>
      <c r="O7" s="404"/>
      <c r="P7" s="404"/>
      <c r="Q7" s="404"/>
      <c r="R7" s="67" t="s">
        <v>245</v>
      </c>
    </row>
    <row r="8" spans="1:21" s="67" customFormat="1" ht="13.5" customHeight="1">
      <c r="A8" s="341"/>
      <c r="B8" s="411"/>
      <c r="C8" s="339" t="s">
        <v>246</v>
      </c>
      <c r="D8" s="406"/>
      <c r="E8" s="339" t="s">
        <v>247</v>
      </c>
      <c r="F8" s="406"/>
      <c r="G8" s="406"/>
      <c r="H8" s="406"/>
      <c r="I8" s="406"/>
      <c r="J8" s="413"/>
      <c r="K8" s="413"/>
      <c r="L8" s="413"/>
      <c r="M8" s="413"/>
      <c r="N8" s="420"/>
      <c r="O8" s="339" t="s">
        <v>242</v>
      </c>
      <c r="P8" s="338" t="s">
        <v>243</v>
      </c>
      <c r="Q8" s="87" t="s">
        <v>383</v>
      </c>
      <c r="R8" s="337"/>
    </row>
    <row r="9" spans="1:21" s="88" customFormat="1" ht="24" customHeight="1">
      <c r="A9" s="70">
        <v>2013</v>
      </c>
      <c r="B9" s="89">
        <v>12.3</v>
      </c>
      <c r="C9" s="90">
        <v>17.5</v>
      </c>
      <c r="D9" s="90">
        <f>MAX(D11:D26)</f>
        <v>36.9</v>
      </c>
      <c r="E9" s="90">
        <v>7.8</v>
      </c>
      <c r="F9" s="90">
        <f>MIN(F11:F26)</f>
        <v>-16.2</v>
      </c>
      <c r="G9" s="90">
        <v>1240.0999999999999</v>
      </c>
      <c r="H9" s="91">
        <v>72</v>
      </c>
      <c r="I9" s="91">
        <v>49</v>
      </c>
      <c r="J9" s="145">
        <v>1016.1</v>
      </c>
      <c r="K9" s="146">
        <v>6.8</v>
      </c>
      <c r="L9" s="146">
        <v>4.8</v>
      </c>
      <c r="M9" s="145">
        <v>2310.1999999999998</v>
      </c>
      <c r="N9" s="146">
        <v>7.8</v>
      </c>
      <c r="O9" s="146">
        <v>1.7</v>
      </c>
      <c r="P9" s="146">
        <v>4.4000000000000004</v>
      </c>
      <c r="Q9" s="147">
        <v>7.7</v>
      </c>
      <c r="R9" s="100">
        <v>2013</v>
      </c>
    </row>
    <row r="10" spans="1:21" s="88" customFormat="1" ht="24" customHeight="1">
      <c r="A10" s="70">
        <v>2014</v>
      </c>
      <c r="B10" s="139">
        <v>13.108333333333333</v>
      </c>
      <c r="C10" s="139">
        <v>18.583333333333332</v>
      </c>
      <c r="D10" s="139">
        <v>34.6</v>
      </c>
      <c r="E10" s="139">
        <v>8.4833333333333343</v>
      </c>
      <c r="F10" s="139">
        <v>-11.1</v>
      </c>
      <c r="G10" s="140">
        <v>1029.0999999999999</v>
      </c>
      <c r="H10" s="140">
        <v>67.916666666666671</v>
      </c>
      <c r="I10" s="139">
        <v>11</v>
      </c>
      <c r="J10" s="140">
        <v>1016.6999999999998</v>
      </c>
      <c r="K10" s="139">
        <v>6.5749999999999993</v>
      </c>
      <c r="L10" s="139">
        <v>4.758333333333332</v>
      </c>
      <c r="M10" s="140">
        <v>2372.6999999999998</v>
      </c>
      <c r="N10" s="139">
        <v>5.5</v>
      </c>
      <c r="O10" s="139">
        <v>2.0666666666666664</v>
      </c>
      <c r="P10" s="139">
        <v>9.6999999999999993</v>
      </c>
      <c r="Q10" s="141">
        <v>16</v>
      </c>
      <c r="R10" s="100">
        <v>2014</v>
      </c>
    </row>
    <row r="11" spans="1:21" s="88" customFormat="1" ht="24" customHeight="1">
      <c r="A11" s="70">
        <v>2015</v>
      </c>
      <c r="B11" s="152">
        <v>13.516666666666667</v>
      </c>
      <c r="C11" s="152">
        <v>19.033333333333335</v>
      </c>
      <c r="D11" s="152">
        <v>35.299999999999997</v>
      </c>
      <c r="E11" s="152">
        <v>8.8333333333333339</v>
      </c>
      <c r="F11" s="152">
        <v>-11.7</v>
      </c>
      <c r="G11" s="153">
        <v>751.09999999999991</v>
      </c>
      <c r="H11" s="154">
        <v>67.666666666666671</v>
      </c>
      <c r="I11" s="155">
        <v>10</v>
      </c>
      <c r="J11" s="153">
        <v>1016.6000000000003</v>
      </c>
      <c r="K11" s="152">
        <v>6.8</v>
      </c>
      <c r="L11" s="152">
        <v>4.7833333333333323</v>
      </c>
      <c r="M11" s="153">
        <v>2450.2999999999997</v>
      </c>
      <c r="N11" s="152">
        <v>8.1999999999999993</v>
      </c>
      <c r="O11" s="152">
        <v>1.8083333333333333</v>
      </c>
      <c r="P11" s="152">
        <v>8.8000000000000007</v>
      </c>
      <c r="Q11" s="156">
        <v>14.3</v>
      </c>
      <c r="R11" s="100">
        <v>2015</v>
      </c>
    </row>
    <row r="12" spans="1:21" s="186" customFormat="1" ht="24" customHeight="1">
      <c r="A12" s="112">
        <v>2016</v>
      </c>
      <c r="B12" s="152">
        <v>13.566666666666665</v>
      </c>
      <c r="C12" s="152">
        <v>19.099999999999998</v>
      </c>
      <c r="D12" s="152">
        <v>36.5</v>
      </c>
      <c r="E12" s="152">
        <v>8.9916666666666654</v>
      </c>
      <c r="F12" s="152">
        <v>-16.2</v>
      </c>
      <c r="G12" s="153">
        <v>1023.4</v>
      </c>
      <c r="H12" s="154">
        <v>67.666666666666671</v>
      </c>
      <c r="I12" s="155">
        <v>13</v>
      </c>
      <c r="J12" s="153">
        <v>1016.6916666666666</v>
      </c>
      <c r="K12" s="152">
        <v>6.916666666666667</v>
      </c>
      <c r="L12" s="152">
        <v>5.0333333333333332</v>
      </c>
      <c r="M12" s="153">
        <v>2367.1999999999998</v>
      </c>
      <c r="N12" s="152">
        <v>3.7</v>
      </c>
      <c r="O12" s="152">
        <v>1.7750000000000001</v>
      </c>
      <c r="P12" s="152">
        <v>10.5</v>
      </c>
      <c r="Q12" s="156">
        <v>17</v>
      </c>
      <c r="R12" s="169">
        <v>2016</v>
      </c>
    </row>
    <row r="13" spans="1:21" s="186" customFormat="1" ht="24" customHeight="1">
      <c r="A13" s="112">
        <v>2017</v>
      </c>
      <c r="B13" s="152">
        <v>12.600000000000001</v>
      </c>
      <c r="C13" s="152">
        <v>18.3</v>
      </c>
      <c r="D13" s="152">
        <v>36.9</v>
      </c>
      <c r="E13" s="152">
        <v>7.8000000000000007</v>
      </c>
      <c r="F13" s="152">
        <v>-13.600000000000001</v>
      </c>
      <c r="G13" s="153">
        <v>1328.6000000000001</v>
      </c>
      <c r="H13" s="154">
        <v>67</v>
      </c>
      <c r="I13" s="155">
        <v>10</v>
      </c>
      <c r="J13" s="153">
        <v>1016.9000000000001</v>
      </c>
      <c r="K13" s="152">
        <v>5.9</v>
      </c>
      <c r="L13" s="152">
        <v>4.4000000000000004</v>
      </c>
      <c r="M13" s="153">
        <v>2606.1000000000004</v>
      </c>
      <c r="N13" s="152">
        <v>7.1000000000000005</v>
      </c>
      <c r="O13" s="152">
        <v>1.8</v>
      </c>
      <c r="P13" s="152">
        <v>8.8000000000000007</v>
      </c>
      <c r="Q13" s="156">
        <v>15.100000000000001</v>
      </c>
      <c r="R13" s="169">
        <v>2017</v>
      </c>
    </row>
    <row r="14" spans="1:21" s="186" customFormat="1" ht="24" customHeight="1">
      <c r="A14" s="70">
        <v>2018</v>
      </c>
      <c r="B14" s="152">
        <v>12.733333333333333</v>
      </c>
      <c r="C14" s="152">
        <v>18.516666666666662</v>
      </c>
      <c r="D14" s="152">
        <v>25.033333333333335</v>
      </c>
      <c r="E14" s="152">
        <v>7.9333333333333327</v>
      </c>
      <c r="F14" s="152">
        <v>1.0249999999999997</v>
      </c>
      <c r="G14" s="153">
        <v>1293.0999999999999</v>
      </c>
      <c r="H14" s="154">
        <v>67.333333333333329</v>
      </c>
      <c r="I14" s="155">
        <v>12</v>
      </c>
      <c r="J14" s="153">
        <v>1020.9916666666664</v>
      </c>
      <c r="K14" s="152">
        <v>6.0666666666666664</v>
      </c>
      <c r="L14" s="152">
        <v>4.5666666666666673</v>
      </c>
      <c r="M14" s="153">
        <v>2605.5</v>
      </c>
      <c r="N14" s="152">
        <v>7.9</v>
      </c>
      <c r="O14" s="152">
        <v>1.8333333333333333</v>
      </c>
      <c r="P14" s="152">
        <v>8.6999999999999993</v>
      </c>
      <c r="Q14" s="152">
        <v>15</v>
      </c>
      <c r="R14" s="220">
        <v>2018</v>
      </c>
    </row>
    <row r="15" spans="1:21" s="319" customFormat="1" ht="22.5" customHeight="1">
      <c r="A15" s="351" t="s">
        <v>384</v>
      </c>
      <c r="B15" s="352">
        <f>SUM(B16:B27)/12</f>
        <v>13.200000000000001</v>
      </c>
      <c r="C15" s="353">
        <f>SUM(C16:C27)/12</f>
        <v>18.841666666666672</v>
      </c>
      <c r="D15" s="353">
        <v>36.5</v>
      </c>
      <c r="E15" s="353">
        <f t="shared" ref="E15" si="0">SUM(E16:E27)/12</f>
        <v>8.2333333333333343</v>
      </c>
      <c r="F15" s="354">
        <v>-10.8</v>
      </c>
      <c r="G15" s="353">
        <f>SUM(G16:G27)</f>
        <v>915.80000000000007</v>
      </c>
      <c r="H15" s="355">
        <f>SUM(H16:H27)/12</f>
        <v>69.666666666666671</v>
      </c>
      <c r="I15" s="355">
        <v>11</v>
      </c>
      <c r="J15" s="353">
        <f>SUM(J16:J27)/12</f>
        <v>1016.725</v>
      </c>
      <c r="K15" s="353">
        <f>SUM(K16:K27)/12</f>
        <v>6.9250000000000007</v>
      </c>
      <c r="L15" s="353">
        <f>SUM(L16:L27)/12</f>
        <v>4.9083333333333341</v>
      </c>
      <c r="M15" s="353">
        <f>SUM(M16:M27)</f>
        <v>2335.3000000000002</v>
      </c>
      <c r="N15" s="353">
        <f>SUM(N16:N27)</f>
        <v>7.1</v>
      </c>
      <c r="O15" s="353">
        <f>SUM(O16:O27)/12</f>
        <v>1.7750000000000001</v>
      </c>
      <c r="P15" s="353">
        <v>13.6</v>
      </c>
      <c r="Q15" s="356">
        <v>24</v>
      </c>
      <c r="R15" s="357" t="s">
        <v>384</v>
      </c>
      <c r="S15" s="318"/>
    </row>
    <row r="16" spans="1:21" s="320" customFormat="1" ht="22.5" customHeight="1">
      <c r="A16" s="309" t="s">
        <v>395</v>
      </c>
      <c r="B16" s="275">
        <v>-1.1000000000000001</v>
      </c>
      <c r="C16" s="276">
        <v>4.9000000000000004</v>
      </c>
      <c r="D16" s="276">
        <v>9.1999999999999993</v>
      </c>
      <c r="E16" s="276">
        <v>-6.3</v>
      </c>
      <c r="F16" s="276">
        <v>-10.7</v>
      </c>
      <c r="G16" s="276">
        <v>0.5</v>
      </c>
      <c r="H16" s="277">
        <v>59</v>
      </c>
      <c r="I16" s="278">
        <v>14</v>
      </c>
      <c r="J16" s="276">
        <v>1026.8</v>
      </c>
      <c r="K16" s="276">
        <v>-9.1999999999999993</v>
      </c>
      <c r="L16" s="276">
        <v>3.2</v>
      </c>
      <c r="M16" s="276">
        <v>221.4</v>
      </c>
      <c r="N16" s="276">
        <v>0.1</v>
      </c>
      <c r="O16" s="276">
        <v>1.5</v>
      </c>
      <c r="P16" s="276">
        <v>6.7</v>
      </c>
      <c r="Q16" s="276">
        <v>11.2</v>
      </c>
      <c r="R16" s="279" t="s">
        <v>385</v>
      </c>
      <c r="S16" s="318"/>
    </row>
    <row r="17" spans="1:19" s="320" customFormat="1" ht="22.5" customHeight="1">
      <c r="A17" s="309" t="s">
        <v>396</v>
      </c>
      <c r="B17" s="280">
        <v>0.8</v>
      </c>
      <c r="C17" s="276">
        <v>6.8</v>
      </c>
      <c r="D17" s="276">
        <v>14.8</v>
      </c>
      <c r="E17" s="276">
        <v>-4.3</v>
      </c>
      <c r="F17" s="276">
        <v>-9.5</v>
      </c>
      <c r="G17" s="276">
        <v>33.4</v>
      </c>
      <c r="H17" s="277">
        <v>61</v>
      </c>
      <c r="I17" s="277">
        <v>14</v>
      </c>
      <c r="J17" s="276">
        <v>1024.9000000000001</v>
      </c>
      <c r="K17" s="276">
        <v>-7</v>
      </c>
      <c r="L17" s="276">
        <v>5</v>
      </c>
      <c r="M17" s="276">
        <v>182.4</v>
      </c>
      <c r="N17" s="280">
        <v>6.5</v>
      </c>
      <c r="O17" s="276">
        <v>1.6</v>
      </c>
      <c r="P17" s="276">
        <v>5.9</v>
      </c>
      <c r="Q17" s="276">
        <v>9.8000000000000007</v>
      </c>
      <c r="R17" s="279" t="s">
        <v>345</v>
      </c>
      <c r="S17" s="318"/>
    </row>
    <row r="18" spans="1:19" s="320" customFormat="1" ht="22.5" customHeight="1">
      <c r="A18" s="309" t="s">
        <v>397</v>
      </c>
      <c r="B18" s="275">
        <v>6.6</v>
      </c>
      <c r="C18" s="276">
        <v>13.3</v>
      </c>
      <c r="D18" s="276">
        <v>18.2</v>
      </c>
      <c r="E18" s="276">
        <v>0.9</v>
      </c>
      <c r="F18" s="276">
        <v>-3.3</v>
      </c>
      <c r="G18" s="276">
        <v>39.6</v>
      </c>
      <c r="H18" s="277">
        <v>64</v>
      </c>
      <c r="I18" s="277">
        <v>11</v>
      </c>
      <c r="J18" s="276">
        <v>1017.7</v>
      </c>
      <c r="K18" s="276">
        <v>-0.9</v>
      </c>
      <c r="L18" s="276">
        <v>4.5999999999999996</v>
      </c>
      <c r="M18" s="276">
        <v>206</v>
      </c>
      <c r="N18" s="280">
        <v>0</v>
      </c>
      <c r="O18" s="276">
        <v>1.9</v>
      </c>
      <c r="P18" s="276">
        <v>7.8</v>
      </c>
      <c r="Q18" s="276">
        <v>14.2</v>
      </c>
      <c r="R18" s="279" t="s">
        <v>346</v>
      </c>
      <c r="S18" s="318"/>
    </row>
    <row r="19" spans="1:19" s="320" customFormat="1" ht="22.5" customHeight="1">
      <c r="A19" s="309" t="s">
        <v>398</v>
      </c>
      <c r="B19" s="275">
        <v>11.7</v>
      </c>
      <c r="C19" s="276">
        <v>18.2</v>
      </c>
      <c r="D19" s="276">
        <v>29.2</v>
      </c>
      <c r="E19" s="276">
        <v>5.7</v>
      </c>
      <c r="F19" s="276">
        <v>-1.9</v>
      </c>
      <c r="G19" s="276">
        <v>43.6</v>
      </c>
      <c r="H19" s="277">
        <v>63</v>
      </c>
      <c r="I19" s="277">
        <v>13</v>
      </c>
      <c r="J19" s="276">
        <v>1015.6</v>
      </c>
      <c r="K19" s="276">
        <v>3.4</v>
      </c>
      <c r="L19" s="276">
        <v>5.0999999999999996</v>
      </c>
      <c r="M19" s="276">
        <v>207.2</v>
      </c>
      <c r="N19" s="276">
        <v>0</v>
      </c>
      <c r="O19" s="276">
        <v>1.8</v>
      </c>
      <c r="P19" s="276">
        <v>6.8</v>
      </c>
      <c r="Q19" s="276">
        <v>12.6</v>
      </c>
      <c r="R19" s="279" t="s">
        <v>347</v>
      </c>
      <c r="S19" s="318"/>
    </row>
    <row r="20" spans="1:19" s="320" customFormat="1" ht="22.5" customHeight="1">
      <c r="A20" s="309" t="s">
        <v>399</v>
      </c>
      <c r="B20" s="275">
        <v>18.399999999999999</v>
      </c>
      <c r="C20" s="276">
        <v>25.9</v>
      </c>
      <c r="D20" s="276">
        <v>32.6</v>
      </c>
      <c r="E20" s="276">
        <v>11.8</v>
      </c>
      <c r="F20" s="276">
        <v>6.7</v>
      </c>
      <c r="G20" s="276">
        <v>26.7</v>
      </c>
      <c r="H20" s="277">
        <v>61</v>
      </c>
      <c r="I20" s="277">
        <v>13</v>
      </c>
      <c r="J20" s="276">
        <v>1012.2</v>
      </c>
      <c r="K20" s="276">
        <v>9.3000000000000007</v>
      </c>
      <c r="L20" s="276">
        <v>3.8</v>
      </c>
      <c r="M20" s="276">
        <v>306.8</v>
      </c>
      <c r="N20" s="276">
        <v>0</v>
      </c>
      <c r="O20" s="276">
        <v>2</v>
      </c>
      <c r="P20" s="276">
        <v>7.2</v>
      </c>
      <c r="Q20" s="276">
        <v>12.2</v>
      </c>
      <c r="R20" s="279" t="s">
        <v>42</v>
      </c>
      <c r="S20" s="318"/>
    </row>
    <row r="21" spans="1:19" s="320" customFormat="1" ht="22.5" customHeight="1">
      <c r="A21" s="309" t="s">
        <v>400</v>
      </c>
      <c r="B21" s="275">
        <v>22.1</v>
      </c>
      <c r="C21" s="276">
        <v>27.9</v>
      </c>
      <c r="D21" s="276">
        <v>32.700000000000003</v>
      </c>
      <c r="E21" s="276">
        <v>17.2</v>
      </c>
      <c r="F21" s="276">
        <v>12.4</v>
      </c>
      <c r="G21" s="276">
        <v>68.8</v>
      </c>
      <c r="H21" s="277">
        <v>71</v>
      </c>
      <c r="I21" s="277">
        <v>20</v>
      </c>
      <c r="J21" s="276">
        <v>1007.4</v>
      </c>
      <c r="K21" s="276">
        <v>16</v>
      </c>
      <c r="L21" s="276">
        <v>5.5</v>
      </c>
      <c r="M21" s="276">
        <v>229.4</v>
      </c>
      <c r="N21" s="276">
        <v>0</v>
      </c>
      <c r="O21" s="276">
        <v>1.8</v>
      </c>
      <c r="P21" s="276">
        <v>5.7</v>
      </c>
      <c r="Q21" s="276">
        <v>10.8</v>
      </c>
      <c r="R21" s="279" t="s">
        <v>43</v>
      </c>
      <c r="S21" s="318"/>
    </row>
    <row r="22" spans="1:19" s="320" customFormat="1" ht="22.5" customHeight="1">
      <c r="A22" s="309" t="s">
        <v>401</v>
      </c>
      <c r="B22" s="275">
        <v>25.8</v>
      </c>
      <c r="C22" s="276">
        <v>30.3</v>
      </c>
      <c r="D22" s="276">
        <v>35.1</v>
      </c>
      <c r="E22" s="276">
        <v>22.3</v>
      </c>
      <c r="F22" s="276">
        <v>18.399999999999999</v>
      </c>
      <c r="G22" s="276">
        <v>190.9</v>
      </c>
      <c r="H22" s="277">
        <v>77</v>
      </c>
      <c r="I22" s="277">
        <v>28</v>
      </c>
      <c r="J22" s="276">
        <v>1006.1</v>
      </c>
      <c r="K22" s="276">
        <v>21</v>
      </c>
      <c r="L22" s="276">
        <v>7</v>
      </c>
      <c r="M22" s="276">
        <v>0</v>
      </c>
      <c r="N22" s="276">
        <v>0</v>
      </c>
      <c r="O22" s="276">
        <v>2</v>
      </c>
      <c r="P22" s="276">
        <v>7.5</v>
      </c>
      <c r="Q22" s="276">
        <v>11.7</v>
      </c>
      <c r="R22" s="279" t="s">
        <v>348</v>
      </c>
      <c r="S22" s="318"/>
    </row>
    <row r="23" spans="1:19" s="320" customFormat="1" ht="22.5" customHeight="1">
      <c r="A23" s="309" t="s">
        <v>402</v>
      </c>
      <c r="B23" s="275">
        <v>26.8</v>
      </c>
      <c r="C23" s="276">
        <v>31.5</v>
      </c>
      <c r="D23" s="276">
        <v>36.5</v>
      </c>
      <c r="E23" s="276">
        <v>23.1</v>
      </c>
      <c r="F23" s="276">
        <v>17.399999999999999</v>
      </c>
      <c r="G23" s="276">
        <v>117.9</v>
      </c>
      <c r="H23" s="277">
        <v>72</v>
      </c>
      <c r="I23" s="277">
        <v>27</v>
      </c>
      <c r="J23" s="276">
        <v>1006.8</v>
      </c>
      <c r="K23" s="276">
        <v>20.8</v>
      </c>
      <c r="L23" s="276">
        <v>5.3</v>
      </c>
      <c r="M23" s="276">
        <v>236.9</v>
      </c>
      <c r="N23" s="276">
        <v>0</v>
      </c>
      <c r="O23" s="276">
        <v>1.8</v>
      </c>
      <c r="P23" s="276">
        <v>7.2</v>
      </c>
      <c r="Q23" s="276">
        <v>11.7</v>
      </c>
      <c r="R23" s="279" t="s">
        <v>349</v>
      </c>
    </row>
    <row r="24" spans="1:19" s="320" customFormat="1" ht="22.5" customHeight="1">
      <c r="A24" s="309" t="s">
        <v>403</v>
      </c>
      <c r="B24" s="275">
        <v>22.3</v>
      </c>
      <c r="C24" s="276">
        <v>26.8</v>
      </c>
      <c r="D24" s="276">
        <v>30.4</v>
      </c>
      <c r="E24" s="276">
        <v>18.3</v>
      </c>
      <c r="F24" s="276">
        <v>11.7</v>
      </c>
      <c r="G24" s="276">
        <v>201.9</v>
      </c>
      <c r="H24" s="277">
        <v>80</v>
      </c>
      <c r="I24" s="277">
        <v>25</v>
      </c>
      <c r="J24" s="276">
        <v>1014.8</v>
      </c>
      <c r="K24" s="276">
        <v>18.100000000000001</v>
      </c>
      <c r="L24" s="276">
        <v>6.6</v>
      </c>
      <c r="M24" s="276">
        <v>152</v>
      </c>
      <c r="N24" s="276">
        <v>0</v>
      </c>
      <c r="O24" s="276">
        <v>1.8</v>
      </c>
      <c r="P24" s="276">
        <v>13.6</v>
      </c>
      <c r="Q24" s="276">
        <v>24</v>
      </c>
      <c r="R24" s="279" t="s">
        <v>350</v>
      </c>
    </row>
    <row r="25" spans="1:19" s="320" customFormat="1" ht="22.5" customHeight="1">
      <c r="A25" s="309" t="s">
        <v>404</v>
      </c>
      <c r="B25" s="275">
        <v>16</v>
      </c>
      <c r="C25" s="276">
        <v>21.3</v>
      </c>
      <c r="D25" s="276">
        <v>27.8</v>
      </c>
      <c r="E25" s="276">
        <v>10.9</v>
      </c>
      <c r="F25" s="281">
        <v>3</v>
      </c>
      <c r="G25" s="276">
        <v>73.099999999999994</v>
      </c>
      <c r="H25" s="277">
        <v>79</v>
      </c>
      <c r="I25" s="277">
        <v>34</v>
      </c>
      <c r="J25" s="276">
        <v>1019.2</v>
      </c>
      <c r="K25" s="276">
        <v>11.8</v>
      </c>
      <c r="L25" s="276">
        <v>4.2</v>
      </c>
      <c r="M25" s="276">
        <v>225.5</v>
      </c>
      <c r="N25" s="276">
        <v>0</v>
      </c>
      <c r="O25" s="276">
        <v>1.7</v>
      </c>
      <c r="P25" s="276">
        <v>5.6</v>
      </c>
      <c r="Q25" s="276">
        <v>11.4</v>
      </c>
      <c r="R25" s="279" t="s">
        <v>351</v>
      </c>
    </row>
    <row r="26" spans="1:19" s="320" customFormat="1" ht="22.5" customHeight="1">
      <c r="A26" s="309" t="s">
        <v>405</v>
      </c>
      <c r="B26" s="275">
        <v>7.5</v>
      </c>
      <c r="C26" s="276">
        <v>13.4</v>
      </c>
      <c r="D26" s="276">
        <v>20.7</v>
      </c>
      <c r="E26" s="276">
        <v>2.2000000000000002</v>
      </c>
      <c r="F26" s="276">
        <v>-3.9</v>
      </c>
      <c r="G26" s="276">
        <v>93.2</v>
      </c>
      <c r="H26" s="277">
        <v>73</v>
      </c>
      <c r="I26" s="277">
        <v>24</v>
      </c>
      <c r="J26" s="276">
        <v>1023.1</v>
      </c>
      <c r="K26" s="276">
        <v>2.4</v>
      </c>
      <c r="L26" s="276">
        <v>4.2</v>
      </c>
      <c r="M26" s="276">
        <v>199.8</v>
      </c>
      <c r="N26" s="276">
        <v>0</v>
      </c>
      <c r="O26" s="276">
        <v>1.7</v>
      </c>
      <c r="P26" s="276">
        <v>7.5</v>
      </c>
      <c r="Q26" s="276">
        <v>15.4</v>
      </c>
      <c r="R26" s="279" t="s">
        <v>352</v>
      </c>
    </row>
    <row r="27" spans="1:19" s="320" customFormat="1" ht="22.5" customHeight="1">
      <c r="A27" s="313" t="s">
        <v>406</v>
      </c>
      <c r="B27" s="282">
        <v>1.5</v>
      </c>
      <c r="C27" s="283">
        <v>5.8</v>
      </c>
      <c r="D27" s="283">
        <v>14.3</v>
      </c>
      <c r="E27" s="283">
        <v>-3</v>
      </c>
      <c r="F27" s="283">
        <v>-10.8</v>
      </c>
      <c r="G27" s="283">
        <v>26.2</v>
      </c>
      <c r="H27" s="284">
        <v>76</v>
      </c>
      <c r="I27" s="284">
        <v>30</v>
      </c>
      <c r="J27" s="283">
        <v>1026.0999999999999</v>
      </c>
      <c r="K27" s="283">
        <v>-2.6</v>
      </c>
      <c r="L27" s="283">
        <v>4.4000000000000004</v>
      </c>
      <c r="M27" s="283">
        <v>167.9</v>
      </c>
      <c r="N27" s="283">
        <v>0.5</v>
      </c>
      <c r="O27" s="283">
        <v>1.7</v>
      </c>
      <c r="P27" s="283">
        <v>7.7</v>
      </c>
      <c r="Q27" s="283">
        <v>13.5</v>
      </c>
      <c r="R27" s="285" t="s">
        <v>353</v>
      </c>
    </row>
    <row r="28" spans="1:19" s="273" customFormat="1" ht="14.1" customHeight="1">
      <c r="A28" s="268" t="s">
        <v>378</v>
      </c>
      <c r="B28" s="269"/>
      <c r="C28" s="269"/>
      <c r="D28" s="269"/>
      <c r="E28" s="269"/>
      <c r="F28" s="269"/>
      <c r="G28" s="269"/>
      <c r="H28" s="269"/>
      <c r="I28" s="269"/>
      <c r="J28" s="269"/>
      <c r="K28" s="269"/>
      <c r="L28" s="270"/>
      <c r="M28" s="271"/>
      <c r="N28" s="271"/>
      <c r="O28" s="271"/>
      <c r="P28" s="271"/>
      <c r="Q28" s="271"/>
      <c r="R28" s="272" t="s">
        <v>379</v>
      </c>
    </row>
    <row r="29" spans="1:19" s="273" customFormat="1" ht="12" customHeight="1">
      <c r="A29" s="274" t="s">
        <v>380</v>
      </c>
      <c r="B29" s="269"/>
      <c r="C29" s="269"/>
      <c r="D29" s="269"/>
      <c r="E29" s="269"/>
      <c r="F29" s="269"/>
      <c r="G29" s="269"/>
      <c r="H29" s="269"/>
      <c r="I29" s="269"/>
      <c r="J29" s="269"/>
      <c r="K29" s="269"/>
      <c r="L29" s="270"/>
      <c r="M29" s="271"/>
      <c r="N29" s="271"/>
      <c r="O29" s="271"/>
      <c r="P29" s="271"/>
      <c r="Q29" s="271"/>
    </row>
    <row r="30" spans="1:19">
      <c r="H30" s="93"/>
    </row>
  </sheetData>
  <mergeCells count="22">
    <mergeCell ref="B4:F4"/>
    <mergeCell ref="N6:N8"/>
    <mergeCell ref="P6:P7"/>
    <mergeCell ref="H7:H8"/>
    <mergeCell ref="L6:L8"/>
    <mergeCell ref="D7:D8"/>
    <mergeCell ref="Q6:Q7"/>
    <mergeCell ref="F7:F8"/>
    <mergeCell ref="O6:O7"/>
    <mergeCell ref="I7:I8"/>
    <mergeCell ref="A1:I1"/>
    <mergeCell ref="O5:Q5"/>
    <mergeCell ref="J6:J8"/>
    <mergeCell ref="K6:K8"/>
    <mergeCell ref="J1:R1"/>
    <mergeCell ref="B7:B8"/>
    <mergeCell ref="M6:M8"/>
    <mergeCell ref="G6:G8"/>
    <mergeCell ref="O4:Q4"/>
    <mergeCell ref="H4:I4"/>
    <mergeCell ref="H5:I5"/>
    <mergeCell ref="B5:F5"/>
  </mergeCells>
  <phoneticPr fontId="4" type="noConversion"/>
  <printOptions horizontalCentered="1"/>
  <pageMargins left="0.9055118110236221" right="0.9055118110236221" top="1.2598425196850394" bottom="1.4960629921259843" header="0.82677165354330717" footer="0.51181102362204722"/>
  <pageSetup paperSize="9" scale="47" firstPageNumber="11" pageOrder="overThenDown" orientation="portrait" horizontalDpi="300" verticalDpi="300" r:id="rId1"/>
  <headerFooter alignWithMargins="0">
    <oddHeader xml:space="preserve">&amp;L&amp;"돋움,보통"&amp;11   &amp;P&amp;R&amp;"돋움,보통"&amp;11&amp;P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view="pageBreakPreview" zoomScaleNormal="100" zoomScaleSheetLayoutView="100" workbookViewId="0">
      <selection activeCell="J13" sqref="J13"/>
    </sheetView>
  </sheetViews>
  <sheetFormatPr defaultRowHeight="17.25"/>
  <cols>
    <col min="1" max="1" width="9.25" style="49" customWidth="1"/>
    <col min="2" max="2" width="9.75" style="76" customWidth="1"/>
    <col min="3" max="6" width="9.5" style="76" customWidth="1"/>
    <col min="7" max="8" width="9.5" style="111" customWidth="1"/>
    <col min="9" max="9" width="11.25" style="111" customWidth="1"/>
    <col min="10" max="10" width="11.125" style="111" customWidth="1"/>
    <col min="11" max="14" width="11.125" style="76" customWidth="1"/>
    <col min="15" max="15" width="9.25" style="49" customWidth="1"/>
    <col min="16" max="16384" width="9" style="74"/>
  </cols>
  <sheetData>
    <row r="1" spans="1:15" s="59" customFormat="1" ht="24.95" customHeight="1">
      <c r="A1" s="421" t="s">
        <v>35</v>
      </c>
      <c r="B1" s="421"/>
      <c r="C1" s="421"/>
      <c r="D1" s="421"/>
      <c r="E1" s="421"/>
      <c r="F1" s="421"/>
      <c r="G1" s="421"/>
      <c r="H1" s="421"/>
      <c r="I1" s="421" t="s">
        <v>169</v>
      </c>
      <c r="J1" s="421"/>
      <c r="K1" s="421"/>
      <c r="L1" s="421"/>
      <c r="M1" s="421"/>
      <c r="N1" s="421"/>
      <c r="O1" s="421"/>
    </row>
    <row r="2" spans="1:15" s="62" customFormat="1" ht="24.75" customHeight="1" thickBot="1">
      <c r="A2" s="60" t="s">
        <v>248</v>
      </c>
      <c r="D2" s="74"/>
      <c r="G2" s="95"/>
      <c r="H2" s="95"/>
      <c r="I2" s="95"/>
      <c r="J2" s="95"/>
      <c r="O2" s="21" t="s">
        <v>36</v>
      </c>
    </row>
    <row r="3" spans="1:15" s="92" customFormat="1" ht="31.5" customHeight="1" thickTop="1">
      <c r="A3" s="418" t="s">
        <v>182</v>
      </c>
      <c r="B3" s="94" t="s">
        <v>37</v>
      </c>
      <c r="C3" s="78" t="s">
        <v>183</v>
      </c>
      <c r="D3" s="78" t="s">
        <v>184</v>
      </c>
      <c r="E3" s="78" t="s">
        <v>185</v>
      </c>
      <c r="F3" s="78" t="s">
        <v>186</v>
      </c>
      <c r="G3" s="78" t="s">
        <v>187</v>
      </c>
      <c r="H3" s="81" t="s">
        <v>188</v>
      </c>
      <c r="I3" s="78" t="s">
        <v>189</v>
      </c>
      <c r="J3" s="81" t="s">
        <v>190</v>
      </c>
      <c r="K3" s="81" t="s">
        <v>191</v>
      </c>
      <c r="L3" s="81" t="s">
        <v>192</v>
      </c>
      <c r="M3" s="81" t="s">
        <v>193</v>
      </c>
      <c r="N3" s="79" t="s">
        <v>194</v>
      </c>
      <c r="O3" s="416" t="s">
        <v>129</v>
      </c>
    </row>
    <row r="4" spans="1:15" s="92" customFormat="1" ht="31.5" customHeight="1">
      <c r="A4" s="422"/>
      <c r="B4" s="345" t="s">
        <v>38</v>
      </c>
      <c r="C4" s="96" t="s">
        <v>39</v>
      </c>
      <c r="D4" s="96" t="s">
        <v>195</v>
      </c>
      <c r="E4" s="96" t="s">
        <v>40</v>
      </c>
      <c r="F4" s="96" t="s">
        <v>41</v>
      </c>
      <c r="G4" s="96" t="s">
        <v>42</v>
      </c>
      <c r="H4" s="97" t="s">
        <v>43</v>
      </c>
      <c r="I4" s="96" t="s">
        <v>249</v>
      </c>
      <c r="J4" s="97" t="s">
        <v>44</v>
      </c>
      <c r="K4" s="97" t="s">
        <v>45</v>
      </c>
      <c r="L4" s="97" t="s">
        <v>46</v>
      </c>
      <c r="M4" s="97" t="s">
        <v>47</v>
      </c>
      <c r="N4" s="96" t="s">
        <v>48</v>
      </c>
      <c r="O4" s="423"/>
    </row>
    <row r="5" spans="1:15" s="101" customFormat="1" ht="20.25" customHeight="1">
      <c r="A5" s="112">
        <v>2013</v>
      </c>
      <c r="B5" s="157">
        <f>SUM(C5:H5,I5:N5)</f>
        <v>1201.3</v>
      </c>
      <c r="C5" s="98">
        <v>21.4</v>
      </c>
      <c r="D5" s="98">
        <v>64.900000000000006</v>
      </c>
      <c r="E5" s="98">
        <v>36.9</v>
      </c>
      <c r="F5" s="98">
        <v>57.6</v>
      </c>
      <c r="G5" s="98">
        <v>116.4</v>
      </c>
      <c r="H5" s="98">
        <v>60.4</v>
      </c>
      <c r="I5" s="98">
        <v>410.4</v>
      </c>
      <c r="J5" s="98">
        <v>135.80000000000001</v>
      </c>
      <c r="K5" s="98">
        <v>211.7</v>
      </c>
      <c r="L5" s="98">
        <v>16.2</v>
      </c>
      <c r="M5" s="98">
        <v>49.3</v>
      </c>
      <c r="N5" s="99">
        <v>20.3</v>
      </c>
      <c r="O5" s="113">
        <v>2013</v>
      </c>
    </row>
    <row r="6" spans="1:15" s="101" customFormat="1" ht="20.25" customHeight="1">
      <c r="A6" s="112">
        <v>2014</v>
      </c>
      <c r="B6" s="157">
        <v>805.9</v>
      </c>
      <c r="C6" s="98">
        <v>10.4</v>
      </c>
      <c r="D6" s="98">
        <v>9.8000000000000007</v>
      </c>
      <c r="E6" s="98">
        <v>8.4</v>
      </c>
      <c r="F6" s="98">
        <v>41.8</v>
      </c>
      <c r="G6" s="98">
        <v>63.8</v>
      </c>
      <c r="H6" s="98">
        <v>72.2</v>
      </c>
      <c r="I6" s="98">
        <v>233.1</v>
      </c>
      <c r="J6" s="98">
        <v>159.19999999999999</v>
      </c>
      <c r="K6" s="98">
        <v>89.6</v>
      </c>
      <c r="L6" s="98">
        <v>54.3</v>
      </c>
      <c r="M6" s="98">
        <v>43.7</v>
      </c>
      <c r="N6" s="99">
        <v>19.600000000000001</v>
      </c>
      <c r="O6" s="169">
        <v>2014</v>
      </c>
    </row>
    <row r="7" spans="1:15" s="101" customFormat="1" ht="20.25" customHeight="1">
      <c r="A7" s="112">
        <v>2015</v>
      </c>
      <c r="B7" s="157">
        <v>720.9</v>
      </c>
      <c r="C7" s="98">
        <v>11.4</v>
      </c>
      <c r="D7" s="98">
        <v>30.5</v>
      </c>
      <c r="E7" s="98">
        <v>6.7</v>
      </c>
      <c r="F7" s="98">
        <v>66.900000000000006</v>
      </c>
      <c r="G7" s="98">
        <v>30.6</v>
      </c>
      <c r="H7" s="98">
        <v>60.6</v>
      </c>
      <c r="I7" s="98">
        <v>202.7</v>
      </c>
      <c r="J7" s="98">
        <v>60.2</v>
      </c>
      <c r="K7" s="98">
        <v>17.899999999999999</v>
      </c>
      <c r="L7" s="98">
        <v>77.599999999999994</v>
      </c>
      <c r="M7" s="98">
        <v>119.4</v>
      </c>
      <c r="N7" s="99">
        <v>36.4</v>
      </c>
      <c r="O7" s="169">
        <v>2015</v>
      </c>
    </row>
    <row r="8" spans="1:15" s="101" customFormat="1" ht="20.25" customHeight="1">
      <c r="A8" s="112">
        <v>2016</v>
      </c>
      <c r="B8" s="157">
        <v>725.89999999999986</v>
      </c>
      <c r="C8" s="98">
        <v>0.4</v>
      </c>
      <c r="D8" s="98">
        <v>28.5</v>
      </c>
      <c r="E8" s="98">
        <v>32.299999999999997</v>
      </c>
      <c r="F8" s="98">
        <v>57.5</v>
      </c>
      <c r="G8" s="98">
        <v>132.5</v>
      </c>
      <c r="H8" s="98">
        <v>32.200000000000003</v>
      </c>
      <c r="I8" s="98">
        <v>258.2</v>
      </c>
      <c r="J8" s="98">
        <v>33.4</v>
      </c>
      <c r="K8" s="98">
        <v>33.299999999999997</v>
      </c>
      <c r="L8" s="98">
        <v>55.8</v>
      </c>
      <c r="M8" s="98">
        <v>14.1</v>
      </c>
      <c r="N8" s="99">
        <v>47.7</v>
      </c>
      <c r="O8" s="169">
        <v>2016</v>
      </c>
    </row>
    <row r="9" spans="1:15" s="101" customFormat="1" ht="20.25" customHeight="1">
      <c r="A9" s="112">
        <v>2017</v>
      </c>
      <c r="B9" s="157">
        <f>SUM(C9:N9)</f>
        <v>1000.1999999999999</v>
      </c>
      <c r="C9" s="98">
        <v>7.6</v>
      </c>
      <c r="D9" s="98">
        <v>10.8</v>
      </c>
      <c r="E9" s="98">
        <v>6.6</v>
      </c>
      <c r="F9" s="98">
        <v>37.5</v>
      </c>
      <c r="G9" s="98">
        <v>15.8</v>
      </c>
      <c r="H9" s="98">
        <v>30</v>
      </c>
      <c r="I9" s="98">
        <v>529.9</v>
      </c>
      <c r="J9" s="98">
        <v>253</v>
      </c>
      <c r="K9" s="98">
        <v>20.7</v>
      </c>
      <c r="L9" s="98">
        <v>28</v>
      </c>
      <c r="M9" s="98">
        <v>32.799999999999997</v>
      </c>
      <c r="N9" s="99">
        <v>27.5</v>
      </c>
      <c r="O9" s="169">
        <v>2017</v>
      </c>
    </row>
    <row r="10" spans="1:15" s="101" customFormat="1" ht="20.25" customHeight="1">
      <c r="A10" s="70">
        <v>2018</v>
      </c>
      <c r="B10" s="223">
        <v>1101.6000000000001</v>
      </c>
      <c r="C10" s="224">
        <v>1.9</v>
      </c>
      <c r="D10" s="224">
        <v>25</v>
      </c>
      <c r="E10" s="224">
        <v>75.400000000000006</v>
      </c>
      <c r="F10" s="224">
        <v>104.3</v>
      </c>
      <c r="G10" s="224">
        <v>155.4</v>
      </c>
      <c r="H10" s="224">
        <v>110</v>
      </c>
      <c r="I10" s="224">
        <v>157.19999999999999</v>
      </c>
      <c r="J10" s="224">
        <v>200.8</v>
      </c>
      <c r="K10" s="224">
        <v>55.2</v>
      </c>
      <c r="L10" s="224">
        <v>129.5</v>
      </c>
      <c r="M10" s="224">
        <v>70.900000000000006</v>
      </c>
      <c r="N10" s="224">
        <v>16</v>
      </c>
      <c r="O10" s="220">
        <v>2018</v>
      </c>
    </row>
    <row r="11" spans="1:15" s="346" customFormat="1" ht="20.25" customHeight="1">
      <c r="A11" s="159">
        <v>2019</v>
      </c>
      <c r="B11" s="163">
        <v>836.1</v>
      </c>
      <c r="C11" s="164">
        <v>0.1</v>
      </c>
      <c r="D11" s="164">
        <v>27.6</v>
      </c>
      <c r="E11" s="164">
        <v>26.9</v>
      </c>
      <c r="F11" s="164">
        <v>34.1</v>
      </c>
      <c r="G11" s="164">
        <v>21.3</v>
      </c>
      <c r="H11" s="164">
        <v>73.8</v>
      </c>
      <c r="I11" s="164">
        <v>170.8</v>
      </c>
      <c r="J11" s="164">
        <v>132.80000000000001</v>
      </c>
      <c r="K11" s="164">
        <v>176.5</v>
      </c>
      <c r="L11" s="164">
        <v>47.9</v>
      </c>
      <c r="M11" s="164">
        <v>100.2</v>
      </c>
      <c r="N11" s="164">
        <v>24.1</v>
      </c>
      <c r="O11" s="222">
        <v>2019</v>
      </c>
    </row>
    <row r="12" spans="1:15" s="105" customFormat="1" ht="12.75" customHeight="1">
      <c r="A12" s="201" t="s">
        <v>340</v>
      </c>
      <c r="B12" s="102"/>
      <c r="C12" s="103"/>
      <c r="D12" s="103"/>
      <c r="E12" s="103"/>
      <c r="F12" s="103"/>
      <c r="G12" s="103"/>
      <c r="H12" s="103"/>
      <c r="I12" s="103"/>
      <c r="J12" s="103"/>
      <c r="K12" s="103"/>
      <c r="L12" s="103"/>
      <c r="M12" s="103"/>
      <c r="N12" s="103"/>
      <c r="O12" s="104"/>
    </row>
    <row r="13" spans="1:15" ht="15.75" customHeight="1">
      <c r="C13" s="106"/>
      <c r="D13" s="106"/>
      <c r="E13" s="106"/>
      <c r="F13" s="106"/>
      <c r="G13" s="106"/>
      <c r="H13" s="106"/>
      <c r="I13" s="106"/>
      <c r="J13" s="106"/>
      <c r="K13" s="106"/>
      <c r="L13" s="106"/>
      <c r="M13" s="106"/>
      <c r="N13" s="106"/>
    </row>
    <row r="14" spans="1:15" ht="14.25" customHeight="1">
      <c r="B14" s="107"/>
      <c r="C14" s="107"/>
      <c r="D14" s="107"/>
      <c r="E14" s="107"/>
      <c r="F14" s="107"/>
      <c r="G14" s="107"/>
      <c r="H14" s="107"/>
      <c r="I14" s="107"/>
      <c r="J14" s="107"/>
      <c r="K14" s="107"/>
      <c r="L14" s="107"/>
      <c r="M14" s="107"/>
      <c r="N14" s="108"/>
      <c r="O14" s="73"/>
    </row>
    <row r="15" spans="1:15" ht="15" customHeight="1">
      <c r="A15" s="109"/>
      <c r="C15" s="106"/>
      <c r="D15" s="106"/>
      <c r="E15" s="106"/>
      <c r="F15" s="106"/>
      <c r="G15" s="106"/>
      <c r="H15" s="106"/>
      <c r="I15" s="106"/>
      <c r="J15" s="106"/>
      <c r="K15" s="106"/>
      <c r="L15" s="106"/>
      <c r="M15" s="106"/>
      <c r="N15" s="106"/>
    </row>
    <row r="16" spans="1:15" ht="16.5" customHeight="1">
      <c r="A16" s="110"/>
      <c r="C16" s="75"/>
      <c r="D16" s="75"/>
      <c r="E16" s="75"/>
      <c r="F16" s="75"/>
      <c r="G16" s="75"/>
      <c r="H16" s="75"/>
      <c r="I16" s="75"/>
      <c r="J16" s="75"/>
      <c r="K16" s="75"/>
      <c r="L16" s="75"/>
      <c r="M16" s="75"/>
      <c r="N16" s="75"/>
    </row>
    <row r="17" spans="3:14">
      <c r="C17" s="75"/>
      <c r="D17" s="75"/>
      <c r="E17" s="75"/>
      <c r="F17" s="75"/>
      <c r="G17" s="75"/>
      <c r="H17" s="75"/>
      <c r="I17" s="75"/>
      <c r="J17" s="75"/>
      <c r="K17" s="75"/>
      <c r="L17" s="75"/>
      <c r="M17" s="75"/>
      <c r="N17" s="75"/>
    </row>
    <row r="18" spans="3:14">
      <c r="C18" s="75"/>
      <c r="D18" s="75"/>
      <c r="E18" s="75"/>
      <c r="F18" s="75"/>
      <c r="G18" s="75"/>
      <c r="H18" s="75"/>
      <c r="I18" s="75"/>
      <c r="J18" s="75"/>
      <c r="K18" s="75"/>
      <c r="L18" s="75"/>
      <c r="M18" s="75"/>
      <c r="N18" s="75"/>
    </row>
    <row r="19" spans="3:14">
      <c r="C19" s="75"/>
      <c r="D19" s="75"/>
      <c r="E19" s="75"/>
      <c r="F19" s="75"/>
      <c r="G19" s="75"/>
      <c r="H19" s="75"/>
      <c r="I19" s="75"/>
      <c r="J19" s="75"/>
      <c r="K19" s="75"/>
      <c r="L19" s="75"/>
      <c r="M19" s="75"/>
      <c r="N19" s="75"/>
    </row>
    <row r="20" spans="3:14">
      <c r="C20" s="75"/>
      <c r="D20" s="75"/>
      <c r="E20" s="75"/>
      <c r="F20" s="75"/>
      <c r="G20" s="75"/>
      <c r="H20" s="75"/>
      <c r="I20" s="75"/>
      <c r="J20" s="75"/>
      <c r="K20" s="75"/>
      <c r="L20" s="75"/>
      <c r="M20" s="75"/>
      <c r="N20" s="75"/>
    </row>
    <row r="21" spans="3:14">
      <c r="C21" s="75"/>
      <c r="D21" s="75"/>
      <c r="E21" s="75"/>
      <c r="F21" s="75"/>
      <c r="G21" s="75"/>
      <c r="H21" s="75"/>
      <c r="I21" s="75"/>
      <c r="J21" s="75"/>
      <c r="K21" s="75"/>
      <c r="L21" s="75"/>
      <c r="M21" s="75"/>
      <c r="N21" s="75"/>
    </row>
    <row r="22" spans="3:14">
      <c r="C22" s="75"/>
      <c r="D22" s="75"/>
      <c r="E22" s="75"/>
      <c r="F22" s="75"/>
      <c r="G22" s="75"/>
      <c r="H22" s="75"/>
      <c r="I22" s="75"/>
      <c r="J22" s="75"/>
      <c r="K22" s="75"/>
      <c r="L22" s="75"/>
      <c r="M22" s="75"/>
      <c r="N22" s="75"/>
    </row>
    <row r="23" spans="3:14">
      <c r="C23" s="75"/>
      <c r="D23" s="75"/>
      <c r="E23" s="75"/>
      <c r="F23" s="75"/>
      <c r="G23" s="75"/>
      <c r="H23" s="75"/>
      <c r="I23" s="75"/>
      <c r="J23" s="75"/>
      <c r="K23" s="75"/>
      <c r="L23" s="75"/>
      <c r="M23" s="75"/>
      <c r="N23" s="75"/>
    </row>
    <row r="24" spans="3:14">
      <c r="C24" s="75"/>
      <c r="D24" s="75"/>
      <c r="E24" s="75"/>
      <c r="F24" s="75"/>
      <c r="G24" s="75"/>
      <c r="H24" s="75"/>
      <c r="I24" s="75"/>
      <c r="J24" s="75"/>
      <c r="K24" s="75"/>
      <c r="L24" s="75"/>
      <c r="M24" s="75"/>
      <c r="N24" s="75"/>
    </row>
    <row r="25" spans="3:14">
      <c r="C25" s="75"/>
      <c r="D25" s="75"/>
      <c r="E25" s="75"/>
      <c r="F25" s="75"/>
      <c r="G25" s="75"/>
      <c r="H25" s="75"/>
      <c r="I25" s="75"/>
      <c r="J25" s="75"/>
      <c r="K25" s="75"/>
      <c r="L25" s="75"/>
      <c r="M25" s="75"/>
      <c r="N25" s="75"/>
    </row>
    <row r="26" spans="3:14">
      <c r="C26" s="75"/>
      <c r="D26" s="75"/>
      <c r="E26" s="75"/>
      <c r="F26" s="75"/>
      <c r="G26" s="75"/>
      <c r="H26" s="75"/>
      <c r="I26" s="75"/>
      <c r="J26" s="75"/>
      <c r="K26" s="75"/>
      <c r="L26" s="75"/>
      <c r="M26" s="75"/>
      <c r="N26" s="75"/>
    </row>
    <row r="37" ht="9" customHeight="1"/>
  </sheetData>
  <mergeCells count="4">
    <mergeCell ref="A1:H1"/>
    <mergeCell ref="I1:O1"/>
    <mergeCell ref="A3:A4"/>
    <mergeCell ref="O3:O4"/>
  </mergeCells>
  <phoneticPr fontId="4" type="noConversion"/>
  <printOptions horizontalCentered="1" gridLinesSet="0"/>
  <pageMargins left="0.9055118110236221" right="0.9055118110236221" top="1.2598425196850394" bottom="1.4960629921259843" header="0.82677165354330717" footer="0.51181102362204722"/>
  <pageSetup paperSize="9" scale="50" firstPageNumber="13" pageOrder="overThenDown" orientation="portrait" r:id="rId1"/>
  <headerFooter alignWithMargins="0">
    <oddHeader xml:space="preserve">&amp;L&amp;"돋움,보통"&amp;11   &amp;P&amp;R&amp;"돋움,보통"&amp;11&amp;P   </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
  <sheetViews>
    <sheetView view="pageBreakPreview" zoomScaleNormal="100" zoomScaleSheetLayoutView="100" workbookViewId="0">
      <selection activeCell="F7" sqref="F7"/>
    </sheetView>
  </sheetViews>
  <sheetFormatPr defaultRowHeight="17.25"/>
  <cols>
    <col min="1" max="1" width="14.375" style="49" customWidth="1"/>
    <col min="2" max="8" width="14.375" style="76" customWidth="1"/>
    <col min="9" max="10" width="14.375" style="111" customWidth="1"/>
    <col min="11" max="11" width="14.375" style="49" customWidth="1"/>
    <col min="12" max="16384" width="9" style="74"/>
  </cols>
  <sheetData>
    <row r="1" spans="1:13" s="59" customFormat="1" ht="24.75" customHeight="1">
      <c r="A1" s="421" t="s">
        <v>127</v>
      </c>
      <c r="B1" s="421"/>
      <c r="C1" s="421"/>
      <c r="D1" s="421"/>
      <c r="E1" s="421"/>
      <c r="F1" s="421"/>
      <c r="G1" s="421" t="s">
        <v>251</v>
      </c>
      <c r="H1" s="421"/>
      <c r="I1" s="421"/>
      <c r="J1" s="421"/>
      <c r="K1" s="421"/>
    </row>
    <row r="2" spans="1:13" ht="24.75" customHeight="1" thickBot="1">
      <c r="A2" s="60"/>
      <c r="B2" s="62"/>
      <c r="C2" s="62"/>
      <c r="D2" s="62"/>
      <c r="E2" s="62"/>
      <c r="F2" s="62"/>
      <c r="G2" s="62"/>
      <c r="H2" s="62"/>
      <c r="I2" s="95"/>
      <c r="J2" s="95"/>
      <c r="K2" s="73"/>
    </row>
    <row r="3" spans="1:13" s="92" customFormat="1" ht="15.75" customHeight="1" thickTop="1">
      <c r="A3" s="418" t="s">
        <v>128</v>
      </c>
      <c r="B3" s="416" t="s">
        <v>260</v>
      </c>
      <c r="C3" s="417"/>
      <c r="D3" s="418"/>
      <c r="E3" s="433" t="s">
        <v>386</v>
      </c>
      <c r="F3" s="434"/>
      <c r="G3" s="434"/>
      <c r="H3" s="434"/>
      <c r="I3" s="434"/>
      <c r="J3" s="325"/>
      <c r="K3" s="416" t="s">
        <v>252</v>
      </c>
    </row>
    <row r="4" spans="1:13" s="92" customFormat="1" ht="15.75" customHeight="1">
      <c r="A4" s="424"/>
      <c r="B4" s="326" t="s">
        <v>253</v>
      </c>
      <c r="C4" s="431" t="s">
        <v>254</v>
      </c>
      <c r="D4" s="431" t="s">
        <v>255</v>
      </c>
      <c r="E4" s="428" t="s">
        <v>323</v>
      </c>
      <c r="F4" s="198"/>
      <c r="G4" s="198"/>
      <c r="H4" s="198"/>
      <c r="I4" s="199"/>
      <c r="J4" s="426" t="s">
        <v>256</v>
      </c>
      <c r="K4" s="425"/>
    </row>
    <row r="5" spans="1:13" s="92" customFormat="1" ht="15.75" customHeight="1">
      <c r="A5" s="424"/>
      <c r="B5" s="114"/>
      <c r="C5" s="432"/>
      <c r="D5" s="432"/>
      <c r="E5" s="429"/>
      <c r="F5" s="430" t="s">
        <v>388</v>
      </c>
      <c r="G5" s="323"/>
      <c r="H5" s="323"/>
      <c r="I5" s="435" t="s">
        <v>387</v>
      </c>
      <c r="J5" s="427"/>
      <c r="K5" s="425"/>
    </row>
    <row r="6" spans="1:13" s="92" customFormat="1" ht="15.75" customHeight="1">
      <c r="A6" s="424"/>
      <c r="B6" s="114"/>
      <c r="C6" s="432"/>
      <c r="D6" s="432"/>
      <c r="E6" s="405" t="s">
        <v>174</v>
      </c>
      <c r="F6" s="425"/>
      <c r="G6" s="326" t="s">
        <v>319</v>
      </c>
      <c r="H6" s="188" t="s">
        <v>320</v>
      </c>
      <c r="I6" s="436"/>
      <c r="J6" s="324"/>
      <c r="K6" s="425"/>
    </row>
    <row r="7" spans="1:13" s="92" customFormat="1" ht="15.75" customHeight="1">
      <c r="A7" s="422"/>
      <c r="B7" s="322" t="s">
        <v>257</v>
      </c>
      <c r="C7" s="432"/>
      <c r="D7" s="432"/>
      <c r="E7" s="406"/>
      <c r="F7" s="28" t="s">
        <v>258</v>
      </c>
      <c r="G7" s="197" t="s">
        <v>321</v>
      </c>
      <c r="H7" s="200" t="s">
        <v>322</v>
      </c>
      <c r="I7" s="26" t="s">
        <v>259</v>
      </c>
      <c r="J7" s="28" t="s">
        <v>5</v>
      </c>
      <c r="K7" s="423"/>
    </row>
    <row r="8" spans="1:13" s="101" customFormat="1" ht="24" customHeight="1">
      <c r="A8" s="112">
        <v>2013</v>
      </c>
      <c r="B8" s="116">
        <v>21.75</v>
      </c>
      <c r="C8" s="115">
        <v>21.75</v>
      </c>
      <c r="D8" s="118">
        <v>0</v>
      </c>
      <c r="E8" s="119">
        <v>0</v>
      </c>
      <c r="F8" s="119">
        <v>0</v>
      </c>
      <c r="G8" s="119"/>
      <c r="H8" s="119"/>
      <c r="I8" s="119">
        <v>0</v>
      </c>
      <c r="J8" s="167">
        <v>0</v>
      </c>
      <c r="K8" s="169">
        <v>2013</v>
      </c>
    </row>
    <row r="9" spans="1:13" s="101" customFormat="1" ht="24" customHeight="1">
      <c r="A9" s="112">
        <v>2014</v>
      </c>
      <c r="B9" s="116">
        <v>15.64</v>
      </c>
      <c r="C9" s="115">
        <v>15.64</v>
      </c>
      <c r="D9" s="118">
        <v>0</v>
      </c>
      <c r="E9" s="119">
        <v>0</v>
      </c>
      <c r="F9" s="119">
        <v>0</v>
      </c>
      <c r="G9" s="119"/>
      <c r="H9" s="119"/>
      <c r="I9" s="119">
        <v>0</v>
      </c>
      <c r="J9" s="167">
        <v>0</v>
      </c>
      <c r="K9" s="169">
        <v>2014</v>
      </c>
    </row>
    <row r="10" spans="1:13" s="101" customFormat="1" ht="24" customHeight="1">
      <c r="A10" s="112">
        <v>2015</v>
      </c>
      <c r="B10" s="116">
        <v>15.64</v>
      </c>
      <c r="C10" s="115">
        <v>15.64</v>
      </c>
      <c r="D10" s="118">
        <v>0</v>
      </c>
      <c r="E10" s="119">
        <v>0</v>
      </c>
      <c r="F10" s="119">
        <v>0</v>
      </c>
      <c r="G10" s="119"/>
      <c r="H10" s="119"/>
      <c r="I10" s="119">
        <v>0</v>
      </c>
      <c r="J10" s="167">
        <v>0</v>
      </c>
      <c r="K10" s="169">
        <v>2015</v>
      </c>
    </row>
    <row r="11" spans="1:13" s="101" customFormat="1" ht="24" customHeight="1">
      <c r="A11" s="112">
        <v>2016</v>
      </c>
      <c r="B11" s="116">
        <v>15.64</v>
      </c>
      <c r="C11" s="115">
        <v>15.64</v>
      </c>
      <c r="D11" s="118">
        <v>0</v>
      </c>
      <c r="E11" s="119">
        <v>0</v>
      </c>
      <c r="F11" s="119">
        <v>0</v>
      </c>
      <c r="G11" s="119"/>
      <c r="H11" s="119"/>
      <c r="I11" s="119">
        <v>0</v>
      </c>
      <c r="J11" s="167">
        <v>0</v>
      </c>
      <c r="K11" s="169">
        <v>2016</v>
      </c>
    </row>
    <row r="12" spans="1:13" s="101" customFormat="1" ht="24" customHeight="1">
      <c r="A12" s="112">
        <v>2017</v>
      </c>
      <c r="B12" s="116">
        <v>15.64</v>
      </c>
      <c r="C12" s="115">
        <v>15.64</v>
      </c>
      <c r="D12" s="118">
        <v>0</v>
      </c>
      <c r="E12" s="119">
        <v>0</v>
      </c>
      <c r="F12" s="119">
        <v>0</v>
      </c>
      <c r="G12" s="119"/>
      <c r="H12" s="119"/>
      <c r="I12" s="119">
        <v>0</v>
      </c>
      <c r="J12" s="167">
        <v>0</v>
      </c>
      <c r="K12" s="169">
        <v>2017</v>
      </c>
    </row>
    <row r="13" spans="1:13" s="101" customFormat="1" ht="24" customHeight="1">
      <c r="A13" s="112">
        <v>2018</v>
      </c>
      <c r="B13" s="116">
        <v>21.75</v>
      </c>
      <c r="C13" s="115">
        <v>21.75</v>
      </c>
      <c r="D13" s="226">
        <v>0</v>
      </c>
      <c r="E13" s="227">
        <v>0</v>
      </c>
      <c r="F13" s="227">
        <v>0</v>
      </c>
      <c r="G13" s="227">
        <v>0</v>
      </c>
      <c r="H13" s="227">
        <v>0</v>
      </c>
      <c r="I13" s="227">
        <v>0</v>
      </c>
      <c r="J13" s="228">
        <v>0</v>
      </c>
      <c r="K13" s="169">
        <v>2018</v>
      </c>
    </row>
    <row r="14" spans="1:13" s="346" customFormat="1" ht="24" customHeight="1">
      <c r="A14" s="159">
        <v>2019</v>
      </c>
      <c r="B14" s="225">
        <v>21.75</v>
      </c>
      <c r="C14" s="221">
        <v>21.75</v>
      </c>
      <c r="D14" s="165">
        <v>0</v>
      </c>
      <c r="E14" s="166">
        <v>0</v>
      </c>
      <c r="F14" s="166">
        <v>0</v>
      </c>
      <c r="G14" s="166">
        <v>0</v>
      </c>
      <c r="H14" s="166">
        <v>0</v>
      </c>
      <c r="I14" s="166">
        <v>0</v>
      </c>
      <c r="J14" s="168">
        <v>0</v>
      </c>
      <c r="K14" s="158">
        <v>2019</v>
      </c>
    </row>
    <row r="15" spans="1:13" s="286" customFormat="1" ht="14.1" customHeight="1">
      <c r="A15" s="286" t="s">
        <v>389</v>
      </c>
      <c r="B15" s="287"/>
      <c r="C15" s="287"/>
      <c r="D15" s="287"/>
      <c r="E15" s="288"/>
      <c r="F15" s="288"/>
      <c r="G15" s="288"/>
      <c r="H15" s="288"/>
      <c r="I15" s="288"/>
      <c r="J15" s="289"/>
      <c r="K15" s="290" t="s">
        <v>390</v>
      </c>
    </row>
    <row r="16" spans="1:13" s="286" customFormat="1" ht="12" customHeight="1">
      <c r="A16" s="286" t="s">
        <v>391</v>
      </c>
      <c r="B16" s="287"/>
      <c r="C16" s="287"/>
      <c r="D16" s="287"/>
      <c r="E16" s="288"/>
      <c r="F16" s="288"/>
      <c r="G16" s="288"/>
      <c r="H16" s="288"/>
      <c r="I16" s="288"/>
      <c r="J16" s="289"/>
      <c r="K16" s="291"/>
      <c r="M16" s="291"/>
    </row>
    <row r="17" spans="1:10">
      <c r="A17" s="117" t="s">
        <v>392</v>
      </c>
      <c r="E17" s="106"/>
      <c r="F17" s="106"/>
      <c r="G17" s="106"/>
      <c r="H17" s="106"/>
      <c r="I17" s="106"/>
      <c r="J17" s="106"/>
    </row>
    <row r="18" spans="1:10">
      <c r="E18" s="106"/>
      <c r="F18" s="106"/>
      <c r="G18" s="106"/>
      <c r="H18" s="106"/>
      <c r="I18" s="106"/>
      <c r="J18" s="106"/>
    </row>
    <row r="19" spans="1:10">
      <c r="E19" s="106"/>
      <c r="F19" s="106"/>
      <c r="G19" s="106"/>
      <c r="H19" s="106"/>
      <c r="I19" s="106"/>
      <c r="J19" s="106"/>
    </row>
    <row r="20" spans="1:10">
      <c r="E20" s="106"/>
      <c r="F20" s="106"/>
      <c r="G20" s="106"/>
      <c r="H20" s="106"/>
      <c r="I20" s="106"/>
      <c r="J20" s="106"/>
    </row>
    <row r="21" spans="1:10">
      <c r="E21" s="106"/>
      <c r="F21" s="106"/>
      <c r="G21" s="106"/>
      <c r="H21" s="106"/>
      <c r="I21" s="106"/>
      <c r="J21" s="106"/>
    </row>
    <row r="22" spans="1:10">
      <c r="E22" s="106"/>
      <c r="F22" s="106"/>
      <c r="G22" s="106"/>
      <c r="H22" s="106"/>
      <c r="I22" s="106"/>
      <c r="J22" s="106"/>
    </row>
    <row r="23" spans="1:10">
      <c r="E23" s="106"/>
      <c r="F23" s="106"/>
      <c r="G23" s="106"/>
      <c r="H23" s="106"/>
      <c r="I23" s="106"/>
      <c r="J23" s="106"/>
    </row>
    <row r="24" spans="1:10">
      <c r="E24" s="106"/>
      <c r="F24" s="106"/>
      <c r="G24" s="106"/>
      <c r="H24" s="106"/>
      <c r="I24" s="106"/>
      <c r="J24" s="106"/>
    </row>
    <row r="25" spans="1:10">
      <c r="E25" s="106"/>
      <c r="F25" s="106"/>
      <c r="G25" s="106"/>
      <c r="H25" s="106"/>
      <c r="I25" s="106"/>
      <c r="J25" s="106"/>
    </row>
    <row r="26" spans="1:10">
      <c r="E26" s="106"/>
      <c r="F26" s="106"/>
      <c r="G26" s="106"/>
      <c r="H26" s="106"/>
      <c r="I26" s="106"/>
      <c r="J26" s="106"/>
    </row>
    <row r="27" spans="1:10">
      <c r="E27" s="75"/>
      <c r="F27" s="75"/>
      <c r="G27" s="75"/>
      <c r="H27" s="75"/>
      <c r="I27" s="75"/>
      <c r="J27" s="75"/>
    </row>
    <row r="28" spans="1:10">
      <c r="E28" s="75"/>
      <c r="F28" s="75"/>
      <c r="G28" s="75"/>
      <c r="H28" s="75"/>
      <c r="I28" s="75"/>
      <c r="J28" s="75"/>
    </row>
    <row r="29" spans="1:10">
      <c r="E29" s="75"/>
      <c r="F29" s="75"/>
      <c r="G29" s="75"/>
      <c r="H29" s="75"/>
      <c r="I29" s="75"/>
      <c r="J29" s="75"/>
    </row>
    <row r="30" spans="1:10">
      <c r="E30" s="75"/>
      <c r="F30" s="75"/>
      <c r="G30" s="75"/>
      <c r="H30" s="75"/>
      <c r="I30" s="75"/>
      <c r="J30" s="75"/>
    </row>
    <row r="31" spans="1:10">
      <c r="E31" s="75"/>
      <c r="F31" s="75"/>
      <c r="G31" s="75"/>
      <c r="H31" s="75"/>
      <c r="I31" s="75"/>
      <c r="J31" s="75"/>
    </row>
    <row r="32" spans="1:10">
      <c r="E32" s="75"/>
      <c r="F32" s="75"/>
      <c r="G32" s="75"/>
      <c r="H32" s="75"/>
      <c r="I32" s="75"/>
      <c r="J32" s="75"/>
    </row>
    <row r="33" spans="5:10">
      <c r="E33" s="75"/>
      <c r="F33" s="75"/>
      <c r="G33" s="75"/>
      <c r="H33" s="75"/>
      <c r="I33" s="75"/>
      <c r="J33" s="75"/>
    </row>
    <row r="34" spans="5:10">
      <c r="E34" s="75"/>
      <c r="F34" s="75"/>
      <c r="G34" s="75"/>
      <c r="H34" s="75"/>
      <c r="I34" s="75"/>
      <c r="J34" s="75"/>
    </row>
    <row r="35" spans="5:10">
      <c r="E35" s="75"/>
      <c r="F35" s="75"/>
      <c r="G35" s="75"/>
      <c r="H35" s="75"/>
      <c r="I35" s="75"/>
      <c r="J35" s="75"/>
    </row>
    <row r="36" spans="5:10">
      <c r="E36" s="75"/>
      <c r="F36" s="75"/>
      <c r="G36" s="75"/>
      <c r="H36" s="75"/>
      <c r="I36" s="75"/>
      <c r="J36" s="75"/>
    </row>
    <row r="37" spans="5:10">
      <c r="E37" s="75"/>
      <c r="F37" s="75"/>
      <c r="G37" s="75"/>
      <c r="H37" s="75"/>
      <c r="I37" s="75"/>
      <c r="J37" s="75"/>
    </row>
  </sheetData>
  <mergeCells count="13">
    <mergeCell ref="A1:F1"/>
    <mergeCell ref="G1:K1"/>
    <mergeCell ref="A3:A7"/>
    <mergeCell ref="K3:K7"/>
    <mergeCell ref="J4:J5"/>
    <mergeCell ref="E4:E5"/>
    <mergeCell ref="E6:E7"/>
    <mergeCell ref="F5:F6"/>
    <mergeCell ref="B3:D3"/>
    <mergeCell ref="C4:C7"/>
    <mergeCell ref="D4:D7"/>
    <mergeCell ref="E3:I3"/>
    <mergeCell ref="I5:I6"/>
  </mergeCells>
  <phoneticPr fontId="8" type="noConversion"/>
  <pageMargins left="0.9055118110236221" right="0.9055118110236221" top="1.2598425196850394" bottom="1.4960629921259843" header="0.82677165354330717" footer="0.51181102362204722"/>
  <pageSetup paperSize="9" scale="48" orientation="portrait" r:id="rId1"/>
  <headerFooter alignWithMargins="0"/>
  <colBreaks count="1" manualBreakCount="1">
    <brk id="1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8</vt:i4>
      </vt:variant>
      <vt:variant>
        <vt:lpstr>이름이 지정된 범위</vt:lpstr>
      </vt:variant>
      <vt:variant>
        <vt:i4>6</vt:i4>
      </vt:variant>
    </vt:vector>
  </HeadingPairs>
  <TitlesOfParts>
    <vt:vector size="14" baseType="lpstr">
      <vt:lpstr>C</vt:lpstr>
      <vt:lpstr>1.위치</vt:lpstr>
      <vt:lpstr>2.행정구역</vt:lpstr>
      <vt:lpstr>3.토지지목별현황(3-1)(3-2)(3-3)</vt:lpstr>
      <vt:lpstr>4.일기일수</vt:lpstr>
      <vt:lpstr>5.기상개황(수원기상대)</vt:lpstr>
      <vt:lpstr>6.강수량</vt:lpstr>
      <vt:lpstr>7.해안선및도서</vt:lpstr>
      <vt:lpstr>'1.위치'!Print_Area</vt:lpstr>
      <vt:lpstr>'2.행정구역'!Print_Area</vt:lpstr>
      <vt:lpstr>'4.일기일수'!Print_Area</vt:lpstr>
      <vt:lpstr>'5.기상개황(수원기상대)'!Print_Area</vt:lpstr>
      <vt:lpstr>'6.강수량'!Print_Area</vt:lpstr>
      <vt:lpstr>'7.해안선및도서'!Print_Area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토지및기후 </dc:title>
  <dc:creator>통계전산담당관실</dc:creator>
  <cp:lastModifiedBy>user</cp:lastModifiedBy>
  <cp:lastPrinted>2018-02-28T01:14:20Z</cp:lastPrinted>
  <dcterms:created xsi:type="dcterms:W3CDTF">1999-01-12T08:31:45Z</dcterms:created>
  <dcterms:modified xsi:type="dcterms:W3CDTF">2021-04-11T23:23:18Z</dcterms:modified>
</cp:coreProperties>
</file>