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료수정(이것만 다시 븥여넣기 할 자료)\2019년 기본통계 완전최종(다은)\"/>
    </mc:Choice>
  </mc:AlternateContent>
  <bookViews>
    <workbookView xWindow="0" yWindow="0" windowWidth="28800" windowHeight="12255" tabRatio="898" firstSheet="4" activeTab="4"/>
  </bookViews>
  <sheets>
    <sheet name="Sheet1" sheetId="1" state="veryHidden" r:id="rId1"/>
    <sheet name="XXXXXX" sheetId="2" state="veryHidden" r:id="rId2"/>
    <sheet name="VXXXXX" sheetId="3" state="veryHidden" r:id="rId3"/>
    <sheet name="laroux" sheetId="4" state="hidden" r:id="rId4"/>
    <sheet name="1.학교총개황" sheetId="38" r:id="rId5"/>
    <sheet name="2.유치원" sheetId="6" r:id="rId6"/>
    <sheet name="3.초등학교" sheetId="7" r:id="rId7"/>
    <sheet name="4.중학교(국ㆍ공립)" sheetId="8" r:id="rId8"/>
    <sheet name="5.중학교(사립)" sheetId="9" r:id="rId9"/>
    <sheet name="6.일반고등학교(국ㆍ공립)" sheetId="10" r:id="rId10"/>
    <sheet name="7.특성화고등학교(국·공립)" sheetId="11" r:id="rId11"/>
    <sheet name="8.특성화고등학교(사립)" sheetId="27" r:id="rId12"/>
    <sheet name="9.자율고등학교(국.공립)" sheetId="39" r:id="rId13"/>
    <sheet name="10.전문대학" sheetId="13" r:id="rId14"/>
    <sheet name="11.대학(교)" sheetId="28" r:id="rId15"/>
    <sheet name="12.대학원" sheetId="15" r:id="rId16"/>
    <sheet name="13.적령아동 취학" sheetId="29" r:id="rId17"/>
    <sheet name="14.사설학원및독서실" sheetId="36" r:id="rId18"/>
    <sheet name="15.공공도서관" sheetId="17" r:id="rId19"/>
    <sheet name="16.문화재" sheetId="19" r:id="rId20"/>
    <sheet name="17.예술단(2-1)(2-2)" sheetId="20" r:id="rId21"/>
    <sheet name="18.문화공간" sheetId="32" r:id="rId22"/>
    <sheet name="19.체육시설(4-1)(4-2)" sheetId="34" r:id="rId23"/>
    <sheet name="19.체육시설(4-3)(4-4)" sheetId="35" r:id="rId24"/>
    <sheet name="20.청소년수련시설" sheetId="24" r:id="rId25"/>
    <sheet name="21.언론매체" sheetId="40" r:id="rId26"/>
  </sheets>
  <externalReferences>
    <externalReference r:id="rId27"/>
    <externalReference r:id="rId28"/>
  </externalReferences>
  <definedNames>
    <definedName name="G">'[1] 견적서'!#REF!</definedName>
    <definedName name="_xlnm.Print_Area" localSheetId="4">'1.학교총개황'!$A$1:$P$27</definedName>
    <definedName name="_xlnm.Print_Area" localSheetId="13">'10.전문대학'!$A$1:$U$22</definedName>
    <definedName name="_xlnm.Print_Area" localSheetId="14">'11.대학(교)'!$A$1:$V$21</definedName>
    <definedName name="_xlnm.Print_Area" localSheetId="15">'12.대학원'!$A$1:$Y$18</definedName>
    <definedName name="_xlnm.Print_Area" localSheetId="16">'13.적령아동 취학'!$A$1:$AD$17</definedName>
    <definedName name="_xlnm.Print_Area" localSheetId="17">'14.사설학원및독서실'!$A$1:$U$20</definedName>
    <definedName name="_xlnm.Print_Area" localSheetId="18">'15.공공도서관'!$A$1:$O$28</definedName>
    <definedName name="_xlnm.Print_Area" localSheetId="19">'16.문화재'!$A$1:$R$15</definedName>
    <definedName name="_xlnm.Print_Area" localSheetId="20">'17.예술단(2-1)(2-2)'!$A$1:$AF$19</definedName>
    <definedName name="_xlnm.Print_Area" localSheetId="21">'18.문화공간'!$A$1:$P$16</definedName>
    <definedName name="_xlnm.Print_Area" localSheetId="22">'19.체육시설(4-1)(4-2)'!$A$1:$X$14</definedName>
    <definedName name="_xlnm.Print_Area" localSheetId="23">'19.체육시설(4-3)(4-4)'!$A$1:$V$14</definedName>
    <definedName name="_xlnm.Print_Area" localSheetId="5">'2.유치원'!$A$1:$Y$20</definedName>
    <definedName name="_xlnm.Print_Area" localSheetId="24">'20.청소년수련시설'!$A$1:$P$18</definedName>
    <definedName name="_xlnm.Print_Area" localSheetId="25">'21.언론매체'!$A$1:$K$15</definedName>
    <definedName name="_xlnm.Print_Area" localSheetId="6">'3.초등학교'!$A$1:$T$64</definedName>
    <definedName name="_xlnm.Print_Area" localSheetId="7">'4.중학교(국ㆍ공립)'!$A$1:$S$41</definedName>
    <definedName name="_xlnm.Print_Area" localSheetId="8">'5.중학교(사립)'!$A$1:$S$19</definedName>
    <definedName name="_xlnm.Print_Area" localSheetId="9">'6.일반고등학교(국ㆍ공립)'!$A$1:$T$32</definedName>
    <definedName name="_xlnm.Print_Area" localSheetId="10">'7.특성화고등학교(국·공립)'!$A$1:$T$21</definedName>
    <definedName name="_xlnm.Print_Area" localSheetId="11">'8.특성화고등학교(사립)'!$A$1:$T$21</definedName>
    <definedName name="_xlnm.Print_Area" localSheetId="12">'9.자율고등학교(국.공립)'!$A$1:$T$20</definedName>
    <definedName name="_xlnm.Print_Area">'[2]2-1포천(각세)(외제)'!#REF!</definedName>
    <definedName name="_xlnm.Print_Titles">#N/A</definedName>
    <definedName name="Z_B9E7C041_B451_11D3_BD73_444553540000_.wvu.Cols" localSheetId="5" hidden="1">'2.유치원'!#REF!</definedName>
    <definedName name="Z_ED90F220_B4C6_11D3_9C40_444553540000_.wvu.Cols" localSheetId="5" hidden="1">'2.유치원'!#REF!</definedName>
  </definedNames>
  <calcPr calcId="162913"/>
  <customWorkbookViews>
    <customWorkbookView name="정보학원 - 기본 보기" guid="{ED90F220-B4C6-11D3-9C40-444553540000}" mergeInterval="0" personalView="1" maximized="1" windowWidth="796" windowHeight="414" tabRatio="618" activeSheetId="26"/>
    <customWorkbookView name="박명일 - 기본 보기" guid="{B9E7C041-B451-11D3-BD73-444553540000}" mergeInterval="0" personalView="1" maximized="1" windowWidth="796" windowHeight="413" tabRatio="618" activeSheetId="26"/>
  </customWorkbookViews>
</workbook>
</file>

<file path=xl/calcChain.xml><?xml version="1.0" encoding="utf-8"?>
<calcChain xmlns="http://schemas.openxmlformats.org/spreadsheetml/2006/main">
  <c r="O23" i="38" l="1"/>
  <c r="O24" i="38"/>
  <c r="O25" i="38"/>
  <c r="C13" i="24" l="1"/>
  <c r="B13" i="24"/>
  <c r="T16" i="6" l="1"/>
  <c r="T14" i="6" s="1"/>
  <c r="N16" i="6"/>
  <c r="E16" i="6"/>
  <c r="T15" i="6"/>
  <c r="N15" i="6"/>
  <c r="E15" i="6"/>
  <c r="W14" i="6"/>
  <c r="V14" i="6"/>
  <c r="U14" i="6"/>
  <c r="S14" i="6"/>
  <c r="O14" i="6"/>
  <c r="M14" i="6"/>
  <c r="L14" i="6"/>
  <c r="I14" i="6"/>
  <c r="H14" i="6"/>
  <c r="G14" i="6"/>
  <c r="F14" i="6"/>
  <c r="E14" i="6"/>
  <c r="D14" i="6"/>
  <c r="B14" i="6"/>
  <c r="N14" i="6" l="1"/>
  <c r="N13" i="17"/>
  <c r="M13" i="17"/>
  <c r="L13" i="17"/>
  <c r="K13" i="17"/>
  <c r="J13" i="17"/>
  <c r="I13" i="17"/>
  <c r="H13" i="17"/>
  <c r="G13" i="17"/>
  <c r="F13" i="17"/>
  <c r="E13" i="17"/>
  <c r="D13" i="17"/>
  <c r="C13" i="17"/>
  <c r="R14" i="8" l="1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K15" i="39" l="1"/>
  <c r="K14" i="39" s="1"/>
  <c r="H15" i="39"/>
  <c r="E15" i="39"/>
  <c r="E14" i="39" s="1"/>
  <c r="S14" i="39"/>
  <c r="R14" i="39"/>
  <c r="Q14" i="39"/>
  <c r="P14" i="39"/>
  <c r="O14" i="39"/>
  <c r="N14" i="39"/>
  <c r="M14" i="39"/>
  <c r="L14" i="39"/>
  <c r="J14" i="39"/>
  <c r="I14" i="39"/>
  <c r="H14" i="39"/>
  <c r="G14" i="39"/>
  <c r="F14" i="39"/>
  <c r="D14" i="39"/>
  <c r="C14" i="39"/>
  <c r="B14" i="39"/>
  <c r="K16" i="27"/>
  <c r="H16" i="27"/>
  <c r="H14" i="27" s="1"/>
  <c r="E16" i="27"/>
  <c r="K15" i="27"/>
  <c r="K14" i="27" s="1"/>
  <c r="H15" i="27"/>
  <c r="E15" i="27"/>
  <c r="E14" i="27" s="1"/>
  <c r="S14" i="27"/>
  <c r="R14" i="27"/>
  <c r="Q14" i="27"/>
  <c r="P14" i="27"/>
  <c r="O14" i="27"/>
  <c r="N14" i="27"/>
  <c r="M14" i="27"/>
  <c r="L14" i="27"/>
  <c r="J14" i="27"/>
  <c r="I14" i="27"/>
  <c r="G14" i="27"/>
  <c r="F14" i="27"/>
  <c r="D14" i="27"/>
  <c r="C14" i="27"/>
  <c r="B14" i="27"/>
  <c r="K16" i="11"/>
  <c r="K14" i="11" s="1"/>
  <c r="H16" i="11"/>
  <c r="E16" i="11"/>
  <c r="K15" i="11"/>
  <c r="H15" i="11"/>
  <c r="H14" i="11" s="1"/>
  <c r="E15" i="11"/>
  <c r="S14" i="11"/>
  <c r="R14" i="11"/>
  <c r="Q14" i="11"/>
  <c r="P14" i="11"/>
  <c r="O14" i="11"/>
  <c r="N14" i="11"/>
  <c r="M14" i="11"/>
  <c r="L14" i="11"/>
  <c r="J14" i="11"/>
  <c r="I14" i="11"/>
  <c r="G14" i="11"/>
  <c r="F14" i="11"/>
  <c r="E14" i="11"/>
  <c r="D14" i="11"/>
  <c r="C14" i="11"/>
  <c r="B14" i="11"/>
  <c r="K26" i="10"/>
  <c r="H26" i="10"/>
  <c r="E26" i="10"/>
  <c r="K25" i="10"/>
  <c r="H25" i="10"/>
  <c r="E25" i="10"/>
  <c r="K24" i="10"/>
  <c r="H24" i="10"/>
  <c r="E24" i="10"/>
  <c r="K23" i="10"/>
  <c r="H23" i="10"/>
  <c r="E23" i="10"/>
  <c r="K22" i="10"/>
  <c r="H22" i="10"/>
  <c r="E22" i="10"/>
  <c r="K21" i="10"/>
  <c r="H21" i="10"/>
  <c r="E21" i="10"/>
  <c r="K20" i="10"/>
  <c r="H20" i="10"/>
  <c r="E20" i="10"/>
  <c r="K19" i="10"/>
  <c r="H19" i="10"/>
  <c r="E19" i="10"/>
  <c r="K18" i="10"/>
  <c r="H18" i="10"/>
  <c r="E18" i="10"/>
  <c r="K17" i="10"/>
  <c r="H17" i="10"/>
  <c r="E17" i="10"/>
  <c r="K16" i="10"/>
  <c r="H16" i="10"/>
  <c r="E16" i="10"/>
  <c r="K15" i="10"/>
  <c r="K14" i="10" s="1"/>
  <c r="H15" i="10"/>
  <c r="H14" i="10" s="1"/>
  <c r="E15" i="10"/>
  <c r="S14" i="10"/>
  <c r="R14" i="10"/>
  <c r="Q14" i="10"/>
  <c r="P14" i="10"/>
  <c r="O14" i="10"/>
  <c r="N14" i="10"/>
  <c r="M14" i="10"/>
  <c r="L14" i="10"/>
  <c r="J14" i="10"/>
  <c r="I14" i="10"/>
  <c r="G14" i="10"/>
  <c r="F14" i="10"/>
  <c r="E14" i="10"/>
  <c r="D14" i="10"/>
  <c r="C14" i="10"/>
  <c r="B14" i="10"/>
  <c r="O22" i="38"/>
  <c r="O21" i="38"/>
  <c r="O20" i="38"/>
  <c r="O19" i="38"/>
  <c r="O18" i="38"/>
  <c r="O17" i="38"/>
  <c r="O16" i="38"/>
  <c r="O15" i="38"/>
  <c r="N14" i="38"/>
  <c r="M14" i="38"/>
  <c r="L14" i="38"/>
  <c r="K14" i="38"/>
  <c r="J14" i="38"/>
  <c r="I14" i="38"/>
  <c r="H14" i="38"/>
  <c r="G14" i="38"/>
  <c r="F14" i="38"/>
  <c r="E14" i="38"/>
  <c r="D14" i="38"/>
  <c r="C14" i="38"/>
  <c r="B14" i="38"/>
  <c r="O14" i="38" l="1"/>
  <c r="B13" i="34"/>
  <c r="R14" i="9" l="1"/>
  <c r="Q14" i="9"/>
  <c r="P14" i="9"/>
  <c r="O14" i="9"/>
  <c r="N14" i="9"/>
  <c r="M14" i="9"/>
  <c r="L14" i="9"/>
  <c r="J14" i="9"/>
  <c r="I14" i="9"/>
  <c r="H14" i="9"/>
  <c r="G14" i="9"/>
  <c r="F14" i="9"/>
  <c r="E14" i="9"/>
  <c r="D14" i="9"/>
  <c r="C14" i="9"/>
  <c r="B14" i="9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B7" i="35" l="1"/>
  <c r="B7" i="34"/>
  <c r="K8" i="19"/>
  <c r="C8" i="19"/>
  <c r="B8" i="19" s="1"/>
  <c r="J9" i="36"/>
  <c r="C9" i="36"/>
  <c r="B9" i="36"/>
  <c r="J8" i="36"/>
  <c r="C8" i="36"/>
  <c r="W8" i="29"/>
  <c r="T8" i="29"/>
  <c r="Q8" i="29"/>
  <c r="N8" i="29"/>
  <c r="K8" i="29"/>
  <c r="H8" i="29"/>
  <c r="E8" i="29"/>
  <c r="B8" i="29"/>
  <c r="V13" i="15"/>
  <c r="U13" i="15"/>
  <c r="K12" i="28"/>
  <c r="H12" i="28"/>
  <c r="E12" i="28"/>
  <c r="L7" i="28"/>
  <c r="I7" i="28"/>
  <c r="K8" i="13"/>
  <c r="H8" i="13"/>
  <c r="H10" i="39"/>
  <c r="E10" i="39"/>
  <c r="K7" i="39"/>
  <c r="H7" i="39"/>
  <c r="K10" i="27"/>
  <c r="H10" i="27"/>
  <c r="E10" i="27"/>
  <c r="K7" i="27"/>
  <c r="H7" i="27"/>
  <c r="K10" i="11"/>
  <c r="H10" i="11"/>
  <c r="E10" i="11"/>
  <c r="K7" i="11"/>
  <c r="H7" i="11"/>
  <c r="K10" i="10"/>
  <c r="H10" i="10"/>
  <c r="E10" i="10"/>
  <c r="K7" i="10"/>
  <c r="H7" i="10"/>
  <c r="E10" i="9"/>
  <c r="K10" i="8"/>
  <c r="H10" i="8"/>
  <c r="E10" i="8"/>
  <c r="L10" i="7"/>
  <c r="I10" i="7"/>
  <c r="O13" i="38"/>
  <c r="O11" i="38"/>
  <c r="O9" i="38"/>
</calcChain>
</file>

<file path=xl/comments1.xml><?xml version="1.0" encoding="utf-8"?>
<comments xmlns="http://schemas.openxmlformats.org/spreadsheetml/2006/main">
  <authors>
    <author>LG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LG:</t>
        </r>
        <r>
          <rPr>
            <sz val="9"/>
            <color indexed="81"/>
            <rFont val="Tahoma"/>
            <family val="2"/>
          </rPr>
          <t xml:space="preserve">
2013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맞음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3" authorId="0" shapeId="0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안맞아서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
하려고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중앙에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공표된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자료라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확인받음</t>
        </r>
        <r>
          <rPr>
            <b/>
            <sz val="9"/>
            <color indexed="81"/>
            <rFont val="Tahoma"/>
            <family val="2"/>
          </rPr>
          <t>. 
(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도청자료와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일치시키도록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수정함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<sst xmlns="http://schemas.openxmlformats.org/spreadsheetml/2006/main" count="1652" uniqueCount="814">
  <si>
    <t>학교수</t>
  </si>
  <si>
    <t>교실수</t>
  </si>
  <si>
    <t>계</t>
  </si>
  <si>
    <t xml:space="preserve"> Schools</t>
  </si>
  <si>
    <t>남</t>
  </si>
  <si>
    <t>여</t>
  </si>
  <si>
    <t>Classrooms</t>
  </si>
  <si>
    <t>Total</t>
  </si>
  <si>
    <t>Male</t>
  </si>
  <si>
    <t>Female</t>
  </si>
  <si>
    <t>유   치   원</t>
  </si>
  <si>
    <t>초  등  학  교</t>
  </si>
  <si>
    <t>-</t>
  </si>
  <si>
    <t>2. 유    치    원</t>
  </si>
  <si>
    <t>학급수</t>
  </si>
  <si>
    <t>Teachers</t>
  </si>
  <si>
    <t>School</t>
  </si>
  <si>
    <t>Building</t>
  </si>
  <si>
    <t>계수</t>
  </si>
  <si>
    <t>군서</t>
  </si>
  <si>
    <t>군자</t>
  </si>
  <si>
    <t>냉정</t>
  </si>
  <si>
    <t>대야</t>
  </si>
  <si>
    <t>도창</t>
  </si>
  <si>
    <t>서촌</t>
  </si>
  <si>
    <t>서해</t>
  </si>
  <si>
    <t>소래</t>
  </si>
  <si>
    <t>송운</t>
  </si>
  <si>
    <t>시화</t>
  </si>
  <si>
    <t>시흥</t>
  </si>
  <si>
    <t>연성</t>
  </si>
  <si>
    <t>옥터</t>
  </si>
  <si>
    <t>은계</t>
  </si>
  <si>
    <t>장곡</t>
  </si>
  <si>
    <t>정왕</t>
  </si>
  <si>
    <t>포리</t>
  </si>
  <si>
    <t>함현</t>
  </si>
  <si>
    <t>단위 : 명</t>
  </si>
  <si>
    <t>단위 : 개</t>
  </si>
  <si>
    <t>천연기념물</t>
  </si>
  <si>
    <t>유형문화재</t>
  </si>
  <si>
    <t>기념물</t>
  </si>
  <si>
    <t xml:space="preserve"> National</t>
  </si>
  <si>
    <t>Folklore</t>
  </si>
  <si>
    <t>Intangible cul-</t>
  </si>
  <si>
    <t xml:space="preserve">  Tangible cul-</t>
  </si>
  <si>
    <t>materials</t>
  </si>
  <si>
    <t>창단일</t>
  </si>
  <si>
    <t>Date of</t>
  </si>
  <si>
    <t>비상임</t>
  </si>
  <si>
    <t>organization</t>
  </si>
  <si>
    <t>Permanent</t>
  </si>
  <si>
    <t>Temporary</t>
  </si>
  <si>
    <t>유스호스텔</t>
  </si>
  <si>
    <t>Camp</t>
  </si>
  <si>
    <t>Area</t>
  </si>
  <si>
    <t>연  별</t>
    <phoneticPr fontId="5" type="noConversion"/>
  </si>
  <si>
    <t>학교별</t>
    <phoneticPr fontId="5" type="noConversion"/>
  </si>
  <si>
    <t>Graduates</t>
    <phoneticPr fontId="5" type="noConversion"/>
  </si>
  <si>
    <t>입학자</t>
    <phoneticPr fontId="5" type="noConversion"/>
  </si>
  <si>
    <t>계</t>
    <phoneticPr fontId="5" type="noConversion"/>
  </si>
  <si>
    <t>졸업자수</t>
    <phoneticPr fontId="5" type="noConversion"/>
  </si>
  <si>
    <t>진학자수</t>
    <phoneticPr fontId="5" type="noConversion"/>
  </si>
  <si>
    <t>Entrants</t>
    <phoneticPr fontId="5" type="noConversion"/>
  </si>
  <si>
    <t>단위 : 개, 명</t>
  </si>
  <si>
    <t>학과수</t>
    <phoneticPr fontId="5" type="noConversion"/>
  </si>
  <si>
    <t>졸업자</t>
  </si>
  <si>
    <t>진학자</t>
  </si>
  <si>
    <t>Entrants to</t>
    <phoneticPr fontId="3" type="noConversion"/>
  </si>
  <si>
    <t>Graduates</t>
  </si>
  <si>
    <t>higher school</t>
  </si>
  <si>
    <t>Employed</t>
  </si>
  <si>
    <t>Applicants</t>
  </si>
  <si>
    <t>Entrants</t>
  </si>
  <si>
    <t>Clerical staffs</t>
  </si>
  <si>
    <t>No. of</t>
    <phoneticPr fontId="5" type="noConversion"/>
  </si>
  <si>
    <t>land area</t>
    <phoneticPr fontId="5" type="noConversion"/>
  </si>
  <si>
    <t>area</t>
    <phoneticPr fontId="5" type="noConversion"/>
  </si>
  <si>
    <t>Elementary Schools</t>
    <phoneticPr fontId="5" type="noConversion"/>
  </si>
  <si>
    <t>석사</t>
    <phoneticPr fontId="5" type="noConversion"/>
  </si>
  <si>
    <t>박사</t>
    <phoneticPr fontId="5" type="noConversion"/>
  </si>
  <si>
    <t>여</t>
    <phoneticPr fontId="5" type="noConversion"/>
  </si>
  <si>
    <t>졸업자현황</t>
    <phoneticPr fontId="5" type="noConversion"/>
  </si>
  <si>
    <t>지원자</t>
    <phoneticPr fontId="5" type="noConversion"/>
  </si>
  <si>
    <t>단위 : 개, 명</t>
    <phoneticPr fontId="5" type="noConversion"/>
  </si>
  <si>
    <t>-</t>
    <phoneticPr fontId="4" type="noConversion"/>
  </si>
  <si>
    <t>…</t>
  </si>
  <si>
    <t>단위 : 개, 명, 천㎡</t>
    <phoneticPr fontId="8" type="noConversion"/>
  </si>
  <si>
    <t>…</t>
    <phoneticPr fontId="5" type="noConversion"/>
  </si>
  <si>
    <t>Year</t>
    <phoneticPr fontId="5" type="noConversion"/>
  </si>
  <si>
    <t>Year
Junior 
colleges</t>
    <phoneticPr fontId="3" type="noConversion"/>
  </si>
  <si>
    <t>4. 중 학 교 (국ㆍ공립)</t>
    <phoneticPr fontId="5" type="noConversion"/>
  </si>
  <si>
    <t>Middle Schools (National and Public)</t>
    <phoneticPr fontId="5" type="noConversion"/>
  </si>
  <si>
    <t>Middle Schools (Private)</t>
    <phoneticPr fontId="5" type="noConversion"/>
  </si>
  <si>
    <t>Unit : number, person</t>
    <phoneticPr fontId="5" type="noConversion"/>
  </si>
  <si>
    <t>보   통</t>
  </si>
  <si>
    <t>학      생      수</t>
  </si>
  <si>
    <t>연   별</t>
  </si>
  <si>
    <t>원  수</t>
  </si>
  <si>
    <t>5. 중 학 교 (사립)</t>
    <phoneticPr fontId="5" type="noConversion"/>
  </si>
  <si>
    <t>단위 : 개, 명, 천㎡</t>
    <phoneticPr fontId="5" type="noConversion"/>
  </si>
  <si>
    <t>연 별
학교별</t>
    <phoneticPr fontId="5" type="noConversion"/>
  </si>
  <si>
    <t>대학원수</t>
    <phoneticPr fontId="5" type="noConversion"/>
  </si>
  <si>
    <t>입학정원수</t>
    <phoneticPr fontId="5" type="noConversion"/>
  </si>
  <si>
    <t>석사과정학생수</t>
    <phoneticPr fontId="5" type="noConversion"/>
  </si>
  <si>
    <t>박사과정학생수</t>
    <phoneticPr fontId="5" type="noConversion"/>
  </si>
  <si>
    <t>국  보</t>
  </si>
  <si>
    <t>보  물</t>
  </si>
  <si>
    <t xml:space="preserve">  무형문화재</t>
  </si>
  <si>
    <t>Unit : person</t>
    <phoneticPr fontId="5" type="noConversion"/>
  </si>
  <si>
    <t>상  임</t>
  </si>
  <si>
    <t>Art Performing Organizations(Cont'd)</t>
    <phoneticPr fontId="5" type="noConversion"/>
  </si>
  <si>
    <t>연    별</t>
  </si>
  <si>
    <t>합      계</t>
  </si>
  <si>
    <t>야   영   장</t>
  </si>
  <si>
    <t>석사과정</t>
    <phoneticPr fontId="5" type="noConversion"/>
  </si>
  <si>
    <t>박사과정</t>
    <phoneticPr fontId="5" type="noConversion"/>
  </si>
  <si>
    <t>sites</t>
  </si>
  <si>
    <t>대학수</t>
    <phoneticPr fontId="5" type="noConversion"/>
  </si>
  <si>
    <t>단과</t>
    <phoneticPr fontId="5" type="noConversion"/>
  </si>
  <si>
    <t>Year Colleges 
&amp; Universities</t>
    <phoneticPr fontId="5" type="noConversion"/>
  </si>
  <si>
    <t>취업자수</t>
    <phoneticPr fontId="5" type="noConversion"/>
  </si>
  <si>
    <t>입대자수</t>
    <phoneticPr fontId="5" type="noConversion"/>
  </si>
  <si>
    <t>Number</t>
    <phoneticPr fontId="5" type="noConversion"/>
  </si>
  <si>
    <t>depart-</t>
    <phoneticPr fontId="5" type="noConversion"/>
  </si>
  <si>
    <t>Military</t>
    <phoneticPr fontId="5" type="noConversion"/>
  </si>
  <si>
    <t>입학지원자수</t>
    <phoneticPr fontId="5" type="noConversion"/>
  </si>
  <si>
    <t>입학자수</t>
    <phoneticPr fontId="5" type="noConversion"/>
  </si>
  <si>
    <t>colleges</t>
    <phoneticPr fontId="5" type="noConversion"/>
  </si>
  <si>
    <t>ments</t>
    <phoneticPr fontId="5" type="noConversion"/>
  </si>
  <si>
    <t>Employed</t>
    <phoneticPr fontId="5" type="noConversion"/>
  </si>
  <si>
    <t>Served</t>
    <phoneticPr fontId="5" type="noConversion"/>
  </si>
  <si>
    <t>Applicants</t>
    <phoneticPr fontId="5" type="noConversion"/>
  </si>
  <si>
    <t>Unit : person, %</t>
    <phoneticPr fontId="5" type="noConversion"/>
  </si>
  <si>
    <t>단위 : 개, 명, 권, 천원</t>
    <phoneticPr fontId="5" type="noConversion"/>
  </si>
  <si>
    <t>도서관수</t>
  </si>
  <si>
    <t>좌석수</t>
  </si>
  <si>
    <t>도서관별</t>
  </si>
  <si>
    <t>Seats</t>
  </si>
  <si>
    <t>Staffs</t>
  </si>
  <si>
    <t>Budget</t>
  </si>
  <si>
    <t>시군민회관</t>
  </si>
  <si>
    <t>전수회관</t>
  </si>
  <si>
    <t xml:space="preserve">Art Performing Organizations </t>
    <phoneticPr fontId="5" type="noConversion"/>
  </si>
  <si>
    <t>Daily</t>
  </si>
  <si>
    <t>Weekly</t>
  </si>
  <si>
    <t>검바위</t>
  </si>
  <si>
    <t>금모래</t>
  </si>
  <si>
    <t>도일</t>
  </si>
  <si>
    <t>승지</t>
  </si>
  <si>
    <t>시흥능곡</t>
  </si>
  <si>
    <t>시흥도원</t>
  </si>
  <si>
    <t>시흥매화</t>
  </si>
  <si>
    <t>시흥신일</t>
  </si>
  <si>
    <t>시흥월곶</t>
  </si>
  <si>
    <t>시흥은행</t>
  </si>
  <si>
    <t>시흥장현</t>
  </si>
  <si>
    <t>신천</t>
  </si>
  <si>
    <t>웃터골</t>
  </si>
  <si>
    <t>월포</t>
  </si>
  <si>
    <t>진말</t>
  </si>
  <si>
    <t>하중</t>
  </si>
  <si>
    <t>목감</t>
  </si>
  <si>
    <t>3. 초    등    학    교</t>
    <phoneticPr fontId="5" type="noConversion"/>
  </si>
  <si>
    <t>군서중</t>
  </si>
  <si>
    <t>군자중</t>
  </si>
  <si>
    <t>논곡중</t>
  </si>
  <si>
    <t>대흥중</t>
  </si>
  <si>
    <t>서해중</t>
  </si>
  <si>
    <t>소래중</t>
  </si>
  <si>
    <t>송운중</t>
  </si>
  <si>
    <t>시화중</t>
  </si>
  <si>
    <t>시흥능곡중</t>
  </si>
  <si>
    <t>시흥매화중</t>
  </si>
  <si>
    <t>시흥은행중</t>
  </si>
  <si>
    <t>시흥중</t>
  </si>
  <si>
    <t>신천중</t>
  </si>
  <si>
    <t>연성중</t>
  </si>
  <si>
    <t>월곶중</t>
  </si>
  <si>
    <t>은계중</t>
  </si>
  <si>
    <t>응곡중</t>
  </si>
  <si>
    <t>장곡중</t>
  </si>
  <si>
    <t>정왕중</t>
  </si>
  <si>
    <t>함현중</t>
  </si>
  <si>
    <t>군서고</t>
  </si>
  <si>
    <t>서해고</t>
  </si>
  <si>
    <t>소래고</t>
  </si>
  <si>
    <t>시흥고</t>
  </si>
  <si>
    <t>은행고</t>
  </si>
  <si>
    <t>장곡고</t>
  </si>
  <si>
    <t>정왕고</t>
  </si>
  <si>
    <t>단위 : 명, %</t>
    <phoneticPr fontId="3" type="noConversion"/>
  </si>
  <si>
    <t>Number</t>
    <phoneticPr fontId="4" type="noConversion"/>
  </si>
  <si>
    <t>Total</t>
    <phoneticPr fontId="5" type="noConversion"/>
  </si>
  <si>
    <t>Female</t>
    <phoneticPr fontId="5" type="noConversion"/>
  </si>
  <si>
    <t>DD</t>
    <phoneticPr fontId="5" type="noConversion"/>
  </si>
  <si>
    <t>Appli-
cants</t>
    <phoneticPr fontId="5" type="noConversion"/>
  </si>
  <si>
    <t>School</t>
    <phoneticPr fontId="5" type="noConversion"/>
  </si>
  <si>
    <t>course</t>
    <phoneticPr fontId="5" type="noConversion"/>
  </si>
  <si>
    <t>Entrance quota</t>
    <phoneticPr fontId="5" type="noConversion"/>
  </si>
  <si>
    <t>Teachers</t>
    <phoneticPr fontId="5" type="noConversion"/>
  </si>
  <si>
    <t>Clerical staffs</t>
    <phoneticPr fontId="5" type="noConversion"/>
  </si>
  <si>
    <t>Granted</t>
    <phoneticPr fontId="5" type="noConversion"/>
  </si>
  <si>
    <t>Cultural Properties</t>
    <phoneticPr fontId="5" type="noConversion"/>
  </si>
  <si>
    <t>Unit : each</t>
    <phoneticPr fontId="5" type="noConversion"/>
  </si>
  <si>
    <t>MD</t>
    <phoneticPr fontId="5" type="noConversion"/>
  </si>
  <si>
    <t>Students in MD course</t>
    <phoneticPr fontId="5" type="noConversion"/>
  </si>
  <si>
    <t>Students in DD course</t>
    <phoneticPr fontId="4" type="noConversion"/>
  </si>
  <si>
    <t xml:space="preserve">석사과정 </t>
    <phoneticPr fontId="5" type="noConversion"/>
  </si>
  <si>
    <t xml:space="preserve">Unit : number, person, volume, thousand won </t>
    <phoneticPr fontId="6" type="noConversion"/>
  </si>
  <si>
    <t>자료 : 경기도교육청『경기교육통계연보』</t>
    <phoneticPr fontId="5" type="noConversion"/>
  </si>
  <si>
    <t>Public Libraries</t>
    <phoneticPr fontId="6" type="noConversion"/>
  </si>
  <si>
    <t>한국산업
기술대학교</t>
    <phoneticPr fontId="5" type="noConversion"/>
  </si>
  <si>
    <t>주 : 1) 교육인적자원부 허가 학교 대상     2) 재학생수가 "0"이 아닌 학과수를 의미.</t>
    <phoneticPr fontId="5" type="noConversion"/>
  </si>
  <si>
    <t>1. 학교 총 개황</t>
    <phoneticPr fontId="5" type="noConversion"/>
  </si>
  <si>
    <t>Summary of Schools</t>
    <phoneticPr fontId="5" type="noConversion"/>
  </si>
  <si>
    <t>7. 특성화고등학교 (국·공립)</t>
    <phoneticPr fontId="5" type="noConversion"/>
  </si>
  <si>
    <t>8. 특성화고등학교 (사립)</t>
    <phoneticPr fontId="5" type="noConversion"/>
  </si>
  <si>
    <t>9. 자율고등학교 (국·공립)</t>
  </si>
  <si>
    <t>단위 : 개, 명, 천㎡</t>
  </si>
  <si>
    <t>보통 교실수</t>
  </si>
  <si>
    <t>연  별</t>
  </si>
  <si>
    <t>졸업자수</t>
  </si>
  <si>
    <t>진학자수</t>
  </si>
  <si>
    <t>입학정원</t>
  </si>
  <si>
    <t>입학자</t>
  </si>
  <si>
    <t>Year &amp;</t>
  </si>
  <si>
    <t>학교별</t>
  </si>
  <si>
    <t>No. of</t>
  </si>
  <si>
    <t>Entrants to</t>
  </si>
  <si>
    <t>Admission 
quota</t>
  </si>
  <si>
    <t>No. of
Classrooms</t>
  </si>
  <si>
    <t>Classes</t>
  </si>
  <si>
    <t>land area</t>
  </si>
  <si>
    <t>area</t>
  </si>
  <si>
    <t>함  현  고</t>
  </si>
  <si>
    <t>주 : 2011년 고교유형개편(일반계·전문계고 폐지,  일반·특성화·특수목적·자율고 신설)</t>
  </si>
  <si>
    <t xml:space="preserve">      1) 휴직교원수 포함, 시간강사 제외      2) Clerical staffs, 학교회계직은 사무직원수에서 제외</t>
  </si>
  <si>
    <t>10. 전 문 대 학</t>
    <phoneticPr fontId="3" type="noConversion"/>
  </si>
  <si>
    <t>11. 대  학  (교)</t>
    <phoneticPr fontId="5" type="noConversion"/>
  </si>
  <si>
    <t>12. 대 학 원</t>
    <phoneticPr fontId="5" type="noConversion"/>
  </si>
  <si>
    <t>13. 적령아동 취학</t>
    <phoneticPr fontId="5" type="noConversion"/>
  </si>
  <si>
    <t>14. 사 설 학 원 및 독 서 실</t>
    <phoneticPr fontId="5" type="noConversion"/>
  </si>
  <si>
    <t>15. 공공도서관</t>
    <phoneticPr fontId="6" type="noConversion"/>
  </si>
  <si>
    <t>16. 문   화   재</t>
    <phoneticPr fontId="5" type="noConversion"/>
  </si>
  <si>
    <t>Unit : number</t>
  </si>
  <si>
    <t>Year</t>
  </si>
  <si>
    <t>-</t>
    <phoneticPr fontId="6" type="noConversion"/>
  </si>
  <si>
    <t xml:space="preserve">      3) 전임교원만 해당                         4) 교지는 대지와 체육장의 합계임.</t>
    <phoneticPr fontId="5" type="noConversion"/>
  </si>
  <si>
    <t xml:space="preserve">      5) 건물은 보통, 특별교실, 관리실, 기타의 합계임.</t>
    <phoneticPr fontId="5" type="noConversion"/>
  </si>
  <si>
    <t xml:space="preserve">주 : 1) 전임교원만 해당                                         </t>
    <phoneticPr fontId="5" type="noConversion"/>
  </si>
  <si>
    <t xml:space="preserve">      2) 사무직원수 : 계약직 제외</t>
    <phoneticPr fontId="5" type="noConversion"/>
  </si>
  <si>
    <t xml:space="preserve">      3) 교지는 대지와 체육장의 합계          4) 건물은 보통 및 특별교실, 관리실, 기타의 합계</t>
  </si>
  <si>
    <t>남
Male</t>
  </si>
  <si>
    <t>여
Female</t>
  </si>
  <si>
    <t>…</t>
    <phoneticPr fontId="3" type="noConversion"/>
  </si>
  <si>
    <t xml:space="preserve">      2014년 '남녀' 성별구분 항목 추가</t>
    <phoneticPr fontId="3" type="noConversion"/>
  </si>
  <si>
    <t xml:space="preserve">지 정 문 화 재  </t>
    <phoneticPr fontId="5" type="noConversion"/>
  </si>
  <si>
    <t xml:space="preserve"> Designated cultural properties</t>
    <phoneticPr fontId="5" type="noConversion"/>
  </si>
  <si>
    <t xml:space="preserve">등록 </t>
    <phoneticPr fontId="5" type="noConversion"/>
  </si>
  <si>
    <t>문화재</t>
    <phoneticPr fontId="5" type="noConversion"/>
  </si>
  <si>
    <t>사적 및 명승</t>
    <phoneticPr fontId="5" type="noConversion"/>
  </si>
  <si>
    <t>사적</t>
    <phoneticPr fontId="5" type="noConversion"/>
  </si>
  <si>
    <t>소년·소녀합창단 Boy &amp; girl choral groups</t>
    <phoneticPr fontId="5" type="noConversion"/>
  </si>
  <si>
    <t>연  극  단   Drama  groups</t>
    <phoneticPr fontId="5" type="noConversion"/>
  </si>
  <si>
    <t>연  별
학교별</t>
    <phoneticPr fontId="6" type="noConversion"/>
  </si>
  <si>
    <t>계</t>
    <phoneticPr fontId="6" type="noConversion"/>
  </si>
  <si>
    <t>취  학  률</t>
  </si>
  <si>
    <t>2005.1.13</t>
  </si>
  <si>
    <t>1996.2.9</t>
  </si>
  <si>
    <t>No. of 
Public</t>
    <phoneticPr fontId="1" type="noConversion"/>
  </si>
  <si>
    <t>Schools</t>
  </si>
  <si>
    <t>학급(과)수</t>
    <phoneticPr fontId="5" type="noConversion"/>
  </si>
  <si>
    <t>교  직  원  수          Teachers and Staffs</t>
    <phoneticPr fontId="5" type="noConversion"/>
  </si>
  <si>
    <t xml:space="preserve">교원1인당 </t>
    <phoneticPr fontId="5" type="noConversion"/>
  </si>
  <si>
    <t>연       별</t>
    <phoneticPr fontId="5" type="noConversion"/>
  </si>
  <si>
    <t>Students</t>
    <phoneticPr fontId="5" type="noConversion"/>
  </si>
  <si>
    <t>합계</t>
    <phoneticPr fontId="5" type="noConversion"/>
  </si>
  <si>
    <t>교 원      Teachers</t>
    <phoneticPr fontId="5" type="noConversion"/>
  </si>
  <si>
    <t>사무직원      Clerical staffs</t>
    <phoneticPr fontId="5" type="noConversion"/>
  </si>
  <si>
    <t>학 생 수</t>
    <phoneticPr fontId="5" type="noConversion"/>
  </si>
  <si>
    <t>Year &amp;</t>
    <phoneticPr fontId="5" type="noConversion"/>
  </si>
  <si>
    <t>학  교  별</t>
    <phoneticPr fontId="5" type="noConversion"/>
  </si>
  <si>
    <t>No. of</t>
    <phoneticPr fontId="5" type="noConversion"/>
  </si>
  <si>
    <t>No. of
Classes &amp;
departments</t>
    <phoneticPr fontId="5" type="noConversion"/>
  </si>
  <si>
    <t>No. of 
students
per teacher</t>
    <phoneticPr fontId="5" type="noConversion"/>
  </si>
  <si>
    <t>Sub-total</t>
    <phoneticPr fontId="5" type="noConversion"/>
  </si>
  <si>
    <t>Graduate School</t>
    <phoneticPr fontId="5" type="noConversion"/>
  </si>
  <si>
    <t>원 아 수</t>
    <phoneticPr fontId="5" type="noConversion"/>
  </si>
  <si>
    <t>재취원자수</t>
    <phoneticPr fontId="5" type="noConversion"/>
  </si>
  <si>
    <t>수료자수</t>
    <phoneticPr fontId="5" type="noConversion"/>
  </si>
  <si>
    <t>Year</t>
    <phoneticPr fontId="5" type="noConversion"/>
  </si>
  <si>
    <t>Children</t>
    <phoneticPr fontId="5" type="noConversion"/>
  </si>
  <si>
    <t>Children readmitted</t>
    <phoneticPr fontId="5" type="noConversion"/>
  </si>
  <si>
    <t>Children completed</t>
    <phoneticPr fontId="5" type="noConversion"/>
  </si>
  <si>
    <t>Rooms</t>
    <phoneticPr fontId="5" type="noConversion"/>
  </si>
  <si>
    <t>Num-
ber</t>
    <phoneticPr fontId="5" type="noConversion"/>
  </si>
  <si>
    <t>Classes</t>
    <phoneticPr fontId="5" type="noConversion"/>
  </si>
  <si>
    <t>계</t>
    <phoneticPr fontId="5" type="noConversion"/>
  </si>
  <si>
    <t>공 립 계</t>
    <phoneticPr fontId="5" type="noConversion"/>
  </si>
  <si>
    <t>Public</t>
    <phoneticPr fontId="5" type="noConversion"/>
  </si>
  <si>
    <t>사 립 계</t>
    <phoneticPr fontId="5" type="noConversion"/>
  </si>
  <si>
    <t>Private</t>
    <phoneticPr fontId="5" type="noConversion"/>
  </si>
  <si>
    <t>Unit : number, person, 1,000㎡</t>
    <phoneticPr fontId="5" type="noConversion"/>
  </si>
  <si>
    <t>학  생  수 Students</t>
    <phoneticPr fontId="5" type="noConversion"/>
  </si>
  <si>
    <r>
      <t>교 원 수</t>
    </r>
    <r>
      <rPr>
        <vertAlign val="superscript"/>
        <sz val="9"/>
        <rFont val="맑은 고딕"/>
        <family val="3"/>
        <charset val="129"/>
      </rPr>
      <t>1)</t>
    </r>
    <r>
      <rPr>
        <sz val="9"/>
        <rFont val="맑은 고딕"/>
        <family val="3"/>
        <charset val="129"/>
      </rPr>
      <t xml:space="preserve">   Teachers</t>
    </r>
    <phoneticPr fontId="5" type="noConversion"/>
  </si>
  <si>
    <t>졸업자현황  Graduation</t>
    <phoneticPr fontId="5" type="noConversion"/>
  </si>
  <si>
    <r>
      <t>교지</t>
    </r>
    <r>
      <rPr>
        <vertAlign val="superscript"/>
        <sz val="9"/>
        <rFont val="맑은 고딕"/>
        <family val="3"/>
        <charset val="129"/>
      </rPr>
      <t>3)</t>
    </r>
    <r>
      <rPr>
        <sz val="9"/>
        <rFont val="맑은 고딕"/>
        <family val="3"/>
        <charset val="129"/>
      </rPr>
      <t>면적</t>
    </r>
    <phoneticPr fontId="5" type="noConversion"/>
  </si>
  <si>
    <r>
      <t>건물</t>
    </r>
    <r>
      <rPr>
        <vertAlign val="superscript"/>
        <sz val="9"/>
        <rFont val="맑은 고딕"/>
        <family val="3"/>
        <charset val="129"/>
      </rPr>
      <t>4)</t>
    </r>
    <r>
      <rPr>
        <sz val="9"/>
        <rFont val="맑은 고딕"/>
        <family val="3"/>
        <charset val="129"/>
      </rPr>
      <t>면적</t>
    </r>
    <phoneticPr fontId="5" type="noConversion"/>
  </si>
  <si>
    <t>보통교실수</t>
    <phoneticPr fontId="5" type="noConversion"/>
  </si>
  <si>
    <t>연  별</t>
    <phoneticPr fontId="5" type="noConversion"/>
  </si>
  <si>
    <t>남</t>
    <phoneticPr fontId="5" type="noConversion"/>
  </si>
  <si>
    <t>졸업자수</t>
    <phoneticPr fontId="5" type="noConversion"/>
  </si>
  <si>
    <t>진학자수</t>
    <phoneticPr fontId="5" type="noConversion"/>
  </si>
  <si>
    <t>Year</t>
    <phoneticPr fontId="5" type="noConversion"/>
  </si>
  <si>
    <t>학교별</t>
    <phoneticPr fontId="5" type="noConversion"/>
  </si>
  <si>
    <t>No. of</t>
    <phoneticPr fontId="5" type="noConversion"/>
  </si>
  <si>
    <t>Graduates</t>
    <phoneticPr fontId="5" type="noConversion"/>
  </si>
  <si>
    <t>Entrants to</t>
    <phoneticPr fontId="5" type="noConversion"/>
  </si>
  <si>
    <t>No. of
Classrooms</t>
    <phoneticPr fontId="5" type="noConversion"/>
  </si>
  <si>
    <t>school</t>
    <phoneticPr fontId="5" type="noConversion"/>
  </si>
  <si>
    <t>Classes</t>
    <phoneticPr fontId="5" type="noConversion"/>
  </si>
  <si>
    <t>higher school</t>
    <phoneticPr fontId="5" type="noConversion"/>
  </si>
  <si>
    <t>land area</t>
    <phoneticPr fontId="5" type="noConversion"/>
  </si>
  <si>
    <t>area</t>
    <phoneticPr fontId="5" type="noConversion"/>
  </si>
  <si>
    <t>주 : 1) 휴직교원수 포함, 시간강사 제외      2) 학교회계직은 사무직원수에서 제외</t>
    <phoneticPr fontId="5" type="noConversion"/>
  </si>
  <si>
    <t xml:space="preserve">      3) 교지는 대지와 체육장의 합계          4) 건물은 보통 및 특별교실, 관리실, 기타의 합계</t>
    <phoneticPr fontId="5" type="noConversion"/>
  </si>
  <si>
    <t xml:space="preserve">      5) 학교수에서 분교 항목 삭제</t>
    <phoneticPr fontId="5" type="noConversion"/>
  </si>
  <si>
    <t>학생수 Students</t>
    <phoneticPr fontId="5" type="noConversion"/>
  </si>
  <si>
    <t>입학자</t>
    <phoneticPr fontId="5" type="noConversion"/>
  </si>
  <si>
    <t>연  별</t>
    <phoneticPr fontId="5" type="noConversion"/>
  </si>
  <si>
    <t>계</t>
    <phoneticPr fontId="5" type="noConversion"/>
  </si>
  <si>
    <t>졸업자</t>
    <phoneticPr fontId="5" type="noConversion"/>
  </si>
  <si>
    <t>진학자수</t>
    <phoneticPr fontId="5" type="noConversion"/>
  </si>
  <si>
    <t>Year &amp;</t>
    <phoneticPr fontId="5" type="noConversion"/>
  </si>
  <si>
    <t>학교별</t>
    <phoneticPr fontId="5" type="noConversion"/>
  </si>
  <si>
    <t xml:space="preserve"> No. of </t>
    <phoneticPr fontId="5" type="noConversion"/>
  </si>
  <si>
    <t>No. of</t>
    <phoneticPr fontId="5" type="noConversion"/>
  </si>
  <si>
    <t>Graduates</t>
    <phoneticPr fontId="5" type="noConversion"/>
  </si>
  <si>
    <t>Entrants to</t>
    <phoneticPr fontId="5" type="noConversion"/>
  </si>
  <si>
    <t>Entrants</t>
    <phoneticPr fontId="5" type="noConversion"/>
  </si>
  <si>
    <t>No. of
Classrooms</t>
    <phoneticPr fontId="5" type="noConversion"/>
  </si>
  <si>
    <t>school</t>
    <phoneticPr fontId="5" type="noConversion"/>
  </si>
  <si>
    <t>Classes</t>
    <phoneticPr fontId="5" type="noConversion"/>
  </si>
  <si>
    <t>higher school</t>
    <phoneticPr fontId="5" type="noConversion"/>
  </si>
  <si>
    <t>area</t>
    <phoneticPr fontId="5" type="noConversion"/>
  </si>
  <si>
    <t>보통 교실수</t>
    <phoneticPr fontId="5" type="noConversion"/>
  </si>
  <si>
    <t>졸업자수</t>
    <phoneticPr fontId="5" type="noConversion"/>
  </si>
  <si>
    <t>land area</t>
    <phoneticPr fontId="5" type="noConversion"/>
  </si>
  <si>
    <t>-</t>
    <phoneticPr fontId="5" type="noConversion"/>
  </si>
  <si>
    <t>Korea golval
Middle school</t>
    <phoneticPr fontId="5" type="noConversion"/>
  </si>
  <si>
    <t>주 : 1) 휴직교원수 포함, 시간강사 제외      2) 학교회계직은 사무직원수에서 제외</t>
    <phoneticPr fontId="5" type="noConversion"/>
  </si>
  <si>
    <t xml:space="preserve">      3) 교지는 대지와 체육장의 합계          4) 건물은 보통 및 특별교실, 관리실, 기타의 합계</t>
    <phoneticPr fontId="5" type="noConversion"/>
  </si>
  <si>
    <t>입학자현황 Entrance</t>
    <phoneticPr fontId="5" type="noConversion"/>
  </si>
  <si>
    <t>남</t>
    <phoneticPr fontId="5" type="noConversion"/>
  </si>
  <si>
    <t>입학정원</t>
    <phoneticPr fontId="5" type="noConversion"/>
  </si>
  <si>
    <t>신천고</t>
    <phoneticPr fontId="5" type="noConversion"/>
  </si>
  <si>
    <t>은행고</t>
    <phoneticPr fontId="5" type="noConversion"/>
  </si>
  <si>
    <t>Admission 
quota</t>
    <phoneticPr fontId="5" type="noConversion"/>
  </si>
  <si>
    <r>
      <t>교원수</t>
    </r>
    <r>
      <rPr>
        <vertAlign val="superscript"/>
        <sz val="9"/>
        <rFont val="맑은 고딕"/>
        <family val="3"/>
        <charset val="129"/>
      </rPr>
      <t>1)</t>
    </r>
    <r>
      <rPr>
        <sz val="9"/>
        <rFont val="맑은 고딕"/>
        <family val="3"/>
        <charset val="129"/>
      </rPr>
      <t xml:space="preserve">  Teachers</t>
    </r>
    <phoneticPr fontId="5" type="noConversion"/>
  </si>
  <si>
    <t xml:space="preserve">      2010 면적 단위 오류 정정</t>
    <phoneticPr fontId="5" type="noConversion"/>
  </si>
  <si>
    <t>주 : 2011년 고교유형개편(일반계·전문계고 폐지,  일반·특성화·특수목적·자율고 신설)</t>
    <phoneticPr fontId="5" type="noConversion"/>
  </si>
  <si>
    <t>Admission</t>
    <phoneticPr fontId="5" type="noConversion"/>
  </si>
  <si>
    <t>quota</t>
    <phoneticPr fontId="5" type="noConversion"/>
  </si>
  <si>
    <t>경기자동차
과학고</t>
    <phoneticPr fontId="5" type="noConversion"/>
  </si>
  <si>
    <t>Gyeonggi High School of Auto
motive Science</t>
    <phoneticPr fontId="5" type="noConversion"/>
  </si>
  <si>
    <t>한국조리
과학고</t>
    <phoneticPr fontId="5" type="noConversion"/>
  </si>
  <si>
    <t>Korea Culinary Arts Science High School</t>
    <phoneticPr fontId="5" type="noConversion"/>
  </si>
  <si>
    <t>Unit : number, person, 1,000㎡</t>
  </si>
  <si>
    <t>학생수 Students</t>
  </si>
  <si>
    <t>졸업자현황  Graduation</t>
  </si>
  <si>
    <t>입학자현황 Entrance</t>
  </si>
  <si>
    <t xml:space="preserve"> No. of </t>
    <phoneticPr fontId="5" type="noConversion"/>
  </si>
  <si>
    <r>
      <t>교원수</t>
    </r>
    <r>
      <rPr>
        <vertAlign val="superscript"/>
        <sz val="9"/>
        <rFont val="맑은 고딕"/>
        <family val="3"/>
        <charset val="129"/>
      </rPr>
      <t>1)</t>
    </r>
    <r>
      <rPr>
        <sz val="9"/>
        <rFont val="맑은 고딕"/>
        <family val="3"/>
        <charset val="129"/>
      </rPr>
      <t xml:space="preserve">  Teachers</t>
    </r>
  </si>
  <si>
    <t>Unit : number, person, 1,000㎡</t>
    <phoneticPr fontId="8" type="noConversion"/>
  </si>
  <si>
    <t>학  생  수 
Students</t>
    <phoneticPr fontId="5" type="noConversion"/>
  </si>
  <si>
    <t>취업자</t>
    <phoneticPr fontId="3" type="noConversion"/>
  </si>
  <si>
    <t>입대자</t>
    <phoneticPr fontId="3" type="noConversion"/>
  </si>
  <si>
    <t>입학지원자</t>
    <phoneticPr fontId="3" type="noConversion"/>
  </si>
  <si>
    <t>입학자</t>
    <phoneticPr fontId="3" type="noConversion"/>
  </si>
  <si>
    <t>No. of</t>
    <phoneticPr fontId="5" type="noConversion"/>
  </si>
  <si>
    <t>Entrants to</t>
    <phoneticPr fontId="3" type="noConversion"/>
  </si>
  <si>
    <t>Military</t>
    <phoneticPr fontId="3" type="noConversion"/>
  </si>
  <si>
    <t>schools</t>
    <phoneticPr fontId="2" type="noConversion"/>
  </si>
  <si>
    <t>departments</t>
    <phoneticPr fontId="3" type="noConversion"/>
  </si>
  <si>
    <t>served</t>
    <phoneticPr fontId="3" type="noConversion"/>
  </si>
  <si>
    <t>land area</t>
    <phoneticPr fontId="3" type="noConversion"/>
  </si>
  <si>
    <t>area</t>
    <phoneticPr fontId="3" type="noConversion"/>
  </si>
  <si>
    <t>주 : 1) 교육인적자원부 허가 학교 대상   2) 재학생수가 "0"이 아닌 학과수를 의미</t>
    <phoneticPr fontId="5" type="noConversion"/>
  </si>
  <si>
    <t xml:space="preserve">      3) 전임교원만 해당                       4) 교지는 대지와 체육장의 합계임</t>
    <phoneticPr fontId="5" type="noConversion"/>
  </si>
  <si>
    <t xml:space="preserve">      5) 건물은 보통, 특별교실, 관리실, 기타의 합계임</t>
    <phoneticPr fontId="6" type="noConversion"/>
  </si>
  <si>
    <t>졸업자현황      Graduation</t>
    <phoneticPr fontId="6" type="noConversion"/>
  </si>
  <si>
    <t>입학자현황
Entrance</t>
    <phoneticPr fontId="6" type="noConversion"/>
  </si>
  <si>
    <t xml:space="preserve">      6)사무직원수 : 계약직 제외</t>
    <phoneticPr fontId="6" type="noConversion"/>
  </si>
  <si>
    <t>학  생  수
Students</t>
    <phoneticPr fontId="5" type="noConversion"/>
  </si>
  <si>
    <t>입학자현황
Entrance</t>
    <phoneticPr fontId="5" type="noConversion"/>
  </si>
  <si>
    <t>Fe-
male</t>
    <phoneticPr fontId="6" type="noConversion"/>
  </si>
  <si>
    <t>Korea Polytechnic University</t>
    <phoneticPr fontId="5" type="noConversion"/>
  </si>
  <si>
    <t>입학자현황  Entrance</t>
    <phoneticPr fontId="5" type="noConversion"/>
  </si>
  <si>
    <t>Year &amp;
Graduate 
schools</t>
    <phoneticPr fontId="5" type="noConversion"/>
  </si>
  <si>
    <r>
      <t>교원수</t>
    </r>
    <r>
      <rPr>
        <vertAlign val="superscript"/>
        <sz val="9"/>
        <rFont val="맑은 고딕"/>
        <family val="3"/>
        <charset val="129"/>
      </rPr>
      <t>1)</t>
    </r>
    <phoneticPr fontId="5" type="noConversion"/>
  </si>
  <si>
    <r>
      <t>사무직원수</t>
    </r>
    <r>
      <rPr>
        <vertAlign val="superscript"/>
        <sz val="9"/>
        <rFont val="맑은 고딕"/>
        <family val="3"/>
        <charset val="129"/>
      </rPr>
      <t>2)</t>
    </r>
    <phoneticPr fontId="5" type="noConversion"/>
  </si>
  <si>
    <t>Year</t>
    <phoneticPr fontId="5" type="noConversion"/>
  </si>
  <si>
    <t xml:space="preserve"> 계</t>
    <phoneticPr fontId="2" type="noConversion"/>
  </si>
  <si>
    <t xml:space="preserve">  계</t>
    <phoneticPr fontId="2" type="noConversion"/>
  </si>
  <si>
    <t>기 타</t>
    <phoneticPr fontId="5" type="noConversion"/>
  </si>
  <si>
    <t xml:space="preserve">  Total</t>
    <phoneticPr fontId="2" type="noConversion"/>
  </si>
  <si>
    <t>Others</t>
    <phoneticPr fontId="5" type="noConversion"/>
  </si>
  <si>
    <t>Percentage of enrollment</t>
    <phoneticPr fontId="3" type="noConversion"/>
  </si>
  <si>
    <t>Total</t>
    <phoneticPr fontId="2" type="noConversion"/>
  </si>
  <si>
    <t>자료 : 경기도교육청『경기교육통계연보』</t>
    <phoneticPr fontId="5" type="noConversion"/>
  </si>
  <si>
    <t>주 : (1) children over the schooling age   (2) Children under the schooling age   (3)Children of schooling</t>
    <phoneticPr fontId="2" type="noConversion"/>
  </si>
  <si>
    <t>Arts</t>
  </si>
  <si>
    <t>Others</t>
  </si>
  <si>
    <t>강의실
Class
rooms</t>
    <phoneticPr fontId="3" type="noConversion"/>
  </si>
  <si>
    <t>독서실수
Reading rooms</t>
    <phoneticPr fontId="3" type="noConversion"/>
  </si>
  <si>
    <t>열람실수
Rooms</t>
    <phoneticPr fontId="3" type="noConversion"/>
  </si>
  <si>
    <t>합계</t>
    <phoneticPr fontId="3" type="noConversion"/>
  </si>
  <si>
    <t>Total</t>
    <phoneticPr fontId="3" type="noConversion"/>
  </si>
  <si>
    <t>소계</t>
    <phoneticPr fontId="3" type="noConversion"/>
  </si>
  <si>
    <t>입시검정 및 보습(1)</t>
    <phoneticPr fontId="3" type="noConversion"/>
  </si>
  <si>
    <t>국제화</t>
    <phoneticPr fontId="3" type="noConversion"/>
  </si>
  <si>
    <t>예능</t>
    <phoneticPr fontId="3" type="noConversion"/>
  </si>
  <si>
    <t>기타</t>
    <phoneticPr fontId="3" type="noConversion"/>
  </si>
  <si>
    <t>기예</t>
    <phoneticPr fontId="3" type="noConversion"/>
  </si>
  <si>
    <t>Sub-
total</t>
    <phoneticPr fontId="3" type="noConversion"/>
  </si>
  <si>
    <t>Internal</t>
    <phoneticPr fontId="3" type="noConversion"/>
  </si>
  <si>
    <t>Special</t>
    <phoneticPr fontId="3" type="noConversion"/>
  </si>
  <si>
    <t>(3)</t>
    <phoneticPr fontId="3" type="noConversion"/>
  </si>
  <si>
    <t>Crafts</t>
    <phoneticPr fontId="3" type="noConversion"/>
  </si>
  <si>
    <t>학 원 수  Number  of  institutions</t>
    <phoneticPr fontId="5" type="noConversion"/>
  </si>
  <si>
    <t>직업
기술(2)</t>
    <phoneticPr fontId="3" type="noConversion"/>
  </si>
  <si>
    <t>특수
교육</t>
    <phoneticPr fontId="3" type="noConversion"/>
  </si>
  <si>
    <t>인문
사회</t>
    <phoneticPr fontId="3" type="noConversion"/>
  </si>
  <si>
    <t>수강자수
Atten-
dants</t>
    <phoneticPr fontId="3" type="noConversion"/>
  </si>
  <si>
    <t>강사수
Inst-ructors</t>
    <phoneticPr fontId="3" type="noConversion"/>
  </si>
  <si>
    <t>주 : (1) Entrance Exam   (2) Occupational skills   (3) Liberal art&amp;social sciences</t>
    <phoneticPr fontId="3" type="noConversion"/>
  </si>
  <si>
    <t xml:space="preserve">     3) 2015년부터 학교교과 교습학원 및 평생직업 교육학원에 '종합' 항목 추가</t>
    <phoneticPr fontId="6" type="noConversion"/>
  </si>
  <si>
    <t>자 료 수    Number of data</t>
    <phoneticPr fontId="6" type="noConversion"/>
  </si>
  <si>
    <t>도서관 
방문자수</t>
    <phoneticPr fontId="5" type="noConversion"/>
  </si>
  <si>
    <t>자료실 
이용자수</t>
    <phoneticPr fontId="5" type="noConversion"/>
  </si>
  <si>
    <t>연간대출책수</t>
    <phoneticPr fontId="5" type="noConversion"/>
  </si>
  <si>
    <t>예 산</t>
    <phoneticPr fontId="5" type="noConversion"/>
  </si>
  <si>
    <t>연    별</t>
    <phoneticPr fontId="5" type="noConversion"/>
  </si>
  <si>
    <t>Number of
libraries</t>
    <phoneticPr fontId="5" type="noConversion"/>
  </si>
  <si>
    <t>도서</t>
    <phoneticPr fontId="6" type="noConversion"/>
  </si>
  <si>
    <t>비도서</t>
    <phoneticPr fontId="6" type="noConversion"/>
  </si>
  <si>
    <t>Library visitors</t>
    <phoneticPr fontId="5" type="noConversion"/>
  </si>
  <si>
    <t>Reference  library users</t>
    <phoneticPr fontId="5" type="noConversion"/>
  </si>
  <si>
    <t>남</t>
    <phoneticPr fontId="3" type="noConversion"/>
  </si>
  <si>
    <t>여</t>
    <phoneticPr fontId="3" type="noConversion"/>
  </si>
  <si>
    <t>Libraries</t>
    <phoneticPr fontId="6" type="noConversion"/>
  </si>
  <si>
    <t>Book</t>
    <phoneticPr fontId="6" type="noConversion"/>
  </si>
  <si>
    <t>Non-book</t>
    <phoneticPr fontId="6" type="noConversion"/>
  </si>
  <si>
    <t>Periodical</t>
    <phoneticPr fontId="6" type="noConversion"/>
  </si>
  <si>
    <t>Male</t>
    <phoneticPr fontId="3" type="noConversion"/>
  </si>
  <si>
    <t>Female</t>
    <phoneticPr fontId="3" type="noConversion"/>
  </si>
  <si>
    <t>주 : 1) 2009년 부터 자료수 '연속간행물(종)' 항목 추가</t>
    <phoneticPr fontId="5" type="noConversion"/>
  </si>
  <si>
    <t xml:space="preserve">     연간이용자수 → 도서관 방문자수 명칭 변경</t>
    <phoneticPr fontId="5" type="noConversion"/>
  </si>
  <si>
    <t xml:space="preserve">     연간열람책수 항목 삭제. 자료실 이용자수, 직원수에 남여 항목 추가</t>
    <phoneticPr fontId="5" type="noConversion"/>
  </si>
  <si>
    <t>자료 : 중앙도서관, 경기도 도서관과</t>
    <phoneticPr fontId="6" type="noConversion"/>
  </si>
  <si>
    <r>
      <t>연속간행물(종)</t>
    </r>
    <r>
      <rPr>
        <vertAlign val="superscript"/>
        <sz val="9"/>
        <rFont val="맑은 고딕"/>
        <family val="3"/>
        <charset val="129"/>
      </rPr>
      <t>1)</t>
    </r>
    <phoneticPr fontId="6" type="noConversion"/>
  </si>
  <si>
    <t>Annual
 books lent</t>
    <phoneticPr fontId="5" type="noConversion"/>
  </si>
  <si>
    <t>지방지정문화재     Local  designated</t>
    <phoneticPr fontId="5" type="noConversion"/>
  </si>
  <si>
    <t>자  료</t>
    <phoneticPr fontId="5" type="noConversion"/>
  </si>
  <si>
    <t>Registered cultural 
properties</t>
    <phoneticPr fontId="5" type="noConversion"/>
  </si>
  <si>
    <t>Treasures</t>
    <phoneticPr fontId="5" type="noConversion"/>
  </si>
  <si>
    <t>Historic</t>
    <phoneticPr fontId="5" type="noConversion"/>
  </si>
  <si>
    <t>Natural</t>
    <phoneticPr fontId="5" type="noConversion"/>
  </si>
  <si>
    <t>Monu-
ments</t>
    <phoneticPr fontId="5" type="noConversion"/>
  </si>
  <si>
    <t>Intangible cul-</t>
    <phoneticPr fontId="5" type="noConversion"/>
  </si>
  <si>
    <t>Cultural property
 materials</t>
    <phoneticPr fontId="5" type="noConversion"/>
  </si>
  <si>
    <t>treasures</t>
    <phoneticPr fontId="5" type="noConversion"/>
  </si>
  <si>
    <t>areas</t>
    <phoneticPr fontId="5" type="noConversion"/>
  </si>
  <si>
    <t>monuments</t>
    <phoneticPr fontId="5" type="noConversion"/>
  </si>
  <si>
    <t>tural properties</t>
    <phoneticPr fontId="5" type="noConversion"/>
  </si>
  <si>
    <t xml:space="preserve"> tural properties</t>
    <phoneticPr fontId="5" type="noConversion"/>
  </si>
  <si>
    <t>총 계</t>
    <phoneticPr fontId="5" type="noConversion"/>
  </si>
  <si>
    <t>tural properties</t>
    <phoneticPr fontId="5" type="noConversion"/>
  </si>
  <si>
    <t>교향악단   Municipal symphony orchestra</t>
    <phoneticPr fontId="5" type="noConversion"/>
  </si>
  <si>
    <t>국악단  Korean classical orchestra</t>
    <phoneticPr fontId="5" type="noConversion"/>
  </si>
  <si>
    <t>단  원       groups</t>
    <phoneticPr fontId="5" type="noConversion"/>
  </si>
  <si>
    <t xml:space="preserve">Date of </t>
    <phoneticPr fontId="5" type="noConversion"/>
  </si>
  <si>
    <t>상   임</t>
  </si>
  <si>
    <t>organization</t>
    <phoneticPr fontId="5" type="noConversion"/>
  </si>
  <si>
    <t>1996.2.9</t>
    <phoneticPr fontId="5" type="noConversion"/>
  </si>
  <si>
    <t>2005.1.13</t>
    <phoneticPr fontId="5" type="noConversion"/>
  </si>
  <si>
    <t>시립전통
예술단</t>
    <phoneticPr fontId="5" type="noConversion"/>
  </si>
  <si>
    <t>주 : 민간예술단을 제외한 공립예술단 현황임.</t>
    <phoneticPr fontId="5" type="noConversion"/>
  </si>
  <si>
    <t>주 : 민간예술단을 제외한 공립예술단 현황임</t>
    <phoneticPr fontId="5" type="noConversion"/>
  </si>
  <si>
    <t xml:space="preserve">     시흥시시립 어머니합창단 명칭 변경</t>
    <phoneticPr fontId="5" type="noConversion"/>
  </si>
  <si>
    <t>무  용  단   Ballet troupes</t>
    <phoneticPr fontId="5" type="noConversion"/>
  </si>
  <si>
    <t>합   창   단   Choral groups</t>
    <phoneticPr fontId="5" type="noConversion"/>
  </si>
  <si>
    <t>문 화 원</t>
  </si>
  <si>
    <t>국 악 원</t>
  </si>
  <si>
    <t>18. 문  화  공  간</t>
    <phoneticPr fontId="5" type="noConversion"/>
  </si>
  <si>
    <t>Cultural Facilities</t>
    <phoneticPr fontId="5" type="noConversion"/>
  </si>
  <si>
    <t>단위 : 개소</t>
    <phoneticPr fontId="5" type="noConversion"/>
  </si>
  <si>
    <t>Unit : place</t>
    <phoneticPr fontId="5" type="noConversion"/>
  </si>
  <si>
    <t>공  연  시  설     Perfoming facilities</t>
    <phoneticPr fontId="5" type="noConversion"/>
  </si>
  <si>
    <t>지역문화복지시설 Local culture and welfare facilities</t>
    <phoneticPr fontId="5" type="noConversion"/>
  </si>
  <si>
    <t>기 타 시 설   Others</t>
    <phoneticPr fontId="5" type="noConversion"/>
  </si>
  <si>
    <t>공연장 수</t>
    <phoneticPr fontId="5" type="noConversion"/>
  </si>
  <si>
    <t>Movie</t>
    <phoneticPr fontId="5" type="noConversion"/>
  </si>
  <si>
    <t>스크린수</t>
    <phoneticPr fontId="5" type="noConversion"/>
  </si>
  <si>
    <t>Art</t>
    <phoneticPr fontId="5" type="noConversion"/>
  </si>
  <si>
    <t>Si,Gun&amp;Gu</t>
    <phoneticPr fontId="5" type="noConversion"/>
  </si>
  <si>
    <t>Cultural</t>
    <phoneticPr fontId="5" type="noConversion"/>
  </si>
  <si>
    <t>Initiation</t>
    <phoneticPr fontId="5" type="noConversion"/>
  </si>
  <si>
    <t>Public</t>
    <phoneticPr fontId="5" type="noConversion"/>
  </si>
  <si>
    <t>No. of 
Public</t>
    <phoneticPr fontId="1" type="noConversion"/>
  </si>
  <si>
    <t>Private</t>
    <phoneticPr fontId="5" type="noConversion"/>
  </si>
  <si>
    <t>theater</t>
    <phoneticPr fontId="5" type="noConversion"/>
  </si>
  <si>
    <t>museum</t>
    <phoneticPr fontId="5" type="noConversion"/>
  </si>
  <si>
    <t>Gallery</t>
    <phoneticPr fontId="5" type="noConversion"/>
  </si>
  <si>
    <t>public center</t>
    <phoneticPr fontId="5" type="noConversion"/>
  </si>
  <si>
    <t>center</t>
    <phoneticPr fontId="5" type="noConversion"/>
  </si>
  <si>
    <t>주) 2011년 복지회관 → 종합복지회관 항목변경 (2012년 통계청 표준화서식 변경기준)</t>
    <phoneticPr fontId="5" type="noConversion"/>
  </si>
  <si>
    <t>전시실 Exhibition facilities</t>
    <phoneticPr fontId="5" type="noConversion"/>
  </si>
  <si>
    <t>No.of 
screens</t>
    <phoneticPr fontId="5" type="noConversion"/>
  </si>
  <si>
    <t>General 
welfare 
center</t>
    <phoneticPr fontId="5" type="noConversion"/>
  </si>
  <si>
    <t>Traditional 
perfoming
arts center</t>
    <phoneticPr fontId="5" type="noConversion"/>
  </si>
  <si>
    <t>공공
공연장</t>
    <phoneticPr fontId="5" type="noConversion"/>
  </si>
  <si>
    <t>민간
공연장</t>
    <phoneticPr fontId="5" type="noConversion"/>
  </si>
  <si>
    <t xml:space="preserve">   영화관</t>
    <phoneticPr fontId="5" type="noConversion"/>
  </si>
  <si>
    <t>화    랑</t>
    <phoneticPr fontId="5" type="noConversion"/>
  </si>
  <si>
    <t>미  술  관</t>
    <phoneticPr fontId="5" type="noConversion"/>
  </si>
  <si>
    <t>Youth
center</t>
    <phoneticPr fontId="5" type="noConversion"/>
  </si>
  <si>
    <t>청소년회관
(수련관)</t>
    <phoneticPr fontId="5" type="noConversion"/>
  </si>
  <si>
    <t>Public Sports Facilities</t>
    <phoneticPr fontId="5" type="noConversion"/>
  </si>
  <si>
    <t>Public Sports Facilities(Cont'd)</t>
    <phoneticPr fontId="5" type="noConversion"/>
  </si>
  <si>
    <r>
      <t>단위 : 개소</t>
    </r>
    <r>
      <rPr>
        <sz val="9"/>
        <rFont val="Times New Roman"/>
        <family val="1"/>
      </rPr>
      <t/>
    </r>
    <phoneticPr fontId="5" type="noConversion"/>
  </si>
  <si>
    <t>Unit : number</t>
    <phoneticPr fontId="5" type="noConversion"/>
  </si>
  <si>
    <t>연  별</t>
    <phoneticPr fontId="5" type="noConversion"/>
  </si>
  <si>
    <t>공 공 체 육 시 설</t>
    <phoneticPr fontId="5" type="noConversion"/>
  </si>
  <si>
    <t>육상경기장
Stadium</t>
    <phoneticPr fontId="5" type="noConversion"/>
  </si>
  <si>
    <t>축구장
Football field</t>
    <phoneticPr fontId="5" type="noConversion"/>
  </si>
  <si>
    <t>하키장   
hockey ground</t>
    <phoneticPr fontId="5" type="noConversion"/>
  </si>
  <si>
    <t>야구장
 baseball field</t>
    <phoneticPr fontId="5" type="noConversion"/>
  </si>
  <si>
    <t>싸이클 경기장
Cycle field</t>
    <phoneticPr fontId="5" type="noConversion"/>
  </si>
  <si>
    <t>테니스장
tennis court</t>
    <phoneticPr fontId="5" type="noConversion"/>
  </si>
  <si>
    <t>씨름장 
Ssireum field</t>
    <phoneticPr fontId="5" type="noConversion"/>
  </si>
  <si>
    <t>간이 운동장
(동네체육시설)
Playground</t>
    <phoneticPr fontId="5" type="noConversion"/>
  </si>
  <si>
    <t>수영장   
Swimming pools</t>
    <phoneticPr fontId="5" type="noConversion"/>
  </si>
  <si>
    <t xml:space="preserve">국궁장   
archery field </t>
    <phoneticPr fontId="5" type="noConversion"/>
  </si>
  <si>
    <t xml:space="preserve">양궁장   
Western-style
archery field </t>
    <phoneticPr fontId="5" type="noConversion"/>
  </si>
  <si>
    <t>승마장   
Equestrian field</t>
    <phoneticPr fontId="5" type="noConversion"/>
  </si>
  <si>
    <t>조정카누장   
Canoeing center</t>
    <phoneticPr fontId="5" type="noConversion"/>
  </si>
  <si>
    <t>요트장   
Marina</t>
    <phoneticPr fontId="5" type="noConversion"/>
  </si>
  <si>
    <t>빙상장   
Ice rink</t>
    <phoneticPr fontId="5" type="noConversion"/>
  </si>
  <si>
    <t>구기 체육관</t>
    <phoneticPr fontId="5" type="noConversion"/>
  </si>
  <si>
    <t>투기 체육관</t>
    <phoneticPr fontId="5" type="noConversion"/>
  </si>
  <si>
    <t>생활 체육관</t>
    <phoneticPr fontId="5" type="noConversion"/>
  </si>
  <si>
    <t>Ball game</t>
    <phoneticPr fontId="5" type="noConversion"/>
  </si>
  <si>
    <t>Match</t>
    <phoneticPr fontId="5" type="noConversion"/>
  </si>
  <si>
    <t>Sport for all</t>
    <phoneticPr fontId="5" type="noConversion"/>
  </si>
  <si>
    <t>신 고 체 육 시 설</t>
    <phoneticPr fontId="5" type="noConversion"/>
  </si>
  <si>
    <t>Reported Sports Facilities</t>
    <phoneticPr fontId="5" type="noConversion"/>
  </si>
  <si>
    <t>등 록 체 육 시 설  Registered sports facilities</t>
    <phoneticPr fontId="5" type="noConversion"/>
  </si>
  <si>
    <t>요트장
Marina</t>
    <phoneticPr fontId="5" type="noConversion"/>
  </si>
  <si>
    <t>조정장
Regatta</t>
    <phoneticPr fontId="5" type="noConversion"/>
  </si>
  <si>
    <t>빙상장
Ice rink</t>
    <phoneticPr fontId="5" type="noConversion"/>
  </si>
  <si>
    <t>승마장 
Equestrian field</t>
    <phoneticPr fontId="5" type="noConversion"/>
  </si>
  <si>
    <t xml:space="preserve"> 수영장  
Swimming Pools</t>
    <phoneticPr fontId="5" type="noConversion"/>
  </si>
  <si>
    <t>체육도장 
Exercisehall</t>
    <phoneticPr fontId="5" type="noConversion"/>
  </si>
  <si>
    <t>체력단련장
physical training center</t>
    <phoneticPr fontId="5" type="noConversion"/>
  </si>
  <si>
    <t>당구장
Billiard room</t>
    <phoneticPr fontId="5" type="noConversion"/>
  </si>
  <si>
    <t>썰매장
Area for sledding</t>
    <phoneticPr fontId="5" type="noConversion"/>
  </si>
  <si>
    <t>무도장 
Ball room</t>
    <phoneticPr fontId="5" type="noConversion"/>
  </si>
  <si>
    <t>무도학원
Ballroom Dancing school</t>
    <phoneticPr fontId="5" type="noConversion"/>
  </si>
  <si>
    <t>골프장
Golf course</t>
    <phoneticPr fontId="5" type="noConversion"/>
  </si>
  <si>
    <t xml:space="preserve"> 스키장  
Ski ground</t>
    <phoneticPr fontId="5" type="noConversion"/>
  </si>
  <si>
    <t>자동차경주장 
Car racing track</t>
    <phoneticPr fontId="5" type="noConversion"/>
  </si>
  <si>
    <t xml:space="preserve">21. 언 론 매 체 </t>
    <phoneticPr fontId="6" type="noConversion"/>
  </si>
  <si>
    <t>방 송 사 업 별        Broadcasting   stations</t>
    <phoneticPr fontId="13" type="noConversion"/>
  </si>
  <si>
    <t>신  문  사      Newspaper publisher</t>
    <phoneticPr fontId="8" type="noConversion"/>
  </si>
  <si>
    <t>인터넷신문</t>
    <phoneticPr fontId="1" type="noConversion"/>
  </si>
  <si>
    <t>Internet</t>
    <phoneticPr fontId="1" type="noConversion"/>
  </si>
  <si>
    <t>주) 2011년 지상파방송, 케이블TV등 항목 추가및 서식변경(2012년 통계청 표준화서식 변경기준)</t>
    <phoneticPr fontId="6" type="noConversion"/>
  </si>
  <si>
    <t xml:space="preserve">   2014년 서식 항목 변경(추가, 삭제)</t>
    <phoneticPr fontId="6" type="noConversion"/>
  </si>
  <si>
    <t xml:space="preserve">      2010년 보통교실수, 2014년 건물면적 오류 정정</t>
    <phoneticPr fontId="5" type="noConversion"/>
  </si>
  <si>
    <t xml:space="preserve"> 7) 2014년 자료 수정</t>
    <phoneticPr fontId="6" type="noConversion"/>
  </si>
  <si>
    <t xml:space="preserve">      5) 학교수에서 분교 항목 삭제 </t>
    <phoneticPr fontId="5" type="noConversion"/>
  </si>
  <si>
    <t>교원수, 사무직원수 항목"남" 추가</t>
  </si>
  <si>
    <t xml:space="preserve">      6)사무직원수 : 계약직 제외</t>
    <phoneticPr fontId="6" type="noConversion"/>
  </si>
  <si>
    <t>주 : 타기관(서울시,교육청등)에서 관리하는 시설 제외</t>
    <phoneticPr fontId="5" type="noConversion"/>
  </si>
  <si>
    <t xml:space="preserve">      2008년 이전 : 문화의 집 면적은 건축연면적, 그 외 수련시설의 면적은 부지면적임.</t>
    <phoneticPr fontId="5" type="noConversion"/>
  </si>
  <si>
    <t xml:space="preserve">      1) 면적 : 2009년 부터 건축연면적임.</t>
    <phoneticPr fontId="5" type="noConversion"/>
  </si>
  <si>
    <t xml:space="preserve">      2013년 자료 오류로 수정함</t>
    <phoneticPr fontId="5" type="noConversion"/>
  </si>
  <si>
    <t xml:space="preserve">20. 청소년 수련시설 </t>
    <phoneticPr fontId="5" type="noConversion"/>
  </si>
  <si>
    <t>Youth Facilities</t>
    <phoneticPr fontId="5" type="noConversion"/>
  </si>
  <si>
    <t>단위 : 개소, 천㎡</t>
    <phoneticPr fontId="5" type="noConversion"/>
  </si>
  <si>
    <t>Unit : number, 1,000㎡</t>
    <phoneticPr fontId="5" type="noConversion"/>
  </si>
  <si>
    <t>수   련   관</t>
    <phoneticPr fontId="5" type="noConversion"/>
  </si>
  <si>
    <t>문 화 의 집</t>
    <phoneticPr fontId="5" type="noConversion"/>
  </si>
  <si>
    <t>수   련   원</t>
    <phoneticPr fontId="5" type="noConversion"/>
  </si>
  <si>
    <t>특화시설</t>
    <phoneticPr fontId="5" type="noConversion"/>
  </si>
  <si>
    <t>Year</t>
    <phoneticPr fontId="5" type="noConversion"/>
  </si>
  <si>
    <t>Training institution</t>
    <phoneticPr fontId="5" type="noConversion"/>
  </si>
  <si>
    <t>Cultural house</t>
    <phoneticPr fontId="5" type="noConversion"/>
  </si>
  <si>
    <t>Training center</t>
    <phoneticPr fontId="5" type="noConversion"/>
  </si>
  <si>
    <t>Youth hotel</t>
    <phoneticPr fontId="5" type="noConversion"/>
  </si>
  <si>
    <t>Specialized facilities</t>
    <phoneticPr fontId="5" type="noConversion"/>
  </si>
  <si>
    <t>개  소</t>
    <phoneticPr fontId="5" type="noConversion"/>
  </si>
  <si>
    <t>면  적</t>
    <phoneticPr fontId="5" type="noConversion"/>
  </si>
  <si>
    <t>Places</t>
    <phoneticPr fontId="5" type="noConversion"/>
  </si>
  <si>
    <t>school</t>
    <phoneticPr fontId="5" type="noConversion"/>
  </si>
  <si>
    <t>연  별</t>
    <phoneticPr fontId="5" type="noConversion"/>
  </si>
  <si>
    <t>Year</t>
    <phoneticPr fontId="5" type="noConversion"/>
  </si>
  <si>
    <t>…</t>
    <phoneticPr fontId="6" type="noConversion"/>
  </si>
  <si>
    <t>6) 2013년 교지면적 오류 수정</t>
    <phoneticPr fontId="5" type="noConversion"/>
  </si>
  <si>
    <t>배곧고</t>
    <phoneticPr fontId="5" type="noConversion"/>
  </si>
  <si>
    <t xml:space="preserve">      3) 교지는 대지와 체육장의 합계          4) 건물은 보통 및 특별교실, 관리실, 기타의 합계</t>
    <phoneticPr fontId="5" type="noConversion"/>
  </si>
  <si>
    <t xml:space="preserve">      6) 2016년 배곧고 추가</t>
    <phoneticPr fontId="5" type="noConversion"/>
  </si>
  <si>
    <r>
      <t>종합복지회관</t>
    </r>
    <r>
      <rPr>
        <vertAlign val="superscript"/>
        <sz val="10"/>
        <rFont val="맑은 고딕"/>
        <family val="3"/>
        <charset val="129"/>
      </rPr>
      <t>1)</t>
    </r>
    <phoneticPr fontId="5" type="noConversion"/>
  </si>
  <si>
    <t xml:space="preserve"> 1) 2015년부터 복지관(종합사회복지회관+노인,장애인복지관)현황 기준</t>
    <phoneticPr fontId="1" type="noConversion"/>
  </si>
  <si>
    <t>17. 예   술   단 (2-1)</t>
    <phoneticPr fontId="5" type="noConversion"/>
  </si>
  <si>
    <t>17.  예   술   단 (2-2)</t>
    <phoneticPr fontId="5" type="noConversion"/>
  </si>
  <si>
    <t>19. 체 육 시 설 (4-1)</t>
    <phoneticPr fontId="5" type="noConversion"/>
  </si>
  <si>
    <t>19. 체 육 시 설 (4-2)</t>
    <phoneticPr fontId="5" type="noConversion"/>
  </si>
  <si>
    <t>19.  체 육 시 설 (4-3)</t>
    <phoneticPr fontId="5" type="noConversion"/>
  </si>
  <si>
    <t>19.  체 육 시 설 (4-4)</t>
    <phoneticPr fontId="5" type="noConversion"/>
  </si>
  <si>
    <t xml:space="preserve">      * 2016년 학생수: 재학생 + 휴학생</t>
  </si>
  <si>
    <t>한      국
글로벌중</t>
    <phoneticPr fontId="5" type="noConversion"/>
  </si>
  <si>
    <t>경기과학 
기술대학교</t>
    <phoneticPr fontId="6" type="noConversion"/>
  </si>
  <si>
    <t>자료 : 문화예술과, 경기도 문화정책과</t>
    <phoneticPr fontId="5" type="noConversion"/>
  </si>
  <si>
    <t>자료 : 문화예술과</t>
    <phoneticPr fontId="5" type="noConversion"/>
  </si>
  <si>
    <t>시흥시중앙도서관</t>
  </si>
  <si>
    <t>Siheung City Library</t>
  </si>
  <si>
    <t>시흥시능곡도서관</t>
  </si>
  <si>
    <t>Siheung City Neynggok Library</t>
  </si>
  <si>
    <t>시흥시대야도서관</t>
  </si>
  <si>
    <t>Siheung City Daeya Library</t>
  </si>
  <si>
    <t>시흥시군자도서관</t>
  </si>
  <si>
    <t>Siheung City Gunja Library</t>
  </si>
  <si>
    <t>시흥시대야어린이도서관</t>
  </si>
  <si>
    <t>Siheung City Daeya Children's Library</t>
  </si>
  <si>
    <t>시흥시정왕어린이도서관</t>
  </si>
  <si>
    <t>Siheung City Jeongwang Children's Library</t>
  </si>
  <si>
    <t>시흥시신천도서관</t>
  </si>
  <si>
    <t>Siheung City Sincheon Library</t>
  </si>
  <si>
    <t>Siheung City maehwa Library</t>
  </si>
  <si>
    <t>시흥시월곶도서관</t>
  </si>
  <si>
    <t>Siheung City Wolgot Library</t>
  </si>
  <si>
    <t>시흥시장곡도서관</t>
  </si>
  <si>
    <t>배곧</t>
  </si>
  <si>
    <t>생금</t>
  </si>
  <si>
    <t>운흥</t>
  </si>
  <si>
    <t>조남</t>
  </si>
  <si>
    <t>배곧중</t>
  </si>
  <si>
    <t>조남중</t>
  </si>
  <si>
    <t>6. 일반고등학교 (국ㆍ공립)</t>
    <phoneticPr fontId="5" type="noConversion"/>
  </si>
  <si>
    <t>New Entrants</t>
    <phoneticPr fontId="8" type="noConversion"/>
  </si>
  <si>
    <t>산현</t>
  </si>
  <si>
    <t>종합</t>
  </si>
  <si>
    <t>Synthesis</t>
    <phoneticPr fontId="8" type="noConversion"/>
  </si>
  <si>
    <t>정규</t>
    <phoneticPr fontId="8" type="noConversion"/>
  </si>
  <si>
    <t>가대용</t>
    <phoneticPr fontId="8" type="noConversion"/>
  </si>
  <si>
    <t xml:space="preserve">Regular </t>
    <phoneticPr fontId="8" type="noConversion"/>
  </si>
  <si>
    <t>Temporary</t>
    <phoneticPr fontId="8" type="noConversion"/>
  </si>
  <si>
    <t>No. of schools</t>
  </si>
  <si>
    <t>본교</t>
    <phoneticPr fontId="8" type="noConversion"/>
  </si>
  <si>
    <t>분교</t>
    <phoneticPr fontId="8" type="noConversion"/>
  </si>
  <si>
    <t>Branch</t>
  </si>
  <si>
    <t>Entrants</t>
    <phoneticPr fontId="8" type="noConversion"/>
  </si>
  <si>
    <t>입학자</t>
    <phoneticPr fontId="8" type="noConversion"/>
  </si>
  <si>
    <t>New</t>
    <phoneticPr fontId="8" type="noConversion"/>
  </si>
  <si>
    <t>중요민속자료</t>
  </si>
  <si>
    <t>국가무형문화재</t>
    <phoneticPr fontId="5" type="noConversion"/>
  </si>
  <si>
    <t>민속문화재</t>
    <phoneticPr fontId="5" type="noConversion"/>
  </si>
  <si>
    <t>기타</t>
    <phoneticPr fontId="8" type="noConversion"/>
  </si>
  <si>
    <t>지상파방송</t>
    <phoneticPr fontId="1" type="noConversion"/>
  </si>
  <si>
    <t>Boadcasting</t>
    <phoneticPr fontId="8" type="noConversion"/>
  </si>
  <si>
    <t>Cable TV</t>
    <phoneticPr fontId="1" type="noConversion"/>
  </si>
  <si>
    <t>Radio</t>
    <phoneticPr fontId="8" type="noConversion"/>
  </si>
  <si>
    <t>Others</t>
    <phoneticPr fontId="8" type="noConversion"/>
  </si>
  <si>
    <t>일간</t>
    <phoneticPr fontId="8" type="noConversion"/>
  </si>
  <si>
    <t>주간</t>
    <phoneticPr fontId="8" type="noConversion"/>
  </si>
  <si>
    <t>케이블TV</t>
    <phoneticPr fontId="8" type="noConversion"/>
  </si>
  <si>
    <t>라디오</t>
    <phoneticPr fontId="1" type="noConversion"/>
  </si>
  <si>
    <t>Gyonggi University 
of Science And Technology</t>
    <phoneticPr fontId="6" type="noConversion"/>
  </si>
  <si>
    <t>남</t>
    <phoneticPr fontId="8" type="noConversion"/>
  </si>
  <si>
    <t>Male</t>
    <phoneticPr fontId="8" type="noConversion"/>
  </si>
  <si>
    <t>자료 : 문화체육관광부『전국 공공체육시설 현황』, 경기도 체육진흥과, 경기통계연보</t>
    <phoneticPr fontId="5" type="noConversion"/>
  </si>
  <si>
    <t>자료 : 문화체육관광부『전국 공공체육시설 현황』, 경기도 체육진흥과, 경기통계연보</t>
    <phoneticPr fontId="5" type="noConversion"/>
  </si>
  <si>
    <t>자료 : 문화체육관광부『전국 공공체육시설 현황』, 경기도 체육진흥과,  경기통계연보</t>
    <phoneticPr fontId="5" type="noConversion"/>
  </si>
  <si>
    <t>자료 : 청년청소년과, 경기도 청소년과</t>
    <phoneticPr fontId="5" type="noConversion"/>
  </si>
  <si>
    <t>자료 : 경기도 언론담당관실, 방송통신위원회「방송산업실태조사보고서」</t>
    <phoneticPr fontId="6" type="noConversion"/>
  </si>
  <si>
    <t>자료 : 경기도교육청『경기교육통계연보』</t>
    <phoneticPr fontId="5" type="noConversion"/>
  </si>
  <si>
    <t>배곧누리</t>
  </si>
  <si>
    <t>배곧라온</t>
  </si>
  <si>
    <t>배곧한울</t>
  </si>
  <si>
    <t>배곧해솔</t>
  </si>
  <si>
    <t>은빛</t>
  </si>
  <si>
    <r>
      <t>교 원 수</t>
    </r>
    <r>
      <rPr>
        <vertAlign val="superscript"/>
        <sz val="9"/>
        <rFont val="맑은 고딕"/>
        <family val="3"/>
        <charset val="129"/>
      </rPr>
      <t xml:space="preserve"> 1)</t>
    </r>
    <phoneticPr fontId="5" type="noConversion"/>
  </si>
  <si>
    <r>
      <t xml:space="preserve">사무직원수 </t>
    </r>
    <r>
      <rPr>
        <vertAlign val="superscript"/>
        <sz val="9"/>
        <rFont val="맑은 고딕"/>
        <family val="3"/>
        <charset val="129"/>
      </rPr>
      <t>2)</t>
    </r>
    <phoneticPr fontId="5" type="noConversion"/>
  </si>
  <si>
    <r>
      <t>신입원아수</t>
    </r>
    <r>
      <rPr>
        <vertAlign val="superscript"/>
        <sz val="9"/>
        <rFont val="맑은 고딕"/>
        <family val="3"/>
        <charset val="129"/>
      </rPr>
      <t>5)</t>
    </r>
    <phoneticPr fontId="8" type="noConversion"/>
  </si>
  <si>
    <r>
      <t>교실 수</t>
    </r>
    <r>
      <rPr>
        <vertAlign val="superscript"/>
        <sz val="9"/>
        <rFont val="맑은 고딕"/>
        <family val="3"/>
        <charset val="129"/>
      </rPr>
      <t>4)</t>
    </r>
    <phoneticPr fontId="2" type="noConversion"/>
  </si>
  <si>
    <r>
      <t>2014-04-01</t>
    </r>
    <r>
      <rPr>
        <vertAlign val="superscript"/>
        <sz val="10"/>
        <rFont val="맑은 고딕"/>
        <family val="3"/>
        <charset val="129"/>
      </rPr>
      <t>5)</t>
    </r>
    <phoneticPr fontId="5" type="noConversion"/>
  </si>
  <si>
    <t>자료 : 경기도교육청『경기교육통계연보』, 시흥교육지원청</t>
    <phoneticPr fontId="5" type="noConversion"/>
  </si>
  <si>
    <r>
      <t>단위 : 개, 명, 천㎡</t>
    </r>
    <r>
      <rPr>
        <sz val="9"/>
        <rFont val="Times New Roman"/>
        <family val="1"/>
      </rPr>
      <t/>
    </r>
    <phoneticPr fontId="5" type="noConversion"/>
  </si>
  <si>
    <r>
      <t>학교수</t>
    </r>
    <r>
      <rPr>
        <vertAlign val="superscript"/>
        <sz val="9"/>
        <rFont val="맑은 고딕"/>
        <family val="3"/>
        <charset val="129"/>
      </rPr>
      <t>5)</t>
    </r>
    <phoneticPr fontId="5" type="noConversion"/>
  </si>
  <si>
    <r>
      <t>교 원 수</t>
    </r>
    <r>
      <rPr>
        <vertAlign val="superscript"/>
        <sz val="9"/>
        <rFont val="맑은 고딕"/>
        <family val="3"/>
        <charset val="129"/>
      </rPr>
      <t>1)</t>
    </r>
    <r>
      <rPr>
        <sz val="9"/>
        <rFont val="맑은 고딕"/>
        <family val="3"/>
        <charset val="129"/>
      </rPr>
      <t xml:space="preserve">   Teachers</t>
    </r>
    <phoneticPr fontId="5" type="noConversion"/>
  </si>
  <si>
    <r>
      <t>사무직원수</t>
    </r>
    <r>
      <rPr>
        <vertAlign val="superscript"/>
        <sz val="9"/>
        <rFont val="맑은 고딕"/>
        <family val="3"/>
        <charset val="129"/>
      </rPr>
      <t>2)</t>
    </r>
    <r>
      <rPr>
        <sz val="9"/>
        <rFont val="맑은 고딕"/>
        <family val="3"/>
        <charset val="129"/>
      </rPr>
      <t xml:space="preserve">  Clerical staffs</t>
    </r>
    <phoneticPr fontId="5" type="noConversion"/>
  </si>
  <si>
    <r>
      <t>교지</t>
    </r>
    <r>
      <rPr>
        <vertAlign val="superscript"/>
        <sz val="9"/>
        <rFont val="맑은 고딕"/>
        <family val="3"/>
        <charset val="129"/>
      </rPr>
      <t>3)</t>
    </r>
    <r>
      <rPr>
        <sz val="9"/>
        <rFont val="맑은 고딕"/>
        <family val="3"/>
        <charset val="129"/>
      </rPr>
      <t>면적</t>
    </r>
    <phoneticPr fontId="5" type="noConversion"/>
  </si>
  <si>
    <r>
      <t>건물</t>
    </r>
    <r>
      <rPr>
        <vertAlign val="superscript"/>
        <sz val="9"/>
        <rFont val="맑은 고딕"/>
        <family val="3"/>
        <charset val="129"/>
      </rPr>
      <t>4)</t>
    </r>
    <r>
      <rPr>
        <sz val="9"/>
        <rFont val="맑은 고딕"/>
        <family val="3"/>
        <charset val="129"/>
      </rPr>
      <t>면적</t>
    </r>
    <phoneticPr fontId="5" type="noConversion"/>
  </si>
  <si>
    <t>자료 : 경기도교육청『경기교육통계연보』, 시흥교육지원청</t>
    <phoneticPr fontId="5" type="noConversion"/>
  </si>
  <si>
    <t>자료 : 경기도교육청『경기교육통계연보』, 시흥교육지원청</t>
    <phoneticPr fontId="5" type="noConversion"/>
  </si>
  <si>
    <r>
      <t>학교수</t>
    </r>
    <r>
      <rPr>
        <vertAlign val="superscript"/>
        <sz val="9"/>
        <rFont val="맑은 고딕"/>
        <family val="3"/>
        <charset val="129"/>
      </rPr>
      <t>5)</t>
    </r>
    <phoneticPr fontId="5" type="noConversion"/>
  </si>
  <si>
    <r>
      <t>건물</t>
    </r>
    <r>
      <rPr>
        <vertAlign val="superscript"/>
        <sz val="9"/>
        <rFont val="맑은 고딕"/>
        <family val="3"/>
        <charset val="129"/>
      </rPr>
      <t>4)</t>
    </r>
    <r>
      <rPr>
        <sz val="9"/>
        <rFont val="맑은 고딕"/>
        <family val="3"/>
        <charset val="129"/>
      </rPr>
      <t>면적</t>
    </r>
    <phoneticPr fontId="5" type="noConversion"/>
  </si>
  <si>
    <r>
      <t>교원수</t>
    </r>
    <r>
      <rPr>
        <vertAlign val="superscript"/>
        <sz val="9"/>
        <rFont val="맑은 고딕"/>
        <family val="3"/>
        <charset val="129"/>
      </rPr>
      <t>1)</t>
    </r>
    <r>
      <rPr>
        <sz val="9"/>
        <rFont val="맑은 고딕"/>
        <family val="3"/>
        <charset val="129"/>
      </rPr>
      <t xml:space="preserve">  Teachers</t>
    </r>
    <phoneticPr fontId="5" type="noConversion"/>
  </si>
  <si>
    <r>
      <t>교원수</t>
    </r>
    <r>
      <rPr>
        <vertAlign val="superscript"/>
        <sz val="9"/>
        <rFont val="맑은 고딕"/>
        <family val="3"/>
        <charset val="129"/>
      </rPr>
      <t>1)</t>
    </r>
    <r>
      <rPr>
        <sz val="9"/>
        <rFont val="맑은 고딕"/>
        <family val="3"/>
        <charset val="129"/>
      </rPr>
      <t xml:space="preserve">  Teachers</t>
    </r>
    <phoneticPr fontId="5" type="noConversion"/>
  </si>
  <si>
    <r>
      <t>교지</t>
    </r>
    <r>
      <rPr>
        <vertAlign val="superscript"/>
        <sz val="9"/>
        <rFont val="맑은 고딕"/>
        <family val="3"/>
        <charset val="129"/>
      </rPr>
      <t>3)</t>
    </r>
    <r>
      <rPr>
        <sz val="9"/>
        <rFont val="맑은 고딕"/>
        <family val="3"/>
        <charset val="129"/>
      </rPr>
      <t>면적</t>
    </r>
    <phoneticPr fontId="5" type="noConversion"/>
  </si>
  <si>
    <r>
      <t>학교수</t>
    </r>
    <r>
      <rPr>
        <vertAlign val="superscript"/>
        <sz val="10"/>
        <rFont val="맑은 고딕"/>
        <family val="3"/>
        <charset val="129"/>
      </rPr>
      <t>1)</t>
    </r>
    <phoneticPr fontId="6" type="noConversion"/>
  </si>
  <si>
    <r>
      <t>학과수</t>
    </r>
    <r>
      <rPr>
        <vertAlign val="superscript"/>
        <sz val="10"/>
        <rFont val="맑은 고딕"/>
        <family val="3"/>
        <charset val="129"/>
      </rPr>
      <t>2)</t>
    </r>
    <phoneticPr fontId="6" type="noConversion"/>
  </si>
  <si>
    <r>
      <t>교 원 수</t>
    </r>
    <r>
      <rPr>
        <vertAlign val="superscript"/>
        <sz val="10"/>
        <rFont val="맑은 고딕"/>
        <family val="3"/>
        <charset val="129"/>
      </rPr>
      <t xml:space="preserve">3) </t>
    </r>
    <r>
      <rPr>
        <sz val="10"/>
        <rFont val="맑은 고딕"/>
        <family val="3"/>
        <charset val="129"/>
      </rPr>
      <t xml:space="preserve">
Teachers</t>
    </r>
    <phoneticPr fontId="5" type="noConversion"/>
  </si>
  <si>
    <r>
      <t>사무직원수</t>
    </r>
    <r>
      <rPr>
        <vertAlign val="superscript"/>
        <sz val="10"/>
        <rFont val="맑은 고딕"/>
        <family val="3"/>
        <charset val="129"/>
      </rPr>
      <t>6)</t>
    </r>
    <r>
      <rPr>
        <sz val="10"/>
        <rFont val="맑은 고딕"/>
        <family val="3"/>
        <charset val="129"/>
      </rPr>
      <t xml:space="preserve">
Clerical staffs</t>
    </r>
    <phoneticPr fontId="5" type="noConversion"/>
  </si>
  <si>
    <r>
      <t>교지면적</t>
    </r>
    <r>
      <rPr>
        <vertAlign val="superscript"/>
        <sz val="9"/>
        <rFont val="맑은 고딕"/>
        <family val="3"/>
        <charset val="129"/>
      </rPr>
      <t>4)</t>
    </r>
    <phoneticPr fontId="6" type="noConversion"/>
  </si>
  <si>
    <r>
      <t>건물면적</t>
    </r>
    <r>
      <rPr>
        <vertAlign val="superscript"/>
        <sz val="9"/>
        <rFont val="맑은 고딕"/>
        <family val="3"/>
        <charset val="129"/>
      </rPr>
      <t>5)</t>
    </r>
    <phoneticPr fontId="6" type="noConversion"/>
  </si>
  <si>
    <t xml:space="preserve">      * 2016년 학생수: 재학생 + 휴학생</t>
    <phoneticPr fontId="6" type="noConversion"/>
  </si>
  <si>
    <r>
      <t>대학수</t>
    </r>
    <r>
      <rPr>
        <vertAlign val="superscript"/>
        <sz val="9"/>
        <rFont val="맑은 고딕"/>
        <family val="3"/>
        <charset val="129"/>
      </rPr>
      <t>1)</t>
    </r>
    <phoneticPr fontId="5" type="noConversion"/>
  </si>
  <si>
    <r>
      <t>학과수</t>
    </r>
    <r>
      <rPr>
        <vertAlign val="superscript"/>
        <sz val="9"/>
        <rFont val="맑은 고딕"/>
        <family val="3"/>
        <charset val="129"/>
      </rPr>
      <t>2)</t>
    </r>
    <phoneticPr fontId="5" type="noConversion"/>
  </si>
  <si>
    <r>
      <t>교 원 수</t>
    </r>
    <r>
      <rPr>
        <vertAlign val="superscript"/>
        <sz val="9"/>
        <rFont val="맑은 고딕"/>
        <family val="3"/>
        <charset val="129"/>
      </rPr>
      <t>3)</t>
    </r>
    <r>
      <rPr>
        <sz val="9"/>
        <rFont val="맑은 고딕"/>
        <family val="3"/>
        <charset val="129"/>
      </rPr>
      <t xml:space="preserve">
Teachers</t>
    </r>
    <phoneticPr fontId="5" type="noConversion"/>
  </si>
  <si>
    <r>
      <t>사무직원수</t>
    </r>
    <r>
      <rPr>
        <vertAlign val="superscript"/>
        <sz val="9"/>
        <rFont val="맑은 고딕"/>
        <family val="3"/>
        <charset val="129"/>
      </rPr>
      <t>6)</t>
    </r>
    <r>
      <rPr>
        <sz val="9"/>
        <rFont val="맑은 고딕"/>
        <family val="3"/>
        <charset val="129"/>
      </rPr>
      <t xml:space="preserve">
Clerical staffs</t>
    </r>
    <phoneticPr fontId="5" type="noConversion"/>
  </si>
  <si>
    <r>
      <t>교지면적</t>
    </r>
    <r>
      <rPr>
        <vertAlign val="superscript"/>
        <sz val="9"/>
        <rFont val="맑은 고딕"/>
        <family val="3"/>
        <charset val="129"/>
      </rPr>
      <t>4)</t>
    </r>
    <phoneticPr fontId="5" type="noConversion"/>
  </si>
  <si>
    <r>
      <t>건물면적</t>
    </r>
    <r>
      <rPr>
        <vertAlign val="superscript"/>
        <sz val="9"/>
        <rFont val="맑은 고딕"/>
        <family val="3"/>
        <charset val="129"/>
      </rPr>
      <t>5)</t>
    </r>
    <phoneticPr fontId="5" type="noConversion"/>
  </si>
  <si>
    <t>자료 : 한국산업기술대학교</t>
    <phoneticPr fontId="5" type="noConversion"/>
  </si>
  <si>
    <t>자료 : 경기과학기술대학교</t>
    <phoneticPr fontId="5" type="noConversion"/>
  </si>
  <si>
    <r>
      <t>적   령   아   동</t>
    </r>
    <r>
      <rPr>
        <vertAlign val="superscript"/>
        <sz val="10"/>
        <rFont val="맑은 고딕"/>
        <family val="3"/>
        <charset val="129"/>
      </rPr>
      <t>(3)</t>
    </r>
    <phoneticPr fontId="3" type="noConversion"/>
  </si>
  <si>
    <r>
      <t>유예 및 과령아</t>
    </r>
    <r>
      <rPr>
        <vertAlign val="superscript"/>
        <sz val="10"/>
        <rFont val="맑은 고딕"/>
        <family val="3"/>
        <charset val="129"/>
      </rPr>
      <t>(1)</t>
    </r>
    <phoneticPr fontId="3" type="noConversion"/>
  </si>
  <si>
    <r>
      <t>조기입학신청자</t>
    </r>
    <r>
      <rPr>
        <vertAlign val="superscript"/>
        <sz val="10"/>
        <rFont val="맑은 고딕"/>
        <family val="3"/>
        <charset val="129"/>
      </rPr>
      <t>(2)</t>
    </r>
    <phoneticPr fontId="5" type="noConversion"/>
  </si>
  <si>
    <r>
      <t xml:space="preserve">사   설   학    원  </t>
    </r>
    <r>
      <rPr>
        <vertAlign val="superscript"/>
        <sz val="10"/>
        <rFont val="맑은 고딕"/>
        <family val="3"/>
        <charset val="129"/>
      </rPr>
      <t xml:space="preserve">1)      </t>
    </r>
    <r>
      <rPr>
        <sz val="10"/>
        <rFont val="맑은 고딕"/>
        <family val="3"/>
        <charset val="129"/>
      </rPr>
      <t>Private Institute</t>
    </r>
    <phoneticPr fontId="5" type="noConversion"/>
  </si>
  <si>
    <t xml:space="preserve">     1) 2014년 세부항목(추가, 삭제)     2) 2015년부터 열람좌석 수 조사하지 않음.</t>
    <phoneticPr fontId="2" type="noConversion"/>
  </si>
  <si>
    <r>
      <t>직원수</t>
    </r>
    <r>
      <rPr>
        <vertAlign val="superscript"/>
        <sz val="10"/>
        <rFont val="맑은 고딕"/>
        <family val="3"/>
        <charset val="129"/>
      </rPr>
      <t>1)</t>
    </r>
    <phoneticPr fontId="3" type="noConversion"/>
  </si>
  <si>
    <r>
      <t xml:space="preserve">면  적 </t>
    </r>
    <r>
      <rPr>
        <vertAlign val="superscript"/>
        <sz val="10"/>
        <rFont val="맑은 고딕"/>
        <family val="3"/>
        <charset val="129"/>
      </rPr>
      <t>1)</t>
    </r>
    <phoneticPr fontId="5" type="noConversion"/>
  </si>
  <si>
    <t>2020-04-01</t>
    <phoneticPr fontId="6" type="noConversion"/>
  </si>
  <si>
    <r>
      <t xml:space="preserve">합 계
</t>
    </r>
    <r>
      <rPr>
        <sz val="10"/>
        <rFont val="맑은 고딕"/>
        <family val="3"/>
        <charset val="129"/>
      </rPr>
      <t>Total</t>
    </r>
    <phoneticPr fontId="5" type="noConversion"/>
  </si>
  <si>
    <t>체육관  Gym</t>
    <phoneticPr fontId="5" type="noConversion"/>
  </si>
  <si>
    <r>
      <t xml:space="preserve">골프연습장   
Golf practice </t>
    </r>
    <r>
      <rPr>
        <sz val="10"/>
        <rFont val="맑은 고딕"/>
        <family val="3"/>
        <charset val="129"/>
      </rPr>
      <t>r</t>
    </r>
    <r>
      <rPr>
        <sz val="10"/>
        <rFont val="맑은 고딕"/>
        <family val="3"/>
        <charset val="129"/>
      </rPr>
      <t>ange</t>
    </r>
    <phoneticPr fontId="5" type="noConversion"/>
  </si>
  <si>
    <t>카누장
 Canoeing center</t>
    <phoneticPr fontId="5" type="noConversion"/>
  </si>
  <si>
    <r>
      <t xml:space="preserve">종합체육시설 
Sports </t>
    </r>
    <r>
      <rPr>
        <sz val="10"/>
        <rFont val="맑은 고딕"/>
        <family val="3"/>
        <charset val="129"/>
      </rPr>
      <t>complex</t>
    </r>
    <phoneticPr fontId="5" type="noConversion"/>
  </si>
  <si>
    <r>
      <t>골프연습장
Golf practice</t>
    </r>
    <r>
      <rPr>
        <sz val="10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range</t>
    </r>
    <phoneticPr fontId="5" type="noConversion"/>
  </si>
  <si>
    <t>Kindergarten</t>
  </si>
  <si>
    <t>Elementary school</t>
  </si>
  <si>
    <t>중학교 (국공립)</t>
  </si>
  <si>
    <t>Middle school</t>
  </si>
  <si>
    <t>중학교 (사  립)</t>
  </si>
  <si>
    <t>Middle school(Private)</t>
  </si>
  <si>
    <t>일반고등학교(국공립)</t>
  </si>
  <si>
    <t>General High school</t>
  </si>
  <si>
    <t>특성화고등학교(국공립)</t>
  </si>
  <si>
    <t xml:space="preserve"> Vocational high school</t>
  </si>
  <si>
    <t>특성화고등학교(사립)</t>
  </si>
  <si>
    <t>Vocationalhighschool
(Private)</t>
  </si>
  <si>
    <t>자율고등학교(국공립)</t>
  </si>
  <si>
    <t xml:space="preserve"> Vocational High School 
(National and Public)</t>
  </si>
  <si>
    <t>전  문  대  학</t>
  </si>
  <si>
    <t>Junior college</t>
  </si>
  <si>
    <t>대  학  교(사립)</t>
  </si>
  <si>
    <t>College &amp; University</t>
  </si>
  <si>
    <t>대  학  원(사립)</t>
  </si>
  <si>
    <t>Graduate School</t>
  </si>
  <si>
    <t>자료 : 경기도교육청『경기교육통계연보』</t>
  </si>
  <si>
    <t>목감고</t>
    <phoneticPr fontId="5" type="noConversion"/>
  </si>
  <si>
    <t>목감고</t>
    <phoneticPr fontId="5" type="noConversion"/>
  </si>
  <si>
    <t>군자디지털과학고</t>
    <phoneticPr fontId="5" type="noConversion"/>
  </si>
  <si>
    <t>경기스마트고</t>
    <phoneticPr fontId="5" type="noConversion"/>
  </si>
  <si>
    <r>
      <t>사무직원수</t>
    </r>
    <r>
      <rPr>
        <vertAlign val="superscript"/>
        <sz val="9"/>
        <rFont val="맑은 고딕"/>
        <family val="3"/>
        <charset val="129"/>
      </rPr>
      <t xml:space="preserve">2)  </t>
    </r>
    <r>
      <rPr>
        <sz val="9"/>
        <rFont val="맑은 고딕"/>
        <family val="3"/>
        <charset val="129"/>
      </rPr>
      <t xml:space="preserve"> Staffs</t>
    </r>
    <phoneticPr fontId="5" type="noConversion"/>
  </si>
  <si>
    <t>졸업자현황   The situation after Graduating</t>
    <phoneticPr fontId="5" type="noConversion"/>
  </si>
  <si>
    <t>Advencement into</t>
  </si>
  <si>
    <t>higher schooling</t>
  </si>
  <si>
    <t>Admisssion</t>
  </si>
  <si>
    <t>of Freshmen</t>
  </si>
  <si>
    <t>Site</t>
  </si>
  <si>
    <t>교실수</t>
    <phoneticPr fontId="5" type="noConversion"/>
  </si>
  <si>
    <t>배곧해솔중</t>
  </si>
  <si>
    <t>주 : 1) 휴직교원수 포함, 시간강사 제외      2) 학교회계직은 사무직원수에서 제외</t>
  </si>
  <si>
    <t>class rooms</t>
  </si>
  <si>
    <r>
      <t>사무직원수</t>
    </r>
    <r>
      <rPr>
        <vertAlign val="superscript"/>
        <sz val="9"/>
        <rFont val="맑은 고딕"/>
        <family val="3"/>
        <charset val="129"/>
      </rPr>
      <t xml:space="preserve">2)   </t>
    </r>
    <r>
      <rPr>
        <sz val="9"/>
        <rFont val="맑은 고딕"/>
        <family val="3"/>
        <charset val="129"/>
      </rPr>
      <t>Staffs</t>
    </r>
    <phoneticPr fontId="5" type="noConversion"/>
  </si>
  <si>
    <t>High School (National·Public)</t>
    <phoneticPr fontId="5" type="noConversion"/>
  </si>
  <si>
    <t xml:space="preserve">Autonomous High School(National and Public) </t>
    <phoneticPr fontId="6" type="noConversion"/>
  </si>
  <si>
    <r>
      <t>사무직원수</t>
    </r>
    <r>
      <rPr>
        <vertAlign val="superscript"/>
        <sz val="9"/>
        <rFont val="맑은 고딕"/>
        <family val="3"/>
        <charset val="129"/>
      </rPr>
      <t xml:space="preserve">2)    </t>
    </r>
    <r>
      <rPr>
        <sz val="9"/>
        <rFont val="맑은 고딕"/>
        <family val="3"/>
        <charset val="129"/>
      </rPr>
      <t>Staffs</t>
    </r>
    <phoneticPr fontId="6" type="noConversion"/>
  </si>
  <si>
    <t>Department</t>
    <phoneticPr fontId="5" type="noConversion"/>
  </si>
  <si>
    <t>Admission of Freshmen</t>
    <phoneticPr fontId="5" type="noConversion"/>
  </si>
  <si>
    <t>취  학  대  상  자           Children</t>
    <phoneticPr fontId="5" type="noConversion"/>
  </si>
  <si>
    <t>Private Institutes and Reading Room</t>
    <phoneticPr fontId="5" type="noConversion"/>
  </si>
  <si>
    <r>
      <t>학교교과 교습학원</t>
    </r>
    <r>
      <rPr>
        <vertAlign val="superscript"/>
        <sz val="10"/>
        <rFont val="맑은 고딕"/>
        <family val="3"/>
        <charset val="129"/>
      </rPr>
      <t>3)</t>
    </r>
    <r>
      <rPr>
        <sz val="10"/>
        <rFont val="맑은 고딕"/>
        <family val="3"/>
        <charset val="129"/>
      </rPr>
      <t xml:space="preserve">
School Curriculum Education and Training Institute</t>
    </r>
    <phoneticPr fontId="3" type="noConversion"/>
  </si>
  <si>
    <r>
      <t>평생직업 교육학원</t>
    </r>
    <r>
      <rPr>
        <vertAlign val="superscript"/>
        <sz val="10"/>
        <rFont val="맑은 고딕"/>
        <family val="3"/>
        <charset val="129"/>
      </rPr>
      <t>3)</t>
    </r>
    <r>
      <rPr>
        <sz val="10"/>
        <rFont val="맑은 고딕"/>
        <family val="3"/>
        <charset val="129"/>
      </rPr>
      <t xml:space="preserve">
Vocational Education and Training Institute</t>
    </r>
    <phoneticPr fontId="3" type="noConversion"/>
  </si>
  <si>
    <t>시흥시목감도서관</t>
    <phoneticPr fontId="5" type="noConversion"/>
  </si>
  <si>
    <t>Siheung City mokgam Library</t>
    <phoneticPr fontId="5" type="noConversion"/>
  </si>
  <si>
    <t>Siheung City janggokLibrary</t>
  </si>
  <si>
    <t>.</t>
    <phoneticPr fontId="5" type="noConversion"/>
  </si>
  <si>
    <t>Kindergarten</t>
    <phoneticPr fontId="5" type="noConversion"/>
  </si>
  <si>
    <t>-</t>
    <phoneticPr fontId="5" type="noConversion"/>
  </si>
  <si>
    <t>취    학    자             Enrollments</t>
    <phoneticPr fontId="5" type="noConversion"/>
  </si>
  <si>
    <t>2019.5.11</t>
    <phoneticPr fontId="5" type="noConversion"/>
  </si>
  <si>
    <t>-</t>
    <phoneticPr fontId="5" type="noConversion"/>
  </si>
  <si>
    <t>시흥시립
합창단</t>
    <phoneticPr fontId="5" type="noConversion"/>
  </si>
  <si>
    <t>시흥시립소년소녀합창단</t>
    <phoneticPr fontId="5" type="noConversion"/>
  </si>
  <si>
    <t>-</t>
    <phoneticPr fontId="5" type="noConversion"/>
  </si>
  <si>
    <t>The Press and Media</t>
    <phoneticPr fontId="6" type="noConversion"/>
  </si>
  <si>
    <t>주 : 1) 휴직교원수 포함, 시간강사 제외.   2) 학교회계직은 사무직원수에서 제외</t>
  </si>
  <si>
    <t>Source : Gyeonggido Office of Education</t>
    <phoneticPr fontId="8" type="noConversion"/>
  </si>
  <si>
    <t xml:space="preserve">     3) 2013.9.23 여주군이 시로 승격   4) 교실 수는 2015년부터 일반교실/교과교실/특별교실/수준별교실로 조사함. </t>
    <phoneticPr fontId="8" type="noConversion"/>
  </si>
  <si>
    <t xml:space="preserve">     5) 2017년 추가      6) 2020. 4. 1기준 조사대상에서 제외</t>
    <phoneticPr fontId="8" type="noConversion"/>
  </si>
  <si>
    <t>Specialized High School(National and Public)</t>
    <phoneticPr fontId="5" type="noConversion"/>
  </si>
  <si>
    <t>Specialized High School(Private)</t>
    <phoneticPr fontId="5" type="noConversion"/>
  </si>
  <si>
    <t>Junior Colleges and College</t>
    <phoneticPr fontId="6" type="noConversion"/>
  </si>
  <si>
    <t>University</t>
    <phoneticPr fontId="5" type="noConversion"/>
  </si>
  <si>
    <r>
      <t xml:space="preserve">독서실  Reading room </t>
    </r>
    <r>
      <rPr>
        <vertAlign val="superscript"/>
        <sz val="10"/>
        <rFont val="맑은 고딕"/>
        <family val="3"/>
        <charset val="129"/>
      </rPr>
      <t>4)</t>
    </r>
    <phoneticPr fontId="5" type="noConversion"/>
  </si>
  <si>
    <t xml:space="preserve">     4) 2020. 4. 1.기준 조사대상에서 제외되었음.</t>
    <phoneticPr fontId="5" type="noConversion"/>
  </si>
  <si>
    <t>시흥시매화도서관</t>
    <phoneticPr fontId="5" type="noConversion"/>
  </si>
  <si>
    <r>
      <t xml:space="preserve">가무단    </t>
    </r>
    <r>
      <rPr>
        <sz val="10"/>
        <rFont val="맑은 고딕"/>
        <family val="3"/>
        <charset val="129"/>
      </rPr>
      <t>Singing and dancing groups</t>
    </r>
    <phoneticPr fontId="5" type="noConversion"/>
  </si>
  <si>
    <t>국 가 지 정 문 화 재   National designated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</si>
</sst>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&quot;₩&quot;* #,##0.00_ ;_ &quot;₩&quot;* \-#,##0.00_ ;_ &quot;₩&quot;* &quot;-&quot;??_ ;_ @_ "/>
    <numFmt numFmtId="178" formatCode="_ * #,##0.00_ ;_ * \-#,##0.00_ ;_ * &quot;-&quot;??_ ;_ @_ "/>
    <numFmt numFmtId="179" formatCode="#,##0_ "/>
    <numFmt numFmtId="180" formatCode="&quot;$&quot;#,##0_);[Red]\(&quot;$&quot;#,##0\)"/>
    <numFmt numFmtId="181" formatCode="&quot;$&quot;#,##0.00_);[Red]\(&quot;$&quot;#,##0.00\)"/>
    <numFmt numFmtId="182" formatCode="&quot;₩&quot;#,##0;[Red]&quot;₩&quot;\-#,##0"/>
    <numFmt numFmtId="183" formatCode="&quot;₩&quot;#,##0.00;[Red]&quot;₩&quot;\-#,##0.00"/>
    <numFmt numFmtId="184" formatCode="_ &quot;₩&quot;* #,##0_ ;_ &quot;₩&quot;* \-#,##0_ ;_ &quot;₩&quot;* &quot;-&quot;_ ;_ @_ "/>
    <numFmt numFmtId="185" formatCode="#,##0;[Red]&quot;-&quot;#,##0"/>
    <numFmt numFmtId="186" formatCode="#,##0.00;[Red]&quot;-&quot;#,##0.00"/>
    <numFmt numFmtId="187" formatCode="yyyy\-mm\-dd\ hh:mm:ss\.ss"/>
    <numFmt numFmtId="188" formatCode="_ * #,##0.00_ ;_ * \-#,##0.00_ ;_ * &quot;-&quot;_ ;_ @_ "/>
    <numFmt numFmtId="189" formatCode="yyyy&quot;-&quot;m&quot;-&quot;d"/>
    <numFmt numFmtId="190" formatCode="#,##0;\-#,##0;&quot;-&quot;"/>
    <numFmt numFmtId="191" formatCode="#,##0,"/>
    <numFmt numFmtId="192" formatCode="#,##0_);[Red]\(#,##0\)"/>
    <numFmt numFmtId="193" formatCode="#,##0.0"/>
    <numFmt numFmtId="194" formatCode="#,###,"/>
    <numFmt numFmtId="195" formatCode="#,##0\ ;\-#,##0\ ;&quot;-&quot;\ ;@\ \ "/>
  </numFmts>
  <fonts count="104">
    <font>
      <sz val="12"/>
      <name val="바탕체"/>
      <family val="1"/>
      <charset val="129"/>
    </font>
    <font>
      <sz val="12"/>
      <name val="바탕체"/>
      <family val="1"/>
      <charset val="129"/>
    </font>
    <font>
      <b/>
      <sz val="14"/>
      <name val="바탕체"/>
      <family val="1"/>
      <charset val="129"/>
    </font>
    <font>
      <sz val="9"/>
      <name val="굴림체"/>
      <family val="3"/>
      <charset val="129"/>
    </font>
    <font>
      <sz val="9"/>
      <name val="굴림체"/>
      <family val="3"/>
      <charset val="129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9"/>
      <color indexed="12"/>
      <name val="바탕체"/>
      <family val="1"/>
      <charset val="129"/>
    </font>
    <font>
      <sz val="12"/>
      <name val="뼻뮝"/>
      <family val="1"/>
      <charset val="129"/>
    </font>
    <font>
      <sz val="12"/>
      <name val="¸íÁ¶"/>
      <family val="3"/>
      <charset val="129"/>
    </font>
    <font>
      <sz val="12"/>
      <name val="¸iA¶"/>
      <family val="3"/>
      <charset val="129"/>
    </font>
    <font>
      <sz val="11"/>
      <name val="µ¸¿ò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0"/>
      <name val="Geneva"/>
      <family val="2"/>
    </font>
    <font>
      <sz val="11"/>
      <name val="μ¸¿o"/>
      <family val="3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9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vertAlign val="superscript"/>
      <sz val="9"/>
      <name val="맑은 고딕"/>
      <family val="3"/>
      <charset val="129"/>
    </font>
    <font>
      <vertAlign val="superscript"/>
      <sz val="1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돋움"/>
      <family val="3"/>
      <charset val="129"/>
    </font>
    <font>
      <sz val="9"/>
      <name val="맑은 고딕"/>
      <family val="3"/>
      <charset val="129"/>
    </font>
    <font>
      <b/>
      <sz val="14"/>
      <name val="맑은 고딕"/>
      <family val="3"/>
      <charset val="129"/>
    </font>
    <font>
      <sz val="12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indexed="10"/>
      <name val="맑은 고딕"/>
      <family val="3"/>
      <charset val="129"/>
    </font>
    <font>
      <b/>
      <sz val="12"/>
      <name val="맑은 고딕"/>
      <family val="3"/>
      <charset val="129"/>
    </font>
    <font>
      <sz val="11"/>
      <name val="맑은 고딕"/>
      <family val="3"/>
      <charset val="129"/>
    </font>
    <font>
      <sz val="12"/>
      <color indexed="12"/>
      <name val="맑은 고딕"/>
      <family val="3"/>
      <charset val="129"/>
    </font>
    <font>
      <b/>
      <sz val="12"/>
      <color indexed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µ¸¿ò"/>
      <family val="3"/>
      <charset val="129"/>
    </font>
    <font>
      <sz val="12"/>
      <color indexed="8"/>
      <name val="¹UAAA¼"/>
      <family val="3"/>
      <charset val="129"/>
    </font>
    <font>
      <sz val="12"/>
      <color indexed="8"/>
      <name val="¹ÙÅÁÃ¼"/>
      <family val="1"/>
      <charset val="129"/>
    </font>
    <font>
      <sz val="10"/>
      <color indexed="8"/>
      <name val="Geneva"/>
      <family val="2"/>
    </font>
    <font>
      <sz val="11"/>
      <color indexed="8"/>
      <name val="μ¸¿o"/>
      <family val="3"/>
      <charset val="129"/>
    </font>
    <font>
      <sz val="12"/>
      <color indexed="8"/>
      <name val="±¼¸²A¼"/>
      <family val="3"/>
      <charset val="129"/>
    </font>
    <font>
      <sz val="12"/>
      <color indexed="8"/>
      <name val="±¼¸²Ã¼"/>
      <family val="3"/>
      <charset val="129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u/>
      <sz val="9"/>
      <color indexed="20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2"/>
      <color rgb="FF000000"/>
      <name val="바탕체"/>
      <family val="1"/>
      <charset val="129"/>
    </font>
    <font>
      <sz val="6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</fonts>
  <fills count="8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rgb="FF808080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rgb="FFC0C0C0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rgb="FF33333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rgb="FF33333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364">
    <xf numFmtId="0" fontId="0" fillId="0" borderId="0"/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183" fontId="11" fillId="0" borderId="0" applyFont="0" applyFill="0" applyBorder="0" applyAlignment="0" applyProtection="0"/>
    <xf numFmtId="183" fontId="12" fillId="0" borderId="0" applyFont="0" applyFill="0" applyBorder="0" applyAlignment="0" applyProtection="0"/>
    <xf numFmtId="184" fontId="13" fillId="0" borderId="0" applyFont="0" applyFill="0" applyBorder="0" applyAlignment="0" applyProtection="0"/>
    <xf numFmtId="183" fontId="12" fillId="0" borderId="0" applyFont="0" applyFill="0" applyBorder="0" applyAlignment="0" applyProtection="0"/>
    <xf numFmtId="184" fontId="13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183" fontId="66" fillId="0" borderId="0" applyFont="0" applyFill="0" applyBorder="0" applyAlignment="0" applyProtection="0"/>
    <xf numFmtId="183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18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14" fillId="0" borderId="0" applyFont="0" applyFill="0" applyBorder="0" applyAlignment="0" applyProtection="0"/>
    <xf numFmtId="184" fontId="15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184" fontId="66" fillId="0" borderId="0" applyFont="0" applyFill="0" applyBorder="0" applyAlignment="0" applyProtection="0"/>
    <xf numFmtId="184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2" fontId="11" fillId="0" borderId="0" applyFont="0" applyFill="0" applyBorder="0" applyAlignment="0" applyProtection="0"/>
    <xf numFmtId="182" fontId="12" fillId="0" borderId="0" applyFont="0" applyFill="0" applyBorder="0" applyAlignment="0" applyProtection="0"/>
    <xf numFmtId="177" fontId="13" fillId="0" borderId="0" applyFont="0" applyFill="0" applyBorder="0" applyAlignment="0" applyProtection="0"/>
    <xf numFmtId="182" fontId="12" fillId="0" borderId="0" applyFont="0" applyFill="0" applyBorder="0" applyAlignment="0" applyProtection="0"/>
    <xf numFmtId="177" fontId="13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182" fontId="66" fillId="0" borderId="0" applyFont="0" applyFill="0" applyBorder="0" applyAlignment="0" applyProtection="0"/>
    <xf numFmtId="182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14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5" fontId="11" fillId="0" borderId="0" applyFont="0" applyFill="0" applyBorder="0" applyAlignment="0" applyProtection="0"/>
    <xf numFmtId="185" fontId="12" fillId="0" borderId="0" applyFont="0" applyFill="0" applyBorder="0" applyAlignment="0" applyProtection="0"/>
    <xf numFmtId="176" fontId="13" fillId="0" borderId="0" applyFont="0" applyFill="0" applyBorder="0" applyAlignment="0" applyProtection="0"/>
    <xf numFmtId="185" fontId="12" fillId="0" borderId="0" applyFont="0" applyFill="0" applyBorder="0" applyAlignment="0" applyProtection="0"/>
    <xf numFmtId="176" fontId="13" fillId="0" borderId="0" applyFont="0" applyFill="0" applyBorder="0" applyAlignment="0" applyProtection="0"/>
    <xf numFmtId="38" fontId="14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66" fillId="0" borderId="0" applyFont="0" applyFill="0" applyBorder="0" applyAlignment="0" applyProtection="0"/>
    <xf numFmtId="38" fontId="67" fillId="0" borderId="0" applyFont="0" applyFill="0" applyBorder="0" applyAlignment="0" applyProtection="0"/>
    <xf numFmtId="38" fontId="66" fillId="0" borderId="0" applyFont="0" applyFill="0" applyBorder="0" applyAlignment="0" applyProtection="0"/>
    <xf numFmtId="38" fontId="67" fillId="0" borderId="0" applyFont="0" applyFill="0" applyBorder="0" applyAlignment="0" applyProtection="0"/>
    <xf numFmtId="38" fontId="66" fillId="0" borderId="0" applyFont="0" applyFill="0" applyBorder="0" applyAlignment="0" applyProtection="0"/>
    <xf numFmtId="38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176" fontId="66" fillId="0" borderId="0" applyFont="0" applyFill="0" applyBorder="0" applyAlignment="0" applyProtection="0"/>
    <xf numFmtId="176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86" fontId="11" fillId="0" borderId="0" applyFont="0" applyFill="0" applyBorder="0" applyAlignment="0" applyProtection="0"/>
    <xf numFmtId="186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86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40" fontId="14" fillId="0" borderId="0" applyFont="0" applyFill="0" applyBorder="0" applyAlignment="0" applyProtection="0"/>
    <xf numFmtId="40" fontId="15" fillId="0" borderId="0" applyFont="0" applyFill="0" applyBorder="0" applyAlignment="0" applyProtection="0"/>
    <xf numFmtId="40" fontId="66" fillId="0" borderId="0" applyFont="0" applyFill="0" applyBorder="0" applyAlignment="0" applyProtection="0"/>
    <xf numFmtId="40" fontId="67" fillId="0" borderId="0" applyFont="0" applyFill="0" applyBorder="0" applyAlignment="0" applyProtection="0"/>
    <xf numFmtId="40" fontId="66" fillId="0" borderId="0" applyFont="0" applyFill="0" applyBorder="0" applyAlignment="0" applyProtection="0"/>
    <xf numFmtId="40" fontId="67" fillId="0" borderId="0" applyFont="0" applyFill="0" applyBorder="0" applyAlignment="0" applyProtection="0"/>
    <xf numFmtId="40" fontId="66" fillId="0" borderId="0" applyFont="0" applyFill="0" applyBorder="0" applyAlignment="0" applyProtection="0"/>
    <xf numFmtId="4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4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5" fillId="0" borderId="0"/>
    <xf numFmtId="0" fontId="17" fillId="0" borderId="0"/>
    <xf numFmtId="0" fontId="13" fillId="0" borderId="0"/>
    <xf numFmtId="0" fontId="69" fillId="0" borderId="0"/>
    <xf numFmtId="0" fontId="65" fillId="0" borderId="0"/>
    <xf numFmtId="0" fontId="69" fillId="0" borderId="0"/>
    <xf numFmtId="0" fontId="65" fillId="0" borderId="0"/>
    <xf numFmtId="0" fontId="69" fillId="0" borderId="0"/>
    <xf numFmtId="0" fontId="65" fillId="0" borderId="0"/>
    <xf numFmtId="0" fontId="14" fillId="0" borderId="0"/>
    <xf numFmtId="0" fontId="15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14" fillId="0" borderId="0"/>
    <xf numFmtId="0" fontId="15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17" fillId="0" borderId="0"/>
    <xf numFmtId="0" fontId="13" fillId="0" borderId="0"/>
    <xf numFmtId="0" fontId="69" fillId="0" borderId="0"/>
    <xf numFmtId="0" fontId="65" fillId="0" borderId="0"/>
    <xf numFmtId="0" fontId="69" fillId="0" borderId="0"/>
    <xf numFmtId="0" fontId="65" fillId="0" borderId="0"/>
    <xf numFmtId="0" fontId="69" fillId="0" borderId="0"/>
    <xf numFmtId="0" fontId="65" fillId="0" borderId="0"/>
    <xf numFmtId="0" fontId="18" fillId="0" borderId="0"/>
    <xf numFmtId="0" fontId="19" fillId="0" borderId="0"/>
    <xf numFmtId="0" fontId="70" fillId="0" borderId="0"/>
    <xf numFmtId="0" fontId="71" fillId="0" borderId="0"/>
    <xf numFmtId="0" fontId="70" fillId="0" borderId="0"/>
    <xf numFmtId="0" fontId="71" fillId="0" borderId="0"/>
    <xf numFmtId="0" fontId="70" fillId="0" borderId="0"/>
    <xf numFmtId="0" fontId="71" fillId="0" borderId="0"/>
    <xf numFmtId="0" fontId="16" fillId="0" borderId="0"/>
    <xf numFmtId="0" fontId="16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8" fillId="0" borderId="0"/>
    <xf numFmtId="0" fontId="19" fillId="0" borderId="0"/>
    <xf numFmtId="0" fontId="70" fillId="0" borderId="0"/>
    <xf numFmtId="0" fontId="71" fillId="0" borderId="0"/>
    <xf numFmtId="0" fontId="70" fillId="0" borderId="0"/>
    <xf numFmtId="0" fontId="71" fillId="0" borderId="0"/>
    <xf numFmtId="0" fontId="70" fillId="0" borderId="0"/>
    <xf numFmtId="0" fontId="71" fillId="0" borderId="0"/>
    <xf numFmtId="0" fontId="14" fillId="0" borderId="0"/>
    <xf numFmtId="0" fontId="15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7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0" fontId="21" fillId="0" borderId="0" applyFill="0" applyBorder="0" applyAlignment="0" applyProtection="0"/>
    <xf numFmtId="0" fontId="73" fillId="0" borderId="0" applyFill="0" applyBorder="0" applyAlignment="0" applyProtection="0"/>
    <xf numFmtId="0" fontId="78" fillId="0" borderId="0" applyFill="0" applyBorder="0" applyAlignment="0" applyProtection="0"/>
    <xf numFmtId="2" fontId="21" fillId="0" borderId="0" applyFill="0" applyBorder="0" applyAlignment="0" applyProtection="0"/>
    <xf numFmtId="2" fontId="73" fillId="0" borderId="0" applyFill="0" applyBorder="0" applyAlignment="0" applyProtection="0"/>
    <xf numFmtId="2" fontId="78" fillId="0" borderId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22" fillId="0" borderId="1" applyNumberFormat="0" applyAlignment="0" applyProtection="0">
      <alignment horizontal="left" vertical="center"/>
    </xf>
    <xf numFmtId="0" fontId="74" fillId="0" borderId="1" applyNumberFormat="0" applyAlignment="0" applyProtection="0">
      <alignment horizontal="left" vertical="center"/>
    </xf>
    <xf numFmtId="0" fontId="79" fillId="0" borderId="1" applyNumberFormat="0" applyAlignment="0" applyProtection="0">
      <alignment horizontal="left" vertical="center"/>
    </xf>
    <xf numFmtId="0" fontId="22" fillId="0" borderId="2">
      <alignment horizontal="left" vertical="center"/>
    </xf>
    <xf numFmtId="0" fontId="74" fillId="0" borderId="2">
      <alignment horizontal="left" vertical="center"/>
    </xf>
    <xf numFmtId="0" fontId="79" fillId="0" borderId="2">
      <alignment horizontal="left" vertical="center"/>
    </xf>
    <xf numFmtId="0" fontId="2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3" applyNumberFormat="0" applyFill="0" applyAlignment="0" applyProtection="0"/>
    <xf numFmtId="0" fontId="73" fillId="0" borderId="3" applyNumberFormat="0" applyFill="0" applyAlignment="0" applyProtection="0"/>
    <xf numFmtId="0" fontId="78" fillId="0" borderId="3" applyNumberFormat="0" applyFill="0" applyAlignment="0" applyProtection="0"/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1" borderId="4" applyNumberFormat="0" applyAlignment="0" applyProtection="0">
      <alignment vertical="center"/>
    </xf>
    <xf numFmtId="0" fontId="28" fillId="17" borderId="37" applyNumberFormat="0" applyAlignment="0" applyProtection="0">
      <alignment vertical="center"/>
    </xf>
    <xf numFmtId="0" fontId="28" fillId="41" borderId="4" applyNumberFormat="0" applyAlignment="0" applyProtection="0">
      <alignment vertical="center"/>
    </xf>
    <xf numFmtId="0" fontId="28" fillId="17" borderId="37" applyNumberFormat="0" applyAlignment="0" applyProtection="0">
      <alignment vertical="center"/>
    </xf>
    <xf numFmtId="0" fontId="81" fillId="71" borderId="36" applyNumberFormat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7" fillId="42" borderId="5" applyNumberFormat="0" applyFont="0" applyAlignment="0" applyProtection="0">
      <alignment vertical="center"/>
    </xf>
    <xf numFmtId="0" fontId="50" fillId="43" borderId="39" applyNumberFormat="0" applyFont="0" applyAlignment="0" applyProtection="0">
      <alignment vertical="center"/>
    </xf>
    <xf numFmtId="0" fontId="7" fillId="42" borderId="5" applyNumberFormat="0" applyFont="0" applyAlignment="0" applyProtection="0">
      <alignment vertical="center"/>
    </xf>
    <xf numFmtId="0" fontId="50" fillId="43" borderId="39" applyNumberFormat="0" applyFont="0" applyAlignment="0" applyProtection="0">
      <alignment vertical="center"/>
    </xf>
    <xf numFmtId="0" fontId="1" fillId="43" borderId="38" applyNumberFormat="0" applyFon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83" fillId="73" borderId="0" applyNumberFormat="0" applyBorder="0" applyAlignment="0" applyProtection="0">
      <alignment vertical="center"/>
    </xf>
    <xf numFmtId="0" fontId="10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32" fillId="45" borderId="6" applyNumberFormat="0" applyAlignment="0" applyProtection="0">
      <alignment vertical="center"/>
    </xf>
    <xf numFmtId="0" fontId="32" fillId="46" borderId="41" applyNumberFormat="0" applyAlignment="0" applyProtection="0">
      <alignment vertical="center"/>
    </xf>
    <xf numFmtId="0" fontId="32" fillId="45" borderId="6" applyNumberFormat="0" applyAlignment="0" applyProtection="0">
      <alignment vertical="center"/>
    </xf>
    <xf numFmtId="0" fontId="32" fillId="46" borderId="41" applyNumberFormat="0" applyAlignment="0" applyProtection="0">
      <alignment vertical="center"/>
    </xf>
    <xf numFmtId="0" fontId="32" fillId="74" borderId="40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85" fillId="0" borderId="0"/>
    <xf numFmtId="41" fontId="50" fillId="0" borderId="0"/>
    <xf numFmtId="0" fontId="20" fillId="0" borderId="0"/>
    <xf numFmtId="0" fontId="72" fillId="0" borderId="0"/>
    <xf numFmtId="0" fontId="77" fillId="0" borderId="0"/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86" fillId="0" borderId="42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43" applyNumberFormat="0" applyFill="0" applyAlignment="0" applyProtection="0">
      <alignment vertical="center"/>
    </xf>
    <xf numFmtId="0" fontId="35" fillId="14" borderId="4" applyNumberFormat="0" applyAlignment="0" applyProtection="0">
      <alignment vertical="center"/>
    </xf>
    <xf numFmtId="0" fontId="35" fillId="7" borderId="37" applyNumberFormat="0" applyAlignment="0" applyProtection="0">
      <alignment vertical="center"/>
    </xf>
    <xf numFmtId="0" fontId="35" fillId="14" borderId="4" applyNumberFormat="0" applyAlignment="0" applyProtection="0">
      <alignment vertical="center"/>
    </xf>
    <xf numFmtId="0" fontId="35" fillId="7" borderId="37" applyNumberFormat="0" applyAlignment="0" applyProtection="0">
      <alignment vertical="center"/>
    </xf>
    <xf numFmtId="0" fontId="87" fillId="7" borderId="36" applyNumberFormat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88" fillId="0" borderId="44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89" fillId="0" borderId="45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90" fillId="0" borderId="4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92" fillId="75" borderId="0" applyNumberFormat="0" applyBorder="0" applyAlignment="0" applyProtection="0">
      <alignment vertical="center"/>
    </xf>
    <xf numFmtId="0" fontId="41" fillId="41" borderId="12" applyNumberFormat="0" applyAlignment="0" applyProtection="0">
      <alignment vertical="center"/>
    </xf>
    <xf numFmtId="0" fontId="41" fillId="17" borderId="48" applyNumberFormat="0" applyAlignment="0" applyProtection="0">
      <alignment vertical="center"/>
    </xf>
    <xf numFmtId="0" fontId="41" fillId="41" borderId="12" applyNumberFormat="0" applyAlignment="0" applyProtection="0">
      <alignment vertical="center"/>
    </xf>
    <xf numFmtId="0" fontId="41" fillId="17" borderId="48" applyNumberFormat="0" applyAlignment="0" applyProtection="0">
      <alignment vertical="center"/>
    </xf>
    <xf numFmtId="0" fontId="93" fillId="71" borderId="47" applyNumberFormat="0" applyAlignment="0" applyProtection="0">
      <alignment vertical="center"/>
    </xf>
    <xf numFmtId="176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Protection="0"/>
    <xf numFmtId="178" fontId="1" fillId="0" borderId="0" applyFont="0" applyFill="0" applyBorder="0" applyAlignment="0" applyProtection="0"/>
    <xf numFmtId="0" fontId="7" fillId="0" borderId="0">
      <alignment vertical="center"/>
    </xf>
    <xf numFmtId="0" fontId="7" fillId="0" borderId="0"/>
    <xf numFmtId="0" fontId="50" fillId="0" borderId="0"/>
    <xf numFmtId="0" fontId="7" fillId="0" borderId="0"/>
    <xf numFmtId="0" fontId="50" fillId="0" borderId="0"/>
    <xf numFmtId="0" fontId="50" fillId="0" borderId="0">
      <alignment vertical="center"/>
    </xf>
    <xf numFmtId="0" fontId="1" fillId="0" borderId="0" applyProtection="0"/>
    <xf numFmtId="0" fontId="1" fillId="0" borderId="0"/>
    <xf numFmtId="0" fontId="7" fillId="0" borderId="0">
      <alignment vertical="center"/>
    </xf>
    <xf numFmtId="0" fontId="5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 applyProtection="0"/>
    <xf numFmtId="0" fontId="94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 applyFill="0" applyBorder="0" applyAlignment="0" applyProtection="0"/>
    <xf numFmtId="2" fontId="73" fillId="0" borderId="0" applyFill="0" applyBorder="0" applyAlignment="0" applyProtection="0"/>
    <xf numFmtId="0" fontId="74" fillId="0" borderId="1" applyNumberFormat="0" applyAlignment="0" applyProtection="0">
      <alignment horizontal="left" vertical="center"/>
    </xf>
    <xf numFmtId="0" fontId="22" fillId="0" borderId="50">
      <alignment horizontal="left" vertical="center"/>
    </xf>
    <xf numFmtId="0" fontId="74" fillId="0" borderId="50">
      <alignment horizontal="left" vertical="center"/>
    </xf>
    <xf numFmtId="0" fontId="74" fillId="0" borderId="50">
      <alignment horizontal="left" vertical="center"/>
    </xf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3" applyNumberFormat="0" applyFill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85" fillId="0" borderId="0"/>
    <xf numFmtId="41" fontId="50" fillId="0" borderId="0"/>
    <xf numFmtId="0" fontId="72" fillId="0" borderId="0"/>
  </cellStyleXfs>
  <cellXfs count="1087">
    <xf numFmtId="0" fontId="0" fillId="0" borderId="0" xfId="0"/>
    <xf numFmtId="0" fontId="52" fillId="0" borderId="0" xfId="0" applyFont="1" applyAlignment="1">
      <alignment horizontal="centerContinuous" vertical="center"/>
    </xf>
    <xf numFmtId="0" fontId="52" fillId="0" borderId="0" xfId="0" applyFont="1" applyBorder="1" applyAlignment="1">
      <alignment horizontal="centerContinuous" vertical="center"/>
    </xf>
    <xf numFmtId="0" fontId="53" fillId="0" borderId="0" xfId="0" applyFont="1" applyAlignment="1">
      <alignment horizontal="centerContinuous" vertical="center"/>
    </xf>
    <xf numFmtId="3" fontId="52" fillId="0" borderId="0" xfId="0" applyNumberFormat="1" applyFont="1" applyAlignment="1">
      <alignment horizontal="centerContinuous" vertical="center"/>
    </xf>
    <xf numFmtId="0" fontId="52" fillId="0" borderId="0" xfId="0" applyFont="1" applyBorder="1" applyAlignment="1">
      <alignment vertical="center"/>
    </xf>
    <xf numFmtId="0" fontId="51" fillId="0" borderId="0" xfId="0" applyFont="1" applyBorder="1" applyAlignment="1"/>
    <xf numFmtId="0" fontId="51" fillId="0" borderId="0" xfId="0" applyFont="1" applyBorder="1" applyAlignment="1">
      <alignment horizontal="right"/>
    </xf>
    <xf numFmtId="0" fontId="51" fillId="0" borderId="0" xfId="0" applyFont="1" applyBorder="1" applyAlignment="1">
      <alignment vertical="center"/>
    </xf>
    <xf numFmtId="0" fontId="51" fillId="0" borderId="16" xfId="0" applyFont="1" applyBorder="1" applyAlignment="1">
      <alignment horizontal="center" vertical="center"/>
    </xf>
    <xf numFmtId="0" fontId="51" fillId="0" borderId="15" xfId="0" applyFont="1" applyBorder="1" applyAlignment="1">
      <alignment horizontal="center" vertical="center"/>
    </xf>
    <xf numFmtId="0" fontId="51" fillId="0" borderId="20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51" fillId="0" borderId="0" xfId="0" applyFont="1" applyAlignment="1"/>
    <xf numFmtId="0" fontId="51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3" fillId="0" borderId="0" xfId="0" applyFont="1" applyBorder="1" applyAlignment="1">
      <alignment horizontal="right" vertical="center"/>
    </xf>
    <xf numFmtId="0" fontId="53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vertical="center"/>
    </xf>
    <xf numFmtId="0" fontId="53" fillId="0" borderId="0" xfId="0" applyFont="1"/>
    <xf numFmtId="0" fontId="53" fillId="0" borderId="0" xfId="0" applyFont="1" applyBorder="1" applyAlignment="1">
      <alignment horizontal="right"/>
    </xf>
    <xf numFmtId="0" fontId="53" fillId="0" borderId="0" xfId="0" applyFont="1" applyBorder="1" applyAlignment="1">
      <alignment horizontal="center"/>
    </xf>
    <xf numFmtId="0" fontId="53" fillId="0" borderId="0" xfId="0" applyFont="1" applyBorder="1"/>
    <xf numFmtId="41" fontId="54" fillId="0" borderId="0" xfId="0" applyNumberFormat="1" applyFont="1" applyFill="1" applyBorder="1" applyAlignment="1">
      <alignment horizontal="right" vertical="center"/>
    </xf>
    <xf numFmtId="0" fontId="51" fillId="0" borderId="20" xfId="0" applyFont="1" applyBorder="1" applyAlignment="1">
      <alignment horizontal="center" vertical="center" shrinkToFit="1"/>
    </xf>
    <xf numFmtId="0" fontId="54" fillId="0" borderId="0" xfId="0" applyFont="1" applyBorder="1" applyAlignment="1">
      <alignment vertical="center"/>
    </xf>
    <xf numFmtId="0" fontId="53" fillId="0" borderId="0" xfId="0" applyFont="1" applyBorder="1" applyAlignment="1">
      <alignment horizontal="left" vertical="center"/>
    </xf>
    <xf numFmtId="0" fontId="53" fillId="0" borderId="0" xfId="0" applyFont="1" applyAlignment="1"/>
    <xf numFmtId="3" fontId="53" fillId="0" borderId="0" xfId="0" applyNumberFormat="1" applyFont="1" applyAlignment="1"/>
    <xf numFmtId="0" fontId="56" fillId="0" borderId="0" xfId="0" applyFont="1" applyBorder="1" applyAlignment="1">
      <alignment horizontal="right"/>
    </xf>
    <xf numFmtId="3" fontId="57" fillId="0" borderId="0" xfId="0" applyNumberFormat="1" applyFont="1" applyBorder="1" applyAlignment="1">
      <alignment horizontal="center" vertical="center"/>
    </xf>
    <xf numFmtId="0" fontId="51" fillId="0" borderId="0" xfId="0" applyNumberFormat="1" applyFont="1" applyBorder="1" applyAlignment="1">
      <alignment horizontal="center" vertical="center"/>
    </xf>
    <xf numFmtId="0" fontId="51" fillId="0" borderId="0" xfId="0" applyFont="1" applyAlignment="1">
      <alignment horizontal="right"/>
    </xf>
    <xf numFmtId="0" fontId="53" fillId="0" borderId="0" xfId="0" applyFont="1" applyAlignment="1">
      <alignment horizontal="right"/>
    </xf>
    <xf numFmtId="0" fontId="53" fillId="0" borderId="0" xfId="0" applyFont="1" applyBorder="1" applyAlignment="1"/>
    <xf numFmtId="0" fontId="51" fillId="0" borderId="21" xfId="0" applyFont="1" applyBorder="1" applyAlignment="1">
      <alignment horizontal="center" vertical="center"/>
    </xf>
    <xf numFmtId="0" fontId="53" fillId="0" borderId="0" xfId="0" applyFont="1" applyBorder="1" applyAlignment="1">
      <alignment horizontal="left"/>
    </xf>
    <xf numFmtId="3" fontId="53" fillId="0" borderId="0" xfId="0" applyNumberFormat="1" applyFont="1"/>
    <xf numFmtId="0" fontId="53" fillId="0" borderId="0" xfId="0" applyFont="1" applyBorder="1" applyAlignment="1">
      <alignment horizontal="centerContinuous" vertical="center"/>
    </xf>
    <xf numFmtId="0" fontId="51" fillId="0" borderId="16" xfId="0" applyFont="1" applyBorder="1" applyAlignment="1">
      <alignment horizontal="center" vertical="center" shrinkToFit="1"/>
    </xf>
    <xf numFmtId="0" fontId="51" fillId="0" borderId="13" xfId="0" applyFont="1" applyBorder="1" applyAlignment="1">
      <alignment horizontal="centerContinuous" vertical="center" shrinkToFit="1"/>
    </xf>
    <xf numFmtId="0" fontId="54" fillId="0" borderId="0" xfId="0" applyFont="1"/>
    <xf numFmtId="0" fontId="55" fillId="0" borderId="0" xfId="0" applyFont="1"/>
    <xf numFmtId="3" fontId="57" fillId="0" borderId="0" xfId="0" applyNumberFormat="1" applyFont="1" applyAlignment="1">
      <alignment horizontal="center" vertical="center"/>
    </xf>
    <xf numFmtId="3" fontId="53" fillId="0" borderId="0" xfId="0" applyNumberFormat="1" applyFont="1" applyAlignment="1">
      <alignment vertical="center"/>
    </xf>
    <xf numFmtId="0" fontId="51" fillId="0" borderId="0" xfId="0" applyFont="1" applyBorder="1"/>
    <xf numFmtId="3" fontId="53" fillId="0" borderId="0" xfId="0" applyNumberFormat="1" applyFont="1" applyBorder="1" applyAlignment="1">
      <alignment vertical="center"/>
    </xf>
    <xf numFmtId="0" fontId="53" fillId="0" borderId="0" xfId="0" applyNumberFormat="1" applyFont="1" applyAlignment="1">
      <alignment horizontal="center" vertical="center"/>
    </xf>
    <xf numFmtId="0" fontId="51" fillId="0" borderId="0" xfId="0" applyNumberFormat="1" applyFont="1" applyBorder="1" applyAlignment="1">
      <alignment horizontal="center"/>
    </xf>
    <xf numFmtId="0" fontId="53" fillId="0" borderId="0" xfId="0" applyNumberFormat="1" applyFont="1" applyBorder="1" applyAlignment="1">
      <alignment horizontal="center"/>
    </xf>
    <xf numFmtId="0" fontId="53" fillId="0" borderId="0" xfId="0" applyNumberFormat="1" applyFont="1" applyAlignment="1">
      <alignment horizontal="center"/>
    </xf>
    <xf numFmtId="0" fontId="53" fillId="0" borderId="0" xfId="0" applyNumberFormat="1" applyFont="1" applyBorder="1" applyAlignment="1">
      <alignment horizontal="center" vertical="center"/>
    </xf>
    <xf numFmtId="3" fontId="52" fillId="0" borderId="0" xfId="2332" applyNumberFormat="1" applyFont="1" applyAlignment="1">
      <alignment horizontal="centerContinuous" vertical="center"/>
    </xf>
    <xf numFmtId="3" fontId="52" fillId="0" borderId="0" xfId="2328" applyNumberFormat="1" applyFont="1" applyBorder="1" applyAlignment="1">
      <alignment horizontal="centerContinuous" vertical="center"/>
    </xf>
    <xf numFmtId="0" fontId="54" fillId="0" borderId="20" xfId="0" applyFont="1" applyBorder="1" applyAlignment="1">
      <alignment horizontal="centerContinuous" vertical="center"/>
    </xf>
    <xf numFmtId="176" fontId="54" fillId="0" borderId="20" xfId="0" applyNumberFormat="1" applyFont="1" applyBorder="1" applyAlignment="1">
      <alignment horizontal="center" vertical="center"/>
    </xf>
    <xf numFmtId="0" fontId="54" fillId="0" borderId="16" xfId="0" applyFont="1" applyBorder="1" applyAlignment="1">
      <alignment horizontal="centerContinuous" vertical="center"/>
    </xf>
    <xf numFmtId="0" fontId="51" fillId="0" borderId="0" xfId="0" applyFont="1" applyAlignment="1">
      <alignment horizontal="center"/>
    </xf>
    <xf numFmtId="0" fontId="53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1" fillId="0" borderId="19" xfId="0" applyFont="1" applyBorder="1" applyAlignment="1">
      <alignment horizontal="center" vertical="center"/>
    </xf>
    <xf numFmtId="0" fontId="51" fillId="0" borderId="0" xfId="0" applyFont="1" applyBorder="1" applyAlignment="1">
      <alignment horizontal="center"/>
    </xf>
    <xf numFmtId="190" fontId="57" fillId="4" borderId="0" xfId="2332" applyNumberFormat="1" applyFont="1" applyFill="1" applyBorder="1" applyAlignment="1">
      <alignment vertical="center"/>
    </xf>
    <xf numFmtId="0" fontId="53" fillId="4" borderId="0" xfId="0" applyFont="1" applyFill="1" applyAlignment="1">
      <alignment horizontal="center" vertical="center"/>
    </xf>
    <xf numFmtId="0" fontId="53" fillId="4" borderId="0" xfId="0" applyFont="1" applyFill="1"/>
    <xf numFmtId="0" fontId="56" fillId="0" borderId="0" xfId="0" applyFont="1" applyBorder="1" applyAlignment="1">
      <alignment horizontal="center" vertical="center"/>
    </xf>
    <xf numFmtId="0" fontId="51" fillId="0" borderId="19" xfId="0" applyFont="1" applyBorder="1" applyAlignment="1">
      <alignment horizontal="centerContinuous" vertical="center" shrinkToFit="1"/>
    </xf>
    <xf numFmtId="0" fontId="51" fillId="0" borderId="0" xfId="0" applyFont="1" applyBorder="1" applyAlignment="1">
      <alignment horizontal="centerContinuous" vertical="center" shrinkToFit="1"/>
    </xf>
    <xf numFmtId="0" fontId="51" fillId="0" borderId="15" xfId="0" applyFont="1" applyBorder="1" applyAlignment="1">
      <alignment horizontal="center" vertical="center" shrinkToFit="1"/>
    </xf>
    <xf numFmtId="14" fontId="54" fillId="0" borderId="15" xfId="0" quotePrefix="1" applyNumberFormat="1" applyFont="1" applyFill="1" applyBorder="1" applyAlignment="1">
      <alignment horizontal="center" vertical="center" shrinkToFit="1"/>
    </xf>
    <xf numFmtId="0" fontId="54" fillId="0" borderId="0" xfId="0" applyFont="1" applyFill="1" applyBorder="1" applyAlignment="1">
      <alignment vertical="center"/>
    </xf>
    <xf numFmtId="0" fontId="51" fillId="0" borderId="16" xfId="0" applyFont="1" applyBorder="1" applyAlignment="1">
      <alignment horizontal="centerContinuous" vertical="center" shrinkToFit="1"/>
    </xf>
    <xf numFmtId="0" fontId="54" fillId="0" borderId="29" xfId="0" applyFont="1" applyBorder="1" applyAlignment="1">
      <alignment horizontal="centerContinuous" vertical="center"/>
    </xf>
    <xf numFmtId="3" fontId="54" fillId="0" borderId="0" xfId="0" applyNumberFormat="1" applyFont="1" applyFill="1" applyBorder="1" applyAlignment="1" applyProtection="1">
      <alignment horizontal="right" vertical="center"/>
      <protection locked="0"/>
    </xf>
    <xf numFmtId="0" fontId="59" fillId="0" borderId="0" xfId="0" applyFont="1" applyBorder="1"/>
    <xf numFmtId="0" fontId="59" fillId="0" borderId="0" xfId="0" applyFont="1" applyBorder="1" applyAlignment="1"/>
    <xf numFmtId="0" fontId="54" fillId="0" borderId="19" xfId="0" applyFont="1" applyBorder="1" applyAlignment="1">
      <alignment horizontal="center" vertical="center"/>
    </xf>
    <xf numFmtId="0" fontId="54" fillId="0" borderId="29" xfId="0" applyFont="1" applyBorder="1" applyAlignment="1">
      <alignment horizontal="center" vertical="center"/>
    </xf>
    <xf numFmtId="0" fontId="54" fillId="0" borderId="16" xfId="0" applyFont="1" applyBorder="1" applyAlignment="1">
      <alignment horizontal="center" vertical="center"/>
    </xf>
    <xf numFmtId="0" fontId="53" fillId="0" borderId="0" xfId="0" applyFont="1" applyAlignment="1">
      <alignment horizontal="center"/>
    </xf>
    <xf numFmtId="3" fontId="53" fillId="0" borderId="0" xfId="0" applyNumberFormat="1" applyFont="1" applyBorder="1"/>
    <xf numFmtId="0" fontId="54" fillId="0" borderId="31" xfId="0" applyFont="1" applyBorder="1" applyAlignment="1">
      <alignment horizontal="center" vertical="center"/>
    </xf>
    <xf numFmtId="0" fontId="54" fillId="0" borderId="23" xfId="0" applyFont="1" applyBorder="1" applyAlignment="1">
      <alignment horizontal="center" vertical="center"/>
    </xf>
    <xf numFmtId="0" fontId="52" fillId="0" borderId="0" xfId="2322" applyFont="1" applyBorder="1" applyAlignment="1">
      <alignment horizontal="centerContinuous" vertical="center"/>
    </xf>
    <xf numFmtId="0" fontId="52" fillId="0" borderId="0" xfId="2322" applyFont="1" applyAlignment="1">
      <alignment horizontal="centerContinuous" vertical="center"/>
    </xf>
    <xf numFmtId="0" fontId="60" fillId="0" borderId="0" xfId="2322" applyFont="1" applyAlignment="1">
      <alignment horizontal="centerContinuous" vertical="center"/>
    </xf>
    <xf numFmtId="0" fontId="60" fillId="0" borderId="0" xfId="2322" applyFont="1" applyBorder="1" applyAlignment="1">
      <alignment horizontal="centerContinuous" vertical="center"/>
    </xf>
    <xf numFmtId="0" fontId="54" fillId="0" borderId="15" xfId="0" applyFont="1" applyBorder="1" applyAlignment="1">
      <alignment horizontal="center" vertical="center"/>
    </xf>
    <xf numFmtId="0" fontId="54" fillId="0" borderId="20" xfId="0" applyFont="1" applyBorder="1" applyAlignment="1">
      <alignment horizontal="center" vertical="center"/>
    </xf>
    <xf numFmtId="0" fontId="54" fillId="0" borderId="15" xfId="0" quotePrefix="1" applyFont="1" applyFill="1" applyBorder="1" applyAlignment="1">
      <alignment horizontal="center" vertical="center"/>
    </xf>
    <xf numFmtId="41" fontId="54" fillId="0" borderId="0" xfId="0" applyNumberFormat="1" applyFont="1" applyFill="1" applyBorder="1" applyAlignment="1" applyProtection="1">
      <alignment horizontal="right" vertical="center"/>
      <protection locked="0"/>
    </xf>
    <xf numFmtId="0" fontId="53" fillId="0" borderId="0" xfId="0" applyFont="1" applyFill="1"/>
    <xf numFmtId="0" fontId="53" fillId="0" borderId="0" xfId="0" applyFont="1" applyFill="1" applyBorder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0" fontId="61" fillId="0" borderId="0" xfId="0" applyFont="1" applyBorder="1" applyAlignment="1">
      <alignment horizontal="right"/>
    </xf>
    <xf numFmtId="0" fontId="61" fillId="0" borderId="0" xfId="0" applyFont="1" applyBorder="1" applyAlignment="1">
      <alignment horizontal="center"/>
    </xf>
    <xf numFmtId="0" fontId="61" fillId="0" borderId="0" xfId="0" applyFont="1" applyBorder="1"/>
    <xf numFmtId="0" fontId="54" fillId="0" borderId="16" xfId="0" applyFont="1" applyBorder="1" applyAlignment="1">
      <alignment vertical="center"/>
    </xf>
    <xf numFmtId="0" fontId="54" fillId="0" borderId="0" xfId="0" applyFont="1" applyBorder="1" applyAlignment="1">
      <alignment horizontal="centerContinuous" vertical="center"/>
    </xf>
    <xf numFmtId="0" fontId="62" fillId="0" borderId="0" xfId="0" applyFont="1" applyAlignment="1">
      <alignment horizontal="right"/>
    </xf>
    <xf numFmtId="0" fontId="62" fillId="0" borderId="0" xfId="0" applyFont="1" applyBorder="1" applyAlignment="1">
      <alignment horizontal="right"/>
    </xf>
    <xf numFmtId="0" fontId="54" fillId="0" borderId="17" xfId="0" applyFont="1" applyBorder="1" applyAlignment="1">
      <alignment horizontal="center" vertical="center"/>
    </xf>
    <xf numFmtId="0" fontId="53" fillId="0" borderId="0" xfId="0" applyFont="1" applyAlignment="1">
      <alignment horizontal="right" vertical="center"/>
    </xf>
    <xf numFmtId="41" fontId="54" fillId="0" borderId="0" xfId="0" quotePrefix="1" applyNumberFormat="1" applyFont="1" applyFill="1" applyBorder="1" applyAlignment="1">
      <alignment vertical="center"/>
    </xf>
    <xf numFmtId="41" fontId="55" fillId="0" borderId="0" xfId="0" applyNumberFormat="1" applyFont="1" applyFill="1" applyBorder="1" applyAlignment="1" applyProtection="1">
      <alignment horizontal="right" vertical="center"/>
      <protection locked="0"/>
    </xf>
    <xf numFmtId="0" fontId="53" fillId="0" borderId="0" xfId="0" applyFont="1" applyFill="1" applyBorder="1"/>
    <xf numFmtId="41" fontId="54" fillId="0" borderId="0" xfId="0" quotePrefix="1" applyNumberFormat="1" applyFont="1" applyFill="1" applyBorder="1" applyAlignment="1">
      <alignment horizontal="center" vertical="center"/>
    </xf>
    <xf numFmtId="0" fontId="62" fillId="0" borderId="0" xfId="0" applyFont="1"/>
    <xf numFmtId="0" fontId="51" fillId="0" borderId="0" xfId="0" applyNumberFormat="1" applyFont="1" applyBorder="1" applyAlignment="1">
      <alignment horizontal="left"/>
    </xf>
    <xf numFmtId="0" fontId="51" fillId="0" borderId="0" xfId="0" applyNumberFormat="1" applyFont="1" applyBorder="1" applyAlignment="1">
      <alignment horizontal="right"/>
    </xf>
    <xf numFmtId="0" fontId="54" fillId="0" borderId="28" xfId="2326" applyFont="1" applyFill="1" applyBorder="1" applyAlignment="1">
      <alignment horizontal="centerContinuous" vertical="center"/>
    </xf>
    <xf numFmtId="0" fontId="54" fillId="0" borderId="25" xfId="2326" applyFont="1" applyFill="1" applyBorder="1" applyAlignment="1">
      <alignment horizontal="centerContinuous" vertical="center"/>
    </xf>
    <xf numFmtId="0" fontId="54" fillId="0" borderId="24" xfId="2326" applyFont="1" applyFill="1" applyBorder="1" applyAlignment="1">
      <alignment horizontal="centerContinuous" vertical="center"/>
    </xf>
    <xf numFmtId="0" fontId="54" fillId="0" borderId="15" xfId="0" applyNumberFormat="1" applyFont="1" applyFill="1" applyBorder="1" applyAlignment="1">
      <alignment horizontal="center" vertical="center"/>
    </xf>
    <xf numFmtId="41" fontId="54" fillId="0" borderId="0" xfId="2337" applyNumberFormat="1" applyFont="1" applyFill="1" applyBorder="1" applyAlignment="1">
      <alignment horizontal="right" vertical="center"/>
    </xf>
    <xf numFmtId="41" fontId="54" fillId="0" borderId="0" xfId="2337" applyNumberFormat="1" applyFont="1" applyFill="1" applyBorder="1" applyAlignment="1" applyProtection="1">
      <alignment horizontal="right" vertical="center"/>
      <protection locked="0"/>
    </xf>
    <xf numFmtId="0" fontId="51" fillId="0" borderId="0" xfId="0" applyNumberFormat="1" applyFont="1" applyBorder="1" applyAlignment="1">
      <alignment horizontal="left" vertical="center"/>
    </xf>
    <xf numFmtId="0" fontId="51" fillId="0" borderId="32" xfId="0" applyFont="1" applyBorder="1" applyAlignment="1"/>
    <xf numFmtId="0" fontId="53" fillId="0" borderId="32" xfId="0" applyFont="1" applyBorder="1" applyAlignment="1"/>
    <xf numFmtId="0" fontId="51" fillId="0" borderId="32" xfId="0" applyFont="1" applyBorder="1" applyAlignment="1">
      <alignment horizontal="right"/>
    </xf>
    <xf numFmtId="0" fontId="53" fillId="0" borderId="32" xfId="0" applyFont="1" applyBorder="1" applyAlignment="1">
      <alignment horizontal="center"/>
    </xf>
    <xf numFmtId="0" fontId="53" fillId="0" borderId="32" xfId="0" applyFont="1" applyBorder="1"/>
    <xf numFmtId="49" fontId="53" fillId="0" borderId="32" xfId="0" applyNumberFormat="1" applyFont="1" applyBorder="1"/>
    <xf numFmtId="0" fontId="54" fillId="0" borderId="16" xfId="0" applyNumberFormat="1" applyFont="1" applyBorder="1" applyAlignment="1">
      <alignment horizontal="center" vertical="center"/>
    </xf>
    <xf numFmtId="0" fontId="54" fillId="0" borderId="0" xfId="0" quotePrefix="1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41" fontId="63" fillId="0" borderId="0" xfId="0" applyNumberFormat="1" applyFont="1" applyFill="1" applyBorder="1" applyAlignment="1" applyProtection="1">
      <alignment horizontal="right" vertical="center"/>
      <protection locked="0"/>
    </xf>
    <xf numFmtId="49" fontId="54" fillId="0" borderId="0" xfId="0" applyNumberFormat="1" applyFont="1" applyFill="1" applyBorder="1" applyAlignment="1">
      <alignment horizontal="center" vertical="center"/>
    </xf>
    <xf numFmtId="49" fontId="54" fillId="0" borderId="0" xfId="0" applyNumberFormat="1" applyFont="1" applyFill="1" applyBorder="1" applyAlignment="1" applyProtection="1">
      <alignment horizontal="center" vertical="center"/>
      <protection locked="0"/>
    </xf>
    <xf numFmtId="41" fontId="54" fillId="0" borderId="15" xfId="0" applyNumberFormat="1" applyFont="1" applyFill="1" applyBorder="1" applyAlignment="1">
      <alignment horizontal="right" vertical="center"/>
    </xf>
    <xf numFmtId="0" fontId="55" fillId="0" borderId="0" xfId="0" applyFont="1" applyBorder="1"/>
    <xf numFmtId="41" fontId="54" fillId="0" borderId="15" xfId="0" applyNumberFormat="1" applyFont="1" applyFill="1" applyBorder="1" applyAlignment="1" applyProtection="1">
      <alignment horizontal="right" vertical="center"/>
      <protection locked="0"/>
    </xf>
    <xf numFmtId="14" fontId="54" fillId="0" borderId="0" xfId="0" quotePrefix="1" applyNumberFormat="1" applyFont="1" applyFill="1" applyBorder="1" applyAlignment="1">
      <alignment horizontal="center" vertical="center" shrinkToFit="1"/>
    </xf>
    <xf numFmtId="179" fontId="46" fillId="0" borderId="0" xfId="0" applyNumberFormat="1" applyFont="1" applyFill="1" applyBorder="1" applyAlignment="1">
      <alignment horizontal="right" vertical="center"/>
    </xf>
    <xf numFmtId="0" fontId="54" fillId="0" borderId="0" xfId="0" applyNumberFormat="1" applyFont="1" applyFill="1" applyBorder="1" applyAlignment="1">
      <alignment horizontal="center" vertical="center"/>
    </xf>
    <xf numFmtId="0" fontId="55" fillId="0" borderId="17" xfId="0" applyNumberFormat="1" applyFont="1" applyBorder="1" applyAlignment="1">
      <alignment horizontal="center" vertical="center"/>
    </xf>
    <xf numFmtId="0" fontId="55" fillId="0" borderId="18" xfId="0" applyNumberFormat="1" applyFont="1" applyBorder="1" applyAlignment="1">
      <alignment horizontal="center" vertical="center"/>
    </xf>
    <xf numFmtId="14" fontId="55" fillId="0" borderId="17" xfId="0" quotePrefix="1" applyNumberFormat="1" applyFont="1" applyFill="1" applyBorder="1" applyAlignment="1">
      <alignment horizontal="center" vertical="center"/>
    </xf>
    <xf numFmtId="0" fontId="55" fillId="0" borderId="17" xfId="0" applyFont="1" applyFill="1" applyBorder="1" applyAlignment="1">
      <alignment horizontal="center" vertical="center"/>
    </xf>
    <xf numFmtId="14" fontId="55" fillId="0" borderId="17" xfId="0" quotePrefix="1" applyNumberFormat="1" applyFont="1" applyBorder="1" applyAlignment="1">
      <alignment horizontal="center" vertical="center"/>
    </xf>
    <xf numFmtId="14" fontId="55" fillId="0" borderId="18" xfId="0" quotePrefix="1" applyNumberFormat="1" applyFont="1" applyBorder="1" applyAlignment="1">
      <alignment horizontal="center" vertical="center"/>
    </xf>
    <xf numFmtId="14" fontId="55" fillId="0" borderId="18" xfId="0" quotePrefix="1" applyNumberFormat="1" applyFont="1" applyFill="1" applyBorder="1" applyAlignment="1">
      <alignment horizontal="center" vertical="center"/>
    </xf>
    <xf numFmtId="14" fontId="55" fillId="0" borderId="17" xfId="0" quotePrefix="1" applyNumberFormat="1" applyFont="1" applyBorder="1" applyAlignment="1">
      <alignment horizontal="center" vertical="center" shrinkToFit="1"/>
    </xf>
    <xf numFmtId="14" fontId="55" fillId="0" borderId="18" xfId="0" quotePrefix="1" applyNumberFormat="1" applyFont="1" applyBorder="1" applyAlignment="1">
      <alignment horizontal="center" vertical="center" shrinkToFit="1"/>
    </xf>
    <xf numFmtId="0" fontId="54" fillId="0" borderId="0" xfId="0" applyFont="1" applyFill="1" applyBorder="1"/>
    <xf numFmtId="14" fontId="57" fillId="0" borderId="17" xfId="0" quotePrefix="1" applyNumberFormat="1" applyFont="1" applyBorder="1" applyAlignment="1">
      <alignment horizontal="center" vertical="center"/>
    </xf>
    <xf numFmtId="14" fontId="57" fillId="0" borderId="18" xfId="0" quotePrefix="1" applyNumberFormat="1" applyFont="1" applyBorder="1" applyAlignment="1">
      <alignment horizontal="center" vertical="center"/>
    </xf>
    <xf numFmtId="14" fontId="57" fillId="0" borderId="18" xfId="0" quotePrefix="1" applyNumberFormat="1" applyFont="1" applyFill="1" applyBorder="1" applyAlignment="1">
      <alignment horizontal="center" vertical="center" shrinkToFit="1"/>
    </xf>
    <xf numFmtId="14" fontId="57" fillId="0" borderId="17" xfId="0" quotePrefix="1" applyNumberFormat="1" applyFont="1" applyFill="1" applyBorder="1" applyAlignment="1">
      <alignment horizontal="center" vertical="center" shrinkToFit="1"/>
    </xf>
    <xf numFmtId="0" fontId="55" fillId="0" borderId="0" xfId="0" quotePrefix="1" applyFont="1" applyFill="1" applyBorder="1" applyAlignment="1">
      <alignment horizontal="center" vertical="center"/>
    </xf>
    <xf numFmtId="0" fontId="55" fillId="0" borderId="17" xfId="0" quotePrefix="1" applyFont="1" applyFill="1" applyBorder="1" applyAlignment="1">
      <alignment horizontal="center" vertical="center"/>
    </xf>
    <xf numFmtId="0" fontId="55" fillId="0" borderId="18" xfId="0" quotePrefix="1" applyFont="1" applyFill="1" applyBorder="1" applyAlignment="1">
      <alignment horizontal="center" vertical="center"/>
    </xf>
    <xf numFmtId="0" fontId="54" fillId="0" borderId="0" xfId="0" applyNumberFormat="1" applyFont="1" applyFill="1" applyBorder="1" applyAlignment="1" applyProtection="1">
      <alignment horizontal="right" vertical="center"/>
      <protection locked="0"/>
    </xf>
    <xf numFmtId="0" fontId="55" fillId="0" borderId="17" xfId="0" quotePrefix="1" applyFont="1" applyBorder="1" applyAlignment="1">
      <alignment horizontal="center" vertical="center"/>
    </xf>
    <xf numFmtId="0" fontId="55" fillId="0" borderId="18" xfId="0" quotePrefix="1" applyFont="1" applyBorder="1" applyAlignment="1">
      <alignment horizontal="center" vertical="center"/>
    </xf>
    <xf numFmtId="0" fontId="55" fillId="0" borderId="0" xfId="0" applyFont="1" applyFill="1" applyBorder="1" applyAlignment="1">
      <alignment vertical="center"/>
    </xf>
    <xf numFmtId="0" fontId="63" fillId="0" borderId="15" xfId="0" quotePrefix="1" applyFont="1" applyFill="1" applyBorder="1" applyAlignment="1">
      <alignment horizontal="center" vertical="center"/>
    </xf>
    <xf numFmtId="41" fontId="63" fillId="0" borderId="0" xfId="0" quotePrefix="1" applyNumberFormat="1" applyFont="1" applyFill="1" applyBorder="1" applyAlignment="1">
      <alignment vertical="center"/>
    </xf>
    <xf numFmtId="0" fontId="63" fillId="0" borderId="0" xfId="0" quotePrefix="1" applyFont="1" applyFill="1" applyBorder="1" applyAlignment="1">
      <alignment horizontal="center" vertical="center"/>
    </xf>
    <xf numFmtId="41" fontId="63" fillId="0" borderId="0" xfId="0" quotePrefix="1" applyNumberFormat="1" applyFont="1" applyFill="1" applyBorder="1" applyAlignment="1">
      <alignment horizontal="center" vertical="center"/>
    </xf>
    <xf numFmtId="41" fontId="63" fillId="0" borderId="15" xfId="0" applyNumberFormat="1" applyFont="1" applyFill="1" applyBorder="1" applyAlignment="1" applyProtection="1">
      <alignment horizontal="right" vertical="center"/>
      <protection locked="0"/>
    </xf>
    <xf numFmtId="41" fontId="55" fillId="0" borderId="15" xfId="0" applyNumberFormat="1" applyFont="1" applyFill="1" applyBorder="1" applyAlignment="1" applyProtection="1">
      <alignment horizontal="right" vertical="center"/>
      <protection locked="0"/>
    </xf>
    <xf numFmtId="0" fontId="55" fillId="0" borderId="18" xfId="0" quotePrefix="1" applyNumberFormat="1" applyFont="1" applyBorder="1" applyAlignment="1">
      <alignment horizontal="center" vertical="center"/>
    </xf>
    <xf numFmtId="41" fontId="54" fillId="0" borderId="15" xfId="2337" applyNumberFormat="1" applyFont="1" applyFill="1" applyBorder="1" applyAlignment="1" applyProtection="1">
      <alignment horizontal="right" vertical="center"/>
      <protection locked="0"/>
    </xf>
    <xf numFmtId="0" fontId="51" fillId="0" borderId="0" xfId="0" applyFont="1" applyFill="1" applyAlignment="1">
      <alignment horizontal="center"/>
    </xf>
    <xf numFmtId="0" fontId="53" fillId="0" borderId="0" xfId="0" applyFont="1" applyFill="1" applyBorder="1" applyAlignment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0" xfId="0" applyFont="1" applyFill="1" applyAlignment="1"/>
    <xf numFmtId="3" fontId="53" fillId="0" borderId="0" xfId="0" applyNumberFormat="1" applyFont="1" applyFill="1" applyAlignment="1"/>
    <xf numFmtId="3" fontId="51" fillId="0" borderId="0" xfId="0" applyNumberFormat="1" applyFont="1" applyFill="1" applyAlignment="1">
      <alignment horizontal="center"/>
    </xf>
    <xf numFmtId="190" fontId="58" fillId="0" borderId="0" xfId="2305" applyNumberFormat="1" applyFont="1" applyFill="1" applyBorder="1" applyAlignment="1">
      <alignment vertical="center"/>
    </xf>
    <xf numFmtId="190" fontId="57" fillId="0" borderId="0" xfId="2305" applyNumberFormat="1" applyFont="1" applyFill="1" applyBorder="1" applyAlignment="1">
      <alignment vertical="center"/>
    </xf>
    <xf numFmtId="190" fontId="57" fillId="0" borderId="0" xfId="2305" quotePrefix="1" applyNumberFormat="1" applyFont="1" applyFill="1" applyBorder="1" applyAlignment="1">
      <alignment vertical="center"/>
    </xf>
    <xf numFmtId="3" fontId="51" fillId="0" borderId="0" xfId="0" applyNumberFormat="1" applyFont="1" applyFill="1" applyBorder="1" applyAlignment="1">
      <alignment horizontal="center"/>
    </xf>
    <xf numFmtId="176" fontId="51" fillId="0" borderId="0" xfId="0" applyNumberFormat="1" applyFont="1" applyFill="1" applyBorder="1" applyAlignment="1">
      <alignment horizontal="center"/>
    </xf>
    <xf numFmtId="41" fontId="54" fillId="0" borderId="19" xfId="0" applyNumberFormat="1" applyFont="1" applyFill="1" applyBorder="1" applyAlignment="1" applyProtection="1">
      <alignment horizontal="right" vertical="center"/>
      <protection locked="0"/>
    </xf>
    <xf numFmtId="195" fontId="54" fillId="0" borderId="0" xfId="0" applyNumberFormat="1" applyFont="1" applyFill="1" applyBorder="1" applyAlignment="1">
      <alignment horizontal="right" vertical="center"/>
    </xf>
    <xf numFmtId="195" fontId="54" fillId="0" borderId="15" xfId="0" applyNumberFormat="1" applyFont="1" applyFill="1" applyBorder="1" applyAlignment="1">
      <alignment horizontal="right" vertical="center"/>
    </xf>
    <xf numFmtId="0" fontId="54" fillId="0" borderId="23" xfId="0" applyFont="1" applyBorder="1" applyAlignment="1">
      <alignment vertical="center"/>
    </xf>
    <xf numFmtId="0" fontId="54" fillId="0" borderId="16" xfId="2326" applyFont="1" applyFill="1" applyBorder="1" applyAlignment="1">
      <alignment horizontal="center" vertical="center"/>
    </xf>
    <xf numFmtId="0" fontId="54" fillId="0" borderId="13" xfId="2326" applyFont="1" applyFill="1" applyBorder="1" applyAlignment="1">
      <alignment horizontal="center" vertical="center"/>
    </xf>
    <xf numFmtId="3" fontId="49" fillId="0" borderId="13" xfId="2329" applyNumberFormat="1" applyFont="1" applyFill="1" applyBorder="1" applyAlignment="1">
      <alignment horizontal="centerContinuous" vertical="center" wrapText="1"/>
    </xf>
    <xf numFmtId="3" fontId="45" fillId="0" borderId="13" xfId="2330" applyNumberFormat="1" applyFont="1" applyFill="1" applyBorder="1" applyAlignment="1">
      <alignment horizontal="centerContinuous" vertical="center"/>
    </xf>
    <xf numFmtId="3" fontId="45" fillId="0" borderId="18" xfId="2330" applyNumberFormat="1" applyFont="1" applyFill="1" applyBorder="1" applyAlignment="1">
      <alignment horizontal="centerContinuous" vertical="center"/>
    </xf>
    <xf numFmtId="0" fontId="51" fillId="0" borderId="20" xfId="2325" applyFont="1" applyFill="1" applyBorder="1" applyAlignment="1">
      <alignment horizontal="center" vertical="center" shrinkToFit="1"/>
    </xf>
    <xf numFmtId="0" fontId="51" fillId="0" borderId="16" xfId="2325" applyFont="1" applyFill="1" applyBorder="1" applyAlignment="1">
      <alignment horizontal="center" vertical="center" shrinkToFit="1"/>
    </xf>
    <xf numFmtId="0" fontId="51" fillId="0" borderId="20" xfId="2327" applyFont="1" applyFill="1" applyBorder="1" applyAlignment="1">
      <alignment horizontal="center" vertical="center"/>
    </xf>
    <xf numFmtId="0" fontId="51" fillId="0" borderId="21" xfId="2327" applyFont="1" applyFill="1" applyBorder="1" applyAlignment="1">
      <alignment horizontal="center" vertical="center"/>
    </xf>
    <xf numFmtId="0" fontId="51" fillId="0" borderId="13" xfId="2327" applyFont="1" applyFill="1" applyBorder="1" applyAlignment="1">
      <alignment horizontal="center" vertical="center"/>
    </xf>
    <xf numFmtId="0" fontId="51" fillId="0" borderId="18" xfId="2327" applyFont="1" applyFill="1" applyBorder="1" applyAlignment="1">
      <alignment horizontal="center" vertical="center"/>
    </xf>
    <xf numFmtId="0" fontId="51" fillId="0" borderId="17" xfId="2327" applyFont="1" applyFill="1" applyBorder="1" applyAlignment="1">
      <alignment horizontal="center" vertical="center"/>
    </xf>
    <xf numFmtId="0" fontId="51" fillId="0" borderId="14" xfId="2327" applyFont="1" applyFill="1" applyBorder="1" applyAlignment="1">
      <alignment horizontal="center" vertical="center"/>
    </xf>
    <xf numFmtId="0" fontId="51" fillId="0" borderId="20" xfId="2334" applyFont="1" applyFill="1" applyBorder="1" applyAlignment="1">
      <alignment horizontal="centerContinuous" vertical="center"/>
    </xf>
    <xf numFmtId="0" fontId="45" fillId="0" borderId="0" xfId="0" applyFont="1" applyBorder="1" applyAlignment="1"/>
    <xf numFmtId="0" fontId="45" fillId="0" borderId="0" xfId="0" applyFont="1" applyBorder="1" applyAlignment="1">
      <alignment horizontal="right"/>
    </xf>
    <xf numFmtId="0" fontId="45" fillId="0" borderId="22" xfId="0" applyFont="1" applyBorder="1" applyAlignment="1">
      <alignment vertical="center"/>
    </xf>
    <xf numFmtId="0" fontId="45" fillId="0" borderId="23" xfId="0" applyFont="1" applyBorder="1" applyAlignment="1">
      <alignment horizontal="centerContinuous" vertical="center"/>
    </xf>
    <xf numFmtId="0" fontId="45" fillId="0" borderId="24" xfId="0" applyFont="1" applyBorder="1" applyAlignment="1">
      <alignment horizontal="centerContinuous" vertical="center"/>
    </xf>
    <xf numFmtId="0" fontId="45" fillId="0" borderId="22" xfId="0" applyFont="1" applyBorder="1" applyAlignment="1">
      <alignment horizontal="centerContinuous" vertical="center"/>
    </xf>
    <xf numFmtId="0" fontId="45" fillId="0" borderId="28" xfId="0" applyFont="1" applyBorder="1" applyAlignment="1">
      <alignment horizontal="centerContinuous" vertical="center"/>
    </xf>
    <xf numFmtId="0" fontId="45" fillId="0" borderId="25" xfId="0" applyFont="1" applyBorder="1" applyAlignment="1">
      <alignment horizontal="centerContinuous" vertical="center"/>
    </xf>
    <xf numFmtId="0" fontId="45" fillId="0" borderId="26" xfId="0" applyFont="1" applyBorder="1" applyAlignment="1">
      <alignment horizontal="centerContinuous" vertical="center"/>
    </xf>
    <xf numFmtId="0" fontId="45" fillId="0" borderId="27" xfId="0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176" fontId="45" fillId="0" borderId="15" xfId="0" applyNumberFormat="1" applyFont="1" applyBorder="1" applyAlignment="1">
      <alignment horizontal="center" vertical="center" wrapText="1"/>
    </xf>
    <xf numFmtId="0" fontId="45" fillId="0" borderId="16" xfId="0" applyFont="1" applyBorder="1" applyAlignment="1">
      <alignment horizontal="centerContinuous" vertical="center"/>
    </xf>
    <xf numFmtId="0" fontId="45" fillId="0" borderId="17" xfId="0" applyFont="1" applyBorder="1" applyAlignment="1">
      <alignment horizontal="centerContinuous" vertical="center"/>
    </xf>
    <xf numFmtId="0" fontId="45" fillId="0" borderId="18" xfId="0" applyFont="1" applyBorder="1" applyAlignment="1">
      <alignment horizontal="centerContinuous" vertical="center"/>
    </xf>
    <xf numFmtId="0" fontId="45" fillId="0" borderId="0" xfId="0" applyFont="1" applyBorder="1" applyAlignment="1">
      <alignment horizontal="center" vertical="center"/>
    </xf>
    <xf numFmtId="176" fontId="45" fillId="0" borderId="19" xfId="0" applyNumberFormat="1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15" xfId="0" applyFont="1" applyBorder="1" applyAlignment="1">
      <alignment horizontal="centerContinuous" vertical="center"/>
    </xf>
    <xf numFmtId="0" fontId="45" fillId="0" borderId="20" xfId="0" applyFont="1" applyBorder="1" applyAlignment="1">
      <alignment horizontal="centerContinuous" vertical="center"/>
    </xf>
    <xf numFmtId="0" fontId="45" fillId="0" borderId="21" xfId="0" applyFont="1" applyBorder="1" applyAlignment="1">
      <alignment horizontal="centerContinuous" vertical="center"/>
    </xf>
    <xf numFmtId="0" fontId="45" fillId="0" borderId="19" xfId="0" applyFont="1" applyBorder="1" applyAlignment="1">
      <alignment horizontal="centerContinuous" vertical="center"/>
    </xf>
    <xf numFmtId="0" fontId="45" fillId="0" borderId="20" xfId="0" applyFont="1" applyBorder="1" applyAlignment="1">
      <alignment horizontal="center" vertical="center"/>
    </xf>
    <xf numFmtId="176" fontId="45" fillId="0" borderId="13" xfId="0" applyNumberFormat="1" applyFont="1" applyBorder="1" applyAlignment="1">
      <alignment horizontal="center" vertical="center"/>
    </xf>
    <xf numFmtId="0" fontId="45" fillId="0" borderId="13" xfId="0" applyFont="1" applyBorder="1" applyAlignment="1">
      <alignment horizontal="centerContinuous" vertical="center"/>
    </xf>
    <xf numFmtId="0" fontId="45" fillId="0" borderId="14" xfId="0" applyFont="1" applyBorder="1" applyAlignment="1">
      <alignment horizontal="centerContinuous" vertical="center"/>
    </xf>
    <xf numFmtId="14" fontId="46" fillId="0" borderId="15" xfId="0" quotePrefix="1" applyNumberFormat="1" applyFont="1" applyFill="1" applyBorder="1" applyAlignment="1">
      <alignment horizontal="center" vertical="center"/>
    </xf>
    <xf numFmtId="41" fontId="46" fillId="0" borderId="0" xfId="0" applyNumberFormat="1" applyFont="1" applyFill="1" applyBorder="1" applyAlignment="1">
      <alignment horizontal="right" vertical="center"/>
    </xf>
    <xf numFmtId="41" fontId="46" fillId="0" borderId="15" xfId="0" applyNumberFormat="1" applyFont="1" applyFill="1" applyBorder="1" applyAlignment="1">
      <alignment horizontal="right" vertical="center"/>
    </xf>
    <xf numFmtId="14" fontId="46" fillId="0" borderId="0" xfId="0" quotePrefix="1" applyNumberFormat="1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4" fontId="46" fillId="0" borderId="15" xfId="0" applyNumberFormat="1" applyFont="1" applyFill="1" applyBorder="1" applyAlignment="1">
      <alignment horizontal="center" vertical="center"/>
    </xf>
    <xf numFmtId="0" fontId="45" fillId="0" borderId="0" xfId="0" applyFont="1" applyAlignment="1"/>
    <xf numFmtId="0" fontId="45" fillId="0" borderId="0" xfId="0" applyFont="1" applyAlignment="1">
      <alignment vertical="center"/>
    </xf>
    <xf numFmtId="41" fontId="55" fillId="76" borderId="17" xfId="0" applyNumberFormat="1" applyFont="1" applyFill="1" applyBorder="1" applyAlignment="1">
      <alignment horizontal="right" vertical="center"/>
    </xf>
    <xf numFmtId="41" fontId="55" fillId="76" borderId="18" xfId="0" applyNumberFormat="1" applyFont="1" applyFill="1" applyBorder="1" applyAlignment="1">
      <alignment horizontal="right" vertical="center"/>
    </xf>
    <xf numFmtId="41" fontId="46" fillId="76" borderId="19" xfId="0" applyNumberFormat="1" applyFont="1" applyFill="1" applyBorder="1" applyAlignment="1">
      <alignment horizontal="right" vertical="center"/>
    </xf>
    <xf numFmtId="41" fontId="46" fillId="76" borderId="0" xfId="0" applyNumberFormat="1" applyFont="1" applyFill="1" applyBorder="1" applyAlignment="1">
      <alignment horizontal="right" vertical="center"/>
    </xf>
    <xf numFmtId="41" fontId="46" fillId="76" borderId="0" xfId="0" applyNumberFormat="1" applyFont="1" applyFill="1" applyBorder="1" applyAlignment="1" applyProtection="1">
      <alignment horizontal="right" vertical="center"/>
      <protection locked="0"/>
    </xf>
    <xf numFmtId="41" fontId="46" fillId="76" borderId="15" xfId="0" applyNumberFormat="1" applyFont="1" applyFill="1" applyBorder="1" applyAlignment="1">
      <alignment horizontal="right" vertical="center"/>
    </xf>
    <xf numFmtId="41" fontId="46" fillId="76" borderId="14" xfId="0" applyNumberFormat="1" applyFont="1" applyFill="1" applyBorder="1" applyAlignment="1">
      <alignment horizontal="right" vertical="center"/>
    </xf>
    <xf numFmtId="41" fontId="46" fillId="76" borderId="17" xfId="0" applyNumberFormat="1" applyFont="1" applyFill="1" applyBorder="1" applyAlignment="1">
      <alignment horizontal="right" vertical="center"/>
    </xf>
    <xf numFmtId="41" fontId="46" fillId="76" borderId="17" xfId="0" applyNumberFormat="1" applyFont="1" applyFill="1" applyBorder="1" applyAlignment="1" applyProtection="1">
      <alignment horizontal="right" vertical="center"/>
      <protection locked="0"/>
    </xf>
    <xf numFmtId="41" fontId="46" fillId="76" borderId="18" xfId="0" applyNumberFormat="1" applyFont="1" applyFill="1" applyBorder="1" applyAlignment="1">
      <alignment horizontal="right" vertical="center"/>
    </xf>
    <xf numFmtId="176" fontId="45" fillId="0" borderId="24" xfId="0" applyNumberFormat="1" applyFont="1" applyBorder="1" applyAlignment="1">
      <alignment horizontal="centerContinuous" vertical="center"/>
    </xf>
    <xf numFmtId="0" fontId="45" fillId="0" borderId="27" xfId="0" applyFont="1" applyBorder="1" applyAlignment="1">
      <alignment horizontal="centerContinuous" vertical="center"/>
    </xf>
    <xf numFmtId="0" fontId="45" fillId="0" borderId="18" xfId="0" applyFont="1" applyBorder="1" applyAlignment="1">
      <alignment horizontal="centerContinuous" vertical="center" shrinkToFit="1"/>
    </xf>
    <xf numFmtId="3" fontId="45" fillId="0" borderId="16" xfId="2329" applyNumberFormat="1" applyFont="1" applyFill="1" applyBorder="1" applyAlignment="1">
      <alignment horizontal="centerContinuous" vertical="center"/>
    </xf>
    <xf numFmtId="3" fontId="45" fillId="0" borderId="15" xfId="2329" applyNumberFormat="1" applyFont="1" applyFill="1" applyBorder="1" applyAlignment="1">
      <alignment horizontal="centerContinuous" vertical="center"/>
    </xf>
    <xf numFmtId="0" fontId="45" fillId="0" borderId="20" xfId="0" applyFont="1" applyBorder="1" applyAlignment="1">
      <alignment horizontal="center" vertical="center" shrinkToFit="1"/>
    </xf>
    <xf numFmtId="3" fontId="45" fillId="0" borderId="13" xfId="2329" applyNumberFormat="1" applyFont="1" applyFill="1" applyBorder="1" applyAlignment="1">
      <alignment horizontal="centerContinuous" vertical="center"/>
    </xf>
    <xf numFmtId="3" fontId="45" fillId="0" borderId="18" xfId="2329" applyNumberFormat="1" applyFont="1" applyFill="1" applyBorder="1" applyAlignment="1">
      <alignment horizontal="centerContinuous" vertical="center"/>
    </xf>
    <xf numFmtId="14" fontId="46" fillId="0" borderId="15" xfId="0" quotePrefix="1" applyNumberFormat="1" applyFont="1" applyBorder="1" applyAlignment="1">
      <alignment horizontal="center" vertical="center"/>
    </xf>
    <xf numFmtId="41" fontId="46" fillId="0" borderId="0" xfId="0" applyNumberFormat="1" applyFont="1" applyBorder="1" applyAlignment="1">
      <alignment horizontal="right" vertical="center"/>
    </xf>
    <xf numFmtId="41" fontId="46" fillId="0" borderId="15" xfId="0" applyNumberFormat="1" applyFont="1" applyBorder="1" applyAlignment="1">
      <alignment horizontal="right" vertical="center"/>
    </xf>
    <xf numFmtId="14" fontId="46" fillId="0" borderId="0" xfId="0" quotePrefix="1" applyNumberFormat="1" applyFont="1" applyBorder="1" applyAlignment="1">
      <alignment horizontal="center" vertical="center"/>
    </xf>
    <xf numFmtId="0" fontId="46" fillId="0" borderId="0" xfId="0" applyFont="1" applyBorder="1" applyAlignment="1">
      <alignment vertical="center"/>
    </xf>
    <xf numFmtId="14" fontId="46" fillId="0" borderId="15" xfId="0" applyNumberFormat="1" applyFont="1" applyBorder="1" applyAlignment="1">
      <alignment horizontal="center" vertical="center"/>
    </xf>
    <xf numFmtId="41" fontId="46" fillId="0" borderId="0" xfId="0" applyNumberFormat="1" applyFont="1" applyFill="1" applyBorder="1" applyAlignment="1" applyProtection="1">
      <alignment horizontal="right" vertical="center"/>
      <protection locked="0"/>
    </xf>
    <xf numFmtId="0" fontId="46" fillId="0" borderId="0" xfId="0" applyFont="1" applyFill="1" applyBorder="1" applyAlignment="1">
      <alignment vertical="center"/>
    </xf>
    <xf numFmtId="41" fontId="55" fillId="76" borderId="17" xfId="0" applyNumberFormat="1" applyFont="1" applyFill="1" applyBorder="1" applyAlignment="1" applyProtection="1">
      <alignment horizontal="right" vertical="center"/>
      <protection locked="0"/>
    </xf>
    <xf numFmtId="0" fontId="46" fillId="0" borderId="15" xfId="0" applyNumberFormat="1" applyFont="1" applyBorder="1" applyAlignment="1">
      <alignment horizontal="distributed" vertical="center"/>
    </xf>
    <xf numFmtId="176" fontId="46" fillId="0" borderId="0" xfId="0" applyNumberFormat="1" applyFont="1" applyBorder="1" applyAlignment="1">
      <alignment horizontal="right" vertical="center"/>
    </xf>
    <xf numFmtId="0" fontId="46" fillId="0" borderId="18" xfId="0" applyNumberFormat="1" applyFont="1" applyBorder="1" applyAlignment="1">
      <alignment horizontal="distributed" vertical="center"/>
    </xf>
    <xf numFmtId="0" fontId="46" fillId="0" borderId="14" xfId="0" applyFont="1" applyBorder="1" applyAlignment="1">
      <alignment horizontal="right" vertical="center"/>
    </xf>
    <xf numFmtId="0" fontId="49" fillId="0" borderId="0" xfId="0" applyFont="1" applyBorder="1" applyAlignment="1">
      <alignment horizontal="right" vertical="center"/>
    </xf>
    <xf numFmtId="3" fontId="45" fillId="0" borderId="0" xfId="0" applyNumberFormat="1" applyFont="1" applyAlignment="1"/>
    <xf numFmtId="0" fontId="45" fillId="0" borderId="0" xfId="0" applyNumberFormat="1" applyFont="1" applyAlignment="1">
      <alignment horizontal="right"/>
    </xf>
    <xf numFmtId="0" fontId="49" fillId="0" borderId="0" xfId="0" applyFont="1" applyBorder="1" applyAlignment="1">
      <alignment horizontal="right"/>
    </xf>
    <xf numFmtId="176" fontId="45" fillId="0" borderId="0" xfId="0" applyNumberFormat="1" applyFont="1" applyBorder="1" applyAlignment="1">
      <alignment horizontal="center" vertical="center"/>
    </xf>
    <xf numFmtId="3" fontId="45" fillId="0" borderId="0" xfId="0" applyNumberFormat="1" applyFont="1" applyBorder="1" applyAlignment="1">
      <alignment horizontal="center" vertical="center"/>
    </xf>
    <xf numFmtId="0" fontId="45" fillId="0" borderId="0" xfId="0" applyNumberFormat="1" applyFont="1" applyBorder="1" applyAlignment="1">
      <alignment horizontal="center" vertical="center"/>
    </xf>
    <xf numFmtId="3" fontId="45" fillId="0" borderId="0" xfId="0" applyNumberFormat="1" applyFont="1" applyAlignment="1">
      <alignment vertical="center"/>
    </xf>
    <xf numFmtId="0" fontId="45" fillId="0" borderId="0" xfId="0" applyNumberFormat="1" applyFont="1" applyAlignment="1">
      <alignment horizontal="right" vertical="center"/>
    </xf>
    <xf numFmtId="0" fontId="45" fillId="0" borderId="0" xfId="0" applyFont="1" applyAlignment="1">
      <alignment horizontal="right" vertical="center"/>
    </xf>
    <xf numFmtId="0" fontId="45" fillId="0" borderId="0" xfId="0" applyFont="1"/>
    <xf numFmtId="0" fontId="45" fillId="0" borderId="0" xfId="0" applyFont="1" applyAlignment="1">
      <alignment horizontal="right"/>
    </xf>
    <xf numFmtId="0" fontId="45" fillId="0" borderId="32" xfId="0" applyFont="1" applyBorder="1" applyAlignment="1"/>
    <xf numFmtId="49" fontId="45" fillId="0" borderId="24" xfId="0" applyNumberFormat="1" applyFont="1" applyBorder="1" applyAlignment="1">
      <alignment horizontal="centerContinuous" vertical="center"/>
    </xf>
    <xf numFmtId="176" fontId="45" fillId="0" borderId="27" xfId="0" applyNumberFormat="1" applyFont="1" applyBorder="1" applyAlignment="1">
      <alignment horizontal="center" vertical="center"/>
    </xf>
    <xf numFmtId="176" fontId="45" fillId="0" borderId="15" xfId="0" applyNumberFormat="1" applyFont="1" applyBorder="1" applyAlignment="1">
      <alignment horizontal="center" vertical="center" shrinkToFit="1"/>
    </xf>
    <xf numFmtId="0" fontId="45" fillId="0" borderId="21" xfId="0" applyFont="1" applyBorder="1" applyAlignment="1">
      <alignment horizontal="center" vertical="center"/>
    </xf>
    <xf numFmtId="176" fontId="45" fillId="0" borderId="18" xfId="0" applyNumberFormat="1" applyFont="1" applyBorder="1" applyAlignment="1">
      <alignment horizontal="center" vertical="center" shrinkToFit="1"/>
    </xf>
    <xf numFmtId="179" fontId="46" fillId="0" borderId="15" xfId="0" applyNumberFormat="1" applyFont="1" applyFill="1" applyBorder="1" applyAlignment="1">
      <alignment horizontal="right" vertical="center"/>
    </xf>
    <xf numFmtId="41" fontId="46" fillId="0" borderId="0" xfId="2241" applyFont="1" applyFill="1" applyBorder="1" applyAlignment="1">
      <alignment horizontal="right" vertical="center"/>
    </xf>
    <xf numFmtId="41" fontId="46" fillId="0" borderId="15" xfId="2241" applyFont="1" applyFill="1" applyBorder="1" applyAlignment="1">
      <alignment horizontal="right" vertical="center"/>
    </xf>
    <xf numFmtId="41" fontId="46" fillId="0" borderId="0" xfId="2241" applyNumberFormat="1" applyFont="1" applyFill="1" applyBorder="1" applyAlignment="1">
      <alignment horizontal="right" vertical="center"/>
    </xf>
    <xf numFmtId="41" fontId="46" fillId="0" borderId="15" xfId="2241" applyNumberFormat="1" applyFont="1" applyFill="1" applyBorder="1" applyAlignment="1">
      <alignment horizontal="right" vertical="center"/>
    </xf>
    <xf numFmtId="191" fontId="46" fillId="0" borderId="0" xfId="0" applyNumberFormat="1" applyFont="1" applyFill="1" applyBorder="1" applyAlignment="1" applyProtection="1">
      <alignment horizontal="right" vertical="center"/>
    </xf>
    <xf numFmtId="0" fontId="45" fillId="0" borderId="15" xfId="0" applyNumberFormat="1" applyFont="1" applyBorder="1" applyAlignment="1">
      <alignment horizontal="distributed" vertical="center" wrapText="1"/>
    </xf>
    <xf numFmtId="0" fontId="45" fillId="0" borderId="16" xfId="0" applyNumberFormat="1" applyFont="1" applyBorder="1" applyAlignment="1">
      <alignment horizontal="distributed" vertical="center" wrapText="1"/>
    </xf>
    <xf numFmtId="0" fontId="45" fillId="0" borderId="18" xfId="0" applyNumberFormat="1" applyFont="1" applyBorder="1" applyAlignment="1">
      <alignment horizontal="distributed" vertical="center" wrapText="1"/>
    </xf>
    <xf numFmtId="0" fontId="45" fillId="0" borderId="13" xfId="0" applyNumberFormat="1" applyFont="1" applyBorder="1" applyAlignment="1">
      <alignment horizontal="distributed" vertical="center" wrapText="1"/>
    </xf>
    <xf numFmtId="49" fontId="45" fillId="0" borderId="28" xfId="0" applyNumberFormat="1" applyFont="1" applyBorder="1" applyAlignment="1">
      <alignment horizontal="centerContinuous" vertical="center"/>
    </xf>
    <xf numFmtId="0" fontId="45" fillId="0" borderId="29" xfId="0" applyFont="1" applyBorder="1" applyAlignment="1">
      <alignment horizontal="center" vertical="center" shrinkToFit="1"/>
    </xf>
    <xf numFmtId="0" fontId="45" fillId="0" borderId="16" xfId="0" applyFont="1" applyBorder="1" applyAlignment="1">
      <alignment horizontal="center" vertical="center" shrinkToFit="1"/>
    </xf>
    <xf numFmtId="0" fontId="45" fillId="0" borderId="15" xfId="0" applyFont="1" applyBorder="1" applyAlignment="1">
      <alignment horizontal="centerContinuous" vertical="center" shrinkToFit="1"/>
    </xf>
    <xf numFmtId="0" fontId="45" fillId="0" borderId="13" xfId="0" applyFont="1" applyBorder="1" applyAlignment="1">
      <alignment horizontal="centerContinuous" vertical="center" shrinkToFit="1"/>
    </xf>
    <xf numFmtId="14" fontId="46" fillId="0" borderId="15" xfId="0" quotePrefix="1" applyNumberFormat="1" applyFont="1" applyFill="1" applyBorder="1" applyAlignment="1">
      <alignment horizontal="center" vertical="center" shrinkToFit="1"/>
    </xf>
    <xf numFmtId="3" fontId="46" fillId="0" borderId="0" xfId="0" applyNumberFormat="1" applyFont="1" applyFill="1" applyBorder="1" applyAlignment="1">
      <alignment horizontal="right" vertical="center" shrinkToFit="1"/>
    </xf>
    <xf numFmtId="3" fontId="46" fillId="0" borderId="15" xfId="0" applyNumberFormat="1" applyFont="1" applyFill="1" applyBorder="1" applyAlignment="1">
      <alignment horizontal="right" vertical="center" shrinkToFit="1"/>
    </xf>
    <xf numFmtId="14" fontId="46" fillId="0" borderId="0" xfId="0" quotePrefix="1" applyNumberFormat="1" applyFont="1" applyFill="1" applyBorder="1" applyAlignment="1">
      <alignment horizontal="center" vertical="center" shrinkToFit="1"/>
    </xf>
    <xf numFmtId="0" fontId="46" fillId="0" borderId="0" xfId="0" applyFont="1" applyFill="1" applyBorder="1"/>
    <xf numFmtId="191" fontId="46" fillId="0" borderId="0" xfId="0" applyNumberFormat="1" applyFont="1" applyFill="1" applyBorder="1" applyAlignment="1">
      <alignment horizontal="right" vertical="center" shrinkToFit="1"/>
    </xf>
    <xf numFmtId="0" fontId="46" fillId="0" borderId="0" xfId="0" applyFont="1" applyBorder="1"/>
    <xf numFmtId="0" fontId="46" fillId="0" borderId="0" xfId="0" applyFont="1"/>
    <xf numFmtId="3" fontId="45" fillId="0" borderId="0" xfId="0" applyNumberFormat="1" applyFont="1" applyAlignment="1">
      <alignment horizontal="center" vertical="center"/>
    </xf>
    <xf numFmtId="0" fontId="45" fillId="0" borderId="32" xfId="0" applyFont="1" applyBorder="1" applyAlignment="1">
      <alignment horizontal="right"/>
    </xf>
    <xf numFmtId="0" fontId="45" fillId="0" borderId="15" xfId="0" applyFont="1" applyBorder="1" applyAlignment="1">
      <alignment vertical="center"/>
    </xf>
    <xf numFmtId="0" fontId="45" fillId="0" borderId="0" xfId="0" applyFont="1" applyBorder="1" applyAlignment="1">
      <alignment horizontal="centerContinuous" vertical="center"/>
    </xf>
    <xf numFmtId="49" fontId="45" fillId="0" borderId="19" xfId="0" applyNumberFormat="1" applyFont="1" applyBorder="1" applyAlignment="1">
      <alignment horizontal="centerContinuous" vertical="center"/>
    </xf>
    <xf numFmtId="0" fontId="45" fillId="0" borderId="0" xfId="0" applyFont="1" applyBorder="1"/>
    <xf numFmtId="176" fontId="45" fillId="0" borderId="20" xfId="0" applyNumberFormat="1" applyFont="1" applyBorder="1" applyAlignment="1">
      <alignment horizontal="center" vertical="center"/>
    </xf>
    <xf numFmtId="14" fontId="46" fillId="0" borderId="15" xfId="0" quotePrefix="1" applyNumberFormat="1" applyFont="1" applyBorder="1" applyAlignment="1">
      <alignment horizontal="center" vertical="center" shrinkToFit="1"/>
    </xf>
    <xf numFmtId="14" fontId="46" fillId="0" borderId="0" xfId="0" quotePrefix="1" applyNumberFormat="1" applyFont="1" applyBorder="1" applyAlignment="1">
      <alignment horizontal="center" vertical="center" shrinkToFit="1"/>
    </xf>
    <xf numFmtId="41" fontId="46" fillId="0" borderId="0" xfId="2241" applyNumberFormat="1" applyFont="1" applyBorder="1" applyAlignment="1">
      <alignment horizontal="right" vertical="center"/>
    </xf>
    <xf numFmtId="191" fontId="46" fillId="0" borderId="0" xfId="0" applyNumberFormat="1" applyFont="1" applyFill="1" applyBorder="1" applyAlignment="1">
      <alignment horizontal="right" vertical="center"/>
    </xf>
    <xf numFmtId="49" fontId="45" fillId="0" borderId="18" xfId="0" applyNumberFormat="1" applyFont="1" applyFill="1" applyBorder="1" applyAlignment="1">
      <alignment horizontal="distributed" vertical="center" wrapText="1"/>
    </xf>
    <xf numFmtId="176" fontId="45" fillId="0" borderId="17" xfId="0" applyNumberFormat="1" applyFont="1" applyFill="1" applyBorder="1" applyAlignment="1">
      <alignment horizontal="right" vertical="center" wrapText="1"/>
    </xf>
    <xf numFmtId="3" fontId="46" fillId="0" borderId="0" xfId="0" applyNumberFormat="1" applyFont="1" applyFill="1" applyBorder="1" applyAlignment="1">
      <alignment horizontal="right" vertical="center"/>
    </xf>
    <xf numFmtId="3" fontId="46" fillId="0" borderId="15" xfId="0" applyNumberFormat="1" applyFont="1" applyFill="1" applyBorder="1" applyAlignment="1">
      <alignment horizontal="right" vertical="center"/>
    </xf>
    <xf numFmtId="195" fontId="46" fillId="0" borderId="0" xfId="0" applyNumberFormat="1" applyFont="1" applyFill="1" applyBorder="1" applyAlignment="1">
      <alignment horizontal="right" vertical="center" wrapText="1"/>
    </xf>
    <xf numFmtId="194" fontId="46" fillId="0" borderId="0" xfId="0" applyNumberFormat="1" applyFont="1" applyFill="1" applyBorder="1" applyAlignment="1">
      <alignment horizontal="right" vertical="center" wrapText="1"/>
    </xf>
    <xf numFmtId="41" fontId="46" fillId="0" borderId="15" xfId="0" applyNumberFormat="1" applyFont="1" applyFill="1" applyBorder="1" applyAlignment="1">
      <alignment horizontal="right" vertical="center" wrapText="1"/>
    </xf>
    <xf numFmtId="0" fontId="46" fillId="0" borderId="19" xfId="0" applyNumberFormat="1" applyFont="1" applyBorder="1" applyAlignment="1">
      <alignment horizontal="distributed" vertical="center"/>
    </xf>
    <xf numFmtId="0" fontId="46" fillId="0" borderId="15" xfId="0" applyNumberFormat="1" applyFont="1" applyFill="1" applyBorder="1" applyAlignment="1">
      <alignment horizontal="distributed" vertical="center"/>
    </xf>
    <xf numFmtId="0" fontId="46" fillId="0" borderId="18" xfId="0" applyNumberFormat="1" applyFont="1" applyFill="1" applyBorder="1" applyAlignment="1">
      <alignment horizontal="distributed" vertical="center"/>
    </xf>
    <xf numFmtId="0" fontId="46" fillId="0" borderId="14" xfId="0" applyNumberFormat="1" applyFont="1" applyBorder="1" applyAlignment="1">
      <alignment horizontal="distributed" vertical="center"/>
    </xf>
    <xf numFmtId="0" fontId="45" fillId="0" borderId="0" xfId="0" applyNumberFormat="1" applyFont="1" applyAlignment="1">
      <alignment horizontal="left" vertical="center"/>
    </xf>
    <xf numFmtId="3" fontId="46" fillId="76" borderId="0" xfId="0" applyNumberFormat="1" applyFont="1" applyFill="1" applyBorder="1" applyAlignment="1">
      <alignment horizontal="right" vertical="center"/>
    </xf>
    <xf numFmtId="191" fontId="46" fillId="76" borderId="0" xfId="0" applyNumberFormat="1" applyFont="1" applyFill="1" applyBorder="1" applyAlignment="1">
      <alignment horizontal="right" vertical="center"/>
    </xf>
    <xf numFmtId="3" fontId="46" fillId="76" borderId="15" xfId="0" applyNumberFormat="1" applyFont="1" applyFill="1" applyBorder="1" applyAlignment="1">
      <alignment horizontal="right" vertical="center"/>
    </xf>
    <xf numFmtId="3" fontId="46" fillId="76" borderId="17" xfId="0" applyNumberFormat="1" applyFont="1" applyFill="1" applyBorder="1" applyAlignment="1">
      <alignment horizontal="right" vertical="center"/>
    </xf>
    <xf numFmtId="191" fontId="46" fillId="76" borderId="17" xfId="0" applyNumberFormat="1" applyFont="1" applyFill="1" applyBorder="1" applyAlignment="1">
      <alignment horizontal="right" vertical="center"/>
    </xf>
    <xf numFmtId="0" fontId="45" fillId="0" borderId="0" xfId="0" applyFont="1" applyBorder="1" applyAlignment="1">
      <alignment horizontal="left"/>
    </xf>
    <xf numFmtId="3" fontId="46" fillId="0" borderId="0" xfId="2241" applyNumberFormat="1" applyFont="1" applyFill="1" applyBorder="1" applyAlignment="1">
      <alignment horizontal="right" vertical="center"/>
    </xf>
    <xf numFmtId="3" fontId="46" fillId="0" borderId="15" xfId="2241" applyNumberFormat="1" applyFont="1" applyFill="1" applyBorder="1" applyAlignment="1">
      <alignment horizontal="right" vertical="center"/>
    </xf>
    <xf numFmtId="191" fontId="46" fillId="0" borderId="0" xfId="2241" applyNumberFormat="1" applyFont="1" applyFill="1" applyBorder="1" applyAlignment="1">
      <alignment horizontal="right" vertical="center"/>
    </xf>
    <xf numFmtId="192" fontId="46" fillId="0" borderId="0" xfId="2241" applyNumberFormat="1" applyFont="1" applyFill="1" applyBorder="1" applyAlignment="1">
      <alignment horizontal="right" vertical="center" wrapText="1"/>
    </xf>
    <xf numFmtId="192" fontId="46" fillId="0" borderId="15" xfId="2241" applyNumberFormat="1" applyFont="1" applyFill="1" applyBorder="1" applyAlignment="1">
      <alignment horizontal="right" vertical="center" wrapText="1"/>
    </xf>
    <xf numFmtId="0" fontId="46" fillId="0" borderId="15" xfId="0" applyNumberFormat="1" applyFont="1" applyBorder="1" applyAlignment="1">
      <alignment horizontal="center" vertical="center"/>
    </xf>
    <xf numFmtId="0" fontId="46" fillId="0" borderId="17" xfId="0" applyNumberFormat="1" applyFont="1" applyBorder="1" applyAlignment="1">
      <alignment horizontal="center" vertical="center"/>
    </xf>
    <xf numFmtId="192" fontId="55" fillId="76" borderId="17" xfId="2241" applyNumberFormat="1" applyFont="1" applyFill="1" applyBorder="1" applyAlignment="1">
      <alignment horizontal="right" vertical="center" wrapText="1"/>
    </xf>
    <xf numFmtId="192" fontId="55" fillId="76" borderId="18" xfId="2241" applyNumberFormat="1" applyFont="1" applyFill="1" applyBorder="1" applyAlignment="1">
      <alignment horizontal="right" vertical="center" wrapText="1"/>
    </xf>
    <xf numFmtId="3" fontId="46" fillId="76" borderId="19" xfId="2241" applyNumberFormat="1" applyFont="1" applyFill="1" applyBorder="1" applyAlignment="1">
      <alignment horizontal="right" vertical="center"/>
    </xf>
    <xf numFmtId="3" fontId="46" fillId="76" borderId="0" xfId="2241" applyNumberFormat="1" applyFont="1" applyFill="1" applyBorder="1" applyAlignment="1">
      <alignment horizontal="right" vertical="center"/>
    </xf>
    <xf numFmtId="191" fontId="46" fillId="76" borderId="0" xfId="2241" applyNumberFormat="1" applyFont="1" applyFill="1" applyBorder="1" applyAlignment="1">
      <alignment horizontal="right" vertical="center"/>
    </xf>
    <xf numFmtId="3" fontId="46" fillId="76" borderId="15" xfId="2241" applyNumberFormat="1" applyFont="1" applyFill="1" applyBorder="1" applyAlignment="1">
      <alignment horizontal="right" vertical="center"/>
    </xf>
    <xf numFmtId="3" fontId="46" fillId="76" borderId="14" xfId="2241" applyNumberFormat="1" applyFont="1" applyFill="1" applyBorder="1" applyAlignment="1">
      <alignment horizontal="right" vertical="center"/>
    </xf>
    <xf numFmtId="3" fontId="46" fillId="76" borderId="17" xfId="2241" applyNumberFormat="1" applyFont="1" applyFill="1" applyBorder="1" applyAlignment="1">
      <alignment horizontal="right" vertical="center"/>
    </xf>
    <xf numFmtId="191" fontId="46" fillId="76" borderId="17" xfId="2241" applyNumberFormat="1" applyFont="1" applyFill="1" applyBorder="1" applyAlignment="1">
      <alignment horizontal="right" vertical="center"/>
    </xf>
    <xf numFmtId="3" fontId="46" fillId="76" borderId="18" xfId="2241" applyNumberFormat="1" applyFont="1" applyFill="1" applyBorder="1" applyAlignment="1">
      <alignment horizontal="right" vertical="center"/>
    </xf>
    <xf numFmtId="176" fontId="49" fillId="0" borderId="27" xfId="0" applyNumberFormat="1" applyFont="1" applyBorder="1" applyAlignment="1">
      <alignment horizontal="center" vertical="center"/>
    </xf>
    <xf numFmtId="3" fontId="46" fillId="0" borderId="0" xfId="0" applyNumberFormat="1" applyFont="1" applyBorder="1" applyAlignment="1">
      <alignment horizontal="right" vertical="center"/>
    </xf>
    <xf numFmtId="3" fontId="46" fillId="0" borderId="15" xfId="0" applyNumberFormat="1" applyFont="1" applyBorder="1" applyAlignment="1">
      <alignment horizontal="right" vertical="center"/>
    </xf>
    <xf numFmtId="191" fontId="46" fillId="0" borderId="0" xfId="0" applyNumberFormat="1" applyFont="1" applyBorder="1" applyAlignment="1">
      <alignment horizontal="right" vertical="center"/>
    </xf>
    <xf numFmtId="195" fontId="46" fillId="0" borderId="0" xfId="2241" applyNumberFormat="1" applyFont="1" applyFill="1" applyBorder="1" applyAlignment="1">
      <alignment horizontal="right" vertical="center" wrapText="1"/>
    </xf>
    <xf numFmtId="194" fontId="46" fillId="0" borderId="0" xfId="2241" applyNumberFormat="1" applyFont="1" applyFill="1" applyBorder="1" applyAlignment="1">
      <alignment horizontal="right" vertical="center" wrapText="1"/>
    </xf>
    <xf numFmtId="195" fontId="46" fillId="0" borderId="15" xfId="2241" applyNumberFormat="1" applyFont="1" applyFill="1" applyBorder="1" applyAlignment="1">
      <alignment horizontal="right" vertical="center" wrapText="1"/>
    </xf>
    <xf numFmtId="14" fontId="45" fillId="0" borderId="15" xfId="0" applyNumberFormat="1" applyFont="1" applyBorder="1" applyAlignment="1">
      <alignment horizontal="distributed" vertical="center" wrapText="1"/>
    </xf>
    <xf numFmtId="14" fontId="45" fillId="0" borderId="18" xfId="0" applyNumberFormat="1" applyFont="1" applyBorder="1" applyAlignment="1">
      <alignment horizontal="distributed" vertical="center" wrapText="1"/>
    </xf>
    <xf numFmtId="195" fontId="55" fillId="76" borderId="17" xfId="2241" applyNumberFormat="1" applyFont="1" applyFill="1" applyBorder="1" applyAlignment="1">
      <alignment horizontal="right" vertical="center" wrapText="1"/>
    </xf>
    <xf numFmtId="194" fontId="55" fillId="76" borderId="17" xfId="2241" applyNumberFormat="1" applyFont="1" applyFill="1" applyBorder="1" applyAlignment="1">
      <alignment horizontal="right" vertical="center" wrapText="1"/>
    </xf>
    <xf numFmtId="195" fontId="55" fillId="76" borderId="18" xfId="2241" applyNumberFormat="1" applyFont="1" applyFill="1" applyBorder="1" applyAlignment="1">
      <alignment horizontal="right" vertical="center" wrapText="1"/>
    </xf>
    <xf numFmtId="14" fontId="95" fillId="0" borderId="19" xfId="0" applyNumberFormat="1" applyFont="1" applyBorder="1" applyAlignment="1">
      <alignment horizontal="right" vertical="center" wrapText="1"/>
    </xf>
    <xf numFmtId="14" fontId="95" fillId="0" borderId="14" xfId="0" applyNumberFormat="1" applyFont="1" applyBorder="1" applyAlignment="1">
      <alignment horizontal="right" vertical="center" wrapText="1"/>
    </xf>
    <xf numFmtId="0" fontId="45" fillId="0" borderId="0" xfId="0" applyNumberFormat="1" applyFont="1" applyBorder="1" applyAlignment="1">
      <alignment horizontal="center"/>
    </xf>
    <xf numFmtId="0" fontId="45" fillId="0" borderId="22" xfId="0" applyNumberFormat="1" applyFont="1" applyBorder="1" applyAlignment="1">
      <alignment horizontal="center" vertical="center"/>
    </xf>
    <xf numFmtId="0" fontId="45" fillId="0" borderId="27" xfId="0" applyNumberFormat="1" applyFont="1" applyBorder="1" applyAlignment="1">
      <alignment horizontal="center" vertical="center"/>
    </xf>
    <xf numFmtId="0" fontId="45" fillId="0" borderId="0" xfId="0" applyNumberFormat="1" applyFont="1" applyAlignment="1">
      <alignment horizontal="center" vertical="center"/>
    </xf>
    <xf numFmtId="0" fontId="45" fillId="0" borderId="15" xfId="0" applyNumberFormat="1" applyFont="1" applyBorder="1" applyAlignment="1">
      <alignment horizontal="center" vertical="center" shrinkToFit="1"/>
    </xf>
    <xf numFmtId="0" fontId="45" fillId="0" borderId="20" xfId="0" applyNumberFormat="1" applyFont="1" applyBorder="1" applyAlignment="1">
      <alignment horizontal="center" vertical="center"/>
    </xf>
    <xf numFmtId="0" fontId="45" fillId="0" borderId="20" xfId="0" applyNumberFormat="1" applyFont="1" applyBorder="1" applyAlignment="1">
      <alignment horizontal="center" vertical="center" shrinkToFit="1"/>
    </xf>
    <xf numFmtId="0" fontId="45" fillId="0" borderId="19" xfId="0" applyNumberFormat="1" applyFont="1" applyBorder="1" applyAlignment="1">
      <alignment horizontal="center" vertical="center"/>
    </xf>
    <xf numFmtId="0" fontId="45" fillId="0" borderId="16" xfId="0" applyNumberFormat="1" applyFont="1" applyBorder="1" applyAlignment="1">
      <alignment horizontal="center" vertical="center"/>
    </xf>
    <xf numFmtId="0" fontId="45" fillId="0" borderId="15" xfId="0" applyNumberFormat="1" applyFont="1" applyBorder="1" applyAlignment="1">
      <alignment horizontal="center" vertical="center"/>
    </xf>
    <xf numFmtId="195" fontId="46" fillId="0" borderId="0" xfId="0" applyNumberFormat="1" applyFont="1" applyFill="1" applyBorder="1" applyAlignment="1">
      <alignment horizontal="right" vertical="center"/>
    </xf>
    <xf numFmtId="195" fontId="46" fillId="0" borderId="0" xfId="2241" applyNumberFormat="1" applyFont="1" applyFill="1" applyBorder="1" applyAlignment="1">
      <alignment horizontal="right" vertical="center"/>
    </xf>
    <xf numFmtId="194" fontId="46" fillId="0" borderId="0" xfId="0" applyNumberFormat="1" applyFont="1" applyFill="1" applyBorder="1" applyAlignment="1">
      <alignment horizontal="right" vertical="center"/>
    </xf>
    <xf numFmtId="195" fontId="46" fillId="0" borderId="15" xfId="0" applyNumberFormat="1" applyFont="1" applyFill="1" applyBorder="1" applyAlignment="1">
      <alignment horizontal="right" vertical="center"/>
    </xf>
    <xf numFmtId="0" fontId="46" fillId="0" borderId="18" xfId="0" applyNumberFormat="1" applyFont="1" applyBorder="1" applyAlignment="1">
      <alignment horizontal="center" vertical="center"/>
    </xf>
    <xf numFmtId="0" fontId="49" fillId="0" borderId="0" xfId="0" applyNumberFormat="1" applyFont="1" applyBorder="1" applyAlignment="1">
      <alignment horizontal="center" vertical="center"/>
    </xf>
    <xf numFmtId="195" fontId="55" fillId="76" borderId="17" xfId="0" applyNumberFormat="1" applyFont="1" applyFill="1" applyBorder="1" applyAlignment="1">
      <alignment horizontal="right" vertical="center"/>
    </xf>
    <xf numFmtId="194" fontId="55" fillId="76" borderId="17" xfId="0" applyNumberFormat="1" applyFont="1" applyFill="1" applyBorder="1" applyAlignment="1">
      <alignment horizontal="right" vertical="center"/>
    </xf>
    <xf numFmtId="195" fontId="55" fillId="76" borderId="18" xfId="0" applyNumberFormat="1" applyFont="1" applyFill="1" applyBorder="1" applyAlignment="1">
      <alignment horizontal="right" vertical="center"/>
    </xf>
    <xf numFmtId="195" fontId="46" fillId="76" borderId="14" xfId="0" applyNumberFormat="1" applyFont="1" applyFill="1" applyBorder="1" applyAlignment="1">
      <alignment horizontal="right" vertical="center"/>
    </xf>
    <xf numFmtId="195" fontId="46" fillId="76" borderId="17" xfId="0" applyNumberFormat="1" applyFont="1" applyFill="1" applyBorder="1" applyAlignment="1">
      <alignment horizontal="right" vertical="center"/>
    </xf>
    <xf numFmtId="194" fontId="46" fillId="76" borderId="17" xfId="0" applyNumberFormat="1" applyFont="1" applyFill="1" applyBorder="1" applyAlignment="1">
      <alignment horizontal="right" vertical="center"/>
    </xf>
    <xf numFmtId="195" fontId="46" fillId="76" borderId="18" xfId="0" applyNumberFormat="1" applyFont="1" applyFill="1" applyBorder="1" applyAlignment="1">
      <alignment horizontal="right" vertical="center"/>
    </xf>
    <xf numFmtId="49" fontId="45" fillId="0" borderId="32" xfId="2332" applyNumberFormat="1" applyFont="1" applyBorder="1"/>
    <xf numFmtId="3" fontId="45" fillId="0" borderId="32" xfId="2332" applyNumberFormat="1" applyFont="1" applyBorder="1" applyAlignment="1">
      <alignment horizontal="right"/>
    </xf>
    <xf numFmtId="0" fontId="46" fillId="0" borderId="20" xfId="0" applyFont="1" applyBorder="1" applyAlignment="1">
      <alignment horizontal="centerContinuous" vertical="center"/>
    </xf>
    <xf numFmtId="176" fontId="46" fillId="0" borderId="20" xfId="0" applyNumberFormat="1" applyFont="1" applyBorder="1" applyAlignment="1">
      <alignment horizontal="center" vertical="center"/>
    </xf>
    <xf numFmtId="3" fontId="46" fillId="0" borderId="20" xfId="2332" applyNumberFormat="1" applyFont="1" applyBorder="1" applyAlignment="1">
      <alignment horizontal="center" vertical="center"/>
    </xf>
    <xf numFmtId="3" fontId="46" fillId="0" borderId="21" xfId="2332" applyNumberFormat="1" applyFont="1" applyBorder="1" applyAlignment="1">
      <alignment horizontal="center" vertical="center" shrinkToFit="1"/>
    </xf>
    <xf numFmtId="0" fontId="46" fillId="0" borderId="16" xfId="0" applyFont="1" applyBorder="1" applyAlignment="1">
      <alignment horizontal="centerContinuous" vertical="center"/>
    </xf>
    <xf numFmtId="0" fontId="46" fillId="0" borderId="16" xfId="2328" applyFont="1" applyBorder="1" applyAlignment="1">
      <alignment horizontal="center" vertical="center"/>
    </xf>
    <xf numFmtId="3" fontId="46" fillId="0" borderId="16" xfId="2332" applyNumberFormat="1" applyFont="1" applyBorder="1" applyAlignment="1">
      <alignment horizontal="center" vertical="center"/>
    </xf>
    <xf numFmtId="3" fontId="45" fillId="0" borderId="19" xfId="2332" applyNumberFormat="1" applyFont="1" applyBorder="1" applyAlignment="1">
      <alignment horizontal="center" vertical="center"/>
    </xf>
    <xf numFmtId="3" fontId="45" fillId="0" borderId="16" xfId="2332" applyNumberFormat="1" applyFont="1" applyBorder="1" applyAlignment="1">
      <alignment horizontal="center" vertical="center"/>
    </xf>
    <xf numFmtId="179" fontId="46" fillId="0" borderId="0" xfId="0" applyNumberFormat="1" applyFont="1" applyBorder="1" applyAlignment="1">
      <alignment horizontal="right" vertical="center"/>
    </xf>
    <xf numFmtId="179" fontId="46" fillId="0" borderId="15" xfId="0" applyNumberFormat="1" applyFont="1" applyBorder="1" applyAlignment="1">
      <alignment horizontal="right" vertical="center"/>
    </xf>
    <xf numFmtId="0" fontId="46" fillId="0" borderId="0" xfId="0" applyFont="1" applyBorder="1" applyAlignment="1">
      <alignment horizontal="center" vertical="center"/>
    </xf>
    <xf numFmtId="179" fontId="46" fillId="0" borderId="19" xfId="0" applyNumberFormat="1" applyFont="1" applyFill="1" applyBorder="1" applyAlignment="1">
      <alignment horizontal="right" vertical="center"/>
    </xf>
    <xf numFmtId="0" fontId="45" fillId="0" borderId="0" xfId="0" applyFont="1" applyAlignment="1">
      <alignment horizontal="center"/>
    </xf>
    <xf numFmtId="0" fontId="45" fillId="0" borderId="0" xfId="0" applyFont="1" applyAlignment="1">
      <alignment horizontal="left"/>
    </xf>
    <xf numFmtId="0" fontId="45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190" fontId="46" fillId="4" borderId="0" xfId="2241" applyNumberFormat="1" applyFont="1" applyFill="1" applyBorder="1" applyAlignment="1">
      <alignment horizontal="right" vertical="center"/>
    </xf>
    <xf numFmtId="179" fontId="55" fillId="76" borderId="14" xfId="0" applyNumberFormat="1" applyFont="1" applyFill="1" applyBorder="1" applyAlignment="1">
      <alignment horizontal="right" vertical="center"/>
    </xf>
    <xf numFmtId="179" fontId="55" fillId="76" borderId="17" xfId="0" applyNumberFormat="1" applyFont="1" applyFill="1" applyBorder="1" applyAlignment="1">
      <alignment horizontal="right" vertical="center"/>
    </xf>
    <xf numFmtId="3" fontId="55" fillId="76" borderId="17" xfId="0" applyNumberFormat="1" applyFont="1" applyFill="1" applyBorder="1" applyAlignment="1">
      <alignment horizontal="right" vertical="center"/>
    </xf>
    <xf numFmtId="179" fontId="55" fillId="76" borderId="18" xfId="0" applyNumberFormat="1" applyFont="1" applyFill="1" applyBorder="1" applyAlignment="1">
      <alignment horizontal="right" vertical="center"/>
    </xf>
    <xf numFmtId="179" fontId="46" fillId="76" borderId="14" xfId="0" applyNumberFormat="1" applyFont="1" applyFill="1" applyBorder="1" applyAlignment="1">
      <alignment horizontal="right" vertical="center"/>
    </xf>
    <xf numFmtId="179" fontId="46" fillId="76" borderId="17" xfId="0" applyNumberFormat="1" applyFont="1" applyFill="1" applyBorder="1" applyAlignment="1">
      <alignment horizontal="right" vertical="center"/>
    </xf>
    <xf numFmtId="179" fontId="46" fillId="76" borderId="18" xfId="0" applyNumberFormat="1" applyFont="1" applyFill="1" applyBorder="1" applyAlignment="1">
      <alignment horizontal="right" vertical="center"/>
    </xf>
    <xf numFmtId="49" fontId="45" fillId="0" borderId="0" xfId="0" applyNumberFormat="1" applyFont="1" applyBorder="1" applyAlignment="1"/>
    <xf numFmtId="0" fontId="49" fillId="0" borderId="22" xfId="0" applyFont="1" applyBorder="1" applyAlignment="1">
      <alignment vertical="center"/>
    </xf>
    <xf numFmtId="0" fontId="45" fillId="0" borderId="23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Continuous" vertical="center" wrapText="1"/>
    </xf>
    <xf numFmtId="0" fontId="45" fillId="0" borderId="27" xfId="0" applyFont="1" applyBorder="1" applyAlignment="1">
      <alignment horizontal="centerContinuous" vertical="center" wrapText="1"/>
    </xf>
    <xf numFmtId="0" fontId="49" fillId="0" borderId="16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176" fontId="45" fillId="0" borderId="0" xfId="0" applyNumberFormat="1" applyFont="1" applyBorder="1" applyAlignment="1">
      <alignment horizontal="center" vertical="center" shrinkToFit="1"/>
    </xf>
    <xf numFmtId="0" fontId="45" fillId="0" borderId="19" xfId="2328" applyFont="1" applyBorder="1" applyAlignment="1">
      <alignment horizontal="center" vertical="center"/>
    </xf>
    <xf numFmtId="0" fontId="45" fillId="0" borderId="0" xfId="0" applyFont="1" applyBorder="1" applyAlignment="1">
      <alignment horizontal="center"/>
    </xf>
    <xf numFmtId="3" fontId="45" fillId="0" borderId="0" xfId="0" applyNumberFormat="1" applyFont="1" applyAlignment="1">
      <alignment horizontal="center"/>
    </xf>
    <xf numFmtId="3" fontId="45" fillId="0" borderId="0" xfId="0" applyNumberFormat="1" applyFont="1" applyBorder="1" applyAlignment="1">
      <alignment horizontal="center"/>
    </xf>
    <xf numFmtId="176" fontId="45" fillId="0" borderId="0" xfId="0" applyNumberFormat="1" applyFont="1" applyBorder="1" applyAlignment="1">
      <alignment horizontal="center"/>
    </xf>
    <xf numFmtId="0" fontId="46" fillId="0" borderId="0" xfId="0" applyFont="1" applyAlignment="1">
      <alignment horizontal="center" vertical="center"/>
    </xf>
    <xf numFmtId="190" fontId="57" fillId="4" borderId="0" xfId="2241" applyNumberFormat="1" applyFont="1" applyFill="1" applyBorder="1" applyAlignment="1">
      <alignment vertical="center"/>
    </xf>
    <xf numFmtId="190" fontId="57" fillId="4" borderId="0" xfId="2332" applyNumberFormat="1" applyFont="1" applyFill="1" applyBorder="1" applyAlignment="1">
      <alignment vertical="center" wrapText="1"/>
    </xf>
    <xf numFmtId="190" fontId="57" fillId="4" borderId="0" xfId="2241" applyNumberFormat="1" applyFont="1" applyFill="1" applyBorder="1" applyAlignment="1">
      <alignment horizontal="right" vertical="center"/>
    </xf>
    <xf numFmtId="190" fontId="57" fillId="4" borderId="0" xfId="2304" applyNumberFormat="1" applyFont="1" applyFill="1" applyBorder="1" applyAlignment="1">
      <alignment horizontal="right" vertical="center"/>
    </xf>
    <xf numFmtId="0" fontId="46" fillId="0" borderId="15" xfId="0" applyFont="1" applyBorder="1" applyAlignment="1">
      <alignment horizontal="center" vertical="center"/>
    </xf>
    <xf numFmtId="0" fontId="46" fillId="0" borderId="21" xfId="0" applyFont="1" applyFill="1" applyBorder="1" applyAlignment="1">
      <alignment horizontal="center" vertical="center"/>
    </xf>
    <xf numFmtId="0" fontId="46" fillId="0" borderId="30" xfId="0" applyFont="1" applyFill="1" applyBorder="1" applyAlignment="1">
      <alignment vertical="center"/>
    </xf>
    <xf numFmtId="0" fontId="46" fillId="0" borderId="29" xfId="0" applyFont="1" applyFill="1" applyBorder="1" applyAlignment="1">
      <alignment vertical="center"/>
    </xf>
    <xf numFmtId="0" fontId="46" fillId="0" borderId="21" xfId="0" applyFont="1" applyFill="1" applyBorder="1" applyAlignment="1">
      <alignment horizontal="centerContinuous" vertical="center"/>
    </xf>
    <xf numFmtId="0" fontId="46" fillId="0" borderId="29" xfId="0" applyFont="1" applyFill="1" applyBorder="1" applyAlignment="1">
      <alignment horizontal="centerContinuous" vertical="center"/>
    </xf>
    <xf numFmtId="0" fontId="46" fillId="0" borderId="21" xfId="0" applyFont="1" applyBorder="1" applyAlignment="1">
      <alignment horizontal="centerContinuous" vertical="center"/>
    </xf>
    <xf numFmtId="0" fontId="46" fillId="0" borderId="30" xfId="0" applyFont="1" applyBorder="1" applyAlignment="1">
      <alignment horizontal="centerContinuous" vertical="center"/>
    </xf>
    <xf numFmtId="0" fontId="46" fillId="0" borderId="29" xfId="0" applyFont="1" applyBorder="1" applyAlignment="1">
      <alignment horizontal="centerContinuous" vertical="center"/>
    </xf>
    <xf numFmtId="0" fontId="46" fillId="0" borderId="19" xfId="0" applyFont="1" applyBorder="1" applyAlignment="1">
      <alignment horizontal="centerContinuous" vertical="center"/>
    </xf>
    <xf numFmtId="3" fontId="46" fillId="0" borderId="0" xfId="0" applyNumberFormat="1" applyFont="1" applyFill="1" applyBorder="1" applyAlignment="1" applyProtection="1">
      <alignment horizontal="right" vertical="center"/>
      <protection locked="0"/>
    </xf>
    <xf numFmtId="3" fontId="45" fillId="0" borderId="0" xfId="0" applyNumberFormat="1" applyFont="1" applyFill="1" applyBorder="1" applyAlignment="1">
      <alignment horizontal="right" vertical="center"/>
    </xf>
    <xf numFmtId="3" fontId="45" fillId="0" borderId="0" xfId="0" applyNumberFormat="1" applyFont="1" applyFill="1" applyBorder="1" applyAlignment="1" applyProtection="1">
      <alignment horizontal="right" vertical="center"/>
      <protection locked="0"/>
    </xf>
    <xf numFmtId="193" fontId="46" fillId="0" borderId="15" xfId="0" applyNumberFormat="1" applyFont="1" applyFill="1" applyBorder="1" applyAlignment="1" applyProtection="1">
      <alignment horizontal="right" vertical="center"/>
      <protection locked="0"/>
    </xf>
    <xf numFmtId="14" fontId="45" fillId="0" borderId="15" xfId="0" quotePrefix="1" applyNumberFormat="1" applyFont="1" applyFill="1" applyBorder="1" applyAlignment="1">
      <alignment horizontal="center" vertical="center"/>
    </xf>
    <xf numFmtId="3" fontId="46" fillId="0" borderId="0" xfId="0" applyNumberFormat="1" applyFont="1" applyFill="1" applyBorder="1" applyAlignment="1" applyProtection="1">
      <alignment vertical="center"/>
      <protection locked="0"/>
    </xf>
    <xf numFmtId="14" fontId="45" fillId="0" borderId="0" xfId="0" quotePrefix="1" applyNumberFormat="1" applyFont="1" applyFill="1" applyBorder="1" applyAlignment="1">
      <alignment horizontal="center" vertical="center"/>
    </xf>
    <xf numFmtId="190" fontId="46" fillId="0" borderId="0" xfId="0" applyNumberFormat="1" applyFont="1" applyFill="1" applyBorder="1" applyAlignment="1">
      <alignment horizontal="right" vertical="center"/>
    </xf>
    <xf numFmtId="190" fontId="46" fillId="0" borderId="0" xfId="0" applyNumberFormat="1" applyFont="1" applyFill="1" applyBorder="1" applyAlignment="1" applyProtection="1">
      <alignment horizontal="right" vertical="center"/>
      <protection locked="0"/>
    </xf>
    <xf numFmtId="190" fontId="46" fillId="0" borderId="0" xfId="0" applyNumberFormat="1" applyFont="1" applyFill="1" applyBorder="1" applyAlignment="1" applyProtection="1">
      <alignment vertical="center"/>
      <protection locked="0"/>
    </xf>
    <xf numFmtId="190" fontId="45" fillId="0" borderId="0" xfId="0" applyNumberFormat="1" applyFont="1" applyFill="1" applyBorder="1" applyAlignment="1">
      <alignment horizontal="right" vertical="center"/>
    </xf>
    <xf numFmtId="190" fontId="45" fillId="0" borderId="0" xfId="0" applyNumberFormat="1" applyFont="1" applyFill="1" applyBorder="1" applyAlignment="1" applyProtection="1">
      <alignment horizontal="right" vertical="center"/>
      <protection locked="0"/>
    </xf>
    <xf numFmtId="0" fontId="49" fillId="0" borderId="0" xfId="2336" applyFont="1" applyFill="1" applyBorder="1"/>
    <xf numFmtId="0" fontId="49" fillId="0" borderId="0" xfId="0" applyFont="1" applyBorder="1" applyAlignment="1">
      <alignment vertical="center"/>
    </xf>
    <xf numFmtId="0" fontId="49" fillId="0" borderId="0" xfId="0" applyFont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 shrinkToFit="1"/>
    </xf>
    <xf numFmtId="0" fontId="45" fillId="0" borderId="19" xfId="0" applyNumberFormat="1" applyFont="1" applyFill="1" applyBorder="1" applyAlignment="1">
      <alignment horizontal="center" vertical="center" wrapText="1" shrinkToFit="1"/>
    </xf>
    <xf numFmtId="0" fontId="46" fillId="0" borderId="0" xfId="0" applyFont="1" applyBorder="1" applyAlignment="1">
      <alignment vertical="center" wrapText="1"/>
    </xf>
    <xf numFmtId="14" fontId="45" fillId="0" borderId="15" xfId="0" quotePrefix="1" applyNumberFormat="1" applyFont="1" applyBorder="1" applyAlignment="1">
      <alignment horizontal="center" vertical="center" shrinkToFit="1"/>
    </xf>
    <xf numFmtId="3" fontId="46" fillId="0" borderId="0" xfId="0" applyNumberFormat="1" applyFont="1" applyBorder="1" applyAlignment="1">
      <alignment horizontal="right" vertical="center" shrinkToFit="1"/>
    </xf>
    <xf numFmtId="41" fontId="46" fillId="0" borderId="0" xfId="0" applyNumberFormat="1" applyFont="1" applyFill="1" applyBorder="1" applyAlignment="1" applyProtection="1">
      <alignment horizontal="right" vertical="center" shrinkToFit="1"/>
      <protection locked="0"/>
    </xf>
    <xf numFmtId="179" fontId="46" fillId="0" borderId="15" xfId="0" applyNumberFormat="1" applyFont="1" applyBorder="1" applyAlignment="1">
      <alignment horizontal="right" vertical="center" wrapText="1" shrinkToFit="1"/>
    </xf>
    <xf numFmtId="14" fontId="45" fillId="0" borderId="0" xfId="0" quotePrefix="1" applyNumberFormat="1" applyFont="1" applyBorder="1" applyAlignment="1">
      <alignment horizontal="center" vertical="center" shrinkToFit="1"/>
    </xf>
    <xf numFmtId="14" fontId="45" fillId="0" borderId="15" xfId="0" quotePrefix="1" applyNumberFormat="1" applyFont="1" applyFill="1" applyBorder="1" applyAlignment="1">
      <alignment horizontal="center" vertical="center" shrinkToFit="1"/>
    </xf>
    <xf numFmtId="3" fontId="46" fillId="0" borderId="0" xfId="0" applyNumberFormat="1" applyFont="1" applyFill="1" applyBorder="1" applyAlignment="1" applyProtection="1">
      <alignment horizontal="right" vertical="center" shrinkToFit="1"/>
      <protection locked="0"/>
    </xf>
    <xf numFmtId="0" fontId="46" fillId="0" borderId="0" xfId="0" applyFont="1" applyFill="1" applyBorder="1" applyAlignment="1" applyProtection="1">
      <alignment horizontal="right" vertical="center" wrapText="1" shrinkToFit="1"/>
      <protection locked="0"/>
    </xf>
    <xf numFmtId="0" fontId="46" fillId="0" borderId="15" xfId="0" applyFont="1" applyFill="1" applyBorder="1" applyAlignment="1" applyProtection="1">
      <alignment horizontal="right" vertical="center" wrapText="1" shrinkToFit="1"/>
      <protection locked="0"/>
    </xf>
    <xf numFmtId="14" fontId="45" fillId="0" borderId="0" xfId="0" quotePrefix="1" applyNumberFormat="1" applyFont="1" applyFill="1" applyBorder="1" applyAlignment="1">
      <alignment horizontal="center" vertical="center" shrinkToFit="1"/>
    </xf>
    <xf numFmtId="0" fontId="45" fillId="0" borderId="0" xfId="0" applyFont="1" applyFill="1" applyBorder="1" applyAlignment="1">
      <alignment horizontal="center" vertical="center"/>
    </xf>
    <xf numFmtId="14" fontId="45" fillId="4" borderId="15" xfId="0" quotePrefix="1" applyNumberFormat="1" applyFont="1" applyFill="1" applyBorder="1" applyAlignment="1">
      <alignment horizontal="center" vertical="center" shrinkToFit="1"/>
    </xf>
    <xf numFmtId="41" fontId="46" fillId="0" borderId="0" xfId="2241" applyFont="1" applyFill="1" applyBorder="1" applyAlignment="1" applyProtection="1">
      <alignment horizontal="right" vertical="center" shrinkToFit="1"/>
      <protection locked="0"/>
    </xf>
    <xf numFmtId="14" fontId="45" fillId="4" borderId="0" xfId="0" quotePrefix="1" applyNumberFormat="1" applyFont="1" applyFill="1" applyBorder="1" applyAlignment="1">
      <alignment horizontal="center" vertical="center" shrinkToFit="1"/>
    </xf>
    <xf numFmtId="41" fontId="46" fillId="0" borderId="0" xfId="2241" applyNumberFormat="1" applyFont="1" applyFill="1" applyBorder="1" applyAlignment="1" applyProtection="1">
      <alignment horizontal="right" vertical="center" shrinkToFit="1"/>
      <protection locked="0"/>
    </xf>
    <xf numFmtId="0" fontId="46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46" fillId="0" borderId="15" xfId="0" applyNumberFormat="1" applyFont="1" applyFill="1" applyBorder="1" applyAlignment="1" applyProtection="1">
      <alignment horizontal="right" vertical="center" wrapText="1"/>
      <protection locked="0"/>
    </xf>
    <xf numFmtId="190" fontId="46" fillId="0" borderId="0" xfId="0" applyNumberFormat="1" applyFont="1" applyFill="1" applyBorder="1" applyAlignment="1" applyProtection="1">
      <alignment horizontal="right" vertical="center" shrinkToFit="1"/>
      <protection locked="0"/>
    </xf>
    <xf numFmtId="190" fontId="46" fillId="0" borderId="0" xfId="0" applyNumberFormat="1" applyFont="1" applyFill="1" applyBorder="1" applyAlignment="1" applyProtection="1">
      <alignment horizontal="right" vertical="center" wrapText="1"/>
      <protection locked="0"/>
    </xf>
    <xf numFmtId="190" fontId="46" fillId="0" borderId="15" xfId="0" applyNumberFormat="1" applyFont="1" applyFill="1" applyBorder="1" applyAlignment="1" applyProtection="1">
      <alignment horizontal="right" vertical="center" wrapText="1"/>
      <protection locked="0"/>
    </xf>
    <xf numFmtId="190" fontId="46" fillId="0" borderId="0" xfId="0" applyNumberFormat="1" applyFont="1" applyFill="1" applyBorder="1" applyAlignment="1">
      <alignment horizontal="right" vertical="center" shrinkToFit="1"/>
    </xf>
    <xf numFmtId="190" fontId="46" fillId="0" borderId="0" xfId="2241" applyNumberFormat="1" applyFont="1" applyFill="1" applyBorder="1" applyAlignment="1" applyProtection="1">
      <alignment horizontal="right" vertical="center" shrinkToFit="1"/>
      <protection locked="0"/>
    </xf>
    <xf numFmtId="0" fontId="45" fillId="0" borderId="0" xfId="2336" applyFont="1" applyFill="1" applyBorder="1" applyAlignment="1"/>
    <xf numFmtId="3" fontId="45" fillId="0" borderId="0" xfId="0" applyNumberFormat="1" applyFont="1" applyBorder="1" applyAlignment="1"/>
    <xf numFmtId="0" fontId="45" fillId="0" borderId="0" xfId="2336" applyFont="1" applyFill="1" applyBorder="1"/>
    <xf numFmtId="0" fontId="45" fillId="0" borderId="0" xfId="2322" applyFont="1" applyBorder="1"/>
    <xf numFmtId="0" fontId="45" fillId="0" borderId="0" xfId="2322" applyFont="1" applyBorder="1" applyAlignment="1">
      <alignment horizontal="left"/>
    </xf>
    <xf numFmtId="0" fontId="45" fillId="0" borderId="0" xfId="2322" applyFont="1" applyBorder="1" applyAlignment="1">
      <alignment horizontal="right"/>
    </xf>
    <xf numFmtId="0" fontId="46" fillId="0" borderId="22" xfId="2322" applyFont="1" applyBorder="1" applyAlignment="1">
      <alignment horizontal="center" vertical="center"/>
    </xf>
    <xf numFmtId="0" fontId="46" fillId="0" borderId="27" xfId="2322" applyFont="1" applyBorder="1" applyAlignment="1">
      <alignment horizontal="left" vertical="center"/>
    </xf>
    <xf numFmtId="0" fontId="46" fillId="0" borderId="15" xfId="2322" applyFont="1" applyBorder="1" applyAlignment="1">
      <alignment horizontal="center" vertical="center"/>
    </xf>
    <xf numFmtId="0" fontId="46" fillId="0" borderId="19" xfId="2322" applyFont="1" applyBorder="1" applyAlignment="1">
      <alignment horizontal="center" vertical="center"/>
    </xf>
    <xf numFmtId="0" fontId="46" fillId="0" borderId="20" xfId="2322" applyFont="1" applyBorder="1" applyAlignment="1">
      <alignment horizontal="centerContinuous" vertical="center"/>
    </xf>
    <xf numFmtId="0" fontId="45" fillId="0" borderId="20" xfId="2322" applyFont="1" applyBorder="1" applyAlignment="1">
      <alignment horizontal="centerContinuous" vertical="center"/>
    </xf>
    <xf numFmtId="0" fontId="46" fillId="0" borderId="21" xfId="2322" applyFont="1" applyFill="1" applyBorder="1" applyAlignment="1">
      <alignment horizontal="center" vertical="center"/>
    </xf>
    <xf numFmtId="0" fontId="46" fillId="0" borderId="20" xfId="2322" applyFont="1" applyFill="1" applyBorder="1" applyAlignment="1">
      <alignment horizontal="center" vertical="center"/>
    </xf>
    <xf numFmtId="0" fontId="46" fillId="0" borderId="15" xfId="0" applyFont="1" applyFill="1" applyBorder="1" applyAlignment="1">
      <alignment horizontal="center" vertical="center"/>
    </xf>
    <xf numFmtId="190" fontId="55" fillId="76" borderId="17" xfId="0" applyNumberFormat="1" applyFont="1" applyFill="1" applyBorder="1" applyAlignment="1">
      <alignment horizontal="right" vertical="center" shrinkToFit="1"/>
    </xf>
    <xf numFmtId="190" fontId="55" fillId="76" borderId="17" xfId="0" applyNumberFormat="1" applyFont="1" applyFill="1" applyBorder="1" applyAlignment="1" applyProtection="1">
      <alignment horizontal="right" vertical="center" shrinkToFit="1"/>
      <protection locked="0"/>
    </xf>
    <xf numFmtId="190" fontId="55" fillId="76" borderId="17" xfId="2241" applyNumberFormat="1" applyFont="1" applyFill="1" applyBorder="1" applyAlignment="1" applyProtection="1">
      <alignment horizontal="right" vertical="center" shrinkToFit="1"/>
      <protection locked="0"/>
    </xf>
    <xf numFmtId="41" fontId="55" fillId="76" borderId="18" xfId="0" applyNumberFormat="1" applyFont="1" applyFill="1" applyBorder="1" applyAlignment="1" applyProtection="1">
      <alignment horizontal="right" vertical="center"/>
      <protection locked="0"/>
    </xf>
    <xf numFmtId="41" fontId="55" fillId="76" borderId="0" xfId="0" applyNumberFormat="1" applyFont="1" applyFill="1" applyBorder="1" applyAlignment="1" applyProtection="1">
      <alignment horizontal="right" vertical="center"/>
      <protection locked="0"/>
    </xf>
    <xf numFmtId="41" fontId="55" fillId="76" borderId="0" xfId="0" applyNumberFormat="1" applyFont="1" applyFill="1" applyBorder="1" applyAlignment="1">
      <alignment horizontal="right" vertical="center"/>
    </xf>
    <xf numFmtId="41" fontId="55" fillId="76" borderId="14" xfId="0" applyNumberFormat="1" applyFont="1" applyFill="1" applyBorder="1" applyAlignment="1" applyProtection="1">
      <alignment horizontal="right" vertical="center"/>
      <protection locked="0"/>
    </xf>
    <xf numFmtId="0" fontId="45" fillId="0" borderId="0" xfId="2327" applyFont="1" applyFill="1" applyAlignment="1">
      <alignment horizontal="left"/>
    </xf>
    <xf numFmtId="41" fontId="55" fillId="76" borderId="17" xfId="0" quotePrefix="1" applyNumberFormat="1" applyFont="1" applyFill="1" applyBorder="1" applyAlignment="1">
      <alignment vertical="center"/>
    </xf>
    <xf numFmtId="41" fontId="55" fillId="76" borderId="17" xfId="0" quotePrefix="1" applyNumberFormat="1" applyFont="1" applyFill="1" applyBorder="1" applyAlignment="1">
      <alignment horizontal="center" vertical="center"/>
    </xf>
    <xf numFmtId="0" fontId="46" fillId="0" borderId="14" xfId="0" applyFont="1" applyBorder="1" applyAlignment="1">
      <alignment horizontal="centerContinuous" vertical="center"/>
    </xf>
    <xf numFmtId="0" fontId="46" fillId="0" borderId="17" xfId="0" applyFont="1" applyBorder="1" applyAlignment="1">
      <alignment horizontal="centerContinuous" vertical="center"/>
    </xf>
    <xf numFmtId="0" fontId="46" fillId="0" borderId="13" xfId="0" applyFont="1" applyBorder="1" applyAlignment="1">
      <alignment horizontal="centerContinuous" vertical="center"/>
    </xf>
    <xf numFmtId="0" fontId="46" fillId="0" borderId="18" xfId="0" applyFont="1" applyBorder="1" applyAlignment="1">
      <alignment horizontal="centerContinuous" vertical="center"/>
    </xf>
    <xf numFmtId="0" fontId="46" fillId="0" borderId="0" xfId="0" applyFont="1" applyBorder="1" applyAlignment="1">
      <alignment horizontal="centerContinuous" vertical="center"/>
    </xf>
    <xf numFmtId="0" fontId="46" fillId="0" borderId="15" xfId="0" quotePrefix="1" applyNumberFormat="1" applyFont="1" applyFill="1" applyBorder="1" applyAlignment="1">
      <alignment horizontal="center" vertical="center"/>
    </xf>
    <xf numFmtId="0" fontId="46" fillId="0" borderId="0" xfId="0" quotePrefix="1" applyNumberFormat="1" applyFont="1" applyFill="1" applyBorder="1" applyAlignment="1">
      <alignment horizontal="center" vertical="center"/>
    </xf>
    <xf numFmtId="41" fontId="46" fillId="0" borderId="15" xfId="0" applyNumberFormat="1" applyFont="1" applyFill="1" applyBorder="1" applyAlignment="1" applyProtection="1">
      <alignment horizontal="right" vertical="center"/>
      <protection locked="0"/>
    </xf>
    <xf numFmtId="0" fontId="59" fillId="0" borderId="0" xfId="0" applyFont="1" applyFill="1"/>
    <xf numFmtId="0" fontId="59" fillId="0" borderId="0" xfId="0" applyFont="1"/>
    <xf numFmtId="0" fontId="55" fillId="0" borderId="0" xfId="2335" applyNumberFormat="1" applyFont="1" applyFill="1"/>
    <xf numFmtId="0" fontId="46" fillId="0" borderId="0" xfId="2335" applyFont="1"/>
    <xf numFmtId="0" fontId="46" fillId="0" borderId="0" xfId="2335" applyNumberFormat="1" applyFont="1" applyFill="1" applyAlignment="1">
      <alignment vertical="center"/>
    </xf>
    <xf numFmtId="41" fontId="55" fillId="76" borderId="17" xfId="2337" applyNumberFormat="1" applyFont="1" applyFill="1" applyBorder="1" applyAlignment="1">
      <alignment horizontal="right" vertical="center"/>
    </xf>
    <xf numFmtId="41" fontId="55" fillId="76" borderId="17" xfId="2337" applyNumberFormat="1" applyFont="1" applyFill="1" applyBorder="1" applyAlignment="1" applyProtection="1">
      <alignment horizontal="right" vertical="center"/>
      <protection locked="0"/>
    </xf>
    <xf numFmtId="41" fontId="55" fillId="76" borderId="18" xfId="2337" applyNumberFormat="1" applyFont="1" applyFill="1" applyBorder="1" applyAlignment="1" applyProtection="1">
      <alignment horizontal="right" vertical="center"/>
      <protection locked="0"/>
    </xf>
    <xf numFmtId="0" fontId="46" fillId="0" borderId="15" xfId="0" applyNumberFormat="1" applyFont="1" applyFill="1" applyBorder="1" applyAlignment="1">
      <alignment horizontal="center" vertical="center"/>
    </xf>
    <xf numFmtId="41" fontId="46" fillId="0" borderId="0" xfId="2337" applyNumberFormat="1" applyFont="1" applyFill="1" applyBorder="1" applyAlignment="1">
      <alignment horizontal="right" vertical="center"/>
    </xf>
    <xf numFmtId="41" fontId="46" fillId="0" borderId="0" xfId="2337" applyNumberFormat="1" applyFont="1" applyFill="1" applyBorder="1" applyAlignment="1" applyProtection="1">
      <alignment horizontal="right" vertical="center"/>
      <protection locked="0"/>
    </xf>
    <xf numFmtId="41" fontId="46" fillId="0" borderId="15" xfId="2337" applyNumberFormat="1" applyFont="1" applyFill="1" applyBorder="1" applyAlignment="1" applyProtection="1">
      <alignment horizontal="right" vertical="center"/>
      <protection locked="0"/>
    </xf>
    <xf numFmtId="0" fontId="46" fillId="0" borderId="0" xfId="0" applyNumberFormat="1" applyFont="1" applyFill="1" applyBorder="1" applyAlignment="1">
      <alignment horizontal="center" vertical="center"/>
    </xf>
    <xf numFmtId="0" fontId="46" fillId="0" borderId="15" xfId="0" quotePrefix="1" applyFont="1" applyFill="1" applyBorder="1" applyAlignment="1">
      <alignment horizontal="center" vertical="center"/>
    </xf>
    <xf numFmtId="0" fontId="46" fillId="0" borderId="0" xfId="0" quotePrefix="1" applyFont="1" applyFill="1" applyBorder="1" applyAlignment="1">
      <alignment horizontal="center" vertical="center"/>
    </xf>
    <xf numFmtId="49" fontId="46" fillId="0" borderId="0" xfId="0" applyNumberFormat="1" applyFont="1" applyFill="1" applyBorder="1" applyAlignment="1">
      <alignment horizontal="center" vertical="center"/>
    </xf>
    <xf numFmtId="49" fontId="46" fillId="0" borderId="0" xfId="0" applyNumberFormat="1" applyFont="1" applyFill="1" applyBorder="1" applyAlignment="1" applyProtection="1">
      <alignment horizontal="center" vertical="center"/>
      <protection locked="0"/>
    </xf>
    <xf numFmtId="41" fontId="46" fillId="0" borderId="19" xfId="0" applyNumberFormat="1" applyFont="1" applyFill="1" applyBorder="1" applyAlignment="1" applyProtection="1">
      <alignment horizontal="right" vertical="center"/>
      <protection locked="0"/>
    </xf>
    <xf numFmtId="41" fontId="46" fillId="0" borderId="0" xfId="0" quotePrefix="1" applyNumberFormat="1" applyFont="1" applyFill="1" applyBorder="1" applyAlignment="1">
      <alignment vertical="center"/>
    </xf>
    <xf numFmtId="41" fontId="46" fillId="0" borderId="0" xfId="0" quotePrefix="1" applyNumberFormat="1" applyFont="1" applyFill="1" applyBorder="1" applyAlignment="1">
      <alignment horizontal="center" vertical="center"/>
    </xf>
    <xf numFmtId="0" fontId="46" fillId="76" borderId="0" xfId="0" applyFont="1" applyFill="1" applyBorder="1" applyAlignment="1" applyProtection="1">
      <alignment horizontal="right" vertical="center"/>
      <protection locked="0"/>
    </xf>
    <xf numFmtId="0" fontId="46" fillId="76" borderId="17" xfId="0" applyFont="1" applyFill="1" applyBorder="1" applyAlignment="1" applyProtection="1">
      <alignment horizontal="right" vertical="center"/>
      <protection locked="0"/>
    </xf>
    <xf numFmtId="41" fontId="96" fillId="77" borderId="0" xfId="0" applyNumberFormat="1" applyFont="1" applyFill="1" applyBorder="1" applyAlignment="1" applyProtection="1">
      <alignment horizontal="right" vertical="center"/>
      <protection locked="0"/>
    </xf>
    <xf numFmtId="41" fontId="98" fillId="77" borderId="17" xfId="0" applyNumberFormat="1" applyFont="1" applyFill="1" applyBorder="1" applyAlignment="1">
      <alignment horizontal="right" vertical="center"/>
    </xf>
    <xf numFmtId="41" fontId="98" fillId="77" borderId="18" xfId="0" applyNumberFormat="1" applyFont="1" applyFill="1" applyBorder="1" applyAlignment="1">
      <alignment horizontal="right" vertical="center"/>
    </xf>
    <xf numFmtId="41" fontId="96" fillId="77" borderId="0" xfId="0" applyNumberFormat="1" applyFont="1" applyFill="1" applyBorder="1" applyAlignment="1" applyProtection="1">
      <alignment horizontal="right" vertical="center"/>
    </xf>
    <xf numFmtId="41" fontId="96" fillId="77" borderId="17" xfId="0" applyNumberFormat="1" applyFont="1" applyFill="1" applyBorder="1" applyAlignment="1" applyProtection="1">
      <alignment horizontal="right" vertical="center"/>
      <protection locked="0"/>
    </xf>
    <xf numFmtId="41" fontId="96" fillId="77" borderId="17" xfId="0" applyNumberFormat="1" applyFont="1" applyFill="1" applyBorder="1" applyAlignment="1" applyProtection="1">
      <alignment horizontal="right" vertical="center"/>
    </xf>
    <xf numFmtId="41" fontId="96" fillId="77" borderId="19" xfId="0" applyNumberFormat="1" applyFont="1" applyFill="1" applyBorder="1" applyAlignment="1" applyProtection="1">
      <alignment horizontal="right" vertical="center"/>
      <protection locked="0"/>
    </xf>
    <xf numFmtId="191" fontId="96" fillId="77" borderId="49" xfId="0" applyNumberFormat="1" applyFont="1" applyFill="1" applyBorder="1" applyAlignment="1" applyProtection="1">
      <alignment horizontal="right" vertical="center"/>
      <protection locked="0"/>
    </xf>
    <xf numFmtId="191" fontId="96" fillId="77" borderId="0" xfId="0" applyNumberFormat="1" applyFont="1" applyFill="1" applyBorder="1" applyAlignment="1" applyProtection="1">
      <alignment horizontal="right" vertical="center"/>
      <protection locked="0"/>
    </xf>
    <xf numFmtId="41" fontId="96" fillId="77" borderId="15" xfId="0" applyNumberFormat="1" applyFont="1" applyFill="1" applyBorder="1" applyAlignment="1" applyProtection="1">
      <alignment horizontal="right" vertical="center"/>
      <protection locked="0"/>
    </xf>
    <xf numFmtId="41" fontId="96" fillId="77" borderId="14" xfId="0" applyNumberFormat="1" applyFont="1" applyFill="1" applyBorder="1" applyAlignment="1" applyProtection="1">
      <alignment horizontal="right" vertical="center"/>
      <protection locked="0"/>
    </xf>
    <xf numFmtId="191" fontId="96" fillId="77" borderId="17" xfId="0" applyNumberFormat="1" applyFont="1" applyFill="1" applyBorder="1" applyAlignment="1" applyProtection="1">
      <alignment horizontal="right" vertical="center"/>
      <protection locked="0"/>
    </xf>
    <xf numFmtId="3" fontId="98" fillId="77" borderId="17" xfId="0" applyNumberFormat="1" applyFont="1" applyFill="1" applyBorder="1" applyAlignment="1">
      <alignment horizontal="right" vertical="center" shrinkToFit="1"/>
    </xf>
    <xf numFmtId="191" fontId="98" fillId="77" borderId="17" xfId="0" applyNumberFormat="1" applyFont="1" applyFill="1" applyBorder="1" applyAlignment="1">
      <alignment horizontal="right" vertical="center" shrinkToFit="1"/>
    </xf>
    <xf numFmtId="3" fontId="98" fillId="77" borderId="18" xfId="0" applyNumberFormat="1" applyFont="1" applyFill="1" applyBorder="1" applyAlignment="1">
      <alignment horizontal="right" vertical="center" shrinkToFit="1"/>
    </xf>
    <xf numFmtId="41" fontId="96" fillId="77" borderId="19" xfId="0" applyNumberFormat="1" applyFont="1" applyFill="1" applyBorder="1" applyAlignment="1" applyProtection="1">
      <alignment horizontal="right" vertical="center" shrinkToFit="1"/>
      <protection locked="0"/>
    </xf>
    <xf numFmtId="41" fontId="96" fillId="77" borderId="0" xfId="0" applyNumberFormat="1" applyFont="1" applyFill="1" applyBorder="1" applyAlignment="1" applyProtection="1">
      <alignment horizontal="right" vertical="center" shrinkToFit="1"/>
      <protection locked="0"/>
    </xf>
    <xf numFmtId="41" fontId="96" fillId="77" borderId="0" xfId="0" applyNumberFormat="1" applyFont="1" applyFill="1" applyBorder="1" applyAlignment="1" applyProtection="1">
      <alignment horizontal="right" vertical="center" shrinkToFit="1"/>
    </xf>
    <xf numFmtId="191" fontId="96" fillId="77" borderId="0" xfId="0" applyNumberFormat="1" applyFont="1" applyFill="1" applyBorder="1" applyAlignment="1" applyProtection="1">
      <alignment horizontal="right" vertical="center" shrinkToFit="1"/>
      <protection locked="0"/>
    </xf>
    <xf numFmtId="41" fontId="96" fillId="77" borderId="15" xfId="0" applyNumberFormat="1" applyFont="1" applyFill="1" applyBorder="1" applyAlignment="1" applyProtection="1">
      <alignment horizontal="right" vertical="center" shrinkToFit="1"/>
      <protection locked="0"/>
    </xf>
    <xf numFmtId="41" fontId="96" fillId="77" borderId="14" xfId="0" applyNumberFormat="1" applyFont="1" applyFill="1" applyBorder="1" applyAlignment="1" applyProtection="1">
      <alignment horizontal="right" vertical="center" shrinkToFit="1"/>
      <protection locked="0"/>
    </xf>
    <xf numFmtId="41" fontId="96" fillId="77" borderId="17" xfId="0" applyNumberFormat="1" applyFont="1" applyFill="1" applyBorder="1" applyAlignment="1" applyProtection="1">
      <alignment horizontal="right" vertical="center" shrinkToFit="1"/>
      <protection locked="0"/>
    </xf>
    <xf numFmtId="41" fontId="96" fillId="77" borderId="17" xfId="0" applyNumberFormat="1" applyFont="1" applyFill="1" applyBorder="1" applyAlignment="1" applyProtection="1">
      <alignment horizontal="right" vertical="center" shrinkToFit="1"/>
    </xf>
    <xf numFmtId="191" fontId="96" fillId="77" borderId="17" xfId="0" applyNumberFormat="1" applyFont="1" applyFill="1" applyBorder="1" applyAlignment="1" applyProtection="1">
      <alignment horizontal="right" vertical="center" shrinkToFit="1"/>
      <protection locked="0"/>
    </xf>
    <xf numFmtId="41" fontId="96" fillId="77" borderId="18" xfId="0" applyNumberFormat="1" applyFont="1" applyFill="1" applyBorder="1" applyAlignment="1" applyProtection="1">
      <alignment horizontal="right" vertical="center" shrinkToFit="1"/>
      <protection locked="0"/>
    </xf>
    <xf numFmtId="191" fontId="98" fillId="77" borderId="17" xfId="0" applyNumberFormat="1" applyFont="1" applyFill="1" applyBorder="1" applyAlignment="1">
      <alignment horizontal="right" vertical="center"/>
    </xf>
    <xf numFmtId="41" fontId="96" fillId="77" borderId="17" xfId="0" applyNumberFormat="1" applyFont="1" applyFill="1" applyBorder="1" applyAlignment="1">
      <alignment horizontal="right" vertical="center"/>
    </xf>
    <xf numFmtId="41" fontId="96" fillId="77" borderId="18" xfId="0" applyNumberFormat="1" applyFont="1" applyFill="1" applyBorder="1" applyAlignment="1">
      <alignment horizontal="right" vertical="center"/>
    </xf>
    <xf numFmtId="0" fontId="45" fillId="0" borderId="18" xfId="0" applyFont="1" applyBorder="1" applyAlignment="1">
      <alignment horizontal="distributed" vertical="center" wrapText="1"/>
    </xf>
    <xf numFmtId="0" fontId="45" fillId="0" borderId="0" xfId="0" applyNumberFormat="1" applyFont="1" applyAlignment="1">
      <alignment horizontal="left" vertical="center"/>
    </xf>
    <xf numFmtId="0" fontId="46" fillId="0" borderId="18" xfId="0" applyFont="1" applyBorder="1" applyAlignment="1">
      <alignment horizontal="center" vertical="center" wrapText="1" shrinkToFit="1"/>
    </xf>
    <xf numFmtId="14" fontId="98" fillId="0" borderId="18" xfId="0" applyNumberFormat="1" applyFont="1" applyFill="1" applyBorder="1" applyAlignment="1">
      <alignment horizontal="center" vertical="center"/>
    </xf>
    <xf numFmtId="14" fontId="98" fillId="0" borderId="17" xfId="0" quotePrefix="1" applyNumberFormat="1" applyFont="1" applyFill="1" applyBorder="1" applyAlignment="1">
      <alignment horizontal="center" vertical="center"/>
    </xf>
    <xf numFmtId="0" fontId="96" fillId="0" borderId="15" xfId="0" applyNumberFormat="1" applyFont="1" applyBorder="1" applyAlignment="1">
      <alignment horizontal="distributed" vertical="center" wrapText="1" shrinkToFit="1"/>
    </xf>
    <xf numFmtId="41" fontId="45" fillId="76" borderId="0" xfId="2331" applyNumberFormat="1" applyFont="1" applyFill="1" applyBorder="1" applyAlignment="1">
      <alignment horizontal="right" vertical="center"/>
    </xf>
    <xf numFmtId="41" fontId="46" fillId="76" borderId="49" xfId="0" applyNumberFormat="1" applyFont="1" applyFill="1" applyBorder="1" applyAlignment="1">
      <alignment horizontal="right" vertical="center"/>
    </xf>
    <xf numFmtId="0" fontId="96" fillId="0" borderId="19" xfId="0" applyNumberFormat="1" applyFont="1" applyBorder="1" applyAlignment="1">
      <alignment horizontal="right" vertical="center" wrapText="1" shrinkToFit="1"/>
    </xf>
    <xf numFmtId="0" fontId="96" fillId="0" borderId="0" xfId="0" applyNumberFormat="1" applyFont="1" applyBorder="1" applyAlignment="1">
      <alignment horizontal="center" vertical="center"/>
    </xf>
    <xf numFmtId="41" fontId="46" fillId="76" borderId="0" xfId="2241" applyNumberFormat="1" applyFont="1" applyFill="1" applyBorder="1" applyAlignment="1">
      <alignment horizontal="right" vertical="center" shrinkToFit="1"/>
    </xf>
    <xf numFmtId="0" fontId="97" fillId="0" borderId="19" xfId="0" applyNumberFormat="1" applyFont="1" applyBorder="1" applyAlignment="1">
      <alignment horizontal="right" vertical="center" wrapText="1" shrinkToFit="1"/>
    </xf>
    <xf numFmtId="0" fontId="97" fillId="0" borderId="0" xfId="0" applyNumberFormat="1" applyFont="1" applyBorder="1" applyAlignment="1">
      <alignment horizontal="right" vertical="center" wrapText="1" shrinkToFit="1"/>
    </xf>
    <xf numFmtId="0" fontId="96" fillId="0" borderId="18" xfId="0" applyNumberFormat="1" applyFont="1" applyBorder="1" applyAlignment="1">
      <alignment horizontal="distributed" vertical="center" wrapText="1" shrinkToFit="1"/>
    </xf>
    <xf numFmtId="0" fontId="96" fillId="0" borderId="14" xfId="0" applyNumberFormat="1" applyFont="1" applyBorder="1" applyAlignment="1">
      <alignment horizontal="right" vertical="center" wrapText="1" shrinkToFit="1"/>
    </xf>
    <xf numFmtId="41" fontId="96" fillId="78" borderId="0" xfId="0" applyNumberFormat="1" applyFont="1" applyFill="1" applyBorder="1" applyAlignment="1">
      <alignment horizontal="right" vertical="center"/>
    </xf>
    <xf numFmtId="41" fontId="96" fillId="78" borderId="0" xfId="0" applyNumberFormat="1" applyFont="1" applyFill="1" applyBorder="1" applyAlignment="1" applyProtection="1">
      <alignment horizontal="right" vertical="center"/>
      <protection locked="0"/>
    </xf>
    <xf numFmtId="0" fontId="96" fillId="78" borderId="0" xfId="0" applyNumberFormat="1" applyFont="1" applyFill="1" applyBorder="1" applyAlignment="1">
      <alignment horizontal="right" vertical="center" shrinkToFit="1"/>
    </xf>
    <xf numFmtId="0" fontId="97" fillId="0" borderId="0" xfId="0" applyNumberFormat="1" applyFont="1" applyAlignment="1"/>
    <xf numFmtId="0" fontId="97" fillId="0" borderId="0" xfId="0" applyNumberFormat="1" applyFont="1" applyAlignment="1">
      <alignment vertical="center"/>
    </xf>
    <xf numFmtId="0" fontId="97" fillId="0" borderId="0" xfId="0" applyNumberFormat="1" applyFont="1" applyBorder="1" applyAlignment="1">
      <alignment horizontal="right" vertical="center"/>
    </xf>
    <xf numFmtId="0" fontId="97" fillId="0" borderId="0" xfId="0" applyNumberFormat="1" applyFont="1" applyBorder="1" applyAlignment="1">
      <alignment horizontal="center" vertical="center"/>
    </xf>
    <xf numFmtId="0" fontId="97" fillId="0" borderId="0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46" fillId="0" borderId="0" xfId="0" applyNumberFormat="1" applyFont="1" applyBorder="1" applyAlignment="1">
      <alignment horizontal="distributed" vertical="center"/>
    </xf>
    <xf numFmtId="3" fontId="45" fillId="0" borderId="51" xfId="2333" applyNumberFormat="1" applyFont="1" applyFill="1" applyBorder="1" applyAlignment="1">
      <alignment horizontal="right" vertical="center" wrapText="1" shrinkToFit="1"/>
    </xf>
    <xf numFmtId="0" fontId="96" fillId="0" borderId="15" xfId="0" applyNumberFormat="1" applyFont="1" applyBorder="1" applyAlignment="1" applyProtection="1">
      <alignment horizontal="distributed" vertical="center" wrapText="1"/>
      <protection locked="0"/>
    </xf>
    <xf numFmtId="0" fontId="96" fillId="0" borderId="19" xfId="0" applyNumberFormat="1" applyFont="1" applyBorder="1" applyAlignment="1" applyProtection="1">
      <alignment horizontal="distributed" vertical="center" wrapText="1"/>
      <protection locked="0"/>
    </xf>
    <xf numFmtId="0" fontId="96" fillId="0" borderId="0" xfId="0" applyNumberFormat="1" applyFont="1" applyBorder="1" applyAlignment="1"/>
    <xf numFmtId="0" fontId="96" fillId="0" borderId="0" xfId="0" applyNumberFormat="1" applyFont="1" applyAlignment="1"/>
    <xf numFmtId="0" fontId="99" fillId="0" borderId="0" xfId="0" applyNumberFormat="1" applyFont="1" applyAlignment="1"/>
    <xf numFmtId="0" fontId="96" fillId="0" borderId="0" xfId="0" applyNumberFormat="1" applyFont="1" applyBorder="1" applyAlignment="1" applyProtection="1">
      <alignment horizontal="distributed" vertical="center" wrapText="1"/>
      <protection locked="0"/>
    </xf>
    <xf numFmtId="0" fontId="96" fillId="0" borderId="18" xfId="0" applyNumberFormat="1" applyFont="1" applyBorder="1" applyAlignment="1" applyProtection="1">
      <alignment horizontal="distributed" vertical="center" wrapText="1"/>
      <protection locked="0"/>
    </xf>
    <xf numFmtId="0" fontId="96" fillId="0" borderId="17" xfId="0" applyNumberFormat="1" applyFont="1" applyBorder="1" applyAlignment="1" applyProtection="1">
      <alignment horizontal="distributed" vertical="center" wrapText="1"/>
      <protection locked="0"/>
    </xf>
    <xf numFmtId="0" fontId="45" fillId="80" borderId="0" xfId="0" applyFont="1" applyFill="1" applyAlignment="1"/>
    <xf numFmtId="41" fontId="96" fillId="80" borderId="0" xfId="0" applyNumberFormat="1" applyFont="1" applyFill="1" applyBorder="1" applyAlignment="1" applyProtection="1">
      <alignment horizontal="right" vertical="center" shrinkToFit="1"/>
      <protection locked="0"/>
    </xf>
    <xf numFmtId="41" fontId="96" fillId="80" borderId="0" xfId="0" applyNumberFormat="1" applyFont="1" applyFill="1" applyBorder="1" applyAlignment="1" applyProtection="1">
      <alignment horizontal="right" vertical="center" shrinkToFit="1"/>
    </xf>
    <xf numFmtId="3" fontId="53" fillId="80" borderId="0" xfId="0" applyNumberFormat="1" applyFont="1" applyFill="1" applyAlignment="1"/>
    <xf numFmtId="3" fontId="45" fillId="80" borderId="0" xfId="0" applyNumberFormat="1" applyFont="1" applyFill="1" applyAlignment="1"/>
    <xf numFmtId="0" fontId="53" fillId="80" borderId="0" xfId="0" applyFont="1" applyFill="1" applyBorder="1" applyAlignment="1">
      <alignment horizontal="left"/>
    </xf>
    <xf numFmtId="0" fontId="53" fillId="80" borderId="0" xfId="0" applyFont="1" applyFill="1" applyAlignment="1"/>
    <xf numFmtId="0" fontId="45" fillId="80" borderId="0" xfId="0" applyFont="1" applyFill="1" applyBorder="1" applyAlignment="1"/>
    <xf numFmtId="0" fontId="49" fillId="80" borderId="0" xfId="0" applyFont="1" applyFill="1" applyBorder="1" applyAlignment="1">
      <alignment horizontal="right"/>
    </xf>
    <xf numFmtId="14" fontId="98" fillId="0" borderId="18" xfId="0" quotePrefix="1" applyNumberFormat="1" applyFont="1" applyFill="1" applyBorder="1" applyAlignment="1">
      <alignment horizontal="center" vertical="center" shrinkToFit="1"/>
    </xf>
    <xf numFmtId="14" fontId="98" fillId="0" borderId="17" xfId="0" quotePrefix="1" applyNumberFormat="1" applyFont="1" applyFill="1" applyBorder="1" applyAlignment="1">
      <alignment horizontal="center" vertical="center" shrinkToFit="1"/>
    </xf>
    <xf numFmtId="0" fontId="46" fillId="0" borderId="0" xfId="0" applyFont="1" applyBorder="1" applyAlignment="1">
      <alignment horizontal="center" vertical="center"/>
    </xf>
    <xf numFmtId="0" fontId="55" fillId="0" borderId="18" xfId="0" applyFont="1" applyFill="1" applyBorder="1" applyAlignment="1">
      <alignment horizontal="center" vertical="center"/>
    </xf>
    <xf numFmtId="41" fontId="46" fillId="0" borderId="15" xfId="0" applyNumberFormat="1" applyFont="1" applyBorder="1" applyAlignment="1">
      <alignment horizontal="center" vertical="center" shrinkToFit="1"/>
    </xf>
    <xf numFmtId="41" fontId="46" fillId="76" borderId="15" xfId="0" applyNumberFormat="1" applyFont="1" applyFill="1" applyBorder="1" applyAlignment="1" applyProtection="1">
      <alignment horizontal="right" vertical="center"/>
      <protection locked="0"/>
    </xf>
    <xf numFmtId="0" fontId="49" fillId="0" borderId="19" xfId="0" applyFont="1" applyBorder="1" applyAlignment="1">
      <alignment horizontal="right" vertical="center" wrapText="1"/>
    </xf>
    <xf numFmtId="41" fontId="46" fillId="0" borderId="15" xfId="2322" applyNumberFormat="1" applyFont="1" applyFill="1" applyBorder="1" applyAlignment="1">
      <alignment horizontal="center" vertical="center" shrinkToFit="1"/>
    </xf>
    <xf numFmtId="0" fontId="49" fillId="0" borderId="19" xfId="2322" applyFont="1" applyFill="1" applyBorder="1" applyAlignment="1">
      <alignment horizontal="right" vertical="center" wrapText="1"/>
    </xf>
    <xf numFmtId="0" fontId="46" fillId="0" borderId="0" xfId="0" applyFont="1" applyBorder="1" applyAlignment="1"/>
    <xf numFmtId="41" fontId="45" fillId="0" borderId="15" xfId="0" applyNumberFormat="1" applyFont="1" applyBorder="1" applyAlignment="1">
      <alignment horizontal="center" vertical="center" shrinkToFit="1"/>
    </xf>
    <xf numFmtId="41" fontId="45" fillId="76" borderId="19" xfId="2324" applyNumberFormat="1" applyFont="1" applyFill="1" applyBorder="1" applyAlignment="1">
      <alignment horizontal="right" vertical="center"/>
    </xf>
    <xf numFmtId="41" fontId="45" fillId="76" borderId="0" xfId="2245" applyNumberFormat="1" applyFont="1" applyFill="1" applyBorder="1" applyAlignment="1" applyProtection="1">
      <alignment horizontal="right" vertical="center" shrinkToFit="1"/>
      <protection locked="0"/>
    </xf>
    <xf numFmtId="41" fontId="45" fillId="76" borderId="0" xfId="2245" applyNumberFormat="1" applyFont="1" applyFill="1" applyBorder="1" applyAlignment="1">
      <alignment horizontal="right" vertical="center"/>
    </xf>
    <xf numFmtId="41" fontId="45" fillId="76" borderId="0" xfId="2323" applyNumberFormat="1" applyFont="1" applyFill="1" applyBorder="1" applyAlignment="1">
      <alignment horizontal="right" vertical="center"/>
    </xf>
    <xf numFmtId="41" fontId="45" fillId="76" borderId="0" xfId="2245" applyNumberFormat="1" applyFont="1" applyFill="1" applyBorder="1" applyAlignment="1" applyProtection="1">
      <alignment horizontal="right" vertical="center"/>
    </xf>
    <xf numFmtId="0" fontId="49" fillId="0" borderId="19" xfId="2324" applyFont="1" applyFill="1" applyBorder="1" applyAlignment="1">
      <alignment horizontal="right" vertical="center" wrapText="1"/>
    </xf>
    <xf numFmtId="0" fontId="95" fillId="0" borderId="19" xfId="2322" applyFont="1" applyFill="1" applyBorder="1" applyAlignment="1">
      <alignment horizontal="right" vertical="center" wrapText="1"/>
    </xf>
    <xf numFmtId="0" fontId="46" fillId="81" borderId="0" xfId="0" applyFont="1" applyFill="1" applyBorder="1" applyAlignment="1">
      <alignment horizontal="center" vertical="center"/>
    </xf>
    <xf numFmtId="41" fontId="46" fillId="0" borderId="18" xfId="0" applyNumberFormat="1" applyFont="1" applyBorder="1" applyAlignment="1">
      <alignment horizontal="center" vertical="center" shrinkToFit="1"/>
    </xf>
    <xf numFmtId="41" fontId="46" fillId="76" borderId="18" xfId="0" applyNumberFormat="1" applyFont="1" applyFill="1" applyBorder="1" applyAlignment="1" applyProtection="1">
      <alignment horizontal="right" vertical="center"/>
      <protection locked="0"/>
    </xf>
    <xf numFmtId="41" fontId="46" fillId="76" borderId="0" xfId="0" applyNumberFormat="1" applyFont="1" applyFill="1" applyBorder="1" applyAlignment="1" applyProtection="1">
      <alignment horizontal="right" vertical="center"/>
    </xf>
    <xf numFmtId="41" fontId="46" fillId="76" borderId="0" xfId="2241" applyNumberFormat="1" applyFont="1" applyFill="1" applyBorder="1" applyAlignment="1" applyProtection="1">
      <alignment horizontal="right" vertical="center"/>
    </xf>
    <xf numFmtId="41" fontId="46" fillId="76" borderId="15" xfId="2241" applyNumberFormat="1" applyFont="1" applyFill="1" applyBorder="1" applyAlignment="1">
      <alignment horizontal="right" vertical="center"/>
    </xf>
    <xf numFmtId="41" fontId="46" fillId="76" borderId="17" xfId="0" applyNumberFormat="1" applyFont="1" applyFill="1" applyBorder="1" applyAlignment="1" applyProtection="1">
      <alignment horizontal="right" vertical="center"/>
    </xf>
    <xf numFmtId="41" fontId="46" fillId="76" borderId="17" xfId="2241" applyNumberFormat="1" applyFont="1" applyFill="1" applyBorder="1" applyAlignment="1" applyProtection="1">
      <alignment horizontal="right" vertical="center"/>
    </xf>
    <xf numFmtId="41" fontId="46" fillId="76" borderId="17" xfId="2241" applyNumberFormat="1" applyFont="1" applyFill="1" applyBorder="1" applyAlignment="1" applyProtection="1">
      <alignment horizontal="right" vertical="center"/>
      <protection locked="0"/>
    </xf>
    <xf numFmtId="190" fontId="55" fillId="76" borderId="17" xfId="0" applyNumberFormat="1" applyFont="1" applyFill="1" applyBorder="1" applyAlignment="1">
      <alignment horizontal="right" vertical="center"/>
    </xf>
    <xf numFmtId="190" fontId="55" fillId="76" borderId="17" xfId="0" applyNumberFormat="1" applyFont="1" applyFill="1" applyBorder="1" applyAlignment="1" applyProtection="1">
      <alignment horizontal="right" vertical="center"/>
      <protection locked="0"/>
    </xf>
    <xf numFmtId="190" fontId="55" fillId="76" borderId="17" xfId="0" applyNumberFormat="1" applyFont="1" applyFill="1" applyBorder="1" applyAlignment="1" applyProtection="1">
      <alignment vertical="center"/>
      <protection locked="0"/>
    </xf>
    <xf numFmtId="190" fontId="57" fillId="76" borderId="17" xfId="0" applyNumberFormat="1" applyFont="1" applyFill="1" applyBorder="1" applyAlignment="1">
      <alignment horizontal="right" vertical="center"/>
    </xf>
    <xf numFmtId="190" fontId="57" fillId="76" borderId="17" xfId="0" applyNumberFormat="1" applyFont="1" applyFill="1" applyBorder="1" applyAlignment="1" applyProtection="1">
      <alignment horizontal="right" vertical="center"/>
      <protection locked="0"/>
    </xf>
    <xf numFmtId="193" fontId="55" fillId="76" borderId="18" xfId="0" applyNumberFormat="1" applyFont="1" applyFill="1" applyBorder="1" applyAlignment="1" applyProtection="1">
      <alignment horizontal="right" vertical="center"/>
      <protection locked="0"/>
    </xf>
    <xf numFmtId="49" fontId="46" fillId="76" borderId="0" xfId="0" applyNumberFormat="1" applyFont="1" applyFill="1" applyBorder="1" applyAlignment="1" applyProtection="1">
      <alignment horizontal="center" vertical="center"/>
      <protection locked="0"/>
    </xf>
    <xf numFmtId="41" fontId="46" fillId="76" borderId="17" xfId="0" quotePrefix="1" applyNumberFormat="1" applyFont="1" applyFill="1" applyBorder="1" applyAlignment="1" applyProtection="1">
      <alignment horizontal="right" vertical="center"/>
      <protection locked="0"/>
    </xf>
    <xf numFmtId="3" fontId="49" fillId="0" borderId="0" xfId="2329" applyNumberFormat="1" applyFont="1" applyFill="1" applyAlignment="1">
      <alignment horizontal="left"/>
    </xf>
    <xf numFmtId="3" fontId="49" fillId="0" borderId="0" xfId="2329" applyNumberFormat="1" applyFont="1" applyFill="1"/>
    <xf numFmtId="3" fontId="49" fillId="0" borderId="0" xfId="2329" applyNumberFormat="1" applyFont="1" applyFill="1" applyAlignment="1">
      <alignment horizontal="right"/>
    </xf>
    <xf numFmtId="3" fontId="49" fillId="0" borderId="0" xfId="2329" applyNumberFormat="1" applyFont="1" applyFill="1" applyBorder="1"/>
    <xf numFmtId="3" fontId="49" fillId="0" borderId="0" xfId="2328" applyNumberFormat="1" applyFont="1" applyFill="1" applyBorder="1" applyAlignment="1">
      <alignment horizontal="right"/>
    </xf>
    <xf numFmtId="0" fontId="49" fillId="0" borderId="0" xfId="2336" applyNumberFormat="1" applyFont="1" applyFill="1" applyBorder="1"/>
    <xf numFmtId="193" fontId="101" fillId="0" borderId="0" xfId="2336" applyNumberFormat="1" applyFont="1" applyFill="1" applyBorder="1" applyAlignment="1">
      <alignment horizontal="left"/>
    </xf>
    <xf numFmtId="3" fontId="49" fillId="0" borderId="0" xfId="2328" applyNumberFormat="1" applyFont="1" applyFill="1" applyBorder="1"/>
    <xf numFmtId="0" fontId="102" fillId="0" borderId="0" xfId="2336" applyNumberFormat="1" applyFont="1" applyFill="1" applyBorder="1"/>
    <xf numFmtId="0" fontId="46" fillId="0" borderId="15" xfId="0" applyNumberFormat="1" applyFont="1" applyBorder="1" applyAlignment="1" applyProtection="1">
      <alignment horizontal="distributed" vertical="center" wrapText="1"/>
      <protection locked="0"/>
    </xf>
    <xf numFmtId="41" fontId="46" fillId="77" borderId="19" xfId="0" applyNumberFormat="1" applyFont="1" applyFill="1" applyBorder="1" applyAlignment="1" applyProtection="1">
      <alignment horizontal="right" vertical="center" shrinkToFit="1"/>
      <protection locked="0"/>
    </xf>
    <xf numFmtId="41" fontId="46" fillId="77" borderId="0" xfId="0" applyNumberFormat="1" applyFont="1" applyFill="1" applyBorder="1" applyAlignment="1" applyProtection="1">
      <alignment horizontal="right" vertical="center" shrinkToFit="1"/>
      <protection locked="0"/>
    </xf>
    <xf numFmtId="41" fontId="46" fillId="77" borderId="0" xfId="0" applyNumberFormat="1" applyFont="1" applyFill="1" applyBorder="1" applyAlignment="1" applyProtection="1">
      <alignment horizontal="right" vertical="center" shrinkToFit="1"/>
    </xf>
    <xf numFmtId="191" fontId="46" fillId="77" borderId="0" xfId="0" applyNumberFormat="1" applyFont="1" applyFill="1" applyBorder="1" applyAlignment="1" applyProtection="1">
      <alignment horizontal="right" vertical="center" shrinkToFit="1"/>
      <protection locked="0"/>
    </xf>
    <xf numFmtId="41" fontId="46" fillId="77" borderId="15" xfId="0" applyNumberFormat="1" applyFont="1" applyFill="1" applyBorder="1" applyAlignment="1" applyProtection="1">
      <alignment horizontal="right" vertical="center" shrinkToFit="1"/>
      <protection locked="0"/>
    </xf>
    <xf numFmtId="190" fontId="55" fillId="76" borderId="17" xfId="0" quotePrefix="1" applyNumberFormat="1" applyFont="1" applyFill="1" applyBorder="1" applyAlignment="1" applyProtection="1">
      <alignment vertical="center" wrapText="1"/>
      <protection locked="0"/>
    </xf>
    <xf numFmtId="190" fontId="55" fillId="76" borderId="18" xfId="0" quotePrefix="1" applyNumberFormat="1" applyFont="1" applyFill="1" applyBorder="1" applyAlignment="1" applyProtection="1">
      <alignment vertical="center" wrapText="1"/>
      <protection locked="0"/>
    </xf>
    <xf numFmtId="0" fontId="49" fillId="0" borderId="16" xfId="2324" applyFont="1" applyFill="1" applyBorder="1" applyAlignment="1">
      <alignment horizontal="right" vertical="center" wrapText="1"/>
    </xf>
    <xf numFmtId="41" fontId="46" fillId="76" borderId="14" xfId="0" applyNumberFormat="1" applyFont="1" applyFill="1" applyBorder="1" applyAlignment="1" applyProtection="1">
      <alignment horizontal="right" vertical="center"/>
      <protection locked="0"/>
    </xf>
    <xf numFmtId="0" fontId="49" fillId="0" borderId="14" xfId="2324" applyFont="1" applyFill="1" applyBorder="1" applyAlignment="1">
      <alignment horizontal="right" vertical="center" wrapText="1"/>
    </xf>
    <xf numFmtId="0" fontId="45" fillId="0" borderId="13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176" fontId="45" fillId="0" borderId="15" xfId="0" applyNumberFormat="1" applyFont="1" applyBorder="1" applyAlignment="1">
      <alignment horizontal="center" vertical="center"/>
    </xf>
    <xf numFmtId="176" fontId="45" fillId="0" borderId="18" xfId="0" applyNumberFormat="1" applyFont="1" applyBorder="1" applyAlignment="1">
      <alignment horizontal="center" vertical="center"/>
    </xf>
    <xf numFmtId="176" fontId="45" fillId="0" borderId="19" xfId="0" applyNumberFormat="1" applyFont="1" applyBorder="1" applyAlignment="1">
      <alignment horizontal="center" vertical="center"/>
    </xf>
    <xf numFmtId="176" fontId="45" fillId="0" borderId="14" xfId="0" applyNumberFormat="1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 shrinkToFit="1"/>
    </xf>
    <xf numFmtId="0" fontId="45" fillId="0" borderId="13" xfId="0" applyFont="1" applyBorder="1" applyAlignment="1">
      <alignment horizontal="center" vertical="center" shrinkToFit="1"/>
    </xf>
    <xf numFmtId="0" fontId="45" fillId="0" borderId="15" xfId="0" applyFont="1" applyBorder="1" applyAlignment="1">
      <alignment horizontal="center" vertical="center"/>
    </xf>
    <xf numFmtId="0" fontId="45" fillId="0" borderId="18" xfId="0" applyFont="1" applyBorder="1" applyAlignment="1">
      <alignment horizontal="center" vertical="center"/>
    </xf>
    <xf numFmtId="0" fontId="45" fillId="0" borderId="16" xfId="0" applyNumberFormat="1" applyFont="1" applyBorder="1" applyAlignment="1">
      <alignment horizontal="center" vertical="center"/>
    </xf>
    <xf numFmtId="0" fontId="45" fillId="0" borderId="18" xfId="0" applyFont="1" applyBorder="1" applyAlignment="1">
      <alignment horizontal="center" vertical="center" shrinkToFit="1"/>
    </xf>
    <xf numFmtId="0" fontId="46" fillId="0" borderId="0" xfId="0" applyFont="1" applyBorder="1" applyAlignment="1">
      <alignment horizontal="center" vertical="center"/>
    </xf>
    <xf numFmtId="3" fontId="46" fillId="0" borderId="16" xfId="2332" applyNumberFormat="1" applyFont="1" applyBorder="1" applyAlignment="1">
      <alignment horizontal="center" vertical="center"/>
    </xf>
    <xf numFmtId="3" fontId="45" fillId="0" borderId="16" xfId="2332" applyNumberFormat="1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 wrapText="1"/>
    </xf>
    <xf numFmtId="0" fontId="51" fillId="0" borderId="0" xfId="0" applyFont="1" applyBorder="1" applyAlignment="1">
      <alignment horizontal="center" vertical="center"/>
    </xf>
    <xf numFmtId="0" fontId="46" fillId="0" borderId="16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 shrinkToFit="1"/>
    </xf>
    <xf numFmtId="0" fontId="46" fillId="0" borderId="16" xfId="2322" applyFont="1" applyBorder="1" applyAlignment="1">
      <alignment horizontal="center" vertical="center"/>
    </xf>
    <xf numFmtId="0" fontId="54" fillId="0" borderId="16" xfId="0" applyFont="1" applyBorder="1" applyAlignment="1">
      <alignment horizontal="center" vertical="center" wrapText="1"/>
    </xf>
    <xf numFmtId="0" fontId="54" fillId="0" borderId="16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54" fillId="0" borderId="16" xfId="0" applyFont="1" applyBorder="1" applyAlignment="1">
      <alignment horizontal="center" vertical="center" shrinkToFit="1"/>
    </xf>
    <xf numFmtId="176" fontId="54" fillId="0" borderId="16" xfId="0" applyNumberFormat="1" applyFont="1" applyBorder="1" applyAlignment="1">
      <alignment horizontal="center" vertical="center"/>
    </xf>
    <xf numFmtId="0" fontId="45" fillId="0" borderId="52" xfId="0" applyFont="1" applyBorder="1" applyAlignment="1">
      <alignment horizontal="centerContinuous" vertical="center"/>
    </xf>
    <xf numFmtId="0" fontId="45" fillId="0" borderId="53" xfId="0" applyFont="1" applyBorder="1" applyAlignment="1">
      <alignment horizontal="centerContinuous" vertical="center"/>
    </xf>
    <xf numFmtId="0" fontId="45" fillId="0" borderId="52" xfId="0" applyFont="1" applyBorder="1" applyAlignment="1">
      <alignment horizontal="center" vertical="center"/>
    </xf>
    <xf numFmtId="41" fontId="55" fillId="76" borderId="15" xfId="0" applyNumberFormat="1" applyFont="1" applyFill="1" applyBorder="1" applyAlignment="1">
      <alignment horizontal="right" vertical="center"/>
    </xf>
    <xf numFmtId="0" fontId="98" fillId="0" borderId="0" xfId="0" applyNumberFormat="1" applyFont="1" applyFill="1" applyBorder="1" applyAlignment="1">
      <alignment horizontal="center" vertical="center"/>
    </xf>
    <xf numFmtId="0" fontId="45" fillId="0" borderId="54" xfId="0" applyFont="1" applyBorder="1" applyAlignment="1">
      <alignment horizontal="centerContinuous" vertical="center"/>
    </xf>
    <xf numFmtId="0" fontId="45" fillId="0" borderId="52" xfId="0" applyFont="1" applyBorder="1" applyAlignment="1">
      <alignment horizontal="center" vertical="center" shrinkToFit="1"/>
    </xf>
    <xf numFmtId="3" fontId="45" fillId="0" borderId="52" xfId="2329" applyNumberFormat="1" applyFont="1" applyFill="1" applyBorder="1" applyAlignment="1">
      <alignment horizontal="centerContinuous" vertical="center" shrinkToFit="1"/>
    </xf>
    <xf numFmtId="14" fontId="55" fillId="0" borderId="15" xfId="0" quotePrefix="1" applyNumberFormat="1" applyFont="1" applyBorder="1" applyAlignment="1">
      <alignment horizontal="center" vertical="center"/>
    </xf>
    <xf numFmtId="14" fontId="55" fillId="0" borderId="0" xfId="0" quotePrefix="1" applyNumberFormat="1" applyFont="1" applyBorder="1" applyAlignment="1">
      <alignment horizontal="center" vertical="center"/>
    </xf>
    <xf numFmtId="0" fontId="55" fillId="0" borderId="0" xfId="0" applyFont="1" applyBorder="1" applyAlignment="1">
      <alignment vertical="center"/>
    </xf>
    <xf numFmtId="41" fontId="46" fillId="76" borderId="0" xfId="0" quotePrefix="1" applyNumberFormat="1" applyFont="1" applyFill="1" applyBorder="1" applyAlignment="1" applyProtection="1">
      <alignment horizontal="right" vertical="center"/>
      <protection locked="0"/>
    </xf>
    <xf numFmtId="0" fontId="45" fillId="0" borderId="53" xfId="0" applyFont="1" applyBorder="1" applyAlignment="1">
      <alignment horizontal="center" vertical="center"/>
    </xf>
    <xf numFmtId="0" fontId="45" fillId="0" borderId="54" xfId="0" applyFont="1" applyBorder="1" applyAlignment="1">
      <alignment horizontal="center" vertical="center"/>
    </xf>
    <xf numFmtId="176" fontId="45" fillId="0" borderId="54" xfId="0" applyNumberFormat="1" applyFont="1" applyBorder="1" applyAlignment="1">
      <alignment horizontal="center" vertical="center"/>
    </xf>
    <xf numFmtId="176" fontId="45" fillId="0" borderId="54" xfId="0" applyNumberFormat="1" applyFont="1" applyBorder="1" applyAlignment="1">
      <alignment horizontal="center" vertical="center" shrinkToFit="1"/>
    </xf>
    <xf numFmtId="3" fontId="45" fillId="0" borderId="52" xfId="2330" applyNumberFormat="1" applyFont="1" applyFill="1" applyBorder="1" applyAlignment="1">
      <alignment horizontal="centerContinuous" vertical="center"/>
    </xf>
    <xf numFmtId="3" fontId="45" fillId="0" borderId="54" xfId="2330" applyNumberFormat="1" applyFont="1" applyFill="1" applyBorder="1" applyAlignment="1">
      <alignment horizontal="centerContinuous" vertical="center"/>
    </xf>
    <xf numFmtId="176" fontId="45" fillId="0" borderId="53" xfId="0" applyNumberFormat="1" applyFont="1" applyBorder="1" applyAlignment="1">
      <alignment horizontal="center" vertical="center"/>
    </xf>
    <xf numFmtId="14" fontId="55" fillId="0" borderId="15" xfId="0" quotePrefix="1" applyNumberFormat="1" applyFont="1" applyFill="1" applyBorder="1" applyAlignment="1">
      <alignment horizontal="center" vertical="center"/>
    </xf>
    <xf numFmtId="41" fontId="98" fillId="77" borderId="0" xfId="2241" applyNumberFormat="1" applyFont="1" applyFill="1" applyBorder="1" applyAlignment="1">
      <alignment horizontal="right" vertical="center"/>
    </xf>
    <xf numFmtId="41" fontId="55" fillId="77" borderId="0" xfId="2241" applyNumberFormat="1" applyFont="1" applyFill="1" applyBorder="1" applyAlignment="1">
      <alignment horizontal="right" vertical="center"/>
    </xf>
    <xf numFmtId="191" fontId="98" fillId="77" borderId="0" xfId="0" applyNumberFormat="1" applyFont="1" applyFill="1" applyBorder="1" applyAlignment="1" applyProtection="1">
      <alignment horizontal="right" vertical="center"/>
    </xf>
    <xf numFmtId="41" fontId="98" fillId="77" borderId="15" xfId="2241" applyNumberFormat="1" applyFont="1" applyFill="1" applyBorder="1" applyAlignment="1">
      <alignment horizontal="right" vertical="center"/>
    </xf>
    <xf numFmtId="14" fontId="55" fillId="0" borderId="0" xfId="0" quotePrefix="1" applyNumberFormat="1" applyFont="1" applyFill="1" applyBorder="1" applyAlignment="1">
      <alignment horizontal="center" vertical="center"/>
    </xf>
    <xf numFmtId="0" fontId="45" fillId="0" borderId="54" xfId="0" applyNumberFormat="1" applyFont="1" applyBorder="1" applyAlignment="1">
      <alignment horizontal="distributed" vertical="center" wrapText="1"/>
    </xf>
    <xf numFmtId="41" fontId="96" fillId="77" borderId="53" xfId="0" applyNumberFormat="1" applyFont="1" applyFill="1" applyBorder="1" applyAlignment="1" applyProtection="1">
      <alignment horizontal="right" vertical="center"/>
      <protection locked="0"/>
    </xf>
    <xf numFmtId="41" fontId="96" fillId="77" borderId="49" xfId="0" applyNumberFormat="1" applyFont="1" applyFill="1" applyBorder="1" applyAlignment="1" applyProtection="1">
      <alignment horizontal="right" vertical="center"/>
      <protection locked="0"/>
    </xf>
    <xf numFmtId="41" fontId="96" fillId="77" borderId="49" xfId="0" applyNumberFormat="1" applyFont="1" applyFill="1" applyBorder="1" applyAlignment="1" applyProtection="1">
      <alignment horizontal="right" vertical="center"/>
    </xf>
    <xf numFmtId="0" fontId="45" fillId="0" borderId="52" xfId="0" applyNumberFormat="1" applyFont="1" applyBorder="1" applyAlignment="1">
      <alignment horizontal="distributed" vertical="center" wrapText="1"/>
    </xf>
    <xf numFmtId="0" fontId="98" fillId="0" borderId="0" xfId="0" applyNumberFormat="1" applyFont="1" applyFill="1" applyBorder="1" applyAlignment="1"/>
    <xf numFmtId="191" fontId="96" fillId="77" borderId="17" xfId="0" applyNumberFormat="1" applyFont="1" applyFill="1" applyBorder="1" applyAlignment="1" applyProtection="1">
      <alignment horizontal="right" vertical="center"/>
    </xf>
    <xf numFmtId="195" fontId="55" fillId="76" borderId="0" xfId="0" applyNumberFormat="1" applyFont="1" applyFill="1" applyBorder="1" applyAlignment="1">
      <alignment horizontal="right" vertical="center" wrapText="1"/>
    </xf>
    <xf numFmtId="194" fontId="55" fillId="76" borderId="0" xfId="0" applyNumberFormat="1" applyFont="1" applyFill="1" applyBorder="1" applyAlignment="1">
      <alignment horizontal="right" vertical="center" wrapText="1"/>
    </xf>
    <xf numFmtId="41" fontId="55" fillId="76" borderId="15" xfId="0" applyNumberFormat="1" applyFont="1" applyFill="1" applyBorder="1" applyAlignment="1">
      <alignment horizontal="right" vertical="center" wrapText="1"/>
    </xf>
    <xf numFmtId="0" fontId="55" fillId="0" borderId="0" xfId="0" applyFont="1" applyFill="1" applyBorder="1"/>
    <xf numFmtId="0" fontId="46" fillId="0" borderId="54" xfId="0" applyNumberFormat="1" applyFont="1" applyBorder="1" applyAlignment="1">
      <alignment horizontal="distributed" vertical="center"/>
    </xf>
    <xf numFmtId="3" fontId="46" fillId="76" borderId="49" xfId="0" applyNumberFormat="1" applyFont="1" applyFill="1" applyBorder="1" applyAlignment="1">
      <alignment horizontal="right" vertical="center"/>
    </xf>
    <xf numFmtId="191" fontId="46" fillId="76" borderId="49" xfId="0" applyNumberFormat="1" applyFont="1" applyFill="1" applyBorder="1" applyAlignment="1">
      <alignment horizontal="right" vertical="center"/>
    </xf>
    <xf numFmtId="0" fontId="46" fillId="0" borderId="53" xfId="0" applyNumberFormat="1" applyFont="1" applyBorder="1" applyAlignment="1">
      <alignment horizontal="distributed" vertical="center"/>
    </xf>
    <xf numFmtId="14" fontId="46" fillId="0" borderId="54" xfId="0" quotePrefix="1" applyNumberFormat="1" applyFont="1" applyFill="1" applyBorder="1" applyAlignment="1">
      <alignment horizontal="center" vertical="center"/>
    </xf>
    <xf numFmtId="3" fontId="46" fillId="0" borderId="49" xfId="2241" applyNumberFormat="1" applyFont="1" applyFill="1" applyBorder="1" applyAlignment="1">
      <alignment horizontal="right" vertical="center"/>
    </xf>
    <xf numFmtId="3" fontId="46" fillId="0" borderId="49" xfId="0" applyNumberFormat="1" applyFont="1" applyFill="1" applyBorder="1" applyAlignment="1">
      <alignment horizontal="right" vertical="center"/>
    </xf>
    <xf numFmtId="3" fontId="46" fillId="0" borderId="54" xfId="2241" applyNumberFormat="1" applyFont="1" applyFill="1" applyBorder="1" applyAlignment="1">
      <alignment horizontal="right" vertical="center"/>
    </xf>
    <xf numFmtId="14" fontId="46" fillId="0" borderId="49" xfId="0" quotePrefix="1" applyNumberFormat="1" applyFont="1" applyFill="1" applyBorder="1" applyAlignment="1">
      <alignment horizontal="center" vertical="center"/>
    </xf>
    <xf numFmtId="14" fontId="46" fillId="0" borderId="54" xfId="0" quotePrefix="1" applyNumberFormat="1" applyFont="1" applyBorder="1" applyAlignment="1">
      <alignment horizontal="center" vertical="center"/>
    </xf>
    <xf numFmtId="3" fontId="46" fillId="0" borderId="49" xfId="0" applyNumberFormat="1" applyFont="1" applyBorder="1" applyAlignment="1">
      <alignment horizontal="right" vertical="center"/>
    </xf>
    <xf numFmtId="3" fontId="46" fillId="0" borderId="54" xfId="0" applyNumberFormat="1" applyFont="1" applyBorder="1" applyAlignment="1">
      <alignment horizontal="right" vertical="center"/>
    </xf>
    <xf numFmtId="14" fontId="46" fillId="0" borderId="49" xfId="0" quotePrefix="1" applyNumberFormat="1" applyFont="1" applyBorder="1" applyAlignment="1">
      <alignment horizontal="center" vertical="center"/>
    </xf>
    <xf numFmtId="41" fontId="46" fillId="0" borderId="49" xfId="0" applyNumberFormat="1" applyFont="1" applyFill="1" applyBorder="1" applyAlignment="1">
      <alignment horizontal="right" vertical="center"/>
    </xf>
    <xf numFmtId="41" fontId="46" fillId="0" borderId="49" xfId="2241" applyFont="1" applyFill="1" applyBorder="1" applyAlignment="1">
      <alignment horizontal="right" vertical="center"/>
    </xf>
    <xf numFmtId="41" fontId="46" fillId="0" borderId="54" xfId="0" applyNumberFormat="1" applyFont="1" applyFill="1" applyBorder="1" applyAlignment="1">
      <alignment horizontal="right" vertical="center"/>
    </xf>
    <xf numFmtId="3" fontId="46" fillId="0" borderId="15" xfId="2332" applyNumberFormat="1" applyFont="1" applyBorder="1" applyAlignment="1">
      <alignment horizontal="center" vertical="center"/>
    </xf>
    <xf numFmtId="179" fontId="46" fillId="0" borderId="53" xfId="0" applyNumberFormat="1" applyFont="1" applyBorder="1" applyAlignment="1">
      <alignment horizontal="right" vertical="center"/>
    </xf>
    <xf numFmtId="179" fontId="46" fillId="0" borderId="49" xfId="0" applyNumberFormat="1" applyFont="1" applyBorder="1" applyAlignment="1">
      <alignment horizontal="right" vertical="center"/>
    </xf>
    <xf numFmtId="41" fontId="46" fillId="0" borderId="49" xfId="2241" applyFont="1" applyBorder="1" applyAlignment="1">
      <alignment horizontal="right" vertical="center"/>
    </xf>
    <xf numFmtId="179" fontId="46" fillId="0" borderId="54" xfId="0" applyNumberFormat="1" applyFont="1" applyBorder="1" applyAlignment="1">
      <alignment horizontal="right" vertical="center"/>
    </xf>
    <xf numFmtId="14" fontId="46" fillId="0" borderId="49" xfId="0" quotePrefix="1" applyNumberFormat="1" applyFont="1" applyBorder="1" applyAlignment="1">
      <alignment horizontal="center" vertical="center" shrinkToFit="1"/>
    </xf>
    <xf numFmtId="0" fontId="46" fillId="0" borderId="31" xfId="0" applyNumberFormat="1" applyFont="1" applyBorder="1" applyAlignment="1">
      <alignment horizontal="distributed" vertical="center" wrapText="1"/>
    </xf>
    <xf numFmtId="41" fontId="46" fillId="76" borderId="50" xfId="0" applyNumberFormat="1" applyFont="1" applyFill="1" applyBorder="1" applyAlignment="1">
      <alignment horizontal="right" vertical="center"/>
    </xf>
    <xf numFmtId="41" fontId="46" fillId="76" borderId="31" xfId="0" applyNumberFormat="1" applyFont="1" applyFill="1" applyBorder="1" applyAlignment="1">
      <alignment horizontal="right" vertical="center"/>
    </xf>
    <xf numFmtId="14" fontId="46" fillId="0" borderId="50" xfId="0" applyNumberFormat="1" applyFont="1" applyBorder="1" applyAlignment="1">
      <alignment horizontal="right" vertical="center" wrapText="1"/>
    </xf>
    <xf numFmtId="176" fontId="49" fillId="0" borderId="15" xfId="0" applyNumberFormat="1" applyFont="1" applyBorder="1" applyAlignment="1">
      <alignment horizontal="center" vertical="center" shrinkToFit="1"/>
    </xf>
    <xf numFmtId="0" fontId="45" fillId="0" borderId="19" xfId="0" applyFont="1" applyBorder="1" applyAlignment="1">
      <alignment horizontal="center" vertical="center" wrapText="1" shrinkToFit="1"/>
    </xf>
    <xf numFmtId="41" fontId="46" fillId="0" borderId="49" xfId="0" applyNumberFormat="1" applyFont="1" applyBorder="1" applyAlignment="1">
      <alignment horizontal="right" vertical="center"/>
    </xf>
    <xf numFmtId="41" fontId="46" fillId="0" borderId="54" xfId="0" applyNumberFormat="1" applyFont="1" applyBorder="1" applyAlignment="1">
      <alignment horizontal="right" vertical="center"/>
    </xf>
    <xf numFmtId="41" fontId="54" fillId="0" borderId="53" xfId="0" applyNumberFormat="1" applyFont="1" applyFill="1" applyBorder="1" applyAlignment="1">
      <alignment horizontal="right" vertical="center"/>
    </xf>
    <xf numFmtId="41" fontId="54" fillId="0" borderId="49" xfId="0" applyNumberFormat="1" applyFont="1" applyFill="1" applyBorder="1" applyAlignment="1">
      <alignment horizontal="right" vertical="center"/>
    </xf>
    <xf numFmtId="41" fontId="54" fillId="0" borderId="54" xfId="0" applyNumberFormat="1" applyFont="1" applyFill="1" applyBorder="1" applyAlignment="1">
      <alignment horizontal="right" vertical="center"/>
    </xf>
    <xf numFmtId="0" fontId="51" fillId="0" borderId="0" xfId="0" applyFont="1" applyFill="1" applyBorder="1" applyAlignment="1">
      <alignment horizontal="center"/>
    </xf>
    <xf numFmtId="0" fontId="46" fillId="0" borderId="0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Continuous" vertical="center" wrapText="1"/>
    </xf>
    <xf numFmtId="193" fontId="46" fillId="0" borderId="54" xfId="0" applyNumberFormat="1" applyFont="1" applyFill="1" applyBorder="1" applyAlignment="1">
      <alignment horizontal="right" vertical="center"/>
    </xf>
    <xf numFmtId="0" fontId="46" fillId="0" borderId="16" xfId="0" quotePrefix="1" applyFont="1" applyFill="1" applyBorder="1" applyAlignment="1">
      <alignment horizontal="center" vertical="center" wrapText="1"/>
    </xf>
    <xf numFmtId="3" fontId="46" fillId="0" borderId="53" xfId="0" applyNumberFormat="1" applyFont="1" applyBorder="1" applyAlignment="1">
      <alignment horizontal="right" vertical="center" shrinkToFit="1"/>
    </xf>
    <xf numFmtId="3" fontId="46" fillId="0" borderId="49" xfId="0" applyNumberFormat="1" applyFont="1" applyBorder="1" applyAlignment="1">
      <alignment horizontal="right" vertical="center" shrinkToFit="1"/>
    </xf>
    <xf numFmtId="41" fontId="46" fillId="0" borderId="49" xfId="0" applyNumberFormat="1" applyFont="1" applyFill="1" applyBorder="1" applyAlignment="1" applyProtection="1">
      <alignment horizontal="right" vertical="center" shrinkToFit="1"/>
      <protection locked="0"/>
    </xf>
    <xf numFmtId="0" fontId="57" fillId="0" borderId="0" xfId="0" applyFont="1" applyFill="1" applyBorder="1" applyAlignment="1">
      <alignment horizontal="center" vertical="center"/>
    </xf>
    <xf numFmtId="0" fontId="46" fillId="0" borderId="19" xfId="2322" applyFont="1" applyFill="1" applyBorder="1" applyAlignment="1">
      <alignment horizontal="center" vertical="center"/>
    </xf>
    <xf numFmtId="0" fontId="46" fillId="0" borderId="54" xfId="0" applyFont="1" applyFill="1" applyBorder="1" applyAlignment="1">
      <alignment horizontal="center" vertical="center"/>
    </xf>
    <xf numFmtId="41" fontId="46" fillId="0" borderId="49" xfId="0" applyNumberFormat="1" applyFont="1" applyFill="1" applyBorder="1" applyAlignment="1" applyProtection="1">
      <alignment horizontal="right" vertical="center"/>
      <protection locked="0"/>
    </xf>
    <xf numFmtId="0" fontId="46" fillId="0" borderId="49" xfId="0" applyFont="1" applyFill="1" applyBorder="1" applyAlignment="1">
      <alignment horizontal="center" vertical="center"/>
    </xf>
    <xf numFmtId="0" fontId="55" fillId="0" borderId="15" xfId="0" quotePrefix="1" applyFont="1" applyFill="1" applyBorder="1" applyAlignment="1">
      <alignment horizontal="center" vertical="center"/>
    </xf>
    <xf numFmtId="0" fontId="54" fillId="0" borderId="16" xfId="2325" applyFont="1" applyFill="1" applyBorder="1" applyAlignment="1">
      <alignment horizontal="centerContinuous" vertical="center"/>
    </xf>
    <xf numFmtId="41" fontId="54" fillId="0" borderId="49" xfId="0" applyNumberFormat="1" applyFont="1" applyFill="1" applyBorder="1" applyAlignment="1" applyProtection="1">
      <alignment horizontal="right" vertical="center"/>
      <protection locked="0"/>
    </xf>
    <xf numFmtId="41" fontId="54" fillId="0" borderId="54" xfId="0" applyNumberFormat="1" applyFont="1" applyFill="1" applyBorder="1" applyAlignment="1" applyProtection="1">
      <alignment horizontal="right" vertical="center"/>
      <protection locked="0"/>
    </xf>
    <xf numFmtId="0" fontId="45" fillId="0" borderId="15" xfId="0" applyFont="1" applyBorder="1" applyAlignment="1">
      <alignment horizontal="distributed" vertical="center" wrapText="1"/>
    </xf>
    <xf numFmtId="41" fontId="55" fillId="76" borderId="19" xfId="0" applyNumberFormat="1" applyFont="1" applyFill="1" applyBorder="1" applyAlignment="1" applyProtection="1">
      <alignment horizontal="right" vertical="center"/>
      <protection locked="0"/>
    </xf>
    <xf numFmtId="49" fontId="55" fillId="76" borderId="0" xfId="0" applyNumberFormat="1" applyFont="1" applyFill="1" applyBorder="1" applyAlignment="1">
      <alignment horizontal="center" vertical="center"/>
    </xf>
    <xf numFmtId="49" fontId="55" fillId="76" borderId="0" xfId="0" applyNumberFormat="1" applyFont="1" applyFill="1" applyBorder="1" applyAlignment="1" applyProtection="1">
      <alignment horizontal="center" vertical="center"/>
      <protection locked="0"/>
    </xf>
    <xf numFmtId="0" fontId="45" fillId="0" borderId="49" xfId="0" applyFont="1" applyBorder="1" applyAlignment="1">
      <alignment horizontal="distributed" vertical="center" wrapText="1"/>
    </xf>
    <xf numFmtId="41" fontId="55" fillId="76" borderId="49" xfId="0" applyNumberFormat="1" applyFont="1" applyFill="1" applyBorder="1" applyAlignment="1">
      <alignment horizontal="right" vertical="center"/>
    </xf>
    <xf numFmtId="49" fontId="46" fillId="76" borderId="49" xfId="0" applyNumberFormat="1" applyFont="1" applyFill="1" applyBorder="1" applyAlignment="1">
      <alignment horizontal="center" vertical="center"/>
    </xf>
    <xf numFmtId="41" fontId="46" fillId="76" borderId="54" xfId="0" applyNumberFormat="1" applyFont="1" applyFill="1" applyBorder="1" applyAlignment="1">
      <alignment horizontal="right" vertical="center"/>
    </xf>
    <xf numFmtId="0" fontId="46" fillId="76" borderId="49" xfId="0" applyFont="1" applyFill="1" applyBorder="1" applyAlignment="1" applyProtection="1">
      <alignment horizontal="right" vertical="center"/>
      <protection locked="0"/>
    </xf>
    <xf numFmtId="41" fontId="46" fillId="76" borderId="49" xfId="0" applyNumberFormat="1" applyFont="1" applyFill="1" applyBorder="1" applyAlignment="1" applyProtection="1">
      <alignment horizontal="right" vertical="center"/>
      <protection locked="0"/>
    </xf>
    <xf numFmtId="0" fontId="54" fillId="0" borderId="15" xfId="0" applyFont="1" applyBorder="1" applyAlignment="1">
      <alignment horizontal="centerContinuous" vertical="center" shrinkToFit="1"/>
    </xf>
    <xf numFmtId="0" fontId="54" fillId="0" borderId="0" xfId="0" applyFont="1" applyBorder="1" applyAlignment="1">
      <alignment horizontal="centerContinuous" vertical="center" shrinkToFit="1"/>
    </xf>
    <xf numFmtId="0" fontId="54" fillId="0" borderId="16" xfId="0" applyFont="1" applyBorder="1" applyAlignment="1">
      <alignment horizontal="centerContinuous" vertical="center" shrinkToFit="1"/>
    </xf>
    <xf numFmtId="0" fontId="54" fillId="0" borderId="0" xfId="0" applyFont="1" applyBorder="1"/>
    <xf numFmtId="0" fontId="54" fillId="0" borderId="54" xfId="0" quotePrefix="1" applyFont="1" applyFill="1" applyBorder="1" applyAlignment="1">
      <alignment horizontal="center" vertical="center"/>
    </xf>
    <xf numFmtId="49" fontId="54" fillId="0" borderId="49" xfId="0" applyNumberFormat="1" applyFont="1" applyFill="1" applyBorder="1" applyAlignment="1">
      <alignment horizontal="center" vertical="center"/>
    </xf>
    <xf numFmtId="3" fontId="54" fillId="0" borderId="49" xfId="0" applyNumberFormat="1" applyFont="1" applyFill="1" applyBorder="1" applyAlignment="1">
      <alignment horizontal="right" vertical="center"/>
    </xf>
    <xf numFmtId="189" fontId="54" fillId="0" borderId="49" xfId="0" applyNumberFormat="1" applyFont="1" applyFill="1" applyBorder="1" applyAlignment="1">
      <alignment horizontal="center" vertical="center"/>
    </xf>
    <xf numFmtId="0" fontId="54" fillId="0" borderId="49" xfId="0" quotePrefix="1" applyFont="1" applyFill="1" applyBorder="1" applyAlignment="1">
      <alignment horizontal="center" vertical="center"/>
    </xf>
    <xf numFmtId="0" fontId="54" fillId="0" borderId="49" xfId="0" applyNumberFormat="1" applyFont="1" applyFill="1" applyBorder="1" applyAlignment="1">
      <alignment horizontal="right" vertical="center"/>
    </xf>
    <xf numFmtId="0" fontId="45" fillId="0" borderId="14" xfId="0" applyFont="1" applyBorder="1" applyAlignment="1">
      <alignment horizontal="distributed" vertical="center" wrapText="1"/>
    </xf>
    <xf numFmtId="41" fontId="46" fillId="76" borderId="54" xfId="0" applyNumberFormat="1" applyFont="1" applyFill="1" applyBorder="1" applyAlignment="1" applyProtection="1">
      <alignment horizontal="right" vertical="center"/>
      <protection locked="0"/>
    </xf>
    <xf numFmtId="0" fontId="45" fillId="0" borderId="19" xfId="0" applyFont="1" applyBorder="1" applyAlignment="1">
      <alignment horizontal="distributed" vertical="center" wrapText="1"/>
    </xf>
    <xf numFmtId="0" fontId="45" fillId="0" borderId="16" xfId="0" applyFont="1" applyBorder="1" applyAlignment="1">
      <alignment horizontal="distributed" vertical="center" wrapText="1"/>
    </xf>
    <xf numFmtId="0" fontId="45" fillId="0" borderId="13" xfId="0" applyFont="1" applyBorder="1" applyAlignment="1">
      <alignment horizontal="distributed" vertical="center" wrapText="1"/>
    </xf>
    <xf numFmtId="0" fontId="45" fillId="0" borderId="54" xfId="0" applyFont="1" applyBorder="1" applyAlignment="1">
      <alignment horizontal="distributed" vertical="center" wrapText="1"/>
    </xf>
    <xf numFmtId="0" fontId="46" fillId="76" borderId="53" xfId="0" applyFont="1" applyFill="1" applyBorder="1" applyAlignment="1" applyProtection="1">
      <alignment horizontal="right" vertical="center"/>
      <protection locked="0"/>
    </xf>
    <xf numFmtId="0" fontId="46" fillId="76" borderId="19" xfId="0" applyFont="1" applyFill="1" applyBorder="1" applyAlignment="1" applyProtection="1">
      <alignment horizontal="right" vertical="center"/>
      <protection locked="0"/>
    </xf>
    <xf numFmtId="41" fontId="55" fillId="76" borderId="53" xfId="0" applyNumberFormat="1" applyFont="1" applyFill="1" applyBorder="1" applyAlignment="1" applyProtection="1">
      <alignment horizontal="right" vertical="center"/>
      <protection locked="0"/>
    </xf>
    <xf numFmtId="0" fontId="54" fillId="0" borderId="15" xfId="0" applyFont="1" applyBorder="1" applyAlignment="1">
      <alignment horizontal="centerContinuous" vertical="center"/>
    </xf>
    <xf numFmtId="0" fontId="51" fillId="0" borderId="19" xfId="2326" applyFont="1" applyFill="1" applyBorder="1" applyAlignment="1">
      <alignment horizontal="centerContinuous" vertical="center" wrapText="1" shrinkToFit="1"/>
    </xf>
    <xf numFmtId="0" fontId="51" fillId="0" borderId="16" xfId="2326" applyFont="1" applyFill="1" applyBorder="1" applyAlignment="1">
      <alignment horizontal="centerContinuous" vertical="center" wrapText="1" shrinkToFit="1"/>
    </xf>
    <xf numFmtId="0" fontId="54" fillId="0" borderId="16" xfId="0" applyFont="1" applyBorder="1" applyAlignment="1">
      <alignment horizontal="centerContinuous" vertical="center" wrapText="1"/>
    </xf>
    <xf numFmtId="41" fontId="54" fillId="0" borderId="53" xfId="0" applyNumberFormat="1" applyFont="1" applyFill="1" applyBorder="1" applyAlignment="1" applyProtection="1">
      <alignment horizontal="right" vertical="center"/>
      <protection locked="0"/>
    </xf>
    <xf numFmtId="41" fontId="55" fillId="0" borderId="49" xfId="0" quotePrefix="1" applyNumberFormat="1" applyFont="1" applyFill="1" applyBorder="1" applyAlignment="1">
      <alignment horizontal="center" vertical="center"/>
    </xf>
    <xf numFmtId="41" fontId="55" fillId="0" borderId="49" xfId="0" applyNumberFormat="1" applyFont="1" applyFill="1" applyBorder="1" applyAlignment="1" applyProtection="1">
      <alignment horizontal="right" vertical="center"/>
      <protection locked="0"/>
    </xf>
    <xf numFmtId="0" fontId="55" fillId="0" borderId="14" xfId="0" quotePrefix="1" applyNumberFormat="1" applyFont="1" applyBorder="1" applyAlignment="1">
      <alignment horizontal="center" vertical="center"/>
    </xf>
    <xf numFmtId="192" fontId="103" fillId="76" borderId="17" xfId="2241" applyNumberFormat="1" applyFont="1" applyFill="1" applyBorder="1" applyAlignment="1">
      <alignment horizontal="right" vertical="center" wrapText="1"/>
    </xf>
    <xf numFmtId="3" fontId="103" fillId="76" borderId="0" xfId="2241" applyNumberFormat="1" applyFont="1" applyFill="1" applyBorder="1" applyAlignment="1">
      <alignment horizontal="right" vertical="center"/>
    </xf>
    <xf numFmtId="3" fontId="103" fillId="76" borderId="17" xfId="2241" applyNumberFormat="1" applyFont="1" applyFill="1" applyBorder="1" applyAlignment="1">
      <alignment horizontal="right" vertical="center"/>
    </xf>
    <xf numFmtId="195" fontId="103" fillId="76" borderId="17" xfId="2241" applyNumberFormat="1" applyFont="1" applyFill="1" applyBorder="1" applyAlignment="1">
      <alignment horizontal="right" vertical="center" wrapText="1"/>
    </xf>
    <xf numFmtId="0" fontId="97" fillId="0" borderId="0" xfId="0" applyNumberFormat="1" applyFont="1" applyBorder="1" applyAlignment="1">
      <alignment horizontal="left" vertical="center" shrinkToFit="1"/>
    </xf>
    <xf numFmtId="0" fontId="45" fillId="0" borderId="33" xfId="0" applyFont="1" applyBorder="1" applyAlignment="1">
      <alignment horizontal="center" vertical="center"/>
    </xf>
    <xf numFmtId="0" fontId="45" fillId="0" borderId="50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 wrapText="1"/>
    </xf>
    <xf numFmtId="0" fontId="45" fillId="0" borderId="13" xfId="0" applyFont="1" applyBorder="1" applyAlignment="1">
      <alignment horizontal="center" vertical="center"/>
    </xf>
    <xf numFmtId="176" fontId="45" fillId="0" borderId="23" xfId="0" applyNumberFormat="1" applyFont="1" applyBorder="1" applyAlignment="1">
      <alignment horizontal="center" vertical="center"/>
    </xf>
    <xf numFmtId="176" fontId="45" fillId="0" borderId="16" xfId="0" applyNumberFormat="1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52" xfId="0" applyFont="1" applyBorder="1" applyAlignment="1">
      <alignment horizontal="center" vertical="center"/>
    </xf>
    <xf numFmtId="176" fontId="45" fillId="0" borderId="22" xfId="0" applyNumberFormat="1" applyFont="1" applyBorder="1" applyAlignment="1">
      <alignment horizontal="center" vertical="center"/>
    </xf>
    <xf numFmtId="176" fontId="45" fillId="0" borderId="15" xfId="0" applyNumberFormat="1" applyFont="1" applyBorder="1" applyAlignment="1">
      <alignment horizontal="center" vertical="center"/>
    </xf>
    <xf numFmtId="176" fontId="45" fillId="0" borderId="18" xfId="0" applyNumberFormat="1" applyFont="1" applyBorder="1" applyAlignment="1">
      <alignment horizontal="center" vertical="center"/>
    </xf>
    <xf numFmtId="0" fontId="45" fillId="0" borderId="27" xfId="0" applyFont="1" applyBorder="1" applyAlignment="1">
      <alignment horizontal="center" vertical="center" shrinkToFit="1"/>
    </xf>
    <xf numFmtId="0" fontId="45" fillId="0" borderId="24" xfId="0" applyFont="1" applyBorder="1" applyAlignment="1">
      <alignment horizontal="center" vertical="center" shrinkToFit="1"/>
    </xf>
    <xf numFmtId="0" fontId="45" fillId="0" borderId="22" xfId="0" applyFont="1" applyBorder="1" applyAlignment="1">
      <alignment horizontal="center" vertical="center" shrinkToFit="1"/>
    </xf>
    <xf numFmtId="3" fontId="45" fillId="0" borderId="27" xfId="2329" applyNumberFormat="1" applyFont="1" applyFill="1" applyBorder="1" applyAlignment="1">
      <alignment horizontal="center" vertical="center"/>
    </xf>
    <xf numFmtId="3" fontId="45" fillId="0" borderId="24" xfId="2329" applyNumberFormat="1" applyFont="1" applyFill="1" applyBorder="1" applyAlignment="1">
      <alignment horizontal="center" vertical="center"/>
    </xf>
    <xf numFmtId="3" fontId="45" fillId="0" borderId="22" xfId="2329" applyNumberFormat="1" applyFont="1" applyFill="1" applyBorder="1" applyAlignment="1">
      <alignment horizontal="center" vertical="center"/>
    </xf>
    <xf numFmtId="3" fontId="45" fillId="0" borderId="14" xfId="2329" applyNumberFormat="1" applyFont="1" applyFill="1" applyBorder="1" applyAlignment="1">
      <alignment horizontal="center" vertical="center"/>
    </xf>
    <xf numFmtId="3" fontId="45" fillId="0" borderId="17" xfId="2329" applyNumberFormat="1" applyFont="1" applyFill="1" applyBorder="1" applyAlignment="1">
      <alignment horizontal="center" vertical="center"/>
    </xf>
    <xf numFmtId="3" fontId="45" fillId="0" borderId="18" xfId="2329" applyNumberFormat="1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 shrinkToFit="1"/>
    </xf>
    <xf numFmtId="0" fontId="53" fillId="0" borderId="0" xfId="0" applyFont="1" applyAlignment="1">
      <alignment horizontal="center" vertical="center" shrinkToFit="1"/>
    </xf>
    <xf numFmtId="176" fontId="45" fillId="0" borderId="27" xfId="0" applyNumberFormat="1" applyFont="1" applyBorder="1" applyAlignment="1">
      <alignment horizontal="center" vertical="center"/>
    </xf>
    <xf numFmtId="176" fontId="45" fillId="0" borderId="19" xfId="0" applyNumberFormat="1" applyFont="1" applyBorder="1" applyAlignment="1">
      <alignment horizontal="center" vertical="center"/>
    </xf>
    <xf numFmtId="176" fontId="45" fillId="0" borderId="14" xfId="0" applyNumberFormat="1" applyFont="1" applyBorder="1" applyAlignment="1">
      <alignment horizontal="center" vertical="center"/>
    </xf>
    <xf numFmtId="3" fontId="45" fillId="0" borderId="27" xfId="2329" applyNumberFormat="1" applyFont="1" applyFill="1" applyBorder="1" applyAlignment="1">
      <alignment horizontal="center" vertical="center" wrapText="1"/>
    </xf>
    <xf numFmtId="3" fontId="45" fillId="0" borderId="24" xfId="2329" applyNumberFormat="1" applyFont="1" applyFill="1" applyBorder="1" applyAlignment="1">
      <alignment horizontal="center" vertical="center" wrapText="1"/>
    </xf>
    <xf numFmtId="0" fontId="45" fillId="0" borderId="19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3" fontId="45" fillId="0" borderId="19" xfId="2330" applyNumberFormat="1" applyFont="1" applyFill="1" applyBorder="1" applyAlignment="1">
      <alignment horizontal="center" vertical="center"/>
    </xf>
    <xf numFmtId="3" fontId="45" fillId="0" borderId="15" xfId="2330" applyNumberFormat="1" applyFont="1" applyFill="1" applyBorder="1" applyAlignment="1">
      <alignment horizontal="center" vertical="center"/>
    </xf>
    <xf numFmtId="0" fontId="45" fillId="0" borderId="27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3" fontId="45" fillId="0" borderId="23" xfId="2330" applyNumberFormat="1" applyFont="1" applyFill="1" applyBorder="1" applyAlignment="1">
      <alignment horizontal="center" vertical="center"/>
    </xf>
    <xf numFmtId="3" fontId="45" fillId="0" borderId="16" xfId="2330" applyNumberFormat="1" applyFont="1" applyFill="1" applyBorder="1" applyAlignment="1">
      <alignment horizontal="center" vertical="center"/>
    </xf>
    <xf numFmtId="0" fontId="45" fillId="0" borderId="52" xfId="0" applyFont="1" applyBorder="1" applyAlignment="1">
      <alignment horizontal="center" vertical="center" wrapText="1"/>
    </xf>
    <xf numFmtId="0" fontId="53" fillId="0" borderId="13" xfId="0" applyFont="1" applyBorder="1"/>
    <xf numFmtId="0" fontId="45" fillId="0" borderId="52" xfId="0" applyFont="1" applyBorder="1" applyAlignment="1">
      <alignment horizontal="center" vertical="center" shrinkToFit="1"/>
    </xf>
    <xf numFmtId="0" fontId="45" fillId="0" borderId="13" xfId="0" applyFont="1" applyBorder="1" applyAlignment="1">
      <alignment horizontal="center" vertical="center" shrinkToFit="1"/>
    </xf>
    <xf numFmtId="0" fontId="45" fillId="0" borderId="53" xfId="0" applyFon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0" fontId="46" fillId="11" borderId="0" xfId="0" applyFont="1" applyFill="1" applyBorder="1" applyAlignment="1">
      <alignment horizontal="left" vertical="center" wrapText="1"/>
    </xf>
    <xf numFmtId="0" fontId="45" fillId="0" borderId="54" xfId="0" applyFont="1" applyBorder="1" applyAlignment="1">
      <alignment horizontal="center" vertical="center"/>
    </xf>
    <xf numFmtId="0" fontId="45" fillId="0" borderId="18" xfId="0" applyFont="1" applyBorder="1" applyAlignment="1">
      <alignment horizontal="center" vertical="center"/>
    </xf>
    <xf numFmtId="0" fontId="45" fillId="0" borderId="23" xfId="0" applyNumberFormat="1" applyFont="1" applyBorder="1" applyAlignment="1">
      <alignment horizontal="center" vertical="center"/>
    </xf>
    <xf numFmtId="0" fontId="45" fillId="0" borderId="16" xfId="0" applyNumberFormat="1" applyFont="1" applyBorder="1" applyAlignment="1">
      <alignment horizontal="center" vertical="center"/>
    </xf>
    <xf numFmtId="0" fontId="45" fillId="0" borderId="15" xfId="0" applyFont="1" applyBorder="1" applyAlignment="1">
      <alignment horizontal="center" vertical="center" shrinkToFit="1"/>
    </xf>
    <xf numFmtId="0" fontId="45" fillId="0" borderId="18" xfId="0" applyFont="1" applyBorder="1" applyAlignment="1">
      <alignment horizontal="center" vertical="center" shrinkToFit="1"/>
    </xf>
    <xf numFmtId="0" fontId="96" fillId="79" borderId="0" xfId="0" applyNumberFormat="1" applyFont="1" applyFill="1" applyBorder="1" applyAlignment="1">
      <alignment horizontal="left" vertical="center" wrapText="1"/>
    </xf>
    <xf numFmtId="0" fontId="45" fillId="0" borderId="25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 shrinkToFit="1"/>
    </xf>
    <xf numFmtId="0" fontId="45" fillId="0" borderId="16" xfId="0" applyFont="1" applyBorder="1" applyAlignment="1">
      <alignment horizontal="center" vertical="center" shrinkToFit="1"/>
    </xf>
    <xf numFmtId="0" fontId="49" fillId="0" borderId="16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45" fillId="0" borderId="0" xfId="0" applyNumberFormat="1" applyFont="1" applyAlignment="1">
      <alignment horizontal="left" vertical="center"/>
    </xf>
    <xf numFmtId="0" fontId="45" fillId="0" borderId="0" xfId="0" applyNumberFormat="1" applyFont="1" applyBorder="1" applyAlignment="1">
      <alignment horizontal="left" vertical="center"/>
    </xf>
    <xf numFmtId="0" fontId="45" fillId="0" borderId="28" xfId="0" applyFont="1" applyBorder="1" applyAlignment="1">
      <alignment horizontal="center" vertical="center"/>
    </xf>
    <xf numFmtId="0" fontId="45" fillId="0" borderId="49" xfId="0" applyNumberFormat="1" applyFont="1" applyBorder="1" applyAlignment="1">
      <alignment horizontal="left" vertical="center"/>
    </xf>
    <xf numFmtId="0" fontId="45" fillId="0" borderId="16" xfId="0" applyFont="1" applyBorder="1" applyAlignment="1">
      <alignment horizontal="center" vertical="center" wrapText="1" shrinkToFit="1"/>
    </xf>
    <xf numFmtId="0" fontId="45" fillId="0" borderId="34" xfId="0" applyFont="1" applyBorder="1" applyAlignment="1">
      <alignment horizontal="center" vertical="center"/>
    </xf>
    <xf numFmtId="0" fontId="53" fillId="0" borderId="23" xfId="0" applyFont="1" applyBorder="1" applyAlignment="1">
      <alignment horizontal="center" vertical="center"/>
    </xf>
    <xf numFmtId="0" fontId="45" fillId="0" borderId="20" xfId="0" applyFont="1" applyBorder="1" applyAlignment="1">
      <alignment horizontal="center" vertical="center" shrinkToFit="1"/>
    </xf>
    <xf numFmtId="0" fontId="45" fillId="0" borderId="16" xfId="0" applyNumberFormat="1" applyFont="1" applyBorder="1" applyAlignment="1">
      <alignment horizontal="center" vertical="center" wrapText="1" shrinkToFit="1"/>
    </xf>
    <xf numFmtId="0" fontId="45" fillId="0" borderId="16" xfId="0" applyNumberFormat="1" applyFont="1" applyBorder="1" applyAlignment="1">
      <alignment horizontal="center" vertical="center" shrinkToFit="1"/>
    </xf>
    <xf numFmtId="0" fontId="45" fillId="0" borderId="28" xfId="0" applyNumberFormat="1" applyFont="1" applyBorder="1" applyAlignment="1">
      <alignment horizontal="center" vertical="center"/>
    </xf>
    <xf numFmtId="0" fontId="45" fillId="0" borderId="25" xfId="0" applyNumberFormat="1" applyFont="1" applyBorder="1" applyAlignment="1">
      <alignment horizontal="center" vertical="center"/>
    </xf>
    <xf numFmtId="0" fontId="45" fillId="0" borderId="26" xfId="0" applyNumberFormat="1" applyFont="1" applyBorder="1" applyAlignment="1">
      <alignment horizontal="center" vertical="center"/>
    </xf>
    <xf numFmtId="0" fontId="45" fillId="0" borderId="34" xfId="0" applyNumberFormat="1" applyFont="1" applyBorder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0" fontId="45" fillId="0" borderId="0" xfId="0" applyNumberFormat="1" applyFont="1" applyBorder="1" applyAlignment="1">
      <alignment horizontal="left"/>
    </xf>
    <xf numFmtId="0" fontId="45" fillId="0" borderId="0" xfId="0" applyNumberFormat="1" applyFont="1" applyBorder="1" applyAlignment="1">
      <alignment horizontal="right"/>
    </xf>
    <xf numFmtId="0" fontId="45" fillId="0" borderId="16" xfId="0" applyNumberFormat="1" applyFont="1" applyBorder="1" applyAlignment="1">
      <alignment horizontal="center" vertical="center" wrapText="1"/>
    </xf>
    <xf numFmtId="3" fontId="46" fillId="0" borderId="15" xfId="2306" applyNumberFormat="1" applyFont="1" applyBorder="1" applyAlignment="1">
      <alignment horizontal="center" vertical="center" wrapText="1"/>
    </xf>
    <xf numFmtId="3" fontId="46" fillId="0" borderId="18" xfId="2306" applyNumberFormat="1" applyFont="1" applyBorder="1" applyAlignment="1">
      <alignment horizontal="center" vertical="center" wrapText="1"/>
    </xf>
    <xf numFmtId="0" fontId="46" fillId="0" borderId="16" xfId="0" applyFont="1" applyBorder="1" applyAlignment="1">
      <alignment horizontal="center" vertical="center"/>
    </xf>
    <xf numFmtId="0" fontId="46" fillId="0" borderId="19" xfId="0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19" xfId="0" applyFont="1" applyBorder="1" applyAlignment="1">
      <alignment horizontal="center" vertical="center" wrapText="1" shrinkToFit="1"/>
    </xf>
    <xf numFmtId="0" fontId="46" fillId="0" borderId="0" xfId="0" applyFont="1" applyBorder="1" applyAlignment="1">
      <alignment horizontal="center" vertical="center" wrapText="1" shrinkToFit="1"/>
    </xf>
    <xf numFmtId="0" fontId="46" fillId="0" borderId="15" xfId="0" applyFont="1" applyBorder="1" applyAlignment="1">
      <alignment horizontal="center" vertical="center" wrapText="1" shrinkToFit="1"/>
    </xf>
    <xf numFmtId="0" fontId="46" fillId="0" borderId="14" xfId="0" applyFont="1" applyBorder="1" applyAlignment="1">
      <alignment horizontal="center" vertical="center" wrapText="1" shrinkToFit="1"/>
    </xf>
    <xf numFmtId="0" fontId="46" fillId="0" borderId="17" xfId="0" applyFont="1" applyBorder="1" applyAlignment="1">
      <alignment horizontal="center" vertical="center" wrapText="1" shrinkToFit="1"/>
    </xf>
    <xf numFmtId="0" fontId="46" fillId="0" borderId="18" xfId="0" applyFont="1" applyBorder="1" applyAlignment="1">
      <alignment horizontal="center" vertical="center" wrapText="1" shrinkToFit="1"/>
    </xf>
    <xf numFmtId="3" fontId="46" fillId="0" borderId="16" xfId="2332" applyNumberFormat="1" applyFont="1" applyBorder="1" applyAlignment="1">
      <alignment horizontal="center" vertical="center"/>
    </xf>
    <xf numFmtId="3" fontId="45" fillId="0" borderId="19" xfId="2332" applyNumberFormat="1" applyFont="1" applyBorder="1" applyAlignment="1">
      <alignment horizontal="center" vertical="center" wrapText="1"/>
    </xf>
    <xf numFmtId="3" fontId="45" fillId="0" borderId="16" xfId="2332" applyNumberFormat="1" applyFont="1" applyBorder="1" applyAlignment="1">
      <alignment horizontal="center" vertical="center" shrinkToFit="1"/>
    </xf>
    <xf numFmtId="3" fontId="46" fillId="0" borderId="16" xfId="2332" applyNumberFormat="1" applyFont="1" applyBorder="1" applyAlignment="1">
      <alignment horizontal="center" vertical="center" wrapText="1"/>
    </xf>
    <xf numFmtId="3" fontId="46" fillId="0" borderId="13" xfId="2332" applyNumberFormat="1" applyFont="1" applyBorder="1" applyAlignment="1">
      <alignment horizontal="center" vertical="center"/>
    </xf>
    <xf numFmtId="3" fontId="46" fillId="0" borderId="19" xfId="2332" applyNumberFormat="1" applyFont="1" applyBorder="1" applyAlignment="1">
      <alignment horizontal="center" vertical="center" wrapText="1"/>
    </xf>
    <xf numFmtId="3" fontId="46" fillId="0" borderId="15" xfId="2332" applyNumberFormat="1" applyFont="1" applyBorder="1" applyAlignment="1">
      <alignment horizontal="center" vertical="center" wrapText="1"/>
    </xf>
    <xf numFmtId="3" fontId="46" fillId="0" borderId="14" xfId="2332" applyNumberFormat="1" applyFont="1" applyBorder="1" applyAlignment="1">
      <alignment horizontal="center" vertical="center" wrapText="1"/>
    </xf>
    <xf numFmtId="3" fontId="46" fillId="0" borderId="18" xfId="2332" applyNumberFormat="1" applyFont="1" applyBorder="1" applyAlignment="1">
      <alignment horizontal="center" vertical="center" wrapText="1"/>
    </xf>
    <xf numFmtId="49" fontId="46" fillId="0" borderId="16" xfId="0" applyNumberFormat="1" applyFont="1" applyBorder="1" applyAlignment="1">
      <alignment horizontal="center" vertical="center" wrapText="1"/>
    </xf>
    <xf numFmtId="49" fontId="46" fillId="0" borderId="16" xfId="0" applyNumberFormat="1" applyFont="1" applyBorder="1" applyAlignment="1">
      <alignment horizontal="center" vertical="center"/>
    </xf>
    <xf numFmtId="49" fontId="46" fillId="0" borderId="13" xfId="0" applyNumberFormat="1" applyFont="1" applyBorder="1" applyAlignment="1">
      <alignment horizontal="center" vertical="center"/>
    </xf>
    <xf numFmtId="3" fontId="46" fillId="0" borderId="16" xfId="2332" applyNumberFormat="1" applyFont="1" applyBorder="1" applyAlignment="1">
      <alignment horizontal="center" vertical="center" shrinkToFit="1"/>
    </xf>
    <xf numFmtId="3" fontId="45" fillId="0" borderId="23" xfId="2332" applyNumberFormat="1" applyFont="1" applyBorder="1" applyAlignment="1">
      <alignment horizontal="center" vertical="center"/>
    </xf>
    <xf numFmtId="3" fontId="45" fillId="0" borderId="16" xfId="2332" applyNumberFormat="1" applyFont="1" applyBorder="1" applyAlignment="1">
      <alignment horizontal="center" vertical="center"/>
    </xf>
    <xf numFmtId="49" fontId="45" fillId="0" borderId="34" xfId="0" applyNumberFormat="1" applyFont="1" applyBorder="1" applyAlignment="1">
      <alignment horizontal="center" vertical="center" wrapText="1"/>
    </xf>
    <xf numFmtId="49" fontId="45" fillId="0" borderId="34" xfId="0" applyNumberFormat="1" applyFont="1" applyBorder="1" applyAlignment="1">
      <alignment horizontal="center" vertical="center"/>
    </xf>
    <xf numFmtId="0" fontId="45" fillId="0" borderId="16" xfId="2328" applyFont="1" applyBorder="1" applyAlignment="1">
      <alignment horizontal="center" vertical="center"/>
    </xf>
    <xf numFmtId="176" fontId="45" fillId="0" borderId="27" xfId="0" applyNumberFormat="1" applyFont="1" applyBorder="1" applyAlignment="1">
      <alignment horizontal="center" vertical="center" wrapText="1"/>
    </xf>
    <xf numFmtId="176" fontId="45" fillId="0" borderId="19" xfId="0" applyNumberFormat="1" applyFont="1" applyBorder="1" applyAlignment="1">
      <alignment horizontal="center" vertical="center" wrapText="1"/>
    </xf>
    <xf numFmtId="0" fontId="51" fillId="0" borderId="0" xfId="0" applyFont="1" applyBorder="1" applyAlignment="1">
      <alignment horizontal="left"/>
    </xf>
    <xf numFmtId="0" fontId="51" fillId="0" borderId="27" xfId="0" applyFont="1" applyBorder="1" applyAlignment="1">
      <alignment horizontal="center" vertical="center"/>
    </xf>
    <xf numFmtId="0" fontId="51" fillId="0" borderId="22" xfId="0" applyFont="1" applyBorder="1" applyAlignment="1">
      <alignment horizontal="center" vertical="center"/>
    </xf>
    <xf numFmtId="0" fontId="51" fillId="0" borderId="24" xfId="0" applyFont="1" applyBorder="1" applyAlignment="1">
      <alignment horizontal="center" vertical="center"/>
    </xf>
    <xf numFmtId="0" fontId="51" fillId="0" borderId="22" xfId="0" applyFont="1" applyBorder="1" applyAlignment="1">
      <alignment horizontal="center" vertical="center" wrapText="1"/>
    </xf>
    <xf numFmtId="0" fontId="51" fillId="0" borderId="15" xfId="0" applyFont="1" applyBorder="1" applyAlignment="1">
      <alignment horizontal="center" vertical="center" wrapText="1"/>
    </xf>
    <xf numFmtId="0" fontId="51" fillId="0" borderId="18" xfId="0" applyFont="1" applyBorder="1" applyAlignment="1">
      <alignment horizontal="center" vertical="center" wrapText="1"/>
    </xf>
    <xf numFmtId="0" fontId="51" fillId="0" borderId="23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0" borderId="18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shrinkToFit="1"/>
    </xf>
    <xf numFmtId="0" fontId="51" fillId="0" borderId="27" xfId="0" applyFont="1" applyBorder="1" applyAlignment="1">
      <alignment horizontal="center" vertical="center" shrinkToFit="1"/>
    </xf>
    <xf numFmtId="0" fontId="51" fillId="0" borderId="24" xfId="0" applyFont="1" applyBorder="1" applyAlignment="1">
      <alignment horizontal="center" vertical="center" shrinkToFit="1"/>
    </xf>
    <xf numFmtId="0" fontId="51" fillId="0" borderId="16" xfId="2334" applyFont="1" applyFill="1" applyBorder="1" applyAlignment="1">
      <alignment horizontal="center" vertical="center" shrinkToFit="1"/>
    </xf>
    <xf numFmtId="0" fontId="51" fillId="0" borderId="13" xfId="0" applyFont="1" applyBorder="1" applyAlignment="1">
      <alignment horizontal="center" vertical="center"/>
    </xf>
    <xf numFmtId="0" fontId="51" fillId="0" borderId="27" xfId="0" applyFont="1" applyBorder="1" applyAlignment="1">
      <alignment horizontal="center" vertical="center" wrapText="1"/>
    </xf>
    <xf numFmtId="0" fontId="51" fillId="0" borderId="19" xfId="0" applyFont="1" applyBorder="1" applyAlignment="1">
      <alignment horizontal="center" vertical="center" wrapText="1"/>
    </xf>
    <xf numFmtId="0" fontId="51" fillId="0" borderId="14" xfId="0" applyFont="1" applyBorder="1" applyAlignment="1">
      <alignment horizontal="center" vertical="center" wrapText="1"/>
    </xf>
    <xf numFmtId="0" fontId="51" fillId="0" borderId="0" xfId="0" applyFont="1" applyBorder="1" applyAlignment="1">
      <alignment horizontal="center" vertical="center"/>
    </xf>
    <xf numFmtId="0" fontId="51" fillId="0" borderId="28" xfId="0" applyFont="1" applyBorder="1" applyAlignment="1">
      <alignment horizontal="center" vertical="center"/>
    </xf>
    <xf numFmtId="0" fontId="51" fillId="0" borderId="25" xfId="0" applyFont="1" applyBorder="1" applyAlignment="1">
      <alignment horizontal="center" vertical="center"/>
    </xf>
    <xf numFmtId="0" fontId="51" fillId="0" borderId="21" xfId="0" applyFont="1" applyBorder="1" applyAlignment="1">
      <alignment horizontal="center" vertical="center"/>
    </xf>
    <xf numFmtId="0" fontId="51" fillId="0" borderId="29" xfId="0" applyFont="1" applyBorder="1" applyAlignment="1">
      <alignment horizontal="center" vertical="center"/>
    </xf>
    <xf numFmtId="0" fontId="51" fillId="0" borderId="19" xfId="0" applyFont="1" applyBorder="1" applyAlignment="1">
      <alignment horizontal="center" vertical="center" shrinkToFit="1"/>
    </xf>
    <xf numFmtId="0" fontId="51" fillId="0" borderId="0" xfId="0" applyFont="1" applyBorder="1" applyAlignment="1">
      <alignment horizontal="center" vertical="center" shrinkToFit="1"/>
    </xf>
    <xf numFmtId="0" fontId="51" fillId="0" borderId="17" xfId="0" applyFont="1" applyBorder="1" applyAlignment="1">
      <alignment horizontal="center" vertical="center" shrinkToFit="1"/>
    </xf>
    <xf numFmtId="0" fontId="46" fillId="0" borderId="28" xfId="0" applyFont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46" fillId="0" borderId="26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 wrapText="1" shrinkToFit="1"/>
    </xf>
    <xf numFmtId="0" fontId="46" fillId="0" borderId="16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 wrapText="1"/>
    </xf>
    <xf numFmtId="176" fontId="46" fillId="0" borderId="19" xfId="0" applyNumberFormat="1" applyFont="1" applyBorder="1" applyAlignment="1">
      <alignment horizontal="center" vertical="center"/>
    </xf>
    <xf numFmtId="176" fontId="46" fillId="0" borderId="14" xfId="0" applyNumberFormat="1" applyFont="1" applyBorder="1" applyAlignment="1">
      <alignment horizontal="center" vertical="center"/>
    </xf>
    <xf numFmtId="176" fontId="46" fillId="0" borderId="15" xfId="0" applyNumberFormat="1" applyFont="1" applyBorder="1" applyAlignment="1">
      <alignment horizontal="center" vertical="center"/>
    </xf>
    <xf numFmtId="176" fontId="46" fillId="0" borderId="18" xfId="0" applyNumberFormat="1" applyFont="1" applyBorder="1" applyAlignment="1">
      <alignment horizontal="center" vertical="center"/>
    </xf>
    <xf numFmtId="0" fontId="46" fillId="0" borderId="19" xfId="0" applyFont="1" applyBorder="1" applyAlignment="1">
      <alignment horizontal="center" vertical="center"/>
    </xf>
    <xf numFmtId="0" fontId="46" fillId="0" borderId="35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 shrinkToFit="1"/>
    </xf>
    <xf numFmtId="0" fontId="46" fillId="0" borderId="16" xfId="0" applyFont="1" applyBorder="1" applyAlignment="1">
      <alignment horizontal="center" vertical="center" wrapText="1"/>
    </xf>
    <xf numFmtId="0" fontId="46" fillId="0" borderId="35" xfId="0" applyFont="1" applyFill="1" applyBorder="1" applyAlignment="1">
      <alignment horizontal="center" vertical="center" wrapText="1" shrinkToFit="1"/>
    </xf>
    <xf numFmtId="0" fontId="46" fillId="0" borderId="52" xfId="0" applyFont="1" applyFill="1" applyBorder="1" applyAlignment="1">
      <alignment horizontal="center" vertical="center" wrapText="1" shrinkToFit="1"/>
    </xf>
    <xf numFmtId="0" fontId="46" fillId="0" borderId="21" xfId="0" applyFont="1" applyBorder="1" applyAlignment="1">
      <alignment horizontal="center" vertical="center"/>
    </xf>
    <xf numFmtId="0" fontId="46" fillId="0" borderId="30" xfId="0" applyFont="1" applyBorder="1" applyAlignment="1">
      <alignment horizontal="center" vertical="center"/>
    </xf>
    <xf numFmtId="0" fontId="46" fillId="0" borderId="29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6" fillId="0" borderId="31" xfId="0" applyFont="1" applyBorder="1" applyAlignment="1">
      <alignment horizontal="center" vertical="center"/>
    </xf>
    <xf numFmtId="0" fontId="46" fillId="0" borderId="33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46" fillId="0" borderId="31" xfId="0" applyFont="1" applyFill="1" applyBorder="1" applyAlignment="1">
      <alignment horizontal="center" vertical="center" wrapText="1"/>
    </xf>
    <xf numFmtId="0" fontId="52" fillId="0" borderId="0" xfId="0" applyFont="1" applyBorder="1" applyAlignment="1">
      <alignment horizontal="center" vertical="center"/>
    </xf>
    <xf numFmtId="176" fontId="46" fillId="0" borderId="22" xfId="0" applyNumberFormat="1" applyFont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 shrinkToFit="1"/>
    </xf>
    <xf numFmtId="0" fontId="46" fillId="0" borderId="16" xfId="0" applyFont="1" applyFill="1" applyBorder="1" applyAlignment="1">
      <alignment horizontal="center" vertical="center" shrinkToFit="1"/>
    </xf>
    <xf numFmtId="176" fontId="46" fillId="0" borderId="27" xfId="0" applyNumberFormat="1" applyFont="1" applyBorder="1" applyAlignment="1">
      <alignment horizontal="center" vertical="center"/>
    </xf>
    <xf numFmtId="176" fontId="46" fillId="0" borderId="0" xfId="0" applyNumberFormat="1" applyFont="1" applyBorder="1" applyAlignment="1">
      <alignment horizontal="center" vertical="center"/>
    </xf>
    <xf numFmtId="176" fontId="46" fillId="0" borderId="17" xfId="0" applyNumberFormat="1" applyFont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 shrinkToFit="1"/>
    </xf>
    <xf numFmtId="0" fontId="46" fillId="0" borderId="27" xfId="0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/>
    </xf>
    <xf numFmtId="0" fontId="52" fillId="0" borderId="0" xfId="2322" applyFont="1" applyAlignment="1">
      <alignment horizontal="center" vertical="center"/>
    </xf>
    <xf numFmtId="0" fontId="46" fillId="0" borderId="23" xfId="2322" applyFont="1" applyBorder="1" applyAlignment="1">
      <alignment horizontal="center" vertical="center" wrapText="1"/>
    </xf>
    <xf numFmtId="0" fontId="46" fillId="0" borderId="16" xfId="2322" applyFont="1" applyBorder="1" applyAlignment="1">
      <alignment horizontal="center" vertical="center" wrapText="1"/>
    </xf>
    <xf numFmtId="0" fontId="45" fillId="0" borderId="0" xfId="0" applyFont="1" applyBorder="1" applyAlignment="1">
      <alignment horizontal="left"/>
    </xf>
    <xf numFmtId="0" fontId="46" fillId="0" borderId="16" xfId="2322" applyFont="1" applyBorder="1" applyAlignment="1">
      <alignment horizontal="center" vertical="center"/>
    </xf>
    <xf numFmtId="0" fontId="46" fillId="0" borderId="23" xfId="2322" applyFont="1" applyBorder="1" applyAlignment="1">
      <alignment horizontal="center" vertical="center"/>
    </xf>
    <xf numFmtId="0" fontId="46" fillId="0" borderId="16" xfId="2322" applyFont="1" applyFill="1" applyBorder="1" applyAlignment="1">
      <alignment horizontal="center" vertical="center"/>
    </xf>
    <xf numFmtId="0" fontId="46" fillId="0" borderId="27" xfId="2322" applyFont="1" applyFill="1" applyBorder="1" applyAlignment="1">
      <alignment horizontal="center" vertical="center" shrinkToFit="1"/>
    </xf>
    <xf numFmtId="0" fontId="46" fillId="0" borderId="24" xfId="2322" applyFont="1" applyFill="1" applyBorder="1" applyAlignment="1">
      <alignment horizontal="center" vertical="center" shrinkToFit="1"/>
    </xf>
    <xf numFmtId="0" fontId="46" fillId="0" borderId="22" xfId="2322" applyFont="1" applyFill="1" applyBorder="1" applyAlignment="1">
      <alignment horizontal="center" vertical="center" shrinkToFit="1"/>
    </xf>
    <xf numFmtId="0" fontId="46" fillId="0" borderId="19" xfId="2322" applyFont="1" applyFill="1" applyBorder="1" applyAlignment="1">
      <alignment horizontal="center" vertical="center" shrinkToFit="1"/>
    </xf>
    <xf numFmtId="0" fontId="46" fillId="0" borderId="0" xfId="2322" applyFont="1" applyFill="1" applyBorder="1" applyAlignment="1">
      <alignment horizontal="center" vertical="center" shrinkToFit="1"/>
    </xf>
    <xf numFmtId="0" fontId="46" fillId="0" borderId="15" xfId="2322" applyFont="1" applyFill="1" applyBorder="1" applyAlignment="1">
      <alignment horizontal="center" vertical="center" shrinkToFit="1"/>
    </xf>
    <xf numFmtId="0" fontId="45" fillId="0" borderId="16" xfId="2322" applyFont="1" applyBorder="1" applyAlignment="1">
      <alignment horizontal="center" vertical="center" wrapText="1"/>
    </xf>
    <xf numFmtId="0" fontId="45" fillId="0" borderId="16" xfId="2322" applyFont="1" applyBorder="1" applyAlignment="1">
      <alignment horizontal="center" vertical="center"/>
    </xf>
    <xf numFmtId="0" fontId="46" fillId="0" borderId="15" xfId="2322" applyFont="1" applyBorder="1" applyAlignment="1">
      <alignment horizontal="center" vertical="center" wrapText="1"/>
    </xf>
    <xf numFmtId="0" fontId="46" fillId="0" borderId="15" xfId="2322" applyFont="1" applyBorder="1" applyAlignment="1">
      <alignment horizontal="center" vertical="center"/>
    </xf>
    <xf numFmtId="0" fontId="54" fillId="0" borderId="26" xfId="0" applyFont="1" applyBorder="1" applyAlignment="1">
      <alignment horizontal="center" vertical="center"/>
    </xf>
    <xf numFmtId="0" fontId="54" fillId="0" borderId="34" xfId="0" applyFont="1" applyBorder="1" applyAlignment="1">
      <alignment horizontal="center" vertical="center"/>
    </xf>
    <xf numFmtId="0" fontId="54" fillId="0" borderId="16" xfId="0" applyFont="1" applyBorder="1" applyAlignment="1">
      <alignment horizontal="center" vertical="center" wrapText="1"/>
    </xf>
    <xf numFmtId="0" fontId="54" fillId="0" borderId="16" xfId="0" applyFont="1" applyBorder="1" applyAlignment="1">
      <alignment horizontal="center" vertical="center"/>
    </xf>
    <xf numFmtId="176" fontId="54" fillId="0" borderId="27" xfId="0" applyNumberFormat="1" applyFont="1" applyBorder="1" applyAlignment="1">
      <alignment horizontal="center" vertical="center"/>
    </xf>
    <xf numFmtId="176" fontId="54" fillId="0" borderId="19" xfId="0" applyNumberFormat="1" applyFont="1" applyBorder="1" applyAlignment="1">
      <alignment horizontal="center" vertical="center"/>
    </xf>
    <xf numFmtId="176" fontId="54" fillId="0" borderId="14" xfId="0" applyNumberFormat="1" applyFont="1" applyBorder="1" applyAlignment="1">
      <alignment horizontal="center" vertical="center"/>
    </xf>
    <xf numFmtId="0" fontId="54" fillId="0" borderId="13" xfId="0" applyFont="1" applyBorder="1" applyAlignment="1">
      <alignment horizontal="center" vertical="center"/>
    </xf>
    <xf numFmtId="176" fontId="54" fillId="0" borderId="22" xfId="0" applyNumberFormat="1" applyFont="1" applyBorder="1" applyAlignment="1">
      <alignment horizontal="center" vertical="center"/>
    </xf>
    <xf numFmtId="176" fontId="54" fillId="0" borderId="15" xfId="0" applyNumberFormat="1" applyFont="1" applyBorder="1" applyAlignment="1">
      <alignment horizontal="center" vertical="center"/>
    </xf>
    <xf numFmtId="176" fontId="54" fillId="0" borderId="18" xfId="0" applyNumberFormat="1" applyFont="1" applyBorder="1" applyAlignment="1">
      <alignment horizontal="center" vertical="center"/>
    </xf>
    <xf numFmtId="0" fontId="54" fillId="0" borderId="23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54" fillId="0" borderId="20" xfId="0" applyFont="1" applyBorder="1" applyAlignment="1">
      <alignment horizontal="center" vertical="center"/>
    </xf>
    <xf numFmtId="0" fontId="56" fillId="0" borderId="16" xfId="0" applyFont="1" applyBorder="1" applyAlignment="1">
      <alignment horizontal="center" vertical="center" wrapText="1"/>
    </xf>
    <xf numFmtId="0" fontId="56" fillId="0" borderId="16" xfId="0" applyFont="1" applyBorder="1" applyAlignment="1">
      <alignment horizontal="center" vertical="center"/>
    </xf>
    <xf numFmtId="0" fontId="54" fillId="0" borderId="33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4" fillId="0" borderId="31" xfId="0" applyFont="1" applyBorder="1" applyAlignment="1">
      <alignment horizontal="center" vertical="center"/>
    </xf>
    <xf numFmtId="0" fontId="54" fillId="0" borderId="35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25" xfId="0" applyFont="1" applyBorder="1" applyAlignment="1">
      <alignment horizontal="center" vertical="center"/>
    </xf>
    <xf numFmtId="0" fontId="54" fillId="0" borderId="25" xfId="0" applyFont="1" applyBorder="1" applyAlignment="1"/>
    <xf numFmtId="0" fontId="54" fillId="0" borderId="26" xfId="0" applyFont="1" applyBorder="1" applyAlignment="1"/>
    <xf numFmtId="0" fontId="46" fillId="0" borderId="34" xfId="0" applyFont="1" applyBorder="1" applyAlignment="1">
      <alignment horizontal="center" vertical="center"/>
    </xf>
    <xf numFmtId="0" fontId="54" fillId="0" borderId="27" xfId="0" applyFont="1" applyBorder="1" applyAlignment="1">
      <alignment horizontal="center" vertical="center"/>
    </xf>
    <xf numFmtId="0" fontId="54" fillId="0" borderId="24" xfId="0" applyFont="1" applyBorder="1" applyAlignment="1">
      <alignment horizontal="center" vertical="center"/>
    </xf>
    <xf numFmtId="0" fontId="54" fillId="0" borderId="22" xfId="0" applyFont="1" applyBorder="1" applyAlignment="1">
      <alignment horizontal="center" vertical="center"/>
    </xf>
    <xf numFmtId="0" fontId="54" fillId="0" borderId="23" xfId="0" applyFont="1" applyBorder="1" applyAlignment="1"/>
    <xf numFmtId="0" fontId="54" fillId="0" borderId="14" xfId="0" applyFont="1" applyBorder="1" applyAlignment="1">
      <alignment horizontal="center" vertical="center"/>
    </xf>
    <xf numFmtId="0" fontId="54" fillId="0" borderId="17" xfId="0" applyFont="1" applyBorder="1" applyAlignment="1">
      <alignment horizontal="center" vertical="center"/>
    </xf>
    <xf numFmtId="0" fontId="54" fillId="0" borderId="18" xfId="0" applyFont="1" applyBorder="1" applyAlignment="1">
      <alignment horizontal="center" vertical="center"/>
    </xf>
    <xf numFmtId="176" fontId="54" fillId="0" borderId="19" xfId="0" applyNumberFormat="1" applyFont="1" applyBorder="1" applyAlignment="1">
      <alignment horizontal="center" vertical="center" wrapText="1"/>
    </xf>
    <xf numFmtId="176" fontId="54" fillId="0" borderId="14" xfId="0" applyNumberFormat="1" applyFont="1" applyBorder="1" applyAlignment="1">
      <alignment horizontal="center" vertical="center" wrapText="1"/>
    </xf>
    <xf numFmtId="0" fontId="54" fillId="0" borderId="13" xfId="0" applyFont="1" applyBorder="1" applyAlignment="1">
      <alignment horizontal="center" vertical="center" shrinkToFit="1"/>
    </xf>
    <xf numFmtId="176" fontId="54" fillId="0" borderId="15" xfId="0" applyNumberFormat="1" applyFont="1" applyBorder="1" applyAlignment="1">
      <alignment horizontal="center" vertical="center" wrapText="1"/>
    </xf>
    <xf numFmtId="176" fontId="54" fillId="0" borderId="18" xfId="0" applyNumberFormat="1" applyFont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/>
    </xf>
    <xf numFmtId="0" fontId="54" fillId="0" borderId="21" xfId="0" applyFont="1" applyBorder="1" applyAlignment="1">
      <alignment horizontal="center" vertical="center" wrapText="1"/>
    </xf>
    <xf numFmtId="0" fontId="54" fillId="0" borderId="19" xfId="0" applyFont="1" applyBorder="1" applyAlignment="1">
      <alignment horizontal="center" vertical="center"/>
    </xf>
    <xf numFmtId="0" fontId="54" fillId="0" borderId="16" xfId="0" applyNumberFormat="1" applyFont="1" applyBorder="1" applyAlignment="1">
      <alignment horizontal="center" vertical="center" wrapText="1"/>
    </xf>
    <xf numFmtId="0" fontId="54" fillId="0" borderId="16" xfId="0" applyNumberFormat="1" applyFont="1" applyBorder="1" applyAlignment="1">
      <alignment horizontal="center" vertical="center"/>
    </xf>
    <xf numFmtId="0" fontId="54" fillId="0" borderId="21" xfId="0" applyFont="1" applyBorder="1" applyAlignment="1">
      <alignment horizontal="left" vertical="center"/>
    </xf>
    <xf numFmtId="0" fontId="54" fillId="0" borderId="29" xfId="0" applyFont="1" applyBorder="1" applyAlignment="1">
      <alignment horizontal="left" vertical="center"/>
    </xf>
    <xf numFmtId="0" fontId="54" fillId="0" borderId="20" xfId="0" applyFont="1" applyBorder="1" applyAlignment="1">
      <alignment horizontal="center" vertical="center" wrapText="1" shrinkToFit="1"/>
    </xf>
    <xf numFmtId="0" fontId="54" fillId="0" borderId="16" xfId="0" applyFont="1" applyBorder="1" applyAlignment="1">
      <alignment horizontal="center" vertical="center" shrinkToFit="1"/>
    </xf>
    <xf numFmtId="0" fontId="46" fillId="0" borderId="35" xfId="0" applyFont="1" applyBorder="1" applyAlignment="1">
      <alignment horizontal="center" vertical="center"/>
    </xf>
    <xf numFmtId="0" fontId="54" fillId="0" borderId="20" xfId="0" applyFont="1" applyBorder="1" applyAlignment="1">
      <alignment horizontal="center" vertical="center" wrapText="1"/>
    </xf>
    <xf numFmtId="0" fontId="54" fillId="0" borderId="13" xfId="0" applyFont="1" applyBorder="1" applyAlignment="1">
      <alignment horizontal="center" vertical="center" wrapText="1"/>
    </xf>
    <xf numFmtId="0" fontId="54" fillId="0" borderId="35" xfId="0" applyFont="1" applyBorder="1" applyAlignment="1">
      <alignment horizontal="center" vertical="center" wrapText="1"/>
    </xf>
    <xf numFmtId="176" fontId="46" fillId="0" borderId="16" xfId="0" applyNumberFormat="1" applyFont="1" applyBorder="1" applyAlignment="1">
      <alignment horizontal="center" vertical="center" wrapText="1"/>
    </xf>
    <xf numFmtId="176" fontId="54" fillId="0" borderId="16" xfId="0" applyNumberFormat="1" applyFont="1" applyBorder="1" applyAlignment="1">
      <alignment horizontal="center" vertical="center"/>
    </xf>
    <xf numFmtId="176" fontId="54" fillId="0" borderId="13" xfId="0" applyNumberFormat="1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 wrapText="1"/>
    </xf>
    <xf numFmtId="0" fontId="54" fillId="0" borderId="20" xfId="0" applyNumberFormat="1" applyFont="1" applyBorder="1" applyAlignment="1">
      <alignment horizontal="center" vertical="center" wrapText="1"/>
    </xf>
    <xf numFmtId="0" fontId="54" fillId="0" borderId="13" xfId="0" applyNumberFormat="1" applyFont="1" applyBorder="1" applyAlignment="1">
      <alignment horizontal="center" vertical="center" wrapText="1"/>
    </xf>
    <xf numFmtId="0" fontId="46" fillId="0" borderId="20" xfId="0" applyNumberFormat="1" applyFont="1" applyBorder="1" applyAlignment="1">
      <alignment horizontal="center" vertical="center" wrapText="1"/>
    </xf>
    <xf numFmtId="0" fontId="54" fillId="0" borderId="13" xfId="0" applyNumberFormat="1" applyFont="1" applyBorder="1" applyAlignment="1">
      <alignment horizontal="center" vertical="center"/>
    </xf>
    <xf numFmtId="0" fontId="46" fillId="0" borderId="22" xfId="0" applyFont="1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0" fontId="54" fillId="0" borderId="28" xfId="2326" applyFont="1" applyFill="1" applyBorder="1" applyAlignment="1">
      <alignment horizontal="center" vertical="center"/>
    </xf>
    <xf numFmtId="0" fontId="54" fillId="0" borderId="25" xfId="2326" applyFont="1" applyFill="1" applyBorder="1" applyAlignment="1">
      <alignment horizontal="center" vertical="center"/>
    </xf>
    <xf numFmtId="0" fontId="54" fillId="0" borderId="26" xfId="2326" applyFont="1" applyFill="1" applyBorder="1" applyAlignment="1">
      <alignment horizontal="center" vertical="center"/>
    </xf>
    <xf numFmtId="0" fontId="54" fillId="0" borderId="22" xfId="0" applyNumberFormat="1" applyFont="1" applyBorder="1" applyAlignment="1">
      <alignment horizontal="center" vertical="center"/>
    </xf>
    <xf numFmtId="0" fontId="54" fillId="0" borderId="15" xfId="0" applyNumberFormat="1" applyFont="1" applyBorder="1" applyAlignment="1">
      <alignment horizontal="center" vertical="center"/>
    </xf>
    <xf numFmtId="0" fontId="54" fillId="0" borderId="18" xfId="0" applyNumberFormat="1" applyFont="1" applyBorder="1" applyAlignment="1">
      <alignment horizontal="center" vertical="center"/>
    </xf>
    <xf numFmtId="0" fontId="54" fillId="0" borderId="27" xfId="0" applyNumberFormat="1" applyFont="1" applyBorder="1" applyAlignment="1">
      <alignment horizontal="center" vertical="center"/>
    </xf>
    <xf numFmtId="0" fontId="54" fillId="0" borderId="19" xfId="0" applyNumberFormat="1" applyFont="1" applyBorder="1" applyAlignment="1">
      <alignment horizontal="center" vertical="center"/>
    </xf>
    <xf numFmtId="0" fontId="64" fillId="0" borderId="0" xfId="0" applyNumberFormat="1" applyFont="1" applyBorder="1" applyAlignment="1">
      <alignment horizontal="left" vertical="center"/>
    </xf>
    <xf numFmtId="0" fontId="51" fillId="0" borderId="0" xfId="0" applyNumberFormat="1" applyFont="1" applyBorder="1" applyAlignment="1">
      <alignment horizontal="left" vertical="center"/>
    </xf>
  </cellXfs>
  <cellStyles count="2364">
    <cellStyle name="20% - 강조색1 2" xfId="1"/>
    <cellStyle name="20% - 강조색1 2 2" xfId="2"/>
    <cellStyle name="20% - 강조색1 3" xfId="3"/>
    <cellStyle name="20% - 강조색1 3 2" xfId="4"/>
    <cellStyle name="20% - 강조색1 4" xfId="5"/>
    <cellStyle name="20% - 강조색2 2" xfId="6"/>
    <cellStyle name="20% - 강조색2 2 2" xfId="7"/>
    <cellStyle name="20% - 강조색2 3" xfId="8"/>
    <cellStyle name="20% - 강조색2 3 2" xfId="9"/>
    <cellStyle name="20% - 강조색2 4" xfId="10"/>
    <cellStyle name="20% - 강조색3 2" xfId="11"/>
    <cellStyle name="20% - 강조색3 2 2" xfId="12"/>
    <cellStyle name="20% - 강조색3 3" xfId="13"/>
    <cellStyle name="20% - 강조색3 3 2" xfId="14"/>
    <cellStyle name="20% - 강조색3 4" xfId="15"/>
    <cellStyle name="20% - 강조색4 2" xfId="16"/>
    <cellStyle name="20% - 강조색4 2 2" xfId="17"/>
    <cellStyle name="20% - 강조색4 3" xfId="18"/>
    <cellStyle name="20% - 강조색4 3 2" xfId="19"/>
    <cellStyle name="20% - 강조색4 4" xfId="20"/>
    <cellStyle name="20% - 강조색5 2" xfId="21"/>
    <cellStyle name="20% - 강조색5 2 2" xfId="22"/>
    <cellStyle name="20% - 강조색5 3" xfId="23"/>
    <cellStyle name="20% - 강조색5 3 2" xfId="24"/>
    <cellStyle name="20% - 강조색5 4" xfId="25"/>
    <cellStyle name="20% - 강조색6 2" xfId="26"/>
    <cellStyle name="20% - 강조색6 3" xfId="27"/>
    <cellStyle name="20% - 강조색6 3 2" xfId="28"/>
    <cellStyle name="20% - 강조색6 4" xfId="29"/>
    <cellStyle name="20% - 강조색6 4 2" xfId="30"/>
    <cellStyle name="20% - 강조색6 5" xfId="31"/>
    <cellStyle name="40% - 강조색1 2" xfId="32"/>
    <cellStyle name="40% - 강조색1 2 2" xfId="33"/>
    <cellStyle name="40% - 강조색1 3" xfId="34"/>
    <cellStyle name="40% - 강조색1 3 2" xfId="35"/>
    <cellStyle name="40% - 강조색1 4" xfId="36"/>
    <cellStyle name="40% - 강조색2 2" xfId="37"/>
    <cellStyle name="40% - 강조색2 2 2" xfId="38"/>
    <cellStyle name="40% - 강조색2 3" xfId="39"/>
    <cellStyle name="40% - 강조색2 3 2" xfId="40"/>
    <cellStyle name="40% - 강조색2 4" xfId="41"/>
    <cellStyle name="40% - 강조색3 2" xfId="42"/>
    <cellStyle name="40% - 강조색3 2 2" xfId="43"/>
    <cellStyle name="40% - 강조색3 3" xfId="44"/>
    <cellStyle name="40% - 강조색3 3 2" xfId="45"/>
    <cellStyle name="40% - 강조색3 4" xfId="46"/>
    <cellStyle name="40% - 강조색4 2" xfId="47"/>
    <cellStyle name="40% - 강조색4 2 2" xfId="48"/>
    <cellStyle name="40% - 강조색4 3" xfId="49"/>
    <cellStyle name="40% - 강조색4 3 2" xfId="50"/>
    <cellStyle name="40% - 강조색4 4" xfId="51"/>
    <cellStyle name="40% - 강조색5 2" xfId="52"/>
    <cellStyle name="40% - 강조색5 2 2" xfId="53"/>
    <cellStyle name="40% - 강조색5 3" xfId="54"/>
    <cellStyle name="40% - 강조색5 3 2" xfId="55"/>
    <cellStyle name="40% - 강조색5 4" xfId="56"/>
    <cellStyle name="40% - 강조색6 2" xfId="57"/>
    <cellStyle name="40% - 강조색6 2 2" xfId="58"/>
    <cellStyle name="40% - 강조색6 3" xfId="59"/>
    <cellStyle name="40% - 강조색6 3 2" xfId="60"/>
    <cellStyle name="40% - 강조색6 4" xfId="61"/>
    <cellStyle name="60% - 강조색1 2" xfId="62"/>
    <cellStyle name="60% - 강조색1 2 2" xfId="63"/>
    <cellStyle name="60% - 강조색1 3" xfId="64"/>
    <cellStyle name="60% - 강조색1 3 2" xfId="65"/>
    <cellStyle name="60% - 강조색1 4" xfId="66"/>
    <cellStyle name="60% - 강조색2 2" xfId="67"/>
    <cellStyle name="60% - 강조색2 2 2" xfId="68"/>
    <cellStyle name="60% - 강조색2 3" xfId="69"/>
    <cellStyle name="60% - 강조색2 3 2" xfId="70"/>
    <cellStyle name="60% - 강조색2 4" xfId="71"/>
    <cellStyle name="60% - 강조색3 2" xfId="72"/>
    <cellStyle name="60% - 강조색3 2 2" xfId="73"/>
    <cellStyle name="60% - 강조색3 3" xfId="74"/>
    <cellStyle name="60% - 강조색3 3 2" xfId="75"/>
    <cellStyle name="60% - 강조색3 4" xfId="76"/>
    <cellStyle name="60% - 강조색4 2" xfId="77"/>
    <cellStyle name="60% - 강조색4 2 2" xfId="78"/>
    <cellStyle name="60% - 강조색4 3" xfId="79"/>
    <cellStyle name="60% - 강조색4 3 2" xfId="80"/>
    <cellStyle name="60% - 강조색4 4" xfId="81"/>
    <cellStyle name="60% - 강조색5 2" xfId="82"/>
    <cellStyle name="60% - 강조색5 2 2" xfId="83"/>
    <cellStyle name="60% - 강조색5 3" xfId="84"/>
    <cellStyle name="60% - 강조색5 3 2" xfId="85"/>
    <cellStyle name="60% - 강조색5 4" xfId="86"/>
    <cellStyle name="60% - 강조색6 2" xfId="87"/>
    <cellStyle name="60% - 강조색6 2 2" xfId="88"/>
    <cellStyle name="60% - 강조색6 3" xfId="89"/>
    <cellStyle name="60% - 강조색6 3 2" xfId="90"/>
    <cellStyle name="60% - 강조색6 4" xfId="91"/>
    <cellStyle name="ÅëÈ­ [0]_¼ÕÀÍ¿¹»ê" xfId="92"/>
    <cellStyle name="AeE­ [0]_¼OAI¿¹≫e" xfId="93"/>
    <cellStyle name="ÅëÈ­ [0]_ÀÎ°Çºñ,¿ÜÁÖºñ" xfId="94"/>
    <cellStyle name="AeE­ [0]_AI°Cºn,μμ±Þºn" xfId="95"/>
    <cellStyle name="ÅëÈ­ [0]_laroux" xfId="96"/>
    <cellStyle name="AeE­ [0]_laroux_1" xfId="97"/>
    <cellStyle name="ÅëÈ­ [0]_laroux_1" xfId="98"/>
    <cellStyle name="AeE­ [0]_laroux_1 2" xfId="99"/>
    <cellStyle name="ÅëÈ­ [0]_laroux_1 2" xfId="100"/>
    <cellStyle name="AeE­ [0]_laroux_1 3" xfId="101"/>
    <cellStyle name="ÅëÈ­ [0]_laroux_1 3" xfId="102"/>
    <cellStyle name="AeE­ [0]_laroux_1 4" xfId="103"/>
    <cellStyle name="ÅëÈ­ [0]_laroux_1 4" xfId="104"/>
    <cellStyle name="AeE­ [0]_laroux_1_45-09 유통 금융 보험 및 기타서비스(97-109)" xfId="105"/>
    <cellStyle name="ÅëÈ­ [0]_laroux_1_45-09 유통 금융 보험 및 기타서비스(97-109)" xfId="106"/>
    <cellStyle name="AeE­ [0]_laroux_1_45-09 유통 금융 보험 및 기타서비스(97-109) 2" xfId="107"/>
    <cellStyle name="ÅëÈ­ [0]_laroux_1_45-09 유통 금융 보험 및 기타서비스(97-109) 2" xfId="108"/>
    <cellStyle name="AeE­ [0]_laroux_1_45-09 유통 금융 보험 및 기타서비스(97-109) 3" xfId="109"/>
    <cellStyle name="ÅëÈ­ [0]_laroux_1_45-09 유통 금융 보험 및 기타서비스(97-109) 3" xfId="110"/>
    <cellStyle name="AeE­ [0]_laroux_1_45-09 유통 금융 보험 및 기타서비스(97-109) 4" xfId="111"/>
    <cellStyle name="ÅëÈ­ [0]_laroux_1_45-09 유통 금융 보험 및 기타서비스(97-109) 4" xfId="112"/>
    <cellStyle name="AeE­ [0]_laroux_1_46-09 유통 금융 보험 및 기타서비스" xfId="113"/>
    <cellStyle name="ÅëÈ­ [0]_laroux_1_46-09 유통 금융 보험 및 기타서비스" xfId="114"/>
    <cellStyle name="AeE­ [0]_laroux_1_46-09 유통 금융 보험 및 기타서비스 2" xfId="115"/>
    <cellStyle name="ÅëÈ­ [0]_laroux_1_46-09 유통 금융 보험 및 기타서비스 2" xfId="116"/>
    <cellStyle name="AeE­ [0]_laroux_1_46-09 유통 금융 보험 및 기타서비스 3" xfId="117"/>
    <cellStyle name="ÅëÈ­ [0]_laroux_1_46-09 유통 금융 보험 및 기타서비스 3" xfId="118"/>
    <cellStyle name="AeE­ [0]_laroux_1_46-09 유통 금융 보험 및 기타서비스 4" xfId="119"/>
    <cellStyle name="ÅëÈ­ [0]_laroux_1_46-09 유통 금융 보험 및 기타서비스 4" xfId="120"/>
    <cellStyle name="AeE­ [0]_laroux_1_46-11 교통 관광 및 정보통신" xfId="121"/>
    <cellStyle name="ÅëÈ­ [0]_laroux_1_46-11 교통 관광 및 정보통신" xfId="122"/>
    <cellStyle name="AeE­ [0]_laroux_1_46-11 교통 관광 및 정보통신 2" xfId="123"/>
    <cellStyle name="ÅëÈ­ [0]_laroux_1_46-11 교통 관광 및 정보통신 2" xfId="124"/>
    <cellStyle name="AeE­ [0]_laroux_1_46-11 교통 관광 및 정보통신 3" xfId="125"/>
    <cellStyle name="ÅëÈ­ [0]_laroux_1_46-11 교통 관광 및 정보통신 3" xfId="126"/>
    <cellStyle name="AeE­ [0]_laroux_1_46-11 교통 관광 및 정보통신 4" xfId="127"/>
    <cellStyle name="ÅëÈ­ [0]_laroux_1_46-11 교통 관광 및 정보통신 4" xfId="128"/>
    <cellStyle name="AeE­ [0]_laroux_1_48-06 농림수산업" xfId="129"/>
    <cellStyle name="ÅëÈ­ [0]_laroux_1_48-06 농림수산업" xfId="130"/>
    <cellStyle name="AeE­ [0]_laroux_1_48-06 농림수산업 2" xfId="131"/>
    <cellStyle name="ÅëÈ­ [0]_laroux_1_48-06 농림수산업 2" xfId="132"/>
    <cellStyle name="AeE­ [0]_laroux_1_48-06 농림수산업 3" xfId="133"/>
    <cellStyle name="ÅëÈ­ [0]_laroux_1_48-06 농림수산업 3" xfId="134"/>
    <cellStyle name="AeE­ [0]_laroux_1_48-06 농림수산업 4" xfId="135"/>
    <cellStyle name="ÅëÈ­ [0]_laroux_1_48-06 농림수산업 4" xfId="136"/>
    <cellStyle name="AeE­ [0]_laroux_1_48-09 유통 금융 보험 및 기타서비스" xfId="137"/>
    <cellStyle name="ÅëÈ­ [0]_laroux_1_48-09 유통 금융 보험 및 기타서비스" xfId="138"/>
    <cellStyle name="AeE­ [0]_laroux_1_48-09 유통 금융 보험 및 기타서비스 2" xfId="139"/>
    <cellStyle name="ÅëÈ­ [0]_laroux_1_48-09 유통 금융 보험 및 기타서비스 2" xfId="140"/>
    <cellStyle name="AeE­ [0]_laroux_1_48-09 유통 금융 보험 및 기타서비스 3" xfId="141"/>
    <cellStyle name="ÅëÈ­ [0]_laroux_1_48-09 유통 금융 보험 및 기타서비스 3" xfId="142"/>
    <cellStyle name="AeE­ [0]_laroux_1_48-09 유통 금융 보험 및 기타서비스 4" xfId="143"/>
    <cellStyle name="ÅëÈ­ [0]_laroux_1_48-09 유통 금융 보험 및 기타서비스 4" xfId="144"/>
    <cellStyle name="AeE­ [0]_laroux_1_48-10 주택 건설" xfId="145"/>
    <cellStyle name="ÅëÈ­ [0]_laroux_1_48-10 주택 건설" xfId="146"/>
    <cellStyle name="AeE­ [0]_laroux_1_48-10 주택 건설 2" xfId="147"/>
    <cellStyle name="ÅëÈ­ [0]_laroux_1_48-10 주택 건설 2" xfId="148"/>
    <cellStyle name="AeE­ [0]_laroux_1_48-10 주택 건설 3" xfId="149"/>
    <cellStyle name="ÅëÈ­ [0]_laroux_1_48-10 주택 건설 3" xfId="150"/>
    <cellStyle name="AeE­ [0]_laroux_1_48-10 주택 건설 4" xfId="151"/>
    <cellStyle name="ÅëÈ­ [0]_laroux_1_48-10 주택 건설 4" xfId="152"/>
    <cellStyle name="AeE­ [0]_laroux_1_48-11 교통 관광 및 정보통신" xfId="153"/>
    <cellStyle name="ÅëÈ­ [0]_laroux_1_48-11 교통 관광 및 정보통신" xfId="154"/>
    <cellStyle name="AeE­ [0]_laroux_1_48-11 교통 관광 및 정보통신 2" xfId="155"/>
    <cellStyle name="ÅëÈ­ [0]_laroux_1_48-11 교통 관광 및 정보통신 2" xfId="156"/>
    <cellStyle name="AeE­ [0]_laroux_1_48-11 교통 관광 및 정보통신 3" xfId="157"/>
    <cellStyle name="ÅëÈ­ [0]_laroux_1_48-11 교통 관광 및 정보통신 3" xfId="158"/>
    <cellStyle name="AeE­ [0]_laroux_1_48-11 교통 관광 및 정보통신 4" xfId="159"/>
    <cellStyle name="ÅëÈ­ [0]_laroux_1_48-11 교통 관광 및 정보통신 4" xfId="160"/>
    <cellStyle name="AeE­ [0]_laroux_1_48-12 보건 및 사회보장" xfId="161"/>
    <cellStyle name="ÅëÈ­ [0]_laroux_1_48-12 보건 및 사회보장" xfId="162"/>
    <cellStyle name="AeE­ [0]_laroux_1_48-12 보건 및 사회보장 2" xfId="163"/>
    <cellStyle name="ÅëÈ­ [0]_laroux_1_48-12 보건 및 사회보장 2" xfId="164"/>
    <cellStyle name="AeE­ [0]_laroux_1_48-12 보건 및 사회보장 3" xfId="165"/>
    <cellStyle name="ÅëÈ­ [0]_laroux_1_48-12 보건 및 사회보장 3" xfId="166"/>
    <cellStyle name="AeE­ [0]_laroux_1_48-12 보건 및 사회보장 4" xfId="167"/>
    <cellStyle name="ÅëÈ­ [0]_laroux_1_48-12 보건 및 사회보장 4" xfId="168"/>
    <cellStyle name="AeE­ [0]_laroux_1_48-13 환경" xfId="169"/>
    <cellStyle name="ÅëÈ­ [0]_laroux_1_48-13 환경" xfId="170"/>
    <cellStyle name="AeE­ [0]_laroux_1_48-13 환경 2" xfId="171"/>
    <cellStyle name="ÅëÈ­ [0]_laroux_1_48-13 환경 2" xfId="172"/>
    <cellStyle name="AeE­ [0]_laroux_1_48-13 환경 3" xfId="173"/>
    <cellStyle name="ÅëÈ­ [0]_laroux_1_48-13 환경 3" xfId="174"/>
    <cellStyle name="AeE­ [0]_laroux_1_48-13 환경 4" xfId="175"/>
    <cellStyle name="ÅëÈ­ [0]_laroux_1_48-13 환경 4" xfId="176"/>
    <cellStyle name="AeE­ [0]_laroux_1_48-14 교육 및 문화" xfId="177"/>
    <cellStyle name="ÅëÈ­ [0]_laroux_1_48-14 교육 및 문화" xfId="178"/>
    <cellStyle name="AeE­ [0]_laroux_1_48-14 교육 및 문화 2" xfId="179"/>
    <cellStyle name="ÅëÈ­ [0]_laroux_1_48-14 교육 및 문화 2" xfId="180"/>
    <cellStyle name="AeE­ [0]_laroux_1_48-14 교육 및 문화 3" xfId="181"/>
    <cellStyle name="ÅëÈ­ [0]_laroux_1_48-14 교육 및 문화 3" xfId="182"/>
    <cellStyle name="AeE­ [0]_laroux_1_48-14 교육 및 문화 4" xfId="183"/>
    <cellStyle name="ÅëÈ­ [0]_laroux_1_48-14 교육 및 문화 4" xfId="184"/>
    <cellStyle name="AeE­ [0]_laroux_1_48-17 공공행정 및 사법" xfId="185"/>
    <cellStyle name="ÅëÈ­ [0]_laroux_1_48-17 공공행정 및 사법" xfId="186"/>
    <cellStyle name="AeE­ [0]_laroux_1_48-17 공공행정 및 사법 2" xfId="187"/>
    <cellStyle name="ÅëÈ­ [0]_laroux_1_48-17 공공행정 및 사법 2" xfId="188"/>
    <cellStyle name="AeE­ [0]_laroux_1_48-17 공공행정 및 사법 3" xfId="189"/>
    <cellStyle name="ÅëÈ­ [0]_laroux_1_48-17 공공행정 및 사법 3" xfId="190"/>
    <cellStyle name="AeE­ [0]_laroux_1_48-17 공공행정 및 사법 4" xfId="191"/>
    <cellStyle name="ÅëÈ­ [0]_laroux_1_48-17 공공행정 및 사법 4" xfId="192"/>
    <cellStyle name="AeE­ [0]_laroux_1_99 재가노인복지시설" xfId="193"/>
    <cellStyle name="ÅëÈ­ [0]_laroux_1_99 재가노인복지시설" xfId="194"/>
    <cellStyle name="AeE­ [0]_laroux_1_99 재가노인복지시설 2" xfId="195"/>
    <cellStyle name="ÅëÈ­ [0]_laroux_1_99 재가노인복지시설 2" xfId="196"/>
    <cellStyle name="AeE­ [0]_laroux_1_99 재가노인복지시설 3" xfId="197"/>
    <cellStyle name="ÅëÈ­ [0]_laroux_1_99 재가노인복지시설 3" xfId="198"/>
    <cellStyle name="AeE­ [0]_laroux_1_99 재가노인복지시설 4" xfId="199"/>
    <cellStyle name="ÅëÈ­ [0]_laroux_1_99 재가노인복지시설 4" xfId="200"/>
    <cellStyle name="AeE­ [0]_laroux_1_99 친환경농산물 인증현황" xfId="201"/>
    <cellStyle name="ÅëÈ­ [0]_laroux_1_99 친환경농산물 인증현황" xfId="202"/>
    <cellStyle name="AeE­ [0]_laroux_1_99 친환경농산물 인증현황 2" xfId="203"/>
    <cellStyle name="ÅëÈ­ [0]_laroux_1_99 친환경농산물 인증현황 2" xfId="204"/>
    <cellStyle name="AeE­ [0]_laroux_1_99 친환경농산물 인증현황 3" xfId="205"/>
    <cellStyle name="ÅëÈ­ [0]_laroux_1_99 친환경농산물 인증현황 3" xfId="206"/>
    <cellStyle name="AeE­ [0]_laroux_1_99 친환경농산물 인증현황 4" xfId="207"/>
    <cellStyle name="ÅëÈ­ [0]_laroux_1_99 친환경농산물 인증현황 4" xfId="208"/>
    <cellStyle name="AeE­ [0]_laroux_1_보건위생정책과" xfId="209"/>
    <cellStyle name="ÅëÈ­ [0]_laroux_1_보건위생정책과" xfId="210"/>
    <cellStyle name="AeE­ [0]_laroux_1_보건위생정책과 2" xfId="211"/>
    <cellStyle name="ÅëÈ­ [0]_laroux_1_보건위생정책과 2" xfId="212"/>
    <cellStyle name="AeE­ [0]_laroux_1_보건위생정책과 3" xfId="213"/>
    <cellStyle name="ÅëÈ­ [0]_laroux_1_보건위생정책과 3" xfId="214"/>
    <cellStyle name="AeE­ [0]_laroux_1_보건위생정책과 4" xfId="215"/>
    <cellStyle name="ÅëÈ­ [0]_laroux_1_보건위생정책과 4" xfId="216"/>
    <cellStyle name="AeE­ [0]_laroux_1_시군구" xfId="217"/>
    <cellStyle name="ÅëÈ­ [0]_laroux_1_시군구" xfId="218"/>
    <cellStyle name="AeE­ [0]_laroux_1_시군구 2" xfId="219"/>
    <cellStyle name="ÅëÈ­ [0]_laroux_1_시군구 2" xfId="220"/>
    <cellStyle name="AeE­ [0]_laroux_1_시군구 3" xfId="221"/>
    <cellStyle name="ÅëÈ­ [0]_laroux_1_시군구 3" xfId="222"/>
    <cellStyle name="AeE­ [0]_laroux_1_시군구 4" xfId="223"/>
    <cellStyle name="ÅëÈ­ [0]_laroux_1_시군구 4" xfId="224"/>
    <cellStyle name="AeE­ [0]_laroux_1_안산시" xfId="225"/>
    <cellStyle name="ÅëÈ­ [0]_laroux_1_안산시" xfId="226"/>
    <cellStyle name="AeE­ [0]_laroux_1_안산시 2" xfId="227"/>
    <cellStyle name="ÅëÈ­ [0]_laroux_1_안산시 2" xfId="228"/>
    <cellStyle name="AeE­ [0]_laroux_1_안산시 3" xfId="229"/>
    <cellStyle name="ÅëÈ­ [0]_laroux_1_안산시 3" xfId="230"/>
    <cellStyle name="AeE­ [0]_laroux_1_안산시 4" xfId="231"/>
    <cellStyle name="ÅëÈ­ [0]_laroux_1_안산시 4" xfId="232"/>
    <cellStyle name="AeE­ [0]_laroux_1_유통업체현황" xfId="233"/>
    <cellStyle name="ÅëÈ­ [0]_laroux_1_유통업체현황" xfId="234"/>
    <cellStyle name="AeE­ [0]_laroux_1_유통업체현황 2" xfId="235"/>
    <cellStyle name="ÅëÈ­ [0]_laroux_1_유통업체현황 2" xfId="236"/>
    <cellStyle name="AeE­ [0]_laroux_1_유통업체현황 3" xfId="237"/>
    <cellStyle name="ÅëÈ­ [0]_laroux_1_유통업체현황 3" xfId="238"/>
    <cellStyle name="AeE­ [0]_laroux_1_유통업체현황 4" xfId="239"/>
    <cellStyle name="ÅëÈ­ [0]_laroux_1_유통업체현황 4" xfId="240"/>
    <cellStyle name="AeE­ [0]_laroux_1_토지정보과(제출)," xfId="241"/>
    <cellStyle name="ÅëÈ­ [0]_laroux_1_토지정보과(제출)," xfId="242"/>
    <cellStyle name="AeE­ [0]_laroux_1_토지정보과(제출), 2" xfId="243"/>
    <cellStyle name="ÅëÈ­ [0]_laroux_1_토지정보과(제출), 2" xfId="244"/>
    <cellStyle name="AeE­ [0]_laroux_1_토지정보과(제출), 3" xfId="245"/>
    <cellStyle name="ÅëÈ­ [0]_laroux_1_토지정보과(제출), 3" xfId="246"/>
    <cellStyle name="AeE­ [0]_laroux_1_토지정보과(제출), 4" xfId="247"/>
    <cellStyle name="ÅëÈ­ [0]_laroux_1_토지정보과(제출), 4" xfId="248"/>
    <cellStyle name="AeE­ [0]_laroux_1_평택시" xfId="249"/>
    <cellStyle name="ÅëÈ­ [0]_laroux_1_평택시" xfId="250"/>
    <cellStyle name="AeE­ [0]_laroux_1_평택시 2" xfId="251"/>
    <cellStyle name="ÅëÈ­ [0]_laroux_1_평택시 2" xfId="252"/>
    <cellStyle name="AeE­ [0]_laroux_1_평택시 3" xfId="253"/>
    <cellStyle name="ÅëÈ­ [0]_laroux_1_평택시 3" xfId="254"/>
    <cellStyle name="AeE­ [0]_laroux_1_평택시 4" xfId="255"/>
    <cellStyle name="ÅëÈ­ [0]_laroux_1_평택시 4" xfId="256"/>
    <cellStyle name="AeE­ [0]_laroux_2" xfId="257"/>
    <cellStyle name="ÅëÈ­ [0]_laroux_2" xfId="258"/>
    <cellStyle name="AeE­ [0]_laroux_2 2" xfId="259"/>
    <cellStyle name="ÅëÈ­ [0]_laroux_2 2" xfId="260"/>
    <cellStyle name="AeE­ [0]_laroux_2 3" xfId="261"/>
    <cellStyle name="ÅëÈ­ [0]_laroux_2 3" xfId="262"/>
    <cellStyle name="AeE­ [0]_laroux_2 4" xfId="263"/>
    <cellStyle name="ÅëÈ­ [0]_laroux_2 4" xfId="264"/>
    <cellStyle name="AeE­ [0]_laroux_2_41-06농림16" xfId="265"/>
    <cellStyle name="ÅëÈ­ [0]_laroux_2_41-06농림16" xfId="266"/>
    <cellStyle name="AeE­ [0]_laroux_2_41-06농림16 2" xfId="267"/>
    <cellStyle name="ÅëÈ­ [0]_laroux_2_41-06농림16 2" xfId="268"/>
    <cellStyle name="AeE­ [0]_laroux_2_41-06농림16 3" xfId="269"/>
    <cellStyle name="ÅëÈ­ [0]_laroux_2_41-06농림16 3" xfId="270"/>
    <cellStyle name="AeE­ [0]_laroux_2_41-06농림16 4" xfId="271"/>
    <cellStyle name="ÅëÈ­ [0]_laroux_2_41-06농림16 4" xfId="272"/>
    <cellStyle name="AeE­ [0]_laroux_2_41-06농림16_45-09 유통 금융 보험 및 기타서비스(97-109)" xfId="273"/>
    <cellStyle name="ÅëÈ­ [0]_laroux_2_41-06농림16_45-09 유통 금융 보험 및 기타서비스(97-109)" xfId="274"/>
    <cellStyle name="AeE­ [0]_laroux_2_41-06농림16_45-09 유통 금융 보험 및 기타서비스(97-109) 2" xfId="275"/>
    <cellStyle name="ÅëÈ­ [0]_laroux_2_41-06농림16_45-09 유통 금융 보험 및 기타서비스(97-109) 2" xfId="276"/>
    <cellStyle name="AeE­ [0]_laroux_2_41-06농림16_45-09 유통 금융 보험 및 기타서비스(97-109) 3" xfId="277"/>
    <cellStyle name="ÅëÈ­ [0]_laroux_2_41-06농림16_45-09 유통 금융 보험 및 기타서비스(97-109) 3" xfId="278"/>
    <cellStyle name="AeE­ [0]_laroux_2_41-06농림16_45-09 유통 금융 보험 및 기타서비스(97-109) 4" xfId="279"/>
    <cellStyle name="ÅëÈ­ [0]_laroux_2_41-06농림16_45-09 유통 금융 보험 및 기타서비스(97-109) 4" xfId="280"/>
    <cellStyle name="AeE­ [0]_laroux_2_41-06농림16_46-09 유통 금융 보험 및 기타서비스" xfId="281"/>
    <cellStyle name="ÅëÈ­ [0]_laroux_2_41-06농림16_46-09 유통 금융 보험 및 기타서비스" xfId="282"/>
    <cellStyle name="AeE­ [0]_laroux_2_41-06농림16_46-09 유통 금융 보험 및 기타서비스 2" xfId="283"/>
    <cellStyle name="ÅëÈ­ [0]_laroux_2_41-06농림16_46-09 유통 금융 보험 및 기타서비스 2" xfId="284"/>
    <cellStyle name="AeE­ [0]_laroux_2_41-06농림16_46-09 유통 금융 보험 및 기타서비스 3" xfId="285"/>
    <cellStyle name="ÅëÈ­ [0]_laroux_2_41-06농림16_46-09 유통 금융 보험 및 기타서비스 3" xfId="286"/>
    <cellStyle name="AeE­ [0]_laroux_2_41-06농림16_46-09 유통 금융 보험 및 기타서비스 4" xfId="287"/>
    <cellStyle name="ÅëÈ­ [0]_laroux_2_41-06농림16_46-09 유통 금융 보험 및 기타서비스 4" xfId="288"/>
    <cellStyle name="AeE­ [0]_laroux_2_41-06농림16_46-11 교통 관광 및 정보통신" xfId="289"/>
    <cellStyle name="ÅëÈ­ [0]_laroux_2_41-06농림16_46-11 교통 관광 및 정보통신" xfId="290"/>
    <cellStyle name="AeE­ [0]_laroux_2_41-06농림16_46-11 교통 관광 및 정보통신 2" xfId="291"/>
    <cellStyle name="ÅëÈ­ [0]_laroux_2_41-06농림16_46-11 교통 관광 및 정보통신 2" xfId="292"/>
    <cellStyle name="AeE­ [0]_laroux_2_41-06농림16_46-11 교통 관광 및 정보통신 3" xfId="293"/>
    <cellStyle name="ÅëÈ­ [0]_laroux_2_41-06농림16_46-11 교통 관광 및 정보통신 3" xfId="294"/>
    <cellStyle name="AeE­ [0]_laroux_2_41-06농림16_46-11 교통 관광 및 정보통신 4" xfId="295"/>
    <cellStyle name="ÅëÈ­ [0]_laroux_2_41-06농림16_46-11 교통 관광 및 정보통신 4" xfId="296"/>
    <cellStyle name="AeE­ [0]_laroux_2_41-06농림16_48-06 농림수산업" xfId="297"/>
    <cellStyle name="ÅëÈ­ [0]_laroux_2_41-06농림16_48-06 농림수산업" xfId="298"/>
    <cellStyle name="AeE­ [0]_laroux_2_41-06농림16_48-06 농림수산업 2" xfId="299"/>
    <cellStyle name="ÅëÈ­ [0]_laroux_2_41-06농림16_48-06 농림수산업 2" xfId="300"/>
    <cellStyle name="AeE­ [0]_laroux_2_41-06농림16_48-06 농림수산업 3" xfId="301"/>
    <cellStyle name="ÅëÈ­ [0]_laroux_2_41-06농림16_48-06 농림수산업 3" xfId="302"/>
    <cellStyle name="AeE­ [0]_laroux_2_41-06농림16_48-06 농림수산업 4" xfId="303"/>
    <cellStyle name="ÅëÈ­ [0]_laroux_2_41-06농림16_48-06 농림수산업 4" xfId="304"/>
    <cellStyle name="AeE­ [0]_laroux_2_41-06농림16_48-09 유통 금융 보험 및 기타서비스" xfId="305"/>
    <cellStyle name="ÅëÈ­ [0]_laroux_2_41-06농림16_48-09 유통 금융 보험 및 기타서비스" xfId="306"/>
    <cellStyle name="AeE­ [0]_laroux_2_41-06농림16_48-09 유통 금융 보험 및 기타서비스 2" xfId="307"/>
    <cellStyle name="ÅëÈ­ [0]_laroux_2_41-06농림16_48-09 유통 금융 보험 및 기타서비스 2" xfId="308"/>
    <cellStyle name="AeE­ [0]_laroux_2_41-06농림16_48-09 유통 금융 보험 및 기타서비스 3" xfId="309"/>
    <cellStyle name="ÅëÈ­ [0]_laroux_2_41-06농림16_48-09 유통 금융 보험 및 기타서비스 3" xfId="310"/>
    <cellStyle name="AeE­ [0]_laroux_2_41-06농림16_48-09 유통 금융 보험 및 기타서비스 4" xfId="311"/>
    <cellStyle name="ÅëÈ­ [0]_laroux_2_41-06농림16_48-09 유통 금융 보험 및 기타서비스 4" xfId="312"/>
    <cellStyle name="AeE­ [0]_laroux_2_41-06농림16_48-10 주택 건설" xfId="313"/>
    <cellStyle name="ÅëÈ­ [0]_laroux_2_41-06농림16_48-10 주택 건설" xfId="314"/>
    <cellStyle name="AeE­ [0]_laroux_2_41-06농림16_48-10 주택 건설 2" xfId="315"/>
    <cellStyle name="ÅëÈ­ [0]_laroux_2_41-06농림16_48-10 주택 건설 2" xfId="316"/>
    <cellStyle name="AeE­ [0]_laroux_2_41-06농림16_48-10 주택 건설 3" xfId="317"/>
    <cellStyle name="ÅëÈ­ [0]_laroux_2_41-06농림16_48-10 주택 건설 3" xfId="318"/>
    <cellStyle name="AeE­ [0]_laroux_2_41-06농림16_48-10 주택 건설 4" xfId="319"/>
    <cellStyle name="ÅëÈ­ [0]_laroux_2_41-06농림16_48-10 주택 건설 4" xfId="320"/>
    <cellStyle name="AeE­ [0]_laroux_2_41-06농림16_48-11 교통 관광 및 정보통신" xfId="321"/>
    <cellStyle name="ÅëÈ­ [0]_laroux_2_41-06농림16_48-11 교통 관광 및 정보통신" xfId="322"/>
    <cellStyle name="AeE­ [0]_laroux_2_41-06농림16_48-11 교통 관광 및 정보통신 2" xfId="323"/>
    <cellStyle name="ÅëÈ­ [0]_laroux_2_41-06농림16_48-11 교통 관광 및 정보통신 2" xfId="324"/>
    <cellStyle name="AeE­ [0]_laroux_2_41-06농림16_48-11 교통 관광 및 정보통신 3" xfId="325"/>
    <cellStyle name="ÅëÈ­ [0]_laroux_2_41-06농림16_48-11 교통 관광 및 정보통신 3" xfId="326"/>
    <cellStyle name="AeE­ [0]_laroux_2_41-06농림16_48-11 교통 관광 및 정보통신 4" xfId="327"/>
    <cellStyle name="ÅëÈ­ [0]_laroux_2_41-06농림16_48-11 교통 관광 및 정보통신 4" xfId="328"/>
    <cellStyle name="AeE­ [0]_laroux_2_41-06농림16_48-12 보건 및 사회보장" xfId="329"/>
    <cellStyle name="ÅëÈ­ [0]_laroux_2_41-06농림16_48-12 보건 및 사회보장" xfId="330"/>
    <cellStyle name="AeE­ [0]_laroux_2_41-06농림16_48-12 보건 및 사회보장 2" xfId="331"/>
    <cellStyle name="ÅëÈ­ [0]_laroux_2_41-06농림16_48-12 보건 및 사회보장 2" xfId="332"/>
    <cellStyle name="AeE­ [0]_laroux_2_41-06농림16_48-12 보건 및 사회보장 3" xfId="333"/>
    <cellStyle name="ÅëÈ­ [0]_laroux_2_41-06농림16_48-12 보건 및 사회보장 3" xfId="334"/>
    <cellStyle name="AeE­ [0]_laroux_2_41-06농림16_48-12 보건 및 사회보장 4" xfId="335"/>
    <cellStyle name="ÅëÈ­ [0]_laroux_2_41-06농림16_48-12 보건 및 사회보장 4" xfId="336"/>
    <cellStyle name="AeE­ [0]_laroux_2_41-06농림16_48-13 환경" xfId="337"/>
    <cellStyle name="ÅëÈ­ [0]_laroux_2_41-06농림16_48-13 환경" xfId="338"/>
    <cellStyle name="AeE­ [0]_laroux_2_41-06농림16_48-13 환경 2" xfId="339"/>
    <cellStyle name="ÅëÈ­ [0]_laroux_2_41-06농림16_48-13 환경 2" xfId="340"/>
    <cellStyle name="AeE­ [0]_laroux_2_41-06농림16_48-13 환경 3" xfId="341"/>
    <cellStyle name="ÅëÈ­ [0]_laroux_2_41-06농림16_48-13 환경 3" xfId="342"/>
    <cellStyle name="AeE­ [0]_laroux_2_41-06농림16_48-13 환경 4" xfId="343"/>
    <cellStyle name="ÅëÈ­ [0]_laroux_2_41-06농림16_48-13 환경 4" xfId="344"/>
    <cellStyle name="AeE­ [0]_laroux_2_41-06농림16_48-14 교육 및 문화" xfId="345"/>
    <cellStyle name="ÅëÈ­ [0]_laroux_2_41-06농림16_48-14 교육 및 문화" xfId="346"/>
    <cellStyle name="AeE­ [0]_laroux_2_41-06농림16_48-14 교육 및 문화 2" xfId="347"/>
    <cellStyle name="ÅëÈ­ [0]_laroux_2_41-06농림16_48-14 교육 및 문화 2" xfId="348"/>
    <cellStyle name="AeE­ [0]_laroux_2_41-06농림16_48-14 교육 및 문화 3" xfId="349"/>
    <cellStyle name="ÅëÈ­ [0]_laroux_2_41-06농림16_48-14 교육 및 문화 3" xfId="350"/>
    <cellStyle name="AeE­ [0]_laroux_2_41-06농림16_48-14 교육 및 문화 4" xfId="351"/>
    <cellStyle name="ÅëÈ­ [0]_laroux_2_41-06농림16_48-14 교육 및 문화 4" xfId="352"/>
    <cellStyle name="AeE­ [0]_laroux_2_41-06농림16_48-17 공공행정 및 사법" xfId="353"/>
    <cellStyle name="ÅëÈ­ [0]_laroux_2_41-06농림16_48-17 공공행정 및 사법" xfId="354"/>
    <cellStyle name="AeE­ [0]_laroux_2_41-06농림16_48-17 공공행정 및 사법 2" xfId="355"/>
    <cellStyle name="ÅëÈ­ [0]_laroux_2_41-06농림16_48-17 공공행정 및 사법 2" xfId="356"/>
    <cellStyle name="AeE­ [0]_laroux_2_41-06농림16_48-17 공공행정 및 사법 3" xfId="357"/>
    <cellStyle name="ÅëÈ­ [0]_laroux_2_41-06농림16_48-17 공공행정 및 사법 3" xfId="358"/>
    <cellStyle name="AeE­ [0]_laroux_2_41-06농림16_48-17 공공행정 및 사법 4" xfId="359"/>
    <cellStyle name="ÅëÈ­ [0]_laroux_2_41-06농림16_48-17 공공행정 및 사법 4" xfId="360"/>
    <cellStyle name="AeE­ [0]_laroux_2_41-06농림16_99 재가노인복지시설" xfId="361"/>
    <cellStyle name="ÅëÈ­ [0]_laroux_2_41-06농림16_99 재가노인복지시설" xfId="362"/>
    <cellStyle name="AeE­ [0]_laroux_2_41-06농림16_99 재가노인복지시설 2" xfId="363"/>
    <cellStyle name="ÅëÈ­ [0]_laroux_2_41-06농림16_99 재가노인복지시설 2" xfId="364"/>
    <cellStyle name="AeE­ [0]_laroux_2_41-06농림16_99 재가노인복지시설 3" xfId="365"/>
    <cellStyle name="ÅëÈ­ [0]_laroux_2_41-06농림16_99 재가노인복지시설 3" xfId="366"/>
    <cellStyle name="AeE­ [0]_laroux_2_41-06농림16_99 재가노인복지시설 4" xfId="367"/>
    <cellStyle name="ÅëÈ­ [0]_laroux_2_41-06농림16_99 재가노인복지시설 4" xfId="368"/>
    <cellStyle name="AeE­ [0]_laroux_2_41-06농림16_99 친환경농산물 인증현황" xfId="369"/>
    <cellStyle name="ÅëÈ­ [0]_laroux_2_41-06농림16_99 친환경농산물 인증현황" xfId="370"/>
    <cellStyle name="AeE­ [0]_laroux_2_41-06농림16_99 친환경농산물 인증현황 2" xfId="371"/>
    <cellStyle name="ÅëÈ­ [0]_laroux_2_41-06농림16_99 친환경농산물 인증현황 2" xfId="372"/>
    <cellStyle name="AeE­ [0]_laroux_2_41-06농림16_99 친환경농산물 인증현황 3" xfId="373"/>
    <cellStyle name="ÅëÈ­ [0]_laroux_2_41-06농림16_99 친환경농산물 인증현황 3" xfId="374"/>
    <cellStyle name="AeE­ [0]_laroux_2_41-06농림16_99 친환경농산물 인증현황 4" xfId="375"/>
    <cellStyle name="ÅëÈ­ [0]_laroux_2_41-06농림16_99 친환경농산물 인증현황 4" xfId="376"/>
    <cellStyle name="AeE­ [0]_laroux_2_41-06농림16_보건위생정책과" xfId="377"/>
    <cellStyle name="ÅëÈ­ [0]_laroux_2_41-06농림16_보건위생정책과" xfId="378"/>
    <cellStyle name="AeE­ [0]_laroux_2_41-06농림16_보건위생정책과 2" xfId="379"/>
    <cellStyle name="ÅëÈ­ [0]_laroux_2_41-06농림16_보건위생정책과 2" xfId="380"/>
    <cellStyle name="AeE­ [0]_laroux_2_41-06농림16_보건위생정책과 3" xfId="381"/>
    <cellStyle name="ÅëÈ­ [0]_laroux_2_41-06농림16_보건위생정책과 3" xfId="382"/>
    <cellStyle name="AeE­ [0]_laroux_2_41-06농림16_보건위생정책과 4" xfId="383"/>
    <cellStyle name="ÅëÈ­ [0]_laroux_2_41-06농림16_보건위생정책과 4" xfId="384"/>
    <cellStyle name="AeE­ [0]_laroux_2_41-06농림16_시군구" xfId="385"/>
    <cellStyle name="ÅëÈ­ [0]_laroux_2_41-06농림16_시군구" xfId="386"/>
    <cellStyle name="AeE­ [0]_laroux_2_41-06농림16_시군구 2" xfId="387"/>
    <cellStyle name="ÅëÈ­ [0]_laroux_2_41-06농림16_시군구 2" xfId="388"/>
    <cellStyle name="AeE­ [0]_laroux_2_41-06농림16_시군구 3" xfId="389"/>
    <cellStyle name="ÅëÈ­ [0]_laroux_2_41-06농림16_시군구 3" xfId="390"/>
    <cellStyle name="AeE­ [0]_laroux_2_41-06농림16_시군구 4" xfId="391"/>
    <cellStyle name="ÅëÈ­ [0]_laroux_2_41-06농림16_시군구 4" xfId="392"/>
    <cellStyle name="AeE­ [0]_laroux_2_41-06농림16_안산시" xfId="393"/>
    <cellStyle name="ÅëÈ­ [0]_laroux_2_41-06농림16_안산시" xfId="394"/>
    <cellStyle name="AeE­ [0]_laroux_2_41-06농림16_안산시 2" xfId="395"/>
    <cellStyle name="ÅëÈ­ [0]_laroux_2_41-06농림16_안산시 2" xfId="396"/>
    <cellStyle name="AeE­ [0]_laroux_2_41-06농림16_안산시 3" xfId="397"/>
    <cellStyle name="ÅëÈ­ [0]_laroux_2_41-06농림16_안산시 3" xfId="398"/>
    <cellStyle name="AeE­ [0]_laroux_2_41-06농림16_안산시 4" xfId="399"/>
    <cellStyle name="ÅëÈ­ [0]_laroux_2_41-06농림16_안산시 4" xfId="400"/>
    <cellStyle name="AeE­ [0]_laroux_2_41-06농림16_유통업체현황" xfId="401"/>
    <cellStyle name="ÅëÈ­ [0]_laroux_2_41-06농림16_유통업체현황" xfId="402"/>
    <cellStyle name="AeE­ [0]_laroux_2_41-06농림16_유통업체현황 2" xfId="403"/>
    <cellStyle name="ÅëÈ­ [0]_laroux_2_41-06농림16_유통업체현황 2" xfId="404"/>
    <cellStyle name="AeE­ [0]_laroux_2_41-06농림16_유통업체현황 3" xfId="405"/>
    <cellStyle name="ÅëÈ­ [0]_laroux_2_41-06농림16_유통업체현황 3" xfId="406"/>
    <cellStyle name="AeE­ [0]_laroux_2_41-06농림16_유통업체현황 4" xfId="407"/>
    <cellStyle name="ÅëÈ­ [0]_laroux_2_41-06농림16_유통업체현황 4" xfId="408"/>
    <cellStyle name="AeE­ [0]_laroux_2_41-06농림16_토지정보과(제출)," xfId="409"/>
    <cellStyle name="ÅëÈ­ [0]_laroux_2_41-06농림16_토지정보과(제출)," xfId="410"/>
    <cellStyle name="AeE­ [0]_laroux_2_41-06농림16_토지정보과(제출), 2" xfId="411"/>
    <cellStyle name="ÅëÈ­ [0]_laroux_2_41-06농림16_토지정보과(제출), 2" xfId="412"/>
    <cellStyle name="AeE­ [0]_laroux_2_41-06농림16_토지정보과(제출), 3" xfId="413"/>
    <cellStyle name="ÅëÈ­ [0]_laroux_2_41-06농림16_토지정보과(제출), 3" xfId="414"/>
    <cellStyle name="AeE­ [0]_laroux_2_41-06농림16_토지정보과(제출), 4" xfId="415"/>
    <cellStyle name="ÅëÈ­ [0]_laroux_2_41-06농림16_토지정보과(제출), 4" xfId="416"/>
    <cellStyle name="AeE­ [0]_laroux_2_41-06농림16_평택시" xfId="417"/>
    <cellStyle name="ÅëÈ­ [0]_laroux_2_41-06농림16_평택시" xfId="418"/>
    <cellStyle name="AeE­ [0]_laroux_2_41-06농림16_평택시 2" xfId="419"/>
    <cellStyle name="ÅëÈ­ [0]_laroux_2_41-06농림16_평택시 2" xfId="420"/>
    <cellStyle name="AeE­ [0]_laroux_2_41-06농림16_평택시 3" xfId="421"/>
    <cellStyle name="ÅëÈ­ [0]_laroux_2_41-06농림16_평택시 3" xfId="422"/>
    <cellStyle name="AeE­ [0]_laroux_2_41-06농림16_평택시 4" xfId="423"/>
    <cellStyle name="ÅëÈ­ [0]_laroux_2_41-06농림16_평택시 4" xfId="424"/>
    <cellStyle name="AeE­ [0]_laroux_2_41-06농림41" xfId="425"/>
    <cellStyle name="ÅëÈ­ [0]_laroux_2_41-06농림41" xfId="426"/>
    <cellStyle name="AeE­ [0]_laroux_2_41-06농림41 2" xfId="427"/>
    <cellStyle name="ÅëÈ­ [0]_laroux_2_41-06농림41 2" xfId="428"/>
    <cellStyle name="AeE­ [0]_laroux_2_41-06농림41 3" xfId="429"/>
    <cellStyle name="ÅëÈ­ [0]_laroux_2_41-06농림41 3" xfId="430"/>
    <cellStyle name="AeE­ [0]_laroux_2_41-06농림41 4" xfId="431"/>
    <cellStyle name="ÅëÈ­ [0]_laroux_2_41-06농림41 4" xfId="432"/>
    <cellStyle name="AeE­ [0]_laroux_2_45-09 유통 금융 보험 및 기타서비스(97-109)" xfId="433"/>
    <cellStyle name="ÅëÈ­ [0]_laroux_2_45-09 유통 금융 보험 및 기타서비스(97-109)" xfId="434"/>
    <cellStyle name="AeE­ [0]_laroux_2_45-09 유통 금융 보험 및 기타서비스(97-109) 2" xfId="435"/>
    <cellStyle name="ÅëÈ­ [0]_laroux_2_45-09 유통 금융 보험 및 기타서비스(97-109) 2" xfId="436"/>
    <cellStyle name="AeE­ [0]_laroux_2_45-09 유통 금융 보험 및 기타서비스(97-109) 3" xfId="437"/>
    <cellStyle name="ÅëÈ­ [0]_laroux_2_45-09 유통 금융 보험 및 기타서비스(97-109) 3" xfId="438"/>
    <cellStyle name="AeE­ [0]_laroux_2_45-09 유통 금융 보험 및 기타서비스(97-109) 4" xfId="439"/>
    <cellStyle name="ÅëÈ­ [0]_laroux_2_45-09 유통 금융 보험 및 기타서비스(97-109) 4" xfId="440"/>
    <cellStyle name="AeE­ [0]_laroux_2_46-09 유통 금융 보험 및 기타서비스" xfId="441"/>
    <cellStyle name="ÅëÈ­ [0]_laroux_2_46-09 유통 금융 보험 및 기타서비스" xfId="442"/>
    <cellStyle name="AeE­ [0]_laroux_2_46-09 유통 금융 보험 및 기타서비스 2" xfId="443"/>
    <cellStyle name="ÅëÈ­ [0]_laroux_2_46-09 유통 금융 보험 및 기타서비스 2" xfId="444"/>
    <cellStyle name="AeE­ [0]_laroux_2_46-09 유통 금융 보험 및 기타서비스 3" xfId="445"/>
    <cellStyle name="ÅëÈ­ [0]_laroux_2_46-09 유통 금융 보험 및 기타서비스 3" xfId="446"/>
    <cellStyle name="AeE­ [0]_laroux_2_46-09 유통 금융 보험 및 기타서비스 4" xfId="447"/>
    <cellStyle name="ÅëÈ­ [0]_laroux_2_46-09 유통 금융 보험 및 기타서비스 4" xfId="448"/>
    <cellStyle name="AeE­ [0]_laroux_2_46-11 교통 관광 및 정보통신" xfId="449"/>
    <cellStyle name="ÅëÈ­ [0]_laroux_2_46-11 교통 관광 및 정보통신" xfId="450"/>
    <cellStyle name="AeE­ [0]_laroux_2_46-11 교통 관광 및 정보통신 2" xfId="451"/>
    <cellStyle name="ÅëÈ­ [0]_laroux_2_46-11 교통 관광 및 정보통신 2" xfId="452"/>
    <cellStyle name="AeE­ [0]_laroux_2_46-11 교통 관광 및 정보통신 3" xfId="453"/>
    <cellStyle name="ÅëÈ­ [0]_laroux_2_46-11 교통 관광 및 정보통신 3" xfId="454"/>
    <cellStyle name="AeE­ [0]_laroux_2_46-11 교통 관광 및 정보통신 4" xfId="455"/>
    <cellStyle name="ÅëÈ­ [0]_laroux_2_46-11 교통 관광 및 정보통신 4" xfId="456"/>
    <cellStyle name="AeE­ [0]_laroux_2_48-06 농림수산업" xfId="457"/>
    <cellStyle name="ÅëÈ­ [0]_laroux_2_48-06 농림수산업" xfId="458"/>
    <cellStyle name="AeE­ [0]_laroux_2_48-06 농림수산업 2" xfId="459"/>
    <cellStyle name="ÅëÈ­ [0]_laroux_2_48-06 농림수산업 2" xfId="460"/>
    <cellStyle name="AeE­ [0]_laroux_2_48-06 농림수산업 3" xfId="461"/>
    <cellStyle name="ÅëÈ­ [0]_laroux_2_48-06 농림수산업 3" xfId="462"/>
    <cellStyle name="AeE­ [0]_laroux_2_48-06 농림수산업 4" xfId="463"/>
    <cellStyle name="ÅëÈ­ [0]_laroux_2_48-06 농림수산업 4" xfId="464"/>
    <cellStyle name="AeE­ [0]_laroux_2_48-09 유통 금융 보험 및 기타서비스" xfId="465"/>
    <cellStyle name="ÅëÈ­ [0]_laroux_2_48-09 유통 금융 보험 및 기타서비스" xfId="466"/>
    <cellStyle name="AeE­ [0]_laroux_2_48-09 유통 금융 보험 및 기타서비스 2" xfId="467"/>
    <cellStyle name="ÅëÈ­ [0]_laroux_2_48-09 유통 금융 보험 및 기타서비스 2" xfId="468"/>
    <cellStyle name="AeE­ [0]_laroux_2_48-09 유통 금융 보험 및 기타서비스 3" xfId="469"/>
    <cellStyle name="ÅëÈ­ [0]_laroux_2_48-09 유통 금융 보험 및 기타서비스 3" xfId="470"/>
    <cellStyle name="AeE­ [0]_laroux_2_48-09 유통 금융 보험 및 기타서비스 4" xfId="471"/>
    <cellStyle name="ÅëÈ­ [0]_laroux_2_48-09 유통 금융 보험 및 기타서비스 4" xfId="472"/>
    <cellStyle name="AeE­ [0]_laroux_2_48-10 주택 건설" xfId="473"/>
    <cellStyle name="ÅëÈ­ [0]_laroux_2_48-10 주택 건설" xfId="474"/>
    <cellStyle name="AeE­ [0]_laroux_2_48-10 주택 건설 2" xfId="475"/>
    <cellStyle name="ÅëÈ­ [0]_laroux_2_48-10 주택 건설 2" xfId="476"/>
    <cellStyle name="AeE­ [0]_laroux_2_48-10 주택 건설 3" xfId="477"/>
    <cellStyle name="ÅëÈ­ [0]_laroux_2_48-10 주택 건설 3" xfId="478"/>
    <cellStyle name="AeE­ [0]_laroux_2_48-10 주택 건설 4" xfId="479"/>
    <cellStyle name="ÅëÈ­ [0]_laroux_2_48-10 주택 건설 4" xfId="480"/>
    <cellStyle name="AeE­ [0]_laroux_2_48-11 교통 관광 및 정보통신" xfId="481"/>
    <cellStyle name="ÅëÈ­ [0]_laroux_2_48-11 교통 관광 및 정보통신" xfId="482"/>
    <cellStyle name="AeE­ [0]_laroux_2_48-11 교통 관광 및 정보통신 2" xfId="483"/>
    <cellStyle name="ÅëÈ­ [0]_laroux_2_48-11 교통 관광 및 정보통신 2" xfId="484"/>
    <cellStyle name="AeE­ [0]_laroux_2_48-11 교통 관광 및 정보통신 3" xfId="485"/>
    <cellStyle name="ÅëÈ­ [0]_laroux_2_48-11 교통 관광 및 정보통신 3" xfId="486"/>
    <cellStyle name="AeE­ [0]_laroux_2_48-11 교통 관광 및 정보통신 4" xfId="487"/>
    <cellStyle name="ÅëÈ­ [0]_laroux_2_48-11 교통 관광 및 정보통신 4" xfId="488"/>
    <cellStyle name="AeE­ [0]_laroux_2_48-12 보건 및 사회보장" xfId="489"/>
    <cellStyle name="ÅëÈ­ [0]_laroux_2_48-12 보건 및 사회보장" xfId="490"/>
    <cellStyle name="AeE­ [0]_laroux_2_48-12 보건 및 사회보장 2" xfId="491"/>
    <cellStyle name="ÅëÈ­ [0]_laroux_2_48-12 보건 및 사회보장 2" xfId="492"/>
    <cellStyle name="AeE­ [0]_laroux_2_48-12 보건 및 사회보장 3" xfId="493"/>
    <cellStyle name="ÅëÈ­ [0]_laroux_2_48-12 보건 및 사회보장 3" xfId="494"/>
    <cellStyle name="AeE­ [0]_laroux_2_48-12 보건 및 사회보장 4" xfId="495"/>
    <cellStyle name="ÅëÈ­ [0]_laroux_2_48-12 보건 및 사회보장 4" xfId="496"/>
    <cellStyle name="AeE­ [0]_laroux_2_48-13 환경" xfId="497"/>
    <cellStyle name="ÅëÈ­ [0]_laroux_2_48-13 환경" xfId="498"/>
    <cellStyle name="AeE­ [0]_laroux_2_48-13 환경 2" xfId="499"/>
    <cellStyle name="ÅëÈ­ [0]_laroux_2_48-13 환경 2" xfId="500"/>
    <cellStyle name="AeE­ [0]_laroux_2_48-13 환경 3" xfId="501"/>
    <cellStyle name="ÅëÈ­ [0]_laroux_2_48-13 환경 3" xfId="502"/>
    <cellStyle name="AeE­ [0]_laroux_2_48-13 환경 4" xfId="503"/>
    <cellStyle name="ÅëÈ­ [0]_laroux_2_48-13 환경 4" xfId="504"/>
    <cellStyle name="AeE­ [0]_laroux_2_48-14 교육 및 문화" xfId="505"/>
    <cellStyle name="ÅëÈ­ [0]_laroux_2_48-14 교육 및 문화" xfId="506"/>
    <cellStyle name="AeE­ [0]_laroux_2_48-14 교육 및 문화 2" xfId="507"/>
    <cellStyle name="ÅëÈ­ [0]_laroux_2_48-14 교육 및 문화 2" xfId="508"/>
    <cellStyle name="AeE­ [0]_laroux_2_48-14 교육 및 문화 3" xfId="509"/>
    <cellStyle name="ÅëÈ­ [0]_laroux_2_48-14 교육 및 문화 3" xfId="510"/>
    <cellStyle name="AeE­ [0]_laroux_2_48-14 교육 및 문화 4" xfId="511"/>
    <cellStyle name="ÅëÈ­ [0]_laroux_2_48-14 교육 및 문화 4" xfId="512"/>
    <cellStyle name="AeE­ [0]_laroux_2_48-17 공공행정 및 사법" xfId="513"/>
    <cellStyle name="ÅëÈ­ [0]_laroux_2_48-17 공공행정 및 사법" xfId="514"/>
    <cellStyle name="AeE­ [0]_laroux_2_48-17 공공행정 및 사법 2" xfId="515"/>
    <cellStyle name="ÅëÈ­ [0]_laroux_2_48-17 공공행정 및 사법 2" xfId="516"/>
    <cellStyle name="AeE­ [0]_laroux_2_48-17 공공행정 및 사법 3" xfId="517"/>
    <cellStyle name="ÅëÈ­ [0]_laroux_2_48-17 공공행정 및 사법 3" xfId="518"/>
    <cellStyle name="AeE­ [0]_laroux_2_48-17 공공행정 및 사법 4" xfId="519"/>
    <cellStyle name="ÅëÈ­ [0]_laroux_2_48-17 공공행정 및 사법 4" xfId="520"/>
    <cellStyle name="AeE­ [0]_laroux_2_99 재가노인복지시설" xfId="521"/>
    <cellStyle name="ÅëÈ­ [0]_laroux_2_99 재가노인복지시설" xfId="522"/>
    <cellStyle name="AeE­ [0]_laroux_2_99 재가노인복지시설 2" xfId="523"/>
    <cellStyle name="ÅëÈ­ [0]_laroux_2_99 재가노인복지시설 2" xfId="524"/>
    <cellStyle name="AeE­ [0]_laroux_2_99 재가노인복지시설 3" xfId="525"/>
    <cellStyle name="ÅëÈ­ [0]_laroux_2_99 재가노인복지시설 3" xfId="526"/>
    <cellStyle name="AeE­ [0]_laroux_2_99 재가노인복지시설 4" xfId="527"/>
    <cellStyle name="ÅëÈ­ [0]_laroux_2_99 재가노인복지시설 4" xfId="528"/>
    <cellStyle name="AeE­ [0]_laroux_2_99 친환경농산물 인증현황" xfId="529"/>
    <cellStyle name="ÅëÈ­ [0]_laroux_2_99 친환경농산물 인증현황" xfId="530"/>
    <cellStyle name="AeE­ [0]_laroux_2_99 친환경농산물 인증현황 2" xfId="531"/>
    <cellStyle name="ÅëÈ­ [0]_laroux_2_99 친환경농산물 인증현황 2" xfId="532"/>
    <cellStyle name="AeE­ [0]_laroux_2_99 친환경농산물 인증현황 3" xfId="533"/>
    <cellStyle name="ÅëÈ­ [0]_laroux_2_99 친환경농산물 인증현황 3" xfId="534"/>
    <cellStyle name="AeE­ [0]_laroux_2_99 친환경농산물 인증현황 4" xfId="535"/>
    <cellStyle name="ÅëÈ­ [0]_laroux_2_99 친환경농산물 인증현황 4" xfId="536"/>
    <cellStyle name="AeE­ [0]_laroux_2_보건위생정책과" xfId="537"/>
    <cellStyle name="ÅëÈ­ [0]_laroux_2_보건위생정책과" xfId="538"/>
    <cellStyle name="AeE­ [0]_laroux_2_보건위생정책과 2" xfId="539"/>
    <cellStyle name="ÅëÈ­ [0]_laroux_2_보건위생정책과 2" xfId="540"/>
    <cellStyle name="AeE­ [0]_laroux_2_보건위생정책과 3" xfId="541"/>
    <cellStyle name="ÅëÈ­ [0]_laroux_2_보건위생정책과 3" xfId="542"/>
    <cellStyle name="AeE­ [0]_laroux_2_보건위생정책과 4" xfId="543"/>
    <cellStyle name="ÅëÈ­ [0]_laroux_2_보건위생정책과 4" xfId="544"/>
    <cellStyle name="AeE­ [0]_laroux_2_시군구" xfId="545"/>
    <cellStyle name="ÅëÈ­ [0]_laroux_2_시군구" xfId="546"/>
    <cellStyle name="AeE­ [0]_laroux_2_시군구 2" xfId="547"/>
    <cellStyle name="ÅëÈ­ [0]_laroux_2_시군구 2" xfId="548"/>
    <cellStyle name="AeE­ [0]_laroux_2_시군구 3" xfId="549"/>
    <cellStyle name="ÅëÈ­ [0]_laroux_2_시군구 3" xfId="550"/>
    <cellStyle name="AeE­ [0]_laroux_2_시군구 4" xfId="551"/>
    <cellStyle name="ÅëÈ­ [0]_laroux_2_시군구 4" xfId="552"/>
    <cellStyle name="AeE­ [0]_laroux_2_안산시" xfId="553"/>
    <cellStyle name="ÅëÈ­ [0]_laroux_2_안산시" xfId="554"/>
    <cellStyle name="AeE­ [0]_laroux_2_안산시 2" xfId="555"/>
    <cellStyle name="ÅëÈ­ [0]_laroux_2_안산시 2" xfId="556"/>
    <cellStyle name="AeE­ [0]_laroux_2_안산시 3" xfId="557"/>
    <cellStyle name="ÅëÈ­ [0]_laroux_2_안산시 3" xfId="558"/>
    <cellStyle name="AeE­ [0]_laroux_2_안산시 4" xfId="559"/>
    <cellStyle name="ÅëÈ­ [0]_laroux_2_안산시 4" xfId="560"/>
    <cellStyle name="AeE­ [0]_laroux_2_유통업체현황" xfId="561"/>
    <cellStyle name="ÅëÈ­ [0]_laroux_2_유통업체현황" xfId="562"/>
    <cellStyle name="AeE­ [0]_laroux_2_유통업체현황 2" xfId="563"/>
    <cellStyle name="ÅëÈ­ [0]_laroux_2_유통업체현황 2" xfId="564"/>
    <cellStyle name="AeE­ [0]_laroux_2_유통업체현황 3" xfId="565"/>
    <cellStyle name="ÅëÈ­ [0]_laroux_2_유통업체현황 3" xfId="566"/>
    <cellStyle name="AeE­ [0]_laroux_2_유통업체현황 4" xfId="567"/>
    <cellStyle name="ÅëÈ­ [0]_laroux_2_유통업체현황 4" xfId="568"/>
    <cellStyle name="AeE­ [0]_laroux_2_토지정보과(제출)," xfId="569"/>
    <cellStyle name="ÅëÈ­ [0]_laroux_2_토지정보과(제출)," xfId="570"/>
    <cellStyle name="AeE­ [0]_laroux_2_토지정보과(제출), 2" xfId="571"/>
    <cellStyle name="ÅëÈ­ [0]_laroux_2_토지정보과(제출), 2" xfId="572"/>
    <cellStyle name="AeE­ [0]_laroux_2_토지정보과(제출), 3" xfId="573"/>
    <cellStyle name="ÅëÈ­ [0]_laroux_2_토지정보과(제출), 3" xfId="574"/>
    <cellStyle name="AeE­ [0]_laroux_2_토지정보과(제출), 4" xfId="575"/>
    <cellStyle name="ÅëÈ­ [0]_laroux_2_토지정보과(제출), 4" xfId="576"/>
    <cellStyle name="AeE­ [0]_laroux_2_평택시" xfId="577"/>
    <cellStyle name="ÅëÈ­ [0]_laroux_2_평택시" xfId="578"/>
    <cellStyle name="AeE­ [0]_laroux_2_평택시 2" xfId="579"/>
    <cellStyle name="ÅëÈ­ [0]_laroux_2_평택시 2" xfId="580"/>
    <cellStyle name="AeE­ [0]_laroux_2_평택시 3" xfId="581"/>
    <cellStyle name="ÅëÈ­ [0]_laroux_2_평택시 3" xfId="582"/>
    <cellStyle name="AeE­ [0]_laroux_2_평택시 4" xfId="583"/>
    <cellStyle name="ÅëÈ­ [0]_laroux_2_평택시 4" xfId="584"/>
    <cellStyle name="AeE­ [0]_Sheet1" xfId="585"/>
    <cellStyle name="ÅëÈ­ [0]_Sheet1" xfId="586"/>
    <cellStyle name="AeE­ [0]_Sheet1 2" xfId="587"/>
    <cellStyle name="ÅëÈ­ [0]_Sheet1 2" xfId="588"/>
    <cellStyle name="AeE­ [0]_Sheet1 3" xfId="589"/>
    <cellStyle name="ÅëÈ­ [0]_Sheet1 3" xfId="590"/>
    <cellStyle name="AeE­ [0]_Sheet1 4" xfId="591"/>
    <cellStyle name="ÅëÈ­ [0]_Sheet1 4" xfId="592"/>
    <cellStyle name="AeE­ [0]_Sheet1_45-09 유통 금융 보험 및 기타서비스(97-109)" xfId="593"/>
    <cellStyle name="ÅëÈ­ [0]_Sheet1_45-09 유통 금융 보험 및 기타서비스(97-109)" xfId="594"/>
    <cellStyle name="AeE­ [0]_Sheet1_45-09 유통 금융 보험 및 기타서비스(97-109) 2" xfId="595"/>
    <cellStyle name="ÅëÈ­ [0]_Sheet1_45-09 유통 금융 보험 및 기타서비스(97-109) 2" xfId="596"/>
    <cellStyle name="AeE­ [0]_Sheet1_45-09 유통 금융 보험 및 기타서비스(97-109) 3" xfId="597"/>
    <cellStyle name="ÅëÈ­ [0]_Sheet1_45-09 유통 금융 보험 및 기타서비스(97-109) 3" xfId="598"/>
    <cellStyle name="AeE­ [0]_Sheet1_45-09 유통 금융 보험 및 기타서비스(97-109) 4" xfId="599"/>
    <cellStyle name="ÅëÈ­ [0]_Sheet1_45-09 유통 금융 보험 및 기타서비스(97-109) 4" xfId="600"/>
    <cellStyle name="AeE­ [0]_Sheet1_46-09 유통 금융 보험 및 기타서비스" xfId="601"/>
    <cellStyle name="ÅëÈ­ [0]_Sheet1_46-09 유통 금융 보험 및 기타서비스" xfId="602"/>
    <cellStyle name="AeE­ [0]_Sheet1_46-09 유통 금융 보험 및 기타서비스 2" xfId="603"/>
    <cellStyle name="ÅëÈ­ [0]_Sheet1_46-09 유통 금융 보험 및 기타서비스 2" xfId="604"/>
    <cellStyle name="AeE­ [0]_Sheet1_46-09 유통 금융 보험 및 기타서비스 3" xfId="605"/>
    <cellStyle name="ÅëÈ­ [0]_Sheet1_46-09 유통 금융 보험 및 기타서비스 3" xfId="606"/>
    <cellStyle name="AeE­ [0]_Sheet1_46-09 유통 금융 보험 및 기타서비스 4" xfId="607"/>
    <cellStyle name="ÅëÈ­ [0]_Sheet1_46-09 유통 금융 보험 및 기타서비스 4" xfId="608"/>
    <cellStyle name="AeE­ [0]_Sheet1_46-11 교통 관광 및 정보통신" xfId="609"/>
    <cellStyle name="ÅëÈ­ [0]_Sheet1_46-11 교통 관광 및 정보통신" xfId="610"/>
    <cellStyle name="AeE­ [0]_Sheet1_46-11 교통 관광 및 정보통신 2" xfId="611"/>
    <cellStyle name="ÅëÈ­ [0]_Sheet1_46-11 교통 관광 및 정보통신 2" xfId="612"/>
    <cellStyle name="AeE­ [0]_Sheet1_46-11 교통 관광 및 정보통신 3" xfId="613"/>
    <cellStyle name="ÅëÈ­ [0]_Sheet1_46-11 교통 관광 및 정보통신 3" xfId="614"/>
    <cellStyle name="AeE­ [0]_Sheet1_46-11 교통 관광 및 정보통신 4" xfId="615"/>
    <cellStyle name="ÅëÈ­ [0]_Sheet1_46-11 교통 관광 및 정보통신 4" xfId="616"/>
    <cellStyle name="AeE­ [0]_Sheet1_48-06 농림수산업" xfId="617"/>
    <cellStyle name="ÅëÈ­ [0]_Sheet1_48-06 농림수산업" xfId="618"/>
    <cellStyle name="AeE­ [0]_Sheet1_48-06 농림수산업 2" xfId="619"/>
    <cellStyle name="ÅëÈ­ [0]_Sheet1_48-06 농림수산업 2" xfId="620"/>
    <cellStyle name="AeE­ [0]_Sheet1_48-06 농림수산업 3" xfId="621"/>
    <cellStyle name="ÅëÈ­ [0]_Sheet1_48-06 농림수산업 3" xfId="622"/>
    <cellStyle name="AeE­ [0]_Sheet1_48-06 농림수산업 4" xfId="623"/>
    <cellStyle name="ÅëÈ­ [0]_Sheet1_48-06 농림수산업 4" xfId="624"/>
    <cellStyle name="AeE­ [0]_Sheet1_48-09 유통 금융 보험 및 기타서비스" xfId="625"/>
    <cellStyle name="ÅëÈ­ [0]_Sheet1_48-09 유통 금융 보험 및 기타서비스" xfId="626"/>
    <cellStyle name="AeE­ [0]_Sheet1_48-09 유통 금융 보험 및 기타서비스 2" xfId="627"/>
    <cellStyle name="ÅëÈ­ [0]_Sheet1_48-09 유통 금융 보험 및 기타서비스 2" xfId="628"/>
    <cellStyle name="AeE­ [0]_Sheet1_48-09 유통 금융 보험 및 기타서비스 3" xfId="629"/>
    <cellStyle name="ÅëÈ­ [0]_Sheet1_48-09 유통 금융 보험 및 기타서비스 3" xfId="630"/>
    <cellStyle name="AeE­ [0]_Sheet1_48-09 유통 금융 보험 및 기타서비스 4" xfId="631"/>
    <cellStyle name="ÅëÈ­ [0]_Sheet1_48-09 유통 금융 보험 및 기타서비스 4" xfId="632"/>
    <cellStyle name="AeE­ [0]_Sheet1_48-10 주택 건설" xfId="633"/>
    <cellStyle name="ÅëÈ­ [0]_Sheet1_48-10 주택 건설" xfId="634"/>
    <cellStyle name="AeE­ [0]_Sheet1_48-10 주택 건설 2" xfId="635"/>
    <cellStyle name="ÅëÈ­ [0]_Sheet1_48-10 주택 건설 2" xfId="636"/>
    <cellStyle name="AeE­ [0]_Sheet1_48-10 주택 건설 3" xfId="637"/>
    <cellStyle name="ÅëÈ­ [0]_Sheet1_48-10 주택 건설 3" xfId="638"/>
    <cellStyle name="AeE­ [0]_Sheet1_48-10 주택 건설 4" xfId="639"/>
    <cellStyle name="ÅëÈ­ [0]_Sheet1_48-10 주택 건설 4" xfId="640"/>
    <cellStyle name="AeE­ [0]_Sheet1_48-11 교통 관광 및 정보통신" xfId="641"/>
    <cellStyle name="ÅëÈ­ [0]_Sheet1_48-11 교통 관광 및 정보통신" xfId="642"/>
    <cellStyle name="AeE­ [0]_Sheet1_48-11 교통 관광 및 정보통신 2" xfId="643"/>
    <cellStyle name="ÅëÈ­ [0]_Sheet1_48-11 교통 관광 및 정보통신 2" xfId="644"/>
    <cellStyle name="AeE­ [0]_Sheet1_48-11 교통 관광 및 정보통신 3" xfId="645"/>
    <cellStyle name="ÅëÈ­ [0]_Sheet1_48-11 교통 관광 및 정보통신 3" xfId="646"/>
    <cellStyle name="AeE­ [0]_Sheet1_48-11 교통 관광 및 정보통신 4" xfId="647"/>
    <cellStyle name="ÅëÈ­ [0]_Sheet1_48-11 교통 관광 및 정보통신 4" xfId="648"/>
    <cellStyle name="AeE­ [0]_Sheet1_48-12 보건 및 사회보장" xfId="649"/>
    <cellStyle name="ÅëÈ­ [0]_Sheet1_48-12 보건 및 사회보장" xfId="650"/>
    <cellStyle name="AeE­ [0]_Sheet1_48-12 보건 및 사회보장 2" xfId="651"/>
    <cellStyle name="ÅëÈ­ [0]_Sheet1_48-12 보건 및 사회보장 2" xfId="652"/>
    <cellStyle name="AeE­ [0]_Sheet1_48-12 보건 및 사회보장 3" xfId="653"/>
    <cellStyle name="ÅëÈ­ [0]_Sheet1_48-12 보건 및 사회보장 3" xfId="654"/>
    <cellStyle name="AeE­ [0]_Sheet1_48-12 보건 및 사회보장 4" xfId="655"/>
    <cellStyle name="ÅëÈ­ [0]_Sheet1_48-12 보건 및 사회보장 4" xfId="656"/>
    <cellStyle name="AeE­ [0]_Sheet1_48-13 환경" xfId="657"/>
    <cellStyle name="ÅëÈ­ [0]_Sheet1_48-13 환경" xfId="658"/>
    <cellStyle name="AeE­ [0]_Sheet1_48-13 환경 2" xfId="659"/>
    <cellStyle name="ÅëÈ­ [0]_Sheet1_48-13 환경 2" xfId="660"/>
    <cellStyle name="AeE­ [0]_Sheet1_48-13 환경 3" xfId="661"/>
    <cellStyle name="ÅëÈ­ [0]_Sheet1_48-13 환경 3" xfId="662"/>
    <cellStyle name="AeE­ [0]_Sheet1_48-13 환경 4" xfId="663"/>
    <cellStyle name="ÅëÈ­ [0]_Sheet1_48-13 환경 4" xfId="664"/>
    <cellStyle name="AeE­ [0]_Sheet1_48-14 교육 및 문화" xfId="665"/>
    <cellStyle name="ÅëÈ­ [0]_Sheet1_48-14 교육 및 문화" xfId="666"/>
    <cellStyle name="AeE­ [0]_Sheet1_48-14 교육 및 문화 2" xfId="667"/>
    <cellStyle name="ÅëÈ­ [0]_Sheet1_48-14 교육 및 문화 2" xfId="668"/>
    <cellStyle name="AeE­ [0]_Sheet1_48-14 교육 및 문화 3" xfId="669"/>
    <cellStyle name="ÅëÈ­ [0]_Sheet1_48-14 교육 및 문화 3" xfId="670"/>
    <cellStyle name="AeE­ [0]_Sheet1_48-14 교육 및 문화 4" xfId="671"/>
    <cellStyle name="ÅëÈ­ [0]_Sheet1_48-14 교육 및 문화 4" xfId="672"/>
    <cellStyle name="AeE­ [0]_Sheet1_48-17 공공행정 및 사법" xfId="673"/>
    <cellStyle name="ÅëÈ­ [0]_Sheet1_48-17 공공행정 및 사법" xfId="674"/>
    <cellStyle name="AeE­ [0]_Sheet1_48-17 공공행정 및 사법 2" xfId="675"/>
    <cellStyle name="ÅëÈ­ [0]_Sheet1_48-17 공공행정 및 사법 2" xfId="676"/>
    <cellStyle name="AeE­ [0]_Sheet1_48-17 공공행정 및 사법 3" xfId="677"/>
    <cellStyle name="ÅëÈ­ [0]_Sheet1_48-17 공공행정 및 사법 3" xfId="678"/>
    <cellStyle name="AeE­ [0]_Sheet1_48-17 공공행정 및 사법 4" xfId="679"/>
    <cellStyle name="ÅëÈ­ [0]_Sheet1_48-17 공공행정 및 사법 4" xfId="680"/>
    <cellStyle name="AeE­ [0]_Sheet1_99 재가노인복지시설" xfId="681"/>
    <cellStyle name="ÅëÈ­ [0]_Sheet1_99 재가노인복지시설" xfId="682"/>
    <cellStyle name="AeE­ [0]_Sheet1_99 재가노인복지시설 2" xfId="683"/>
    <cellStyle name="ÅëÈ­ [0]_Sheet1_99 재가노인복지시설 2" xfId="684"/>
    <cellStyle name="AeE­ [0]_Sheet1_99 재가노인복지시설 3" xfId="685"/>
    <cellStyle name="ÅëÈ­ [0]_Sheet1_99 재가노인복지시설 3" xfId="686"/>
    <cellStyle name="AeE­ [0]_Sheet1_99 재가노인복지시설 4" xfId="687"/>
    <cellStyle name="ÅëÈ­ [0]_Sheet1_99 재가노인복지시설 4" xfId="688"/>
    <cellStyle name="AeE­ [0]_Sheet1_99 친환경농산물 인증현황" xfId="689"/>
    <cellStyle name="ÅëÈ­ [0]_Sheet1_99 친환경농산물 인증현황" xfId="690"/>
    <cellStyle name="AeE­ [0]_Sheet1_99 친환경농산물 인증현황 2" xfId="691"/>
    <cellStyle name="ÅëÈ­ [0]_Sheet1_99 친환경농산물 인증현황 2" xfId="692"/>
    <cellStyle name="AeE­ [0]_Sheet1_99 친환경농산물 인증현황 3" xfId="693"/>
    <cellStyle name="ÅëÈ­ [0]_Sheet1_99 친환경농산물 인증현황 3" xfId="694"/>
    <cellStyle name="AeE­ [0]_Sheet1_99 친환경농산물 인증현황 4" xfId="695"/>
    <cellStyle name="ÅëÈ­ [0]_Sheet1_99 친환경농산물 인증현황 4" xfId="696"/>
    <cellStyle name="AeE­ [0]_Sheet1_보건위생정책과" xfId="697"/>
    <cellStyle name="ÅëÈ­ [0]_Sheet1_보건위생정책과" xfId="698"/>
    <cellStyle name="AeE­ [0]_Sheet1_보건위생정책과 2" xfId="699"/>
    <cellStyle name="ÅëÈ­ [0]_Sheet1_보건위생정책과 2" xfId="700"/>
    <cellStyle name="AeE­ [0]_Sheet1_보건위생정책과 3" xfId="701"/>
    <cellStyle name="ÅëÈ­ [0]_Sheet1_보건위생정책과 3" xfId="702"/>
    <cellStyle name="AeE­ [0]_Sheet1_보건위생정책과 4" xfId="703"/>
    <cellStyle name="ÅëÈ­ [0]_Sheet1_보건위생정책과 4" xfId="704"/>
    <cellStyle name="AeE­ [0]_Sheet1_시군구" xfId="705"/>
    <cellStyle name="ÅëÈ­ [0]_Sheet1_시군구" xfId="706"/>
    <cellStyle name="AeE­ [0]_Sheet1_시군구 2" xfId="707"/>
    <cellStyle name="ÅëÈ­ [0]_Sheet1_시군구 2" xfId="708"/>
    <cellStyle name="AeE­ [0]_Sheet1_시군구 3" xfId="709"/>
    <cellStyle name="ÅëÈ­ [0]_Sheet1_시군구 3" xfId="710"/>
    <cellStyle name="AeE­ [0]_Sheet1_시군구 4" xfId="711"/>
    <cellStyle name="ÅëÈ­ [0]_Sheet1_시군구 4" xfId="712"/>
    <cellStyle name="AeE­ [0]_Sheet1_안산시" xfId="713"/>
    <cellStyle name="ÅëÈ­ [0]_Sheet1_안산시" xfId="714"/>
    <cellStyle name="AeE­ [0]_Sheet1_안산시 2" xfId="715"/>
    <cellStyle name="ÅëÈ­ [0]_Sheet1_안산시 2" xfId="716"/>
    <cellStyle name="AeE­ [0]_Sheet1_안산시 3" xfId="717"/>
    <cellStyle name="ÅëÈ­ [0]_Sheet1_안산시 3" xfId="718"/>
    <cellStyle name="AeE­ [0]_Sheet1_안산시 4" xfId="719"/>
    <cellStyle name="ÅëÈ­ [0]_Sheet1_안산시 4" xfId="720"/>
    <cellStyle name="AeE­ [0]_Sheet1_유통업체현황" xfId="721"/>
    <cellStyle name="ÅëÈ­ [0]_Sheet1_유통업체현황" xfId="722"/>
    <cellStyle name="AeE­ [0]_Sheet1_유통업체현황 2" xfId="723"/>
    <cellStyle name="ÅëÈ­ [0]_Sheet1_유통업체현황 2" xfId="724"/>
    <cellStyle name="AeE­ [0]_Sheet1_유통업체현황 3" xfId="725"/>
    <cellStyle name="ÅëÈ­ [0]_Sheet1_유통업체현황 3" xfId="726"/>
    <cellStyle name="AeE­ [0]_Sheet1_유통업체현황 4" xfId="727"/>
    <cellStyle name="ÅëÈ­ [0]_Sheet1_유통업체현황 4" xfId="728"/>
    <cellStyle name="AeE­ [0]_Sheet1_토지정보과(제출)," xfId="729"/>
    <cellStyle name="ÅëÈ­ [0]_Sheet1_토지정보과(제출)," xfId="730"/>
    <cellStyle name="AeE­ [0]_Sheet1_토지정보과(제출), 2" xfId="731"/>
    <cellStyle name="ÅëÈ­ [0]_Sheet1_토지정보과(제출), 2" xfId="732"/>
    <cellStyle name="AeE­ [0]_Sheet1_토지정보과(제출), 3" xfId="733"/>
    <cellStyle name="ÅëÈ­ [0]_Sheet1_토지정보과(제출), 3" xfId="734"/>
    <cellStyle name="AeE­ [0]_Sheet1_토지정보과(제출), 4" xfId="735"/>
    <cellStyle name="ÅëÈ­ [0]_Sheet1_토지정보과(제출), 4" xfId="736"/>
    <cellStyle name="AeE­ [0]_Sheet1_평택시" xfId="737"/>
    <cellStyle name="ÅëÈ­ [0]_Sheet1_평택시" xfId="738"/>
    <cellStyle name="AeE­ [0]_Sheet1_평택시 2" xfId="739"/>
    <cellStyle name="ÅëÈ­ [0]_Sheet1_평택시 2" xfId="740"/>
    <cellStyle name="AeE­ [0]_Sheet1_평택시 3" xfId="741"/>
    <cellStyle name="ÅëÈ­ [0]_Sheet1_평택시 3" xfId="742"/>
    <cellStyle name="AeE­ [0]_Sheet1_평택시 4" xfId="743"/>
    <cellStyle name="ÅëÈ­ [0]_Sheet1_평택시 4" xfId="744"/>
    <cellStyle name="ÅëÈ­_¼ÕÀÍ¿¹»ê" xfId="745"/>
    <cellStyle name="AeE­_¼OAI¿¹≫e" xfId="746"/>
    <cellStyle name="ÅëÈ­_ÀÎ°Çºñ,¿ÜÁÖºñ" xfId="747"/>
    <cellStyle name="AeE­_AI°Cºn,μμ±Þºn" xfId="748"/>
    <cellStyle name="ÅëÈ­_laroux" xfId="749"/>
    <cellStyle name="AeE­_laroux_1" xfId="750"/>
    <cellStyle name="ÅëÈ­_laroux_1" xfId="751"/>
    <cellStyle name="AeE­_laroux_1 2" xfId="752"/>
    <cellStyle name="ÅëÈ­_laroux_1 2" xfId="753"/>
    <cellStyle name="AeE­_laroux_1 3" xfId="754"/>
    <cellStyle name="ÅëÈ­_laroux_1 3" xfId="755"/>
    <cellStyle name="AeE­_laroux_1 4" xfId="756"/>
    <cellStyle name="ÅëÈ­_laroux_1 4" xfId="757"/>
    <cellStyle name="AeE­_laroux_1_45-09 유통 금융 보험 및 기타서비스(97-109)" xfId="758"/>
    <cellStyle name="ÅëÈ­_laroux_1_45-09 유통 금융 보험 및 기타서비스(97-109)" xfId="759"/>
    <cellStyle name="AeE­_laroux_1_45-09 유통 금융 보험 및 기타서비스(97-109) 2" xfId="760"/>
    <cellStyle name="ÅëÈ­_laroux_1_45-09 유통 금융 보험 및 기타서비스(97-109) 2" xfId="761"/>
    <cellStyle name="AeE­_laroux_1_45-09 유통 금융 보험 및 기타서비스(97-109) 3" xfId="762"/>
    <cellStyle name="ÅëÈ­_laroux_1_45-09 유통 금융 보험 및 기타서비스(97-109) 3" xfId="763"/>
    <cellStyle name="AeE­_laroux_1_45-09 유통 금융 보험 및 기타서비스(97-109) 4" xfId="764"/>
    <cellStyle name="ÅëÈ­_laroux_1_45-09 유통 금융 보험 및 기타서비스(97-109) 4" xfId="765"/>
    <cellStyle name="AeE­_laroux_1_46-09 유통 금융 보험 및 기타서비스" xfId="766"/>
    <cellStyle name="ÅëÈ­_laroux_1_46-09 유통 금융 보험 및 기타서비스" xfId="767"/>
    <cellStyle name="AeE­_laroux_1_46-09 유통 금융 보험 및 기타서비스 2" xfId="768"/>
    <cellStyle name="ÅëÈ­_laroux_1_46-09 유통 금융 보험 및 기타서비스 2" xfId="769"/>
    <cellStyle name="AeE­_laroux_1_46-09 유통 금융 보험 및 기타서비스 3" xfId="770"/>
    <cellStyle name="ÅëÈ­_laroux_1_46-09 유통 금융 보험 및 기타서비스 3" xfId="771"/>
    <cellStyle name="AeE­_laroux_1_46-09 유통 금융 보험 및 기타서비스 4" xfId="772"/>
    <cellStyle name="ÅëÈ­_laroux_1_46-09 유통 금융 보험 및 기타서비스 4" xfId="773"/>
    <cellStyle name="AeE­_laroux_1_46-11 교통 관광 및 정보통신" xfId="774"/>
    <cellStyle name="ÅëÈ­_laroux_1_46-11 교통 관광 및 정보통신" xfId="775"/>
    <cellStyle name="AeE­_laroux_1_46-11 교통 관광 및 정보통신 2" xfId="776"/>
    <cellStyle name="ÅëÈ­_laroux_1_46-11 교통 관광 및 정보통신 2" xfId="777"/>
    <cellStyle name="AeE­_laroux_1_46-11 교통 관광 및 정보통신 3" xfId="778"/>
    <cellStyle name="ÅëÈ­_laroux_1_46-11 교통 관광 및 정보통신 3" xfId="779"/>
    <cellStyle name="AeE­_laroux_1_46-11 교통 관광 및 정보통신 4" xfId="780"/>
    <cellStyle name="ÅëÈ­_laroux_1_46-11 교통 관광 및 정보통신 4" xfId="781"/>
    <cellStyle name="AeE­_laroux_1_48-06 농림수산업" xfId="782"/>
    <cellStyle name="ÅëÈ­_laroux_1_48-06 농림수산업" xfId="783"/>
    <cellStyle name="AeE­_laroux_1_48-06 농림수산업 2" xfId="784"/>
    <cellStyle name="ÅëÈ­_laroux_1_48-06 농림수산업 2" xfId="785"/>
    <cellStyle name="AeE­_laroux_1_48-06 농림수산업 3" xfId="786"/>
    <cellStyle name="ÅëÈ­_laroux_1_48-06 농림수산업 3" xfId="787"/>
    <cellStyle name="AeE­_laroux_1_48-06 농림수산업 4" xfId="788"/>
    <cellStyle name="ÅëÈ­_laroux_1_48-06 농림수산업 4" xfId="789"/>
    <cellStyle name="AeE­_laroux_1_48-09 유통 금융 보험 및 기타서비스" xfId="790"/>
    <cellStyle name="ÅëÈ­_laroux_1_48-09 유통 금융 보험 및 기타서비스" xfId="791"/>
    <cellStyle name="AeE­_laroux_1_48-09 유통 금융 보험 및 기타서비스 2" xfId="792"/>
    <cellStyle name="ÅëÈ­_laroux_1_48-09 유통 금융 보험 및 기타서비스 2" xfId="793"/>
    <cellStyle name="AeE­_laroux_1_48-09 유통 금융 보험 및 기타서비스 3" xfId="794"/>
    <cellStyle name="ÅëÈ­_laroux_1_48-09 유통 금융 보험 및 기타서비스 3" xfId="795"/>
    <cellStyle name="AeE­_laroux_1_48-09 유통 금융 보험 및 기타서비스 4" xfId="796"/>
    <cellStyle name="ÅëÈ­_laroux_1_48-09 유통 금융 보험 및 기타서비스 4" xfId="797"/>
    <cellStyle name="AeE­_laroux_1_48-10 주택 건설" xfId="798"/>
    <cellStyle name="ÅëÈ­_laroux_1_48-10 주택 건설" xfId="799"/>
    <cellStyle name="AeE­_laroux_1_48-10 주택 건설 2" xfId="800"/>
    <cellStyle name="ÅëÈ­_laroux_1_48-10 주택 건설 2" xfId="801"/>
    <cellStyle name="AeE­_laroux_1_48-10 주택 건설 3" xfId="802"/>
    <cellStyle name="ÅëÈ­_laroux_1_48-10 주택 건설 3" xfId="803"/>
    <cellStyle name="AeE­_laroux_1_48-10 주택 건설 4" xfId="804"/>
    <cellStyle name="ÅëÈ­_laroux_1_48-10 주택 건설 4" xfId="805"/>
    <cellStyle name="AeE­_laroux_1_48-11 교통 관광 및 정보통신" xfId="806"/>
    <cellStyle name="ÅëÈ­_laroux_1_48-11 교통 관광 및 정보통신" xfId="807"/>
    <cellStyle name="AeE­_laroux_1_48-11 교통 관광 및 정보통신 2" xfId="808"/>
    <cellStyle name="ÅëÈ­_laroux_1_48-11 교통 관광 및 정보통신 2" xfId="809"/>
    <cellStyle name="AeE­_laroux_1_48-11 교통 관광 및 정보통신 3" xfId="810"/>
    <cellStyle name="ÅëÈ­_laroux_1_48-11 교통 관광 및 정보통신 3" xfId="811"/>
    <cellStyle name="AeE­_laroux_1_48-11 교통 관광 및 정보통신 4" xfId="812"/>
    <cellStyle name="ÅëÈ­_laroux_1_48-11 교통 관광 및 정보통신 4" xfId="813"/>
    <cellStyle name="AeE­_laroux_1_48-12 보건 및 사회보장" xfId="814"/>
    <cellStyle name="ÅëÈ­_laroux_1_48-12 보건 및 사회보장" xfId="815"/>
    <cellStyle name="AeE­_laroux_1_48-12 보건 및 사회보장 2" xfId="816"/>
    <cellStyle name="ÅëÈ­_laroux_1_48-12 보건 및 사회보장 2" xfId="817"/>
    <cellStyle name="AeE­_laroux_1_48-12 보건 및 사회보장 3" xfId="818"/>
    <cellStyle name="ÅëÈ­_laroux_1_48-12 보건 및 사회보장 3" xfId="819"/>
    <cellStyle name="AeE­_laroux_1_48-12 보건 및 사회보장 4" xfId="820"/>
    <cellStyle name="ÅëÈ­_laroux_1_48-12 보건 및 사회보장 4" xfId="821"/>
    <cellStyle name="AeE­_laroux_1_48-13 환경" xfId="822"/>
    <cellStyle name="ÅëÈ­_laroux_1_48-13 환경" xfId="823"/>
    <cellStyle name="AeE­_laroux_1_48-13 환경 2" xfId="824"/>
    <cellStyle name="ÅëÈ­_laroux_1_48-13 환경 2" xfId="825"/>
    <cellStyle name="AeE­_laroux_1_48-13 환경 3" xfId="826"/>
    <cellStyle name="ÅëÈ­_laroux_1_48-13 환경 3" xfId="827"/>
    <cellStyle name="AeE­_laroux_1_48-13 환경 4" xfId="828"/>
    <cellStyle name="ÅëÈ­_laroux_1_48-13 환경 4" xfId="829"/>
    <cellStyle name="AeE­_laroux_1_48-14 교육 및 문화" xfId="830"/>
    <cellStyle name="ÅëÈ­_laroux_1_48-14 교육 및 문화" xfId="831"/>
    <cellStyle name="AeE­_laroux_1_48-14 교육 및 문화 2" xfId="832"/>
    <cellStyle name="ÅëÈ­_laroux_1_48-14 교육 및 문화 2" xfId="833"/>
    <cellStyle name="AeE­_laroux_1_48-14 교육 및 문화 3" xfId="834"/>
    <cellStyle name="ÅëÈ­_laroux_1_48-14 교육 및 문화 3" xfId="835"/>
    <cellStyle name="AeE­_laroux_1_48-14 교육 및 문화 4" xfId="836"/>
    <cellStyle name="ÅëÈ­_laroux_1_48-14 교육 및 문화 4" xfId="837"/>
    <cellStyle name="AeE­_laroux_1_48-17 공공행정 및 사법" xfId="838"/>
    <cellStyle name="ÅëÈ­_laroux_1_48-17 공공행정 및 사법" xfId="839"/>
    <cellStyle name="AeE­_laroux_1_48-17 공공행정 및 사법 2" xfId="840"/>
    <cellStyle name="ÅëÈ­_laroux_1_48-17 공공행정 및 사법 2" xfId="841"/>
    <cellStyle name="AeE­_laroux_1_48-17 공공행정 및 사법 3" xfId="842"/>
    <cellStyle name="ÅëÈ­_laroux_1_48-17 공공행정 및 사법 3" xfId="843"/>
    <cellStyle name="AeE­_laroux_1_48-17 공공행정 및 사법 4" xfId="844"/>
    <cellStyle name="ÅëÈ­_laroux_1_48-17 공공행정 및 사법 4" xfId="845"/>
    <cellStyle name="AeE­_laroux_1_99 재가노인복지시설" xfId="846"/>
    <cellStyle name="ÅëÈ­_laroux_1_99 재가노인복지시설" xfId="847"/>
    <cellStyle name="AeE­_laroux_1_99 재가노인복지시설 2" xfId="848"/>
    <cellStyle name="ÅëÈ­_laroux_1_99 재가노인복지시설 2" xfId="849"/>
    <cellStyle name="AeE­_laroux_1_99 재가노인복지시설 3" xfId="850"/>
    <cellStyle name="ÅëÈ­_laroux_1_99 재가노인복지시설 3" xfId="851"/>
    <cellStyle name="AeE­_laroux_1_99 재가노인복지시설 4" xfId="852"/>
    <cellStyle name="ÅëÈ­_laroux_1_99 재가노인복지시설 4" xfId="853"/>
    <cellStyle name="AeE­_laroux_1_99 친환경농산물 인증현황" xfId="854"/>
    <cellStyle name="ÅëÈ­_laroux_1_99 친환경농산물 인증현황" xfId="855"/>
    <cellStyle name="AeE­_laroux_1_99 친환경농산물 인증현황 2" xfId="856"/>
    <cellStyle name="ÅëÈ­_laroux_1_99 친환경농산물 인증현황 2" xfId="857"/>
    <cellStyle name="AeE­_laroux_1_99 친환경농산물 인증현황 3" xfId="858"/>
    <cellStyle name="ÅëÈ­_laroux_1_99 친환경농산물 인증현황 3" xfId="859"/>
    <cellStyle name="AeE­_laroux_1_99 친환경농산물 인증현황 4" xfId="860"/>
    <cellStyle name="ÅëÈ­_laroux_1_99 친환경농산물 인증현황 4" xfId="861"/>
    <cellStyle name="AeE­_laroux_1_보건위생정책과" xfId="862"/>
    <cellStyle name="ÅëÈ­_laroux_1_보건위생정책과" xfId="863"/>
    <cellStyle name="AeE­_laroux_1_보건위생정책과 2" xfId="864"/>
    <cellStyle name="ÅëÈ­_laroux_1_보건위생정책과 2" xfId="865"/>
    <cellStyle name="AeE­_laroux_1_보건위생정책과 3" xfId="866"/>
    <cellStyle name="ÅëÈ­_laroux_1_보건위생정책과 3" xfId="867"/>
    <cellStyle name="AeE­_laroux_1_보건위생정책과 4" xfId="868"/>
    <cellStyle name="ÅëÈ­_laroux_1_보건위생정책과 4" xfId="869"/>
    <cellStyle name="AeE­_laroux_1_시군구" xfId="870"/>
    <cellStyle name="ÅëÈ­_laroux_1_시군구" xfId="871"/>
    <cellStyle name="AeE­_laroux_1_시군구 2" xfId="872"/>
    <cellStyle name="ÅëÈ­_laroux_1_시군구 2" xfId="873"/>
    <cellStyle name="AeE­_laroux_1_시군구 3" xfId="874"/>
    <cellStyle name="ÅëÈ­_laroux_1_시군구 3" xfId="875"/>
    <cellStyle name="AeE­_laroux_1_시군구 4" xfId="876"/>
    <cellStyle name="ÅëÈ­_laroux_1_시군구 4" xfId="877"/>
    <cellStyle name="AeE­_laroux_1_안산시" xfId="878"/>
    <cellStyle name="ÅëÈ­_laroux_1_안산시" xfId="879"/>
    <cellStyle name="AeE­_laroux_1_안산시 2" xfId="880"/>
    <cellStyle name="ÅëÈ­_laroux_1_안산시 2" xfId="881"/>
    <cellStyle name="AeE­_laroux_1_안산시 3" xfId="882"/>
    <cellStyle name="ÅëÈ­_laroux_1_안산시 3" xfId="883"/>
    <cellStyle name="AeE­_laroux_1_안산시 4" xfId="884"/>
    <cellStyle name="ÅëÈ­_laroux_1_안산시 4" xfId="885"/>
    <cellStyle name="AeE­_laroux_1_유통업체현황" xfId="886"/>
    <cellStyle name="ÅëÈ­_laroux_1_유통업체현황" xfId="887"/>
    <cellStyle name="AeE­_laroux_1_유통업체현황 2" xfId="888"/>
    <cellStyle name="ÅëÈ­_laroux_1_유통업체현황 2" xfId="889"/>
    <cellStyle name="AeE­_laroux_1_유통업체현황 3" xfId="890"/>
    <cellStyle name="ÅëÈ­_laroux_1_유통업체현황 3" xfId="891"/>
    <cellStyle name="AeE­_laroux_1_유통업체현황 4" xfId="892"/>
    <cellStyle name="ÅëÈ­_laroux_1_유통업체현황 4" xfId="893"/>
    <cellStyle name="AeE­_laroux_1_토지정보과(제출)," xfId="894"/>
    <cellStyle name="ÅëÈ­_laroux_1_토지정보과(제출)," xfId="895"/>
    <cellStyle name="AeE­_laroux_1_토지정보과(제출), 2" xfId="896"/>
    <cellStyle name="ÅëÈ­_laroux_1_토지정보과(제출), 2" xfId="897"/>
    <cellStyle name="AeE­_laroux_1_토지정보과(제출), 3" xfId="898"/>
    <cellStyle name="ÅëÈ­_laroux_1_토지정보과(제출), 3" xfId="899"/>
    <cellStyle name="AeE­_laroux_1_토지정보과(제출), 4" xfId="900"/>
    <cellStyle name="ÅëÈ­_laroux_1_토지정보과(제출), 4" xfId="901"/>
    <cellStyle name="AeE­_laroux_1_평택시" xfId="902"/>
    <cellStyle name="ÅëÈ­_laroux_1_평택시" xfId="903"/>
    <cellStyle name="AeE­_laroux_1_평택시 2" xfId="904"/>
    <cellStyle name="ÅëÈ­_laroux_1_평택시 2" xfId="905"/>
    <cellStyle name="AeE­_laroux_1_평택시 3" xfId="906"/>
    <cellStyle name="ÅëÈ­_laroux_1_평택시 3" xfId="907"/>
    <cellStyle name="AeE­_laroux_1_평택시 4" xfId="908"/>
    <cellStyle name="ÅëÈ­_laroux_1_평택시 4" xfId="909"/>
    <cellStyle name="AeE­_laroux_2" xfId="910"/>
    <cellStyle name="ÅëÈ­_laroux_2" xfId="911"/>
    <cellStyle name="AeE­_laroux_2 2" xfId="912"/>
    <cellStyle name="ÅëÈ­_laroux_2 2" xfId="913"/>
    <cellStyle name="AeE­_laroux_2 3" xfId="914"/>
    <cellStyle name="ÅëÈ­_laroux_2 3" xfId="915"/>
    <cellStyle name="AeE­_laroux_2 4" xfId="916"/>
    <cellStyle name="ÅëÈ­_laroux_2 4" xfId="917"/>
    <cellStyle name="AeE­_laroux_2_41-06농림16" xfId="918"/>
    <cellStyle name="ÅëÈ­_laroux_2_41-06농림16" xfId="919"/>
    <cellStyle name="AeE­_laroux_2_41-06농림16 2" xfId="920"/>
    <cellStyle name="ÅëÈ­_laroux_2_41-06농림16 2" xfId="921"/>
    <cellStyle name="AeE­_laroux_2_41-06농림16 3" xfId="922"/>
    <cellStyle name="ÅëÈ­_laroux_2_41-06농림16 3" xfId="923"/>
    <cellStyle name="AeE­_laroux_2_41-06농림16 4" xfId="924"/>
    <cellStyle name="ÅëÈ­_laroux_2_41-06농림16 4" xfId="925"/>
    <cellStyle name="AeE­_laroux_2_41-06농림16_45-09 유통 금융 보험 및 기타서비스(97-109)" xfId="926"/>
    <cellStyle name="ÅëÈ­_laroux_2_41-06농림16_45-09 유통 금융 보험 및 기타서비스(97-109)" xfId="927"/>
    <cellStyle name="AeE­_laroux_2_41-06농림16_45-09 유통 금융 보험 및 기타서비스(97-109) 2" xfId="928"/>
    <cellStyle name="ÅëÈ­_laroux_2_41-06농림16_45-09 유통 금융 보험 및 기타서비스(97-109) 2" xfId="929"/>
    <cellStyle name="AeE­_laroux_2_41-06농림16_45-09 유통 금융 보험 및 기타서비스(97-109) 3" xfId="930"/>
    <cellStyle name="ÅëÈ­_laroux_2_41-06농림16_45-09 유통 금융 보험 및 기타서비스(97-109) 3" xfId="931"/>
    <cellStyle name="AeE­_laroux_2_41-06농림16_45-09 유통 금융 보험 및 기타서비스(97-109) 4" xfId="932"/>
    <cellStyle name="ÅëÈ­_laroux_2_41-06농림16_45-09 유통 금융 보험 및 기타서비스(97-109) 4" xfId="933"/>
    <cellStyle name="AeE­_laroux_2_41-06농림16_46-09 유통 금융 보험 및 기타서비스" xfId="934"/>
    <cellStyle name="ÅëÈ­_laroux_2_41-06농림16_46-09 유통 금융 보험 및 기타서비스" xfId="935"/>
    <cellStyle name="AeE­_laroux_2_41-06농림16_46-09 유통 금융 보험 및 기타서비스 2" xfId="936"/>
    <cellStyle name="ÅëÈ­_laroux_2_41-06농림16_46-09 유통 금융 보험 및 기타서비스 2" xfId="937"/>
    <cellStyle name="AeE­_laroux_2_41-06농림16_46-09 유통 금융 보험 및 기타서비스 3" xfId="938"/>
    <cellStyle name="ÅëÈ­_laroux_2_41-06농림16_46-09 유통 금융 보험 및 기타서비스 3" xfId="939"/>
    <cellStyle name="AeE­_laroux_2_41-06농림16_46-09 유통 금융 보험 및 기타서비스 4" xfId="940"/>
    <cellStyle name="ÅëÈ­_laroux_2_41-06농림16_46-09 유통 금융 보험 및 기타서비스 4" xfId="941"/>
    <cellStyle name="AeE­_laroux_2_41-06농림16_46-11 교통 관광 및 정보통신" xfId="942"/>
    <cellStyle name="ÅëÈ­_laroux_2_41-06농림16_46-11 교통 관광 및 정보통신" xfId="943"/>
    <cellStyle name="AeE­_laroux_2_41-06농림16_46-11 교통 관광 및 정보통신 2" xfId="944"/>
    <cellStyle name="ÅëÈ­_laroux_2_41-06농림16_46-11 교통 관광 및 정보통신 2" xfId="945"/>
    <cellStyle name="AeE­_laroux_2_41-06농림16_46-11 교통 관광 및 정보통신 3" xfId="946"/>
    <cellStyle name="ÅëÈ­_laroux_2_41-06농림16_46-11 교통 관광 및 정보통신 3" xfId="947"/>
    <cellStyle name="AeE­_laroux_2_41-06농림16_46-11 교통 관광 및 정보통신 4" xfId="948"/>
    <cellStyle name="ÅëÈ­_laroux_2_41-06농림16_46-11 교통 관광 및 정보통신 4" xfId="949"/>
    <cellStyle name="AeE­_laroux_2_41-06농림16_48-06 농림수산업" xfId="950"/>
    <cellStyle name="ÅëÈ­_laroux_2_41-06농림16_48-06 농림수산업" xfId="951"/>
    <cellStyle name="AeE­_laroux_2_41-06농림16_48-06 농림수산업 2" xfId="952"/>
    <cellStyle name="ÅëÈ­_laroux_2_41-06농림16_48-06 농림수산업 2" xfId="953"/>
    <cellStyle name="AeE­_laroux_2_41-06농림16_48-06 농림수산업 3" xfId="954"/>
    <cellStyle name="ÅëÈ­_laroux_2_41-06농림16_48-06 농림수산업 3" xfId="955"/>
    <cellStyle name="AeE­_laroux_2_41-06농림16_48-06 농림수산업 4" xfId="956"/>
    <cellStyle name="ÅëÈ­_laroux_2_41-06농림16_48-06 농림수산업 4" xfId="957"/>
    <cellStyle name="AeE­_laroux_2_41-06농림16_48-09 유통 금융 보험 및 기타서비스" xfId="958"/>
    <cellStyle name="ÅëÈ­_laroux_2_41-06농림16_48-09 유통 금융 보험 및 기타서비스" xfId="959"/>
    <cellStyle name="AeE­_laroux_2_41-06농림16_48-09 유통 금융 보험 및 기타서비스 2" xfId="960"/>
    <cellStyle name="ÅëÈ­_laroux_2_41-06농림16_48-09 유통 금융 보험 및 기타서비스 2" xfId="961"/>
    <cellStyle name="AeE­_laroux_2_41-06농림16_48-09 유통 금융 보험 및 기타서비스 3" xfId="962"/>
    <cellStyle name="ÅëÈ­_laroux_2_41-06농림16_48-09 유통 금융 보험 및 기타서비스 3" xfId="963"/>
    <cellStyle name="AeE­_laroux_2_41-06농림16_48-09 유통 금융 보험 및 기타서비스 4" xfId="964"/>
    <cellStyle name="ÅëÈ­_laroux_2_41-06농림16_48-09 유통 금융 보험 및 기타서비스 4" xfId="965"/>
    <cellStyle name="AeE­_laroux_2_41-06농림16_48-10 주택 건설" xfId="966"/>
    <cellStyle name="ÅëÈ­_laroux_2_41-06농림16_48-10 주택 건설" xfId="967"/>
    <cellStyle name="AeE­_laroux_2_41-06농림16_48-10 주택 건설 2" xfId="968"/>
    <cellStyle name="ÅëÈ­_laroux_2_41-06농림16_48-10 주택 건설 2" xfId="969"/>
    <cellStyle name="AeE­_laroux_2_41-06농림16_48-10 주택 건설 3" xfId="970"/>
    <cellStyle name="ÅëÈ­_laroux_2_41-06농림16_48-10 주택 건설 3" xfId="971"/>
    <cellStyle name="AeE­_laroux_2_41-06농림16_48-10 주택 건설 4" xfId="972"/>
    <cellStyle name="ÅëÈ­_laroux_2_41-06농림16_48-10 주택 건설 4" xfId="973"/>
    <cellStyle name="AeE­_laroux_2_41-06농림16_48-11 교통 관광 및 정보통신" xfId="974"/>
    <cellStyle name="ÅëÈ­_laroux_2_41-06농림16_48-11 교통 관광 및 정보통신" xfId="975"/>
    <cellStyle name="AeE­_laroux_2_41-06농림16_48-11 교통 관광 및 정보통신 2" xfId="976"/>
    <cellStyle name="ÅëÈ­_laroux_2_41-06농림16_48-11 교통 관광 및 정보통신 2" xfId="977"/>
    <cellStyle name="AeE­_laroux_2_41-06농림16_48-11 교통 관광 및 정보통신 3" xfId="978"/>
    <cellStyle name="ÅëÈ­_laroux_2_41-06농림16_48-11 교통 관광 및 정보통신 3" xfId="979"/>
    <cellStyle name="AeE­_laroux_2_41-06농림16_48-11 교통 관광 및 정보통신 4" xfId="980"/>
    <cellStyle name="ÅëÈ­_laroux_2_41-06농림16_48-11 교통 관광 및 정보통신 4" xfId="981"/>
    <cellStyle name="AeE­_laroux_2_41-06농림16_48-12 보건 및 사회보장" xfId="982"/>
    <cellStyle name="ÅëÈ­_laroux_2_41-06농림16_48-12 보건 및 사회보장" xfId="983"/>
    <cellStyle name="AeE­_laroux_2_41-06농림16_48-12 보건 및 사회보장 2" xfId="984"/>
    <cellStyle name="ÅëÈ­_laroux_2_41-06농림16_48-12 보건 및 사회보장 2" xfId="985"/>
    <cellStyle name="AeE­_laroux_2_41-06농림16_48-12 보건 및 사회보장 3" xfId="986"/>
    <cellStyle name="ÅëÈ­_laroux_2_41-06농림16_48-12 보건 및 사회보장 3" xfId="987"/>
    <cellStyle name="AeE­_laroux_2_41-06농림16_48-12 보건 및 사회보장 4" xfId="988"/>
    <cellStyle name="ÅëÈ­_laroux_2_41-06농림16_48-12 보건 및 사회보장 4" xfId="989"/>
    <cellStyle name="AeE­_laroux_2_41-06농림16_48-13 환경" xfId="990"/>
    <cellStyle name="ÅëÈ­_laroux_2_41-06농림16_48-13 환경" xfId="991"/>
    <cellStyle name="AeE­_laroux_2_41-06농림16_48-13 환경 2" xfId="992"/>
    <cellStyle name="ÅëÈ­_laroux_2_41-06농림16_48-13 환경 2" xfId="993"/>
    <cellStyle name="AeE­_laroux_2_41-06농림16_48-13 환경 3" xfId="994"/>
    <cellStyle name="ÅëÈ­_laroux_2_41-06농림16_48-13 환경 3" xfId="995"/>
    <cellStyle name="AeE­_laroux_2_41-06농림16_48-13 환경 4" xfId="996"/>
    <cellStyle name="ÅëÈ­_laroux_2_41-06농림16_48-13 환경 4" xfId="997"/>
    <cellStyle name="AeE­_laroux_2_41-06농림16_48-14 교육 및 문화" xfId="998"/>
    <cellStyle name="ÅëÈ­_laroux_2_41-06농림16_48-14 교육 및 문화" xfId="999"/>
    <cellStyle name="AeE­_laroux_2_41-06농림16_48-14 교육 및 문화 2" xfId="1000"/>
    <cellStyle name="ÅëÈ­_laroux_2_41-06농림16_48-14 교육 및 문화 2" xfId="1001"/>
    <cellStyle name="AeE­_laroux_2_41-06농림16_48-14 교육 및 문화 3" xfId="1002"/>
    <cellStyle name="ÅëÈ­_laroux_2_41-06농림16_48-14 교육 및 문화 3" xfId="1003"/>
    <cellStyle name="AeE­_laroux_2_41-06농림16_48-14 교육 및 문화 4" xfId="1004"/>
    <cellStyle name="ÅëÈ­_laroux_2_41-06농림16_48-14 교육 및 문화 4" xfId="1005"/>
    <cellStyle name="AeE­_laroux_2_41-06농림16_48-17 공공행정 및 사법" xfId="1006"/>
    <cellStyle name="ÅëÈ­_laroux_2_41-06농림16_48-17 공공행정 및 사법" xfId="1007"/>
    <cellStyle name="AeE­_laroux_2_41-06농림16_48-17 공공행정 및 사법 2" xfId="1008"/>
    <cellStyle name="ÅëÈ­_laroux_2_41-06농림16_48-17 공공행정 및 사법 2" xfId="1009"/>
    <cellStyle name="AeE­_laroux_2_41-06농림16_48-17 공공행정 및 사법 3" xfId="1010"/>
    <cellStyle name="ÅëÈ­_laroux_2_41-06농림16_48-17 공공행정 및 사법 3" xfId="1011"/>
    <cellStyle name="AeE­_laroux_2_41-06농림16_48-17 공공행정 및 사법 4" xfId="1012"/>
    <cellStyle name="ÅëÈ­_laroux_2_41-06농림16_48-17 공공행정 및 사법 4" xfId="1013"/>
    <cellStyle name="AeE­_laroux_2_41-06농림16_99 재가노인복지시설" xfId="1014"/>
    <cellStyle name="ÅëÈ­_laroux_2_41-06농림16_99 재가노인복지시설" xfId="1015"/>
    <cellStyle name="AeE­_laroux_2_41-06농림16_99 재가노인복지시설 2" xfId="1016"/>
    <cellStyle name="ÅëÈ­_laroux_2_41-06농림16_99 재가노인복지시설 2" xfId="1017"/>
    <cellStyle name="AeE­_laroux_2_41-06농림16_99 재가노인복지시설 3" xfId="1018"/>
    <cellStyle name="ÅëÈ­_laroux_2_41-06농림16_99 재가노인복지시설 3" xfId="1019"/>
    <cellStyle name="AeE­_laroux_2_41-06농림16_99 재가노인복지시설 4" xfId="1020"/>
    <cellStyle name="ÅëÈ­_laroux_2_41-06농림16_99 재가노인복지시설 4" xfId="1021"/>
    <cellStyle name="AeE­_laroux_2_41-06농림16_99 친환경농산물 인증현황" xfId="1022"/>
    <cellStyle name="ÅëÈ­_laroux_2_41-06농림16_99 친환경농산물 인증현황" xfId="1023"/>
    <cellStyle name="AeE­_laroux_2_41-06농림16_99 친환경농산물 인증현황 2" xfId="1024"/>
    <cellStyle name="ÅëÈ­_laroux_2_41-06농림16_99 친환경농산물 인증현황 2" xfId="1025"/>
    <cellStyle name="AeE­_laroux_2_41-06농림16_99 친환경농산물 인증현황 3" xfId="1026"/>
    <cellStyle name="ÅëÈ­_laroux_2_41-06농림16_99 친환경농산물 인증현황 3" xfId="1027"/>
    <cellStyle name="AeE­_laroux_2_41-06농림16_99 친환경농산물 인증현황 4" xfId="1028"/>
    <cellStyle name="ÅëÈ­_laroux_2_41-06농림16_99 친환경농산물 인증현황 4" xfId="1029"/>
    <cellStyle name="AeE­_laroux_2_41-06농림16_보건위생정책과" xfId="1030"/>
    <cellStyle name="ÅëÈ­_laroux_2_41-06농림16_보건위생정책과" xfId="1031"/>
    <cellStyle name="AeE­_laroux_2_41-06농림16_보건위생정책과 2" xfId="1032"/>
    <cellStyle name="ÅëÈ­_laroux_2_41-06농림16_보건위생정책과 2" xfId="1033"/>
    <cellStyle name="AeE­_laroux_2_41-06농림16_보건위생정책과 3" xfId="1034"/>
    <cellStyle name="ÅëÈ­_laroux_2_41-06농림16_보건위생정책과 3" xfId="1035"/>
    <cellStyle name="AeE­_laroux_2_41-06농림16_보건위생정책과 4" xfId="1036"/>
    <cellStyle name="ÅëÈ­_laroux_2_41-06농림16_보건위생정책과 4" xfId="1037"/>
    <cellStyle name="AeE­_laroux_2_41-06농림16_시군구" xfId="1038"/>
    <cellStyle name="ÅëÈ­_laroux_2_41-06농림16_시군구" xfId="1039"/>
    <cellStyle name="AeE­_laroux_2_41-06농림16_시군구 2" xfId="1040"/>
    <cellStyle name="ÅëÈ­_laroux_2_41-06농림16_시군구 2" xfId="1041"/>
    <cellStyle name="AeE­_laroux_2_41-06농림16_시군구 3" xfId="1042"/>
    <cellStyle name="ÅëÈ­_laroux_2_41-06농림16_시군구 3" xfId="1043"/>
    <cellStyle name="AeE­_laroux_2_41-06농림16_시군구 4" xfId="1044"/>
    <cellStyle name="ÅëÈ­_laroux_2_41-06농림16_시군구 4" xfId="1045"/>
    <cellStyle name="AeE­_laroux_2_41-06농림16_안산시" xfId="1046"/>
    <cellStyle name="ÅëÈ­_laroux_2_41-06농림16_안산시" xfId="1047"/>
    <cellStyle name="AeE­_laroux_2_41-06농림16_안산시 2" xfId="1048"/>
    <cellStyle name="ÅëÈ­_laroux_2_41-06농림16_안산시 2" xfId="1049"/>
    <cellStyle name="AeE­_laroux_2_41-06농림16_안산시 3" xfId="1050"/>
    <cellStyle name="ÅëÈ­_laroux_2_41-06농림16_안산시 3" xfId="1051"/>
    <cellStyle name="AeE­_laroux_2_41-06농림16_안산시 4" xfId="1052"/>
    <cellStyle name="ÅëÈ­_laroux_2_41-06농림16_안산시 4" xfId="1053"/>
    <cellStyle name="AeE­_laroux_2_41-06농림16_유통업체현황" xfId="1054"/>
    <cellStyle name="ÅëÈ­_laroux_2_41-06농림16_유통업체현황" xfId="1055"/>
    <cellStyle name="AeE­_laroux_2_41-06농림16_유통업체현황 2" xfId="1056"/>
    <cellStyle name="ÅëÈ­_laroux_2_41-06농림16_유통업체현황 2" xfId="1057"/>
    <cellStyle name="AeE­_laroux_2_41-06농림16_유통업체현황 3" xfId="1058"/>
    <cellStyle name="ÅëÈ­_laroux_2_41-06농림16_유통업체현황 3" xfId="1059"/>
    <cellStyle name="AeE­_laroux_2_41-06농림16_유통업체현황 4" xfId="1060"/>
    <cellStyle name="ÅëÈ­_laroux_2_41-06농림16_유통업체현황 4" xfId="1061"/>
    <cellStyle name="AeE­_laroux_2_41-06농림16_토지정보과(제출)," xfId="1062"/>
    <cellStyle name="ÅëÈ­_laroux_2_41-06농림16_토지정보과(제출)," xfId="1063"/>
    <cellStyle name="AeE­_laroux_2_41-06농림16_토지정보과(제출), 2" xfId="1064"/>
    <cellStyle name="ÅëÈ­_laroux_2_41-06농림16_토지정보과(제출), 2" xfId="1065"/>
    <cellStyle name="AeE­_laroux_2_41-06농림16_토지정보과(제출), 3" xfId="1066"/>
    <cellStyle name="ÅëÈ­_laroux_2_41-06농림16_토지정보과(제출), 3" xfId="1067"/>
    <cellStyle name="AeE­_laroux_2_41-06농림16_토지정보과(제출), 4" xfId="1068"/>
    <cellStyle name="ÅëÈ­_laroux_2_41-06농림16_토지정보과(제출), 4" xfId="1069"/>
    <cellStyle name="AeE­_laroux_2_41-06농림16_평택시" xfId="1070"/>
    <cellStyle name="ÅëÈ­_laroux_2_41-06농림16_평택시" xfId="1071"/>
    <cellStyle name="AeE­_laroux_2_41-06농림16_평택시 2" xfId="1072"/>
    <cellStyle name="ÅëÈ­_laroux_2_41-06농림16_평택시 2" xfId="1073"/>
    <cellStyle name="AeE­_laroux_2_41-06농림16_평택시 3" xfId="1074"/>
    <cellStyle name="ÅëÈ­_laroux_2_41-06농림16_평택시 3" xfId="1075"/>
    <cellStyle name="AeE­_laroux_2_41-06농림16_평택시 4" xfId="1076"/>
    <cellStyle name="ÅëÈ­_laroux_2_41-06농림16_평택시 4" xfId="1077"/>
    <cellStyle name="AeE­_laroux_2_41-06농림41" xfId="1078"/>
    <cellStyle name="ÅëÈ­_laroux_2_41-06농림41" xfId="1079"/>
    <cellStyle name="AeE­_laroux_2_41-06농림41 2" xfId="1080"/>
    <cellStyle name="ÅëÈ­_laroux_2_41-06농림41 2" xfId="1081"/>
    <cellStyle name="AeE­_laroux_2_41-06농림41 3" xfId="1082"/>
    <cellStyle name="ÅëÈ­_laroux_2_41-06농림41 3" xfId="1083"/>
    <cellStyle name="AeE­_laroux_2_41-06농림41 4" xfId="1084"/>
    <cellStyle name="ÅëÈ­_laroux_2_41-06농림41 4" xfId="1085"/>
    <cellStyle name="AeE­_laroux_2_45-09 유통 금융 보험 및 기타서비스(97-109)" xfId="1086"/>
    <cellStyle name="ÅëÈ­_laroux_2_45-09 유통 금융 보험 및 기타서비스(97-109)" xfId="1087"/>
    <cellStyle name="AeE­_laroux_2_45-09 유통 금융 보험 및 기타서비스(97-109) 2" xfId="1088"/>
    <cellStyle name="ÅëÈ­_laroux_2_45-09 유통 금융 보험 및 기타서비스(97-109) 2" xfId="1089"/>
    <cellStyle name="AeE­_laroux_2_45-09 유통 금융 보험 및 기타서비스(97-109) 3" xfId="1090"/>
    <cellStyle name="ÅëÈ­_laroux_2_45-09 유통 금융 보험 및 기타서비스(97-109) 3" xfId="1091"/>
    <cellStyle name="AeE­_laroux_2_45-09 유통 금융 보험 및 기타서비스(97-109) 4" xfId="1092"/>
    <cellStyle name="ÅëÈ­_laroux_2_45-09 유통 금융 보험 및 기타서비스(97-109) 4" xfId="1093"/>
    <cellStyle name="AeE­_laroux_2_46-09 유통 금융 보험 및 기타서비스" xfId="1094"/>
    <cellStyle name="ÅëÈ­_laroux_2_46-09 유통 금융 보험 및 기타서비스" xfId="1095"/>
    <cellStyle name="AeE­_laroux_2_46-09 유통 금융 보험 및 기타서비스 2" xfId="1096"/>
    <cellStyle name="ÅëÈ­_laroux_2_46-09 유통 금융 보험 및 기타서비스 2" xfId="1097"/>
    <cellStyle name="AeE­_laroux_2_46-09 유통 금융 보험 및 기타서비스 3" xfId="1098"/>
    <cellStyle name="ÅëÈ­_laroux_2_46-09 유통 금융 보험 및 기타서비스 3" xfId="1099"/>
    <cellStyle name="AeE­_laroux_2_46-09 유통 금융 보험 및 기타서비스 4" xfId="1100"/>
    <cellStyle name="ÅëÈ­_laroux_2_46-09 유통 금융 보험 및 기타서비스 4" xfId="1101"/>
    <cellStyle name="AeE­_laroux_2_46-11 교통 관광 및 정보통신" xfId="1102"/>
    <cellStyle name="ÅëÈ­_laroux_2_46-11 교통 관광 및 정보통신" xfId="1103"/>
    <cellStyle name="AeE­_laroux_2_46-11 교통 관광 및 정보통신 2" xfId="1104"/>
    <cellStyle name="ÅëÈ­_laroux_2_46-11 교통 관광 및 정보통신 2" xfId="1105"/>
    <cellStyle name="AeE­_laroux_2_46-11 교통 관광 및 정보통신 3" xfId="1106"/>
    <cellStyle name="ÅëÈ­_laroux_2_46-11 교통 관광 및 정보통신 3" xfId="1107"/>
    <cellStyle name="AeE­_laroux_2_46-11 교통 관광 및 정보통신 4" xfId="1108"/>
    <cellStyle name="ÅëÈ­_laroux_2_46-11 교통 관광 및 정보통신 4" xfId="1109"/>
    <cellStyle name="AeE­_laroux_2_48-06 농림수산업" xfId="1110"/>
    <cellStyle name="ÅëÈ­_laroux_2_48-06 농림수산업" xfId="1111"/>
    <cellStyle name="AeE­_laroux_2_48-06 농림수산업 2" xfId="1112"/>
    <cellStyle name="ÅëÈ­_laroux_2_48-06 농림수산업 2" xfId="1113"/>
    <cellStyle name="AeE­_laroux_2_48-06 농림수산업 3" xfId="1114"/>
    <cellStyle name="ÅëÈ­_laroux_2_48-06 농림수산업 3" xfId="1115"/>
    <cellStyle name="AeE­_laroux_2_48-06 농림수산업 4" xfId="1116"/>
    <cellStyle name="ÅëÈ­_laroux_2_48-06 농림수산업 4" xfId="1117"/>
    <cellStyle name="AeE­_laroux_2_48-09 유통 금융 보험 및 기타서비스" xfId="1118"/>
    <cellStyle name="ÅëÈ­_laroux_2_48-09 유통 금융 보험 및 기타서비스" xfId="1119"/>
    <cellStyle name="AeE­_laroux_2_48-09 유통 금융 보험 및 기타서비스 2" xfId="1120"/>
    <cellStyle name="ÅëÈ­_laroux_2_48-09 유통 금융 보험 및 기타서비스 2" xfId="1121"/>
    <cellStyle name="AeE­_laroux_2_48-09 유통 금융 보험 및 기타서비스 3" xfId="1122"/>
    <cellStyle name="ÅëÈ­_laroux_2_48-09 유통 금융 보험 및 기타서비스 3" xfId="1123"/>
    <cellStyle name="AeE­_laroux_2_48-09 유통 금융 보험 및 기타서비스 4" xfId="1124"/>
    <cellStyle name="ÅëÈ­_laroux_2_48-09 유통 금융 보험 및 기타서비스 4" xfId="1125"/>
    <cellStyle name="AeE­_laroux_2_48-10 주택 건설" xfId="1126"/>
    <cellStyle name="ÅëÈ­_laroux_2_48-10 주택 건설" xfId="1127"/>
    <cellStyle name="AeE­_laroux_2_48-10 주택 건설 2" xfId="1128"/>
    <cellStyle name="ÅëÈ­_laroux_2_48-10 주택 건설 2" xfId="1129"/>
    <cellStyle name="AeE­_laroux_2_48-10 주택 건설 3" xfId="1130"/>
    <cellStyle name="ÅëÈ­_laroux_2_48-10 주택 건설 3" xfId="1131"/>
    <cellStyle name="AeE­_laroux_2_48-10 주택 건설 4" xfId="1132"/>
    <cellStyle name="ÅëÈ­_laroux_2_48-10 주택 건설 4" xfId="1133"/>
    <cellStyle name="AeE­_laroux_2_48-11 교통 관광 및 정보통신" xfId="1134"/>
    <cellStyle name="ÅëÈ­_laroux_2_48-11 교통 관광 및 정보통신" xfId="1135"/>
    <cellStyle name="AeE­_laroux_2_48-11 교통 관광 및 정보통신 2" xfId="1136"/>
    <cellStyle name="ÅëÈ­_laroux_2_48-11 교통 관광 및 정보통신 2" xfId="1137"/>
    <cellStyle name="AeE­_laroux_2_48-11 교통 관광 및 정보통신 3" xfId="1138"/>
    <cellStyle name="ÅëÈ­_laroux_2_48-11 교통 관광 및 정보통신 3" xfId="1139"/>
    <cellStyle name="AeE­_laroux_2_48-11 교통 관광 및 정보통신 4" xfId="1140"/>
    <cellStyle name="ÅëÈ­_laroux_2_48-11 교통 관광 및 정보통신 4" xfId="1141"/>
    <cellStyle name="AeE­_laroux_2_48-12 보건 및 사회보장" xfId="1142"/>
    <cellStyle name="ÅëÈ­_laroux_2_48-12 보건 및 사회보장" xfId="1143"/>
    <cellStyle name="AeE­_laroux_2_48-12 보건 및 사회보장 2" xfId="1144"/>
    <cellStyle name="ÅëÈ­_laroux_2_48-12 보건 및 사회보장 2" xfId="1145"/>
    <cellStyle name="AeE­_laroux_2_48-12 보건 및 사회보장 3" xfId="1146"/>
    <cellStyle name="ÅëÈ­_laroux_2_48-12 보건 및 사회보장 3" xfId="1147"/>
    <cellStyle name="AeE­_laroux_2_48-12 보건 및 사회보장 4" xfId="1148"/>
    <cellStyle name="ÅëÈ­_laroux_2_48-12 보건 및 사회보장 4" xfId="1149"/>
    <cellStyle name="AeE­_laroux_2_48-13 환경" xfId="1150"/>
    <cellStyle name="ÅëÈ­_laroux_2_48-13 환경" xfId="1151"/>
    <cellStyle name="AeE­_laroux_2_48-13 환경 2" xfId="1152"/>
    <cellStyle name="ÅëÈ­_laroux_2_48-13 환경 2" xfId="1153"/>
    <cellStyle name="AeE­_laroux_2_48-13 환경 3" xfId="1154"/>
    <cellStyle name="ÅëÈ­_laroux_2_48-13 환경 3" xfId="1155"/>
    <cellStyle name="AeE­_laroux_2_48-13 환경 4" xfId="1156"/>
    <cellStyle name="ÅëÈ­_laroux_2_48-13 환경 4" xfId="1157"/>
    <cellStyle name="AeE­_laroux_2_48-14 교육 및 문화" xfId="1158"/>
    <cellStyle name="ÅëÈ­_laroux_2_48-14 교육 및 문화" xfId="1159"/>
    <cellStyle name="AeE­_laroux_2_48-14 교육 및 문화 2" xfId="1160"/>
    <cellStyle name="ÅëÈ­_laroux_2_48-14 교육 및 문화 2" xfId="1161"/>
    <cellStyle name="AeE­_laroux_2_48-14 교육 및 문화 3" xfId="1162"/>
    <cellStyle name="ÅëÈ­_laroux_2_48-14 교육 및 문화 3" xfId="1163"/>
    <cellStyle name="AeE­_laroux_2_48-14 교육 및 문화 4" xfId="1164"/>
    <cellStyle name="ÅëÈ­_laroux_2_48-14 교육 및 문화 4" xfId="1165"/>
    <cellStyle name="AeE­_laroux_2_48-17 공공행정 및 사법" xfId="1166"/>
    <cellStyle name="ÅëÈ­_laroux_2_48-17 공공행정 및 사법" xfId="1167"/>
    <cellStyle name="AeE­_laroux_2_48-17 공공행정 및 사법 2" xfId="1168"/>
    <cellStyle name="ÅëÈ­_laroux_2_48-17 공공행정 및 사법 2" xfId="1169"/>
    <cellStyle name="AeE­_laroux_2_48-17 공공행정 및 사법 3" xfId="1170"/>
    <cellStyle name="ÅëÈ­_laroux_2_48-17 공공행정 및 사법 3" xfId="1171"/>
    <cellStyle name="AeE­_laroux_2_48-17 공공행정 및 사법 4" xfId="1172"/>
    <cellStyle name="ÅëÈ­_laroux_2_48-17 공공행정 및 사법 4" xfId="1173"/>
    <cellStyle name="AeE­_laroux_2_99 재가노인복지시설" xfId="1174"/>
    <cellStyle name="ÅëÈ­_laroux_2_99 재가노인복지시설" xfId="1175"/>
    <cellStyle name="AeE­_laroux_2_99 재가노인복지시설 2" xfId="1176"/>
    <cellStyle name="ÅëÈ­_laroux_2_99 재가노인복지시설 2" xfId="1177"/>
    <cellStyle name="AeE­_laroux_2_99 재가노인복지시설 3" xfId="1178"/>
    <cellStyle name="ÅëÈ­_laroux_2_99 재가노인복지시설 3" xfId="1179"/>
    <cellStyle name="AeE­_laroux_2_99 재가노인복지시설 4" xfId="1180"/>
    <cellStyle name="ÅëÈ­_laroux_2_99 재가노인복지시설 4" xfId="1181"/>
    <cellStyle name="AeE­_laroux_2_99 친환경농산물 인증현황" xfId="1182"/>
    <cellStyle name="ÅëÈ­_laroux_2_99 친환경농산물 인증현황" xfId="1183"/>
    <cellStyle name="AeE­_laroux_2_99 친환경농산물 인증현황 2" xfId="1184"/>
    <cellStyle name="ÅëÈ­_laroux_2_99 친환경농산물 인증현황 2" xfId="1185"/>
    <cellStyle name="AeE­_laroux_2_99 친환경농산물 인증현황 3" xfId="1186"/>
    <cellStyle name="ÅëÈ­_laroux_2_99 친환경농산물 인증현황 3" xfId="1187"/>
    <cellStyle name="AeE­_laroux_2_99 친환경농산물 인증현황 4" xfId="1188"/>
    <cellStyle name="ÅëÈ­_laroux_2_99 친환경농산물 인증현황 4" xfId="1189"/>
    <cellStyle name="AeE­_laroux_2_보건위생정책과" xfId="1190"/>
    <cellStyle name="ÅëÈ­_laroux_2_보건위생정책과" xfId="1191"/>
    <cellStyle name="AeE­_laroux_2_보건위생정책과 2" xfId="1192"/>
    <cellStyle name="ÅëÈ­_laroux_2_보건위생정책과 2" xfId="1193"/>
    <cellStyle name="AeE­_laroux_2_보건위생정책과 3" xfId="1194"/>
    <cellStyle name="ÅëÈ­_laroux_2_보건위생정책과 3" xfId="1195"/>
    <cellStyle name="AeE­_laroux_2_보건위생정책과 4" xfId="1196"/>
    <cellStyle name="ÅëÈ­_laroux_2_보건위생정책과 4" xfId="1197"/>
    <cellStyle name="AeE­_laroux_2_시군구" xfId="1198"/>
    <cellStyle name="ÅëÈ­_laroux_2_시군구" xfId="1199"/>
    <cellStyle name="AeE­_laroux_2_시군구 2" xfId="1200"/>
    <cellStyle name="ÅëÈ­_laroux_2_시군구 2" xfId="1201"/>
    <cellStyle name="AeE­_laroux_2_시군구 3" xfId="1202"/>
    <cellStyle name="ÅëÈ­_laroux_2_시군구 3" xfId="1203"/>
    <cellStyle name="AeE­_laroux_2_시군구 4" xfId="1204"/>
    <cellStyle name="ÅëÈ­_laroux_2_시군구 4" xfId="1205"/>
    <cellStyle name="AeE­_laroux_2_안산시" xfId="1206"/>
    <cellStyle name="ÅëÈ­_laroux_2_안산시" xfId="1207"/>
    <cellStyle name="AeE­_laroux_2_안산시 2" xfId="1208"/>
    <cellStyle name="ÅëÈ­_laroux_2_안산시 2" xfId="1209"/>
    <cellStyle name="AeE­_laroux_2_안산시 3" xfId="1210"/>
    <cellStyle name="ÅëÈ­_laroux_2_안산시 3" xfId="1211"/>
    <cellStyle name="AeE­_laroux_2_안산시 4" xfId="1212"/>
    <cellStyle name="ÅëÈ­_laroux_2_안산시 4" xfId="1213"/>
    <cellStyle name="AeE­_laroux_2_유통업체현황" xfId="1214"/>
    <cellStyle name="ÅëÈ­_laroux_2_유통업체현황" xfId="1215"/>
    <cellStyle name="AeE­_laroux_2_유통업체현황 2" xfId="1216"/>
    <cellStyle name="ÅëÈ­_laroux_2_유통업체현황 2" xfId="1217"/>
    <cellStyle name="AeE­_laroux_2_유통업체현황 3" xfId="1218"/>
    <cellStyle name="ÅëÈ­_laroux_2_유통업체현황 3" xfId="1219"/>
    <cellStyle name="AeE­_laroux_2_유통업체현황 4" xfId="1220"/>
    <cellStyle name="ÅëÈ­_laroux_2_유통업체현황 4" xfId="1221"/>
    <cellStyle name="AeE­_laroux_2_토지정보과(제출)," xfId="1222"/>
    <cellStyle name="ÅëÈ­_laroux_2_토지정보과(제출)," xfId="1223"/>
    <cellStyle name="AeE­_laroux_2_토지정보과(제출), 2" xfId="1224"/>
    <cellStyle name="ÅëÈ­_laroux_2_토지정보과(제출), 2" xfId="1225"/>
    <cellStyle name="AeE­_laroux_2_토지정보과(제출), 3" xfId="1226"/>
    <cellStyle name="ÅëÈ­_laroux_2_토지정보과(제출), 3" xfId="1227"/>
    <cellStyle name="AeE­_laroux_2_토지정보과(제출), 4" xfId="1228"/>
    <cellStyle name="ÅëÈ­_laroux_2_토지정보과(제출), 4" xfId="1229"/>
    <cellStyle name="AeE­_laroux_2_평택시" xfId="1230"/>
    <cellStyle name="ÅëÈ­_laroux_2_평택시" xfId="1231"/>
    <cellStyle name="AeE­_laroux_2_평택시 2" xfId="1232"/>
    <cellStyle name="ÅëÈ­_laroux_2_평택시 2" xfId="1233"/>
    <cellStyle name="AeE­_laroux_2_평택시 3" xfId="1234"/>
    <cellStyle name="ÅëÈ­_laroux_2_평택시 3" xfId="1235"/>
    <cellStyle name="AeE­_laroux_2_평택시 4" xfId="1236"/>
    <cellStyle name="ÅëÈ­_laroux_2_평택시 4" xfId="1237"/>
    <cellStyle name="AeE­_Sheet1" xfId="1238"/>
    <cellStyle name="ÅëÈ­_Sheet1" xfId="1239"/>
    <cellStyle name="AeE­_Sheet1 2" xfId="1240"/>
    <cellStyle name="ÅëÈ­_Sheet1 2" xfId="1241"/>
    <cellStyle name="AeE­_Sheet1 3" xfId="1242"/>
    <cellStyle name="ÅëÈ­_Sheet1 3" xfId="1243"/>
    <cellStyle name="AeE­_Sheet1 4" xfId="1244"/>
    <cellStyle name="ÅëÈ­_Sheet1 4" xfId="1245"/>
    <cellStyle name="AeE­_Sheet1_41-06농림16" xfId="1246"/>
    <cellStyle name="ÅëÈ­_Sheet1_41-06농림16" xfId="1247"/>
    <cellStyle name="AeE­_Sheet1_41-06농림16 2" xfId="1248"/>
    <cellStyle name="ÅëÈ­_Sheet1_41-06농림16 2" xfId="1249"/>
    <cellStyle name="AeE­_Sheet1_41-06농림16 3" xfId="1250"/>
    <cellStyle name="ÅëÈ­_Sheet1_41-06농림16 3" xfId="1251"/>
    <cellStyle name="AeE­_Sheet1_41-06농림16 4" xfId="1252"/>
    <cellStyle name="ÅëÈ­_Sheet1_41-06농림16 4" xfId="1253"/>
    <cellStyle name="AeE­_Sheet1_41-06농림16_45-09 유통 금융 보험 및 기타서비스(97-109)" xfId="1254"/>
    <cellStyle name="ÅëÈ­_Sheet1_41-06농림16_45-09 유통 금융 보험 및 기타서비스(97-109)" xfId="1255"/>
    <cellStyle name="AeE­_Sheet1_41-06농림16_45-09 유통 금융 보험 및 기타서비스(97-109) 2" xfId="1256"/>
    <cellStyle name="ÅëÈ­_Sheet1_41-06농림16_45-09 유통 금융 보험 및 기타서비스(97-109) 2" xfId="1257"/>
    <cellStyle name="AeE­_Sheet1_41-06농림16_45-09 유통 금융 보험 및 기타서비스(97-109) 3" xfId="1258"/>
    <cellStyle name="ÅëÈ­_Sheet1_41-06농림16_45-09 유통 금융 보험 및 기타서비스(97-109) 3" xfId="1259"/>
    <cellStyle name="AeE­_Sheet1_41-06농림16_45-09 유통 금융 보험 및 기타서비스(97-109) 4" xfId="1260"/>
    <cellStyle name="ÅëÈ­_Sheet1_41-06농림16_45-09 유통 금융 보험 및 기타서비스(97-109) 4" xfId="1261"/>
    <cellStyle name="AeE­_Sheet1_41-06농림16_46-09 유통 금융 보험 및 기타서비스" xfId="1262"/>
    <cellStyle name="ÅëÈ­_Sheet1_41-06농림16_46-09 유통 금융 보험 및 기타서비스" xfId="1263"/>
    <cellStyle name="AeE­_Sheet1_41-06농림16_46-09 유통 금융 보험 및 기타서비스 2" xfId="1264"/>
    <cellStyle name="ÅëÈ­_Sheet1_41-06농림16_46-09 유통 금융 보험 및 기타서비스 2" xfId="1265"/>
    <cellStyle name="AeE­_Sheet1_41-06농림16_46-09 유통 금융 보험 및 기타서비스 3" xfId="1266"/>
    <cellStyle name="ÅëÈ­_Sheet1_41-06농림16_46-09 유통 금융 보험 및 기타서비스 3" xfId="1267"/>
    <cellStyle name="AeE­_Sheet1_41-06농림16_46-09 유통 금융 보험 및 기타서비스 4" xfId="1268"/>
    <cellStyle name="ÅëÈ­_Sheet1_41-06농림16_46-09 유통 금융 보험 및 기타서비스 4" xfId="1269"/>
    <cellStyle name="AeE­_Sheet1_41-06농림16_46-11 교통 관광 및 정보통신" xfId="1270"/>
    <cellStyle name="ÅëÈ­_Sheet1_41-06농림16_46-11 교통 관광 및 정보통신" xfId="1271"/>
    <cellStyle name="AeE­_Sheet1_41-06농림16_46-11 교통 관광 및 정보통신 2" xfId="1272"/>
    <cellStyle name="ÅëÈ­_Sheet1_41-06농림16_46-11 교통 관광 및 정보통신 2" xfId="1273"/>
    <cellStyle name="AeE­_Sheet1_41-06농림16_46-11 교통 관광 및 정보통신 3" xfId="1274"/>
    <cellStyle name="ÅëÈ­_Sheet1_41-06농림16_46-11 교통 관광 및 정보통신 3" xfId="1275"/>
    <cellStyle name="AeE­_Sheet1_41-06농림16_46-11 교통 관광 및 정보통신 4" xfId="1276"/>
    <cellStyle name="ÅëÈ­_Sheet1_41-06농림16_46-11 교통 관광 및 정보통신 4" xfId="1277"/>
    <cellStyle name="AeE­_Sheet1_41-06농림16_48-06 농림수산업" xfId="1278"/>
    <cellStyle name="ÅëÈ­_Sheet1_41-06농림16_48-06 농림수산업" xfId="1279"/>
    <cellStyle name="AeE­_Sheet1_41-06농림16_48-06 농림수산업 2" xfId="1280"/>
    <cellStyle name="ÅëÈ­_Sheet1_41-06농림16_48-06 농림수산업 2" xfId="1281"/>
    <cellStyle name="AeE­_Sheet1_41-06농림16_48-06 농림수산업 3" xfId="1282"/>
    <cellStyle name="ÅëÈ­_Sheet1_41-06농림16_48-06 농림수산업 3" xfId="1283"/>
    <cellStyle name="AeE­_Sheet1_41-06농림16_48-06 농림수산업 4" xfId="1284"/>
    <cellStyle name="ÅëÈ­_Sheet1_41-06농림16_48-06 농림수산업 4" xfId="1285"/>
    <cellStyle name="AeE­_Sheet1_41-06농림16_48-09 유통 금융 보험 및 기타서비스" xfId="1286"/>
    <cellStyle name="ÅëÈ­_Sheet1_41-06농림16_48-09 유통 금융 보험 및 기타서비스" xfId="1287"/>
    <cellStyle name="AeE­_Sheet1_41-06농림16_48-09 유통 금융 보험 및 기타서비스 2" xfId="1288"/>
    <cellStyle name="ÅëÈ­_Sheet1_41-06농림16_48-09 유통 금융 보험 및 기타서비스 2" xfId="1289"/>
    <cellStyle name="AeE­_Sheet1_41-06농림16_48-09 유통 금융 보험 및 기타서비스 3" xfId="1290"/>
    <cellStyle name="ÅëÈ­_Sheet1_41-06농림16_48-09 유통 금융 보험 및 기타서비스 3" xfId="1291"/>
    <cellStyle name="AeE­_Sheet1_41-06농림16_48-09 유통 금융 보험 및 기타서비스 4" xfId="1292"/>
    <cellStyle name="ÅëÈ­_Sheet1_41-06농림16_48-09 유통 금융 보험 및 기타서비스 4" xfId="1293"/>
    <cellStyle name="AeE­_Sheet1_41-06농림16_48-10 주택 건설" xfId="1294"/>
    <cellStyle name="ÅëÈ­_Sheet1_41-06농림16_48-10 주택 건설" xfId="1295"/>
    <cellStyle name="AeE­_Sheet1_41-06농림16_48-10 주택 건설 2" xfId="1296"/>
    <cellStyle name="ÅëÈ­_Sheet1_41-06농림16_48-10 주택 건설 2" xfId="1297"/>
    <cellStyle name="AeE­_Sheet1_41-06농림16_48-10 주택 건설 3" xfId="1298"/>
    <cellStyle name="ÅëÈ­_Sheet1_41-06농림16_48-10 주택 건설 3" xfId="1299"/>
    <cellStyle name="AeE­_Sheet1_41-06농림16_48-10 주택 건설 4" xfId="1300"/>
    <cellStyle name="ÅëÈ­_Sheet1_41-06농림16_48-10 주택 건설 4" xfId="1301"/>
    <cellStyle name="AeE­_Sheet1_41-06농림16_48-11 교통 관광 및 정보통신" xfId="1302"/>
    <cellStyle name="ÅëÈ­_Sheet1_41-06농림16_48-11 교통 관광 및 정보통신" xfId="1303"/>
    <cellStyle name="AeE­_Sheet1_41-06농림16_48-11 교통 관광 및 정보통신 2" xfId="1304"/>
    <cellStyle name="ÅëÈ­_Sheet1_41-06농림16_48-11 교통 관광 및 정보통신 2" xfId="1305"/>
    <cellStyle name="AeE­_Sheet1_41-06농림16_48-11 교통 관광 및 정보통신 3" xfId="1306"/>
    <cellStyle name="ÅëÈ­_Sheet1_41-06농림16_48-11 교통 관광 및 정보통신 3" xfId="1307"/>
    <cellStyle name="AeE­_Sheet1_41-06농림16_48-11 교통 관광 및 정보통신 4" xfId="1308"/>
    <cellStyle name="ÅëÈ­_Sheet1_41-06농림16_48-11 교통 관광 및 정보통신 4" xfId="1309"/>
    <cellStyle name="AeE­_Sheet1_41-06농림16_48-12 보건 및 사회보장" xfId="1310"/>
    <cellStyle name="ÅëÈ­_Sheet1_41-06농림16_48-12 보건 및 사회보장" xfId="1311"/>
    <cellStyle name="AeE­_Sheet1_41-06농림16_48-12 보건 및 사회보장 2" xfId="1312"/>
    <cellStyle name="ÅëÈ­_Sheet1_41-06농림16_48-12 보건 및 사회보장 2" xfId="1313"/>
    <cellStyle name="AeE­_Sheet1_41-06농림16_48-12 보건 및 사회보장 3" xfId="1314"/>
    <cellStyle name="ÅëÈ­_Sheet1_41-06농림16_48-12 보건 및 사회보장 3" xfId="1315"/>
    <cellStyle name="AeE­_Sheet1_41-06농림16_48-12 보건 및 사회보장 4" xfId="1316"/>
    <cellStyle name="ÅëÈ­_Sheet1_41-06농림16_48-12 보건 및 사회보장 4" xfId="1317"/>
    <cellStyle name="AeE­_Sheet1_41-06농림16_48-13 환경" xfId="1318"/>
    <cellStyle name="ÅëÈ­_Sheet1_41-06농림16_48-13 환경" xfId="1319"/>
    <cellStyle name="AeE­_Sheet1_41-06농림16_48-13 환경 2" xfId="1320"/>
    <cellStyle name="ÅëÈ­_Sheet1_41-06농림16_48-13 환경 2" xfId="1321"/>
    <cellStyle name="AeE­_Sheet1_41-06농림16_48-13 환경 3" xfId="1322"/>
    <cellStyle name="ÅëÈ­_Sheet1_41-06농림16_48-13 환경 3" xfId="1323"/>
    <cellStyle name="AeE­_Sheet1_41-06농림16_48-13 환경 4" xfId="1324"/>
    <cellStyle name="ÅëÈ­_Sheet1_41-06농림16_48-13 환경 4" xfId="1325"/>
    <cellStyle name="AeE­_Sheet1_41-06농림16_48-14 교육 및 문화" xfId="1326"/>
    <cellStyle name="ÅëÈ­_Sheet1_41-06농림16_48-14 교육 및 문화" xfId="1327"/>
    <cellStyle name="AeE­_Sheet1_41-06농림16_48-14 교육 및 문화 2" xfId="1328"/>
    <cellStyle name="ÅëÈ­_Sheet1_41-06농림16_48-14 교육 및 문화 2" xfId="1329"/>
    <cellStyle name="AeE­_Sheet1_41-06농림16_48-14 교육 및 문화 3" xfId="1330"/>
    <cellStyle name="ÅëÈ­_Sheet1_41-06농림16_48-14 교육 및 문화 3" xfId="1331"/>
    <cellStyle name="AeE­_Sheet1_41-06농림16_48-14 교육 및 문화 4" xfId="1332"/>
    <cellStyle name="ÅëÈ­_Sheet1_41-06농림16_48-14 교육 및 문화 4" xfId="1333"/>
    <cellStyle name="AeE­_Sheet1_41-06농림16_48-17 공공행정 및 사법" xfId="1334"/>
    <cellStyle name="ÅëÈ­_Sheet1_41-06농림16_48-17 공공행정 및 사법" xfId="1335"/>
    <cellStyle name="AeE­_Sheet1_41-06농림16_48-17 공공행정 및 사법 2" xfId="1336"/>
    <cellStyle name="ÅëÈ­_Sheet1_41-06농림16_48-17 공공행정 및 사법 2" xfId="1337"/>
    <cellStyle name="AeE­_Sheet1_41-06농림16_48-17 공공행정 및 사법 3" xfId="1338"/>
    <cellStyle name="ÅëÈ­_Sheet1_41-06농림16_48-17 공공행정 및 사법 3" xfId="1339"/>
    <cellStyle name="AeE­_Sheet1_41-06농림16_48-17 공공행정 및 사법 4" xfId="1340"/>
    <cellStyle name="ÅëÈ­_Sheet1_41-06농림16_48-17 공공행정 및 사법 4" xfId="1341"/>
    <cellStyle name="AeE­_Sheet1_41-06농림16_99 재가노인복지시설" xfId="1342"/>
    <cellStyle name="ÅëÈ­_Sheet1_41-06농림16_99 재가노인복지시설" xfId="1343"/>
    <cellStyle name="AeE­_Sheet1_41-06농림16_99 재가노인복지시설 2" xfId="1344"/>
    <cellStyle name="ÅëÈ­_Sheet1_41-06농림16_99 재가노인복지시설 2" xfId="1345"/>
    <cellStyle name="AeE­_Sheet1_41-06농림16_99 재가노인복지시설 3" xfId="1346"/>
    <cellStyle name="ÅëÈ­_Sheet1_41-06농림16_99 재가노인복지시설 3" xfId="1347"/>
    <cellStyle name="AeE­_Sheet1_41-06농림16_99 재가노인복지시설 4" xfId="1348"/>
    <cellStyle name="ÅëÈ­_Sheet1_41-06농림16_99 재가노인복지시설 4" xfId="1349"/>
    <cellStyle name="AeE­_Sheet1_41-06농림16_99 친환경농산물 인증현황" xfId="1350"/>
    <cellStyle name="ÅëÈ­_Sheet1_41-06농림16_99 친환경농산물 인증현황" xfId="1351"/>
    <cellStyle name="AeE­_Sheet1_41-06농림16_99 친환경농산물 인증현황 2" xfId="1352"/>
    <cellStyle name="ÅëÈ­_Sheet1_41-06농림16_99 친환경농산물 인증현황 2" xfId="1353"/>
    <cellStyle name="AeE­_Sheet1_41-06농림16_99 친환경농산물 인증현황 3" xfId="1354"/>
    <cellStyle name="ÅëÈ­_Sheet1_41-06농림16_99 친환경농산물 인증현황 3" xfId="1355"/>
    <cellStyle name="AeE­_Sheet1_41-06농림16_99 친환경농산물 인증현황 4" xfId="1356"/>
    <cellStyle name="ÅëÈ­_Sheet1_41-06농림16_99 친환경농산물 인증현황 4" xfId="1357"/>
    <cellStyle name="AeE­_Sheet1_41-06농림16_보건위생정책과" xfId="1358"/>
    <cellStyle name="ÅëÈ­_Sheet1_41-06농림16_보건위생정책과" xfId="1359"/>
    <cellStyle name="AeE­_Sheet1_41-06농림16_보건위생정책과 2" xfId="1360"/>
    <cellStyle name="ÅëÈ­_Sheet1_41-06농림16_보건위생정책과 2" xfId="1361"/>
    <cellStyle name="AeE­_Sheet1_41-06농림16_보건위생정책과 3" xfId="1362"/>
    <cellStyle name="ÅëÈ­_Sheet1_41-06농림16_보건위생정책과 3" xfId="1363"/>
    <cellStyle name="AeE­_Sheet1_41-06농림16_보건위생정책과 4" xfId="1364"/>
    <cellStyle name="ÅëÈ­_Sheet1_41-06농림16_보건위생정책과 4" xfId="1365"/>
    <cellStyle name="AeE­_Sheet1_41-06농림16_시군구" xfId="1366"/>
    <cellStyle name="ÅëÈ­_Sheet1_41-06농림16_시군구" xfId="1367"/>
    <cellStyle name="AeE­_Sheet1_41-06농림16_시군구 2" xfId="1368"/>
    <cellStyle name="ÅëÈ­_Sheet1_41-06농림16_시군구 2" xfId="1369"/>
    <cellStyle name="AeE­_Sheet1_41-06농림16_시군구 3" xfId="1370"/>
    <cellStyle name="ÅëÈ­_Sheet1_41-06농림16_시군구 3" xfId="1371"/>
    <cellStyle name="AeE­_Sheet1_41-06농림16_시군구 4" xfId="1372"/>
    <cellStyle name="ÅëÈ­_Sheet1_41-06농림16_시군구 4" xfId="1373"/>
    <cellStyle name="AeE­_Sheet1_41-06농림16_안산시" xfId="1374"/>
    <cellStyle name="ÅëÈ­_Sheet1_41-06농림16_안산시" xfId="1375"/>
    <cellStyle name="AeE­_Sheet1_41-06농림16_안산시 2" xfId="1376"/>
    <cellStyle name="ÅëÈ­_Sheet1_41-06농림16_안산시 2" xfId="1377"/>
    <cellStyle name="AeE­_Sheet1_41-06농림16_안산시 3" xfId="1378"/>
    <cellStyle name="ÅëÈ­_Sheet1_41-06농림16_안산시 3" xfId="1379"/>
    <cellStyle name="AeE­_Sheet1_41-06농림16_안산시 4" xfId="1380"/>
    <cellStyle name="ÅëÈ­_Sheet1_41-06농림16_안산시 4" xfId="1381"/>
    <cellStyle name="AeE­_Sheet1_41-06농림16_유통업체현황" xfId="1382"/>
    <cellStyle name="ÅëÈ­_Sheet1_41-06농림16_유통업체현황" xfId="1383"/>
    <cellStyle name="AeE­_Sheet1_41-06농림16_유통업체현황 2" xfId="1384"/>
    <cellStyle name="ÅëÈ­_Sheet1_41-06농림16_유통업체현황 2" xfId="1385"/>
    <cellStyle name="AeE­_Sheet1_41-06농림16_유통업체현황 3" xfId="1386"/>
    <cellStyle name="ÅëÈ­_Sheet1_41-06농림16_유통업체현황 3" xfId="1387"/>
    <cellStyle name="AeE­_Sheet1_41-06농림16_유통업체현황 4" xfId="1388"/>
    <cellStyle name="ÅëÈ­_Sheet1_41-06농림16_유통업체현황 4" xfId="1389"/>
    <cellStyle name="AeE­_Sheet1_41-06농림16_토지정보과(제출)," xfId="1390"/>
    <cellStyle name="ÅëÈ­_Sheet1_41-06농림16_토지정보과(제출)," xfId="1391"/>
    <cellStyle name="AeE­_Sheet1_41-06농림16_토지정보과(제출), 2" xfId="1392"/>
    <cellStyle name="ÅëÈ­_Sheet1_41-06농림16_토지정보과(제출), 2" xfId="1393"/>
    <cellStyle name="AeE­_Sheet1_41-06농림16_토지정보과(제출), 3" xfId="1394"/>
    <cellStyle name="ÅëÈ­_Sheet1_41-06농림16_토지정보과(제출), 3" xfId="1395"/>
    <cellStyle name="AeE­_Sheet1_41-06농림16_토지정보과(제출), 4" xfId="1396"/>
    <cellStyle name="ÅëÈ­_Sheet1_41-06농림16_토지정보과(제출), 4" xfId="1397"/>
    <cellStyle name="AeE­_Sheet1_41-06농림16_평택시" xfId="1398"/>
    <cellStyle name="ÅëÈ­_Sheet1_41-06농림16_평택시" xfId="1399"/>
    <cellStyle name="AeE­_Sheet1_41-06농림16_평택시 2" xfId="1400"/>
    <cellStyle name="ÅëÈ­_Sheet1_41-06농림16_평택시 2" xfId="1401"/>
    <cellStyle name="AeE­_Sheet1_41-06농림16_평택시 3" xfId="1402"/>
    <cellStyle name="ÅëÈ­_Sheet1_41-06농림16_평택시 3" xfId="1403"/>
    <cellStyle name="AeE­_Sheet1_41-06농림16_평택시 4" xfId="1404"/>
    <cellStyle name="ÅëÈ­_Sheet1_41-06농림16_평택시 4" xfId="1405"/>
    <cellStyle name="AeE­_Sheet1_41-06농림41" xfId="1406"/>
    <cellStyle name="ÅëÈ­_Sheet1_41-06농림41" xfId="1407"/>
    <cellStyle name="AeE­_Sheet1_41-06농림41 2" xfId="1408"/>
    <cellStyle name="ÅëÈ­_Sheet1_41-06농림41 2" xfId="1409"/>
    <cellStyle name="AeE­_Sheet1_41-06농림41 3" xfId="1410"/>
    <cellStyle name="ÅëÈ­_Sheet1_41-06농림41 3" xfId="1411"/>
    <cellStyle name="AeE­_Sheet1_41-06농림41 4" xfId="1412"/>
    <cellStyle name="ÅëÈ­_Sheet1_41-06농림41 4" xfId="1413"/>
    <cellStyle name="AeE­_Sheet1_45-09 유통 금융 보험 및 기타서비스(97-109)" xfId="1414"/>
    <cellStyle name="ÅëÈ­_Sheet1_45-09 유통 금융 보험 및 기타서비스(97-109)" xfId="1415"/>
    <cellStyle name="AeE­_Sheet1_45-09 유통 금융 보험 및 기타서비스(97-109) 2" xfId="1416"/>
    <cellStyle name="ÅëÈ­_Sheet1_45-09 유통 금융 보험 및 기타서비스(97-109) 2" xfId="1417"/>
    <cellStyle name="AeE­_Sheet1_45-09 유통 금융 보험 및 기타서비스(97-109) 3" xfId="1418"/>
    <cellStyle name="ÅëÈ­_Sheet1_45-09 유통 금융 보험 및 기타서비스(97-109) 3" xfId="1419"/>
    <cellStyle name="AeE­_Sheet1_45-09 유통 금융 보험 및 기타서비스(97-109) 4" xfId="1420"/>
    <cellStyle name="ÅëÈ­_Sheet1_45-09 유통 금융 보험 및 기타서비스(97-109) 4" xfId="1421"/>
    <cellStyle name="AeE­_Sheet1_46-09 유통 금융 보험 및 기타서비스" xfId="1422"/>
    <cellStyle name="ÅëÈ­_Sheet1_46-09 유통 금융 보험 및 기타서비스" xfId="1423"/>
    <cellStyle name="AeE­_Sheet1_46-09 유통 금융 보험 및 기타서비스 2" xfId="1424"/>
    <cellStyle name="ÅëÈ­_Sheet1_46-09 유통 금융 보험 및 기타서비스 2" xfId="1425"/>
    <cellStyle name="AeE­_Sheet1_46-09 유통 금융 보험 및 기타서비스 3" xfId="1426"/>
    <cellStyle name="ÅëÈ­_Sheet1_46-09 유통 금융 보험 및 기타서비스 3" xfId="1427"/>
    <cellStyle name="AeE­_Sheet1_46-09 유통 금융 보험 및 기타서비스 4" xfId="1428"/>
    <cellStyle name="ÅëÈ­_Sheet1_46-09 유통 금융 보험 및 기타서비스 4" xfId="1429"/>
    <cellStyle name="AeE­_Sheet1_46-11 교통 관광 및 정보통신" xfId="1430"/>
    <cellStyle name="ÅëÈ­_Sheet1_46-11 교통 관광 및 정보통신" xfId="1431"/>
    <cellStyle name="AeE­_Sheet1_46-11 교통 관광 및 정보통신 2" xfId="1432"/>
    <cellStyle name="ÅëÈ­_Sheet1_46-11 교통 관광 및 정보통신 2" xfId="1433"/>
    <cellStyle name="AeE­_Sheet1_46-11 교통 관광 및 정보통신 3" xfId="1434"/>
    <cellStyle name="ÅëÈ­_Sheet1_46-11 교통 관광 및 정보통신 3" xfId="1435"/>
    <cellStyle name="AeE­_Sheet1_46-11 교통 관광 및 정보통신 4" xfId="1436"/>
    <cellStyle name="ÅëÈ­_Sheet1_46-11 교통 관광 및 정보통신 4" xfId="1437"/>
    <cellStyle name="AeE­_Sheet1_48-06 농림수산업" xfId="1438"/>
    <cellStyle name="ÅëÈ­_Sheet1_48-06 농림수산업" xfId="1439"/>
    <cellStyle name="AeE­_Sheet1_48-06 농림수산업 2" xfId="1440"/>
    <cellStyle name="ÅëÈ­_Sheet1_48-06 농림수산업 2" xfId="1441"/>
    <cellStyle name="AeE­_Sheet1_48-06 농림수산업 3" xfId="1442"/>
    <cellStyle name="ÅëÈ­_Sheet1_48-06 농림수산업 3" xfId="1443"/>
    <cellStyle name="AeE­_Sheet1_48-06 농림수산업 4" xfId="1444"/>
    <cellStyle name="ÅëÈ­_Sheet1_48-06 농림수산업 4" xfId="1445"/>
    <cellStyle name="AeE­_Sheet1_48-09 유통 금융 보험 및 기타서비스" xfId="1446"/>
    <cellStyle name="ÅëÈ­_Sheet1_48-09 유통 금융 보험 및 기타서비스" xfId="1447"/>
    <cellStyle name="AeE­_Sheet1_48-09 유통 금융 보험 및 기타서비스 2" xfId="1448"/>
    <cellStyle name="ÅëÈ­_Sheet1_48-09 유통 금융 보험 및 기타서비스 2" xfId="1449"/>
    <cellStyle name="AeE­_Sheet1_48-09 유통 금융 보험 및 기타서비스 3" xfId="1450"/>
    <cellStyle name="ÅëÈ­_Sheet1_48-09 유통 금융 보험 및 기타서비스 3" xfId="1451"/>
    <cellStyle name="AeE­_Sheet1_48-09 유통 금융 보험 및 기타서비스 4" xfId="1452"/>
    <cellStyle name="ÅëÈ­_Sheet1_48-09 유통 금융 보험 및 기타서비스 4" xfId="1453"/>
    <cellStyle name="AeE­_Sheet1_48-10 주택 건설" xfId="1454"/>
    <cellStyle name="ÅëÈ­_Sheet1_48-10 주택 건설" xfId="1455"/>
    <cellStyle name="AeE­_Sheet1_48-10 주택 건설 2" xfId="1456"/>
    <cellStyle name="ÅëÈ­_Sheet1_48-10 주택 건설 2" xfId="1457"/>
    <cellStyle name="AeE­_Sheet1_48-10 주택 건설 3" xfId="1458"/>
    <cellStyle name="ÅëÈ­_Sheet1_48-10 주택 건설 3" xfId="1459"/>
    <cellStyle name="AeE­_Sheet1_48-10 주택 건설 4" xfId="1460"/>
    <cellStyle name="ÅëÈ­_Sheet1_48-10 주택 건설 4" xfId="1461"/>
    <cellStyle name="AeE­_Sheet1_48-11 교통 관광 및 정보통신" xfId="1462"/>
    <cellStyle name="ÅëÈ­_Sheet1_48-11 교통 관광 및 정보통신" xfId="1463"/>
    <cellStyle name="AeE­_Sheet1_48-11 교통 관광 및 정보통신 2" xfId="1464"/>
    <cellStyle name="ÅëÈ­_Sheet1_48-11 교통 관광 및 정보통신 2" xfId="1465"/>
    <cellStyle name="AeE­_Sheet1_48-11 교통 관광 및 정보통신 3" xfId="1466"/>
    <cellStyle name="ÅëÈ­_Sheet1_48-11 교통 관광 및 정보통신 3" xfId="1467"/>
    <cellStyle name="AeE­_Sheet1_48-11 교통 관광 및 정보통신 4" xfId="1468"/>
    <cellStyle name="ÅëÈ­_Sheet1_48-11 교통 관광 및 정보통신 4" xfId="1469"/>
    <cellStyle name="AeE­_Sheet1_48-12 보건 및 사회보장" xfId="1470"/>
    <cellStyle name="ÅëÈ­_Sheet1_48-12 보건 및 사회보장" xfId="1471"/>
    <cellStyle name="AeE­_Sheet1_48-12 보건 및 사회보장 2" xfId="1472"/>
    <cellStyle name="ÅëÈ­_Sheet1_48-12 보건 및 사회보장 2" xfId="1473"/>
    <cellStyle name="AeE­_Sheet1_48-12 보건 및 사회보장 3" xfId="1474"/>
    <cellStyle name="ÅëÈ­_Sheet1_48-12 보건 및 사회보장 3" xfId="1475"/>
    <cellStyle name="AeE­_Sheet1_48-12 보건 및 사회보장 4" xfId="1476"/>
    <cellStyle name="ÅëÈ­_Sheet1_48-12 보건 및 사회보장 4" xfId="1477"/>
    <cellStyle name="AeE­_Sheet1_48-13 환경" xfId="1478"/>
    <cellStyle name="ÅëÈ­_Sheet1_48-13 환경" xfId="1479"/>
    <cellStyle name="AeE­_Sheet1_48-13 환경 2" xfId="1480"/>
    <cellStyle name="ÅëÈ­_Sheet1_48-13 환경 2" xfId="1481"/>
    <cellStyle name="AeE­_Sheet1_48-13 환경 3" xfId="1482"/>
    <cellStyle name="ÅëÈ­_Sheet1_48-13 환경 3" xfId="1483"/>
    <cellStyle name="AeE­_Sheet1_48-13 환경 4" xfId="1484"/>
    <cellStyle name="ÅëÈ­_Sheet1_48-13 환경 4" xfId="1485"/>
    <cellStyle name="AeE­_Sheet1_48-14 교육 및 문화" xfId="1486"/>
    <cellStyle name="ÅëÈ­_Sheet1_48-14 교육 및 문화" xfId="1487"/>
    <cellStyle name="AeE­_Sheet1_48-14 교육 및 문화 2" xfId="1488"/>
    <cellStyle name="ÅëÈ­_Sheet1_48-14 교육 및 문화 2" xfId="1489"/>
    <cellStyle name="AeE­_Sheet1_48-14 교육 및 문화 3" xfId="1490"/>
    <cellStyle name="ÅëÈ­_Sheet1_48-14 교육 및 문화 3" xfId="1491"/>
    <cellStyle name="AeE­_Sheet1_48-14 교육 및 문화 4" xfId="1492"/>
    <cellStyle name="ÅëÈ­_Sheet1_48-14 교육 및 문화 4" xfId="1493"/>
    <cellStyle name="AeE­_Sheet1_48-17 공공행정 및 사법" xfId="1494"/>
    <cellStyle name="ÅëÈ­_Sheet1_48-17 공공행정 및 사법" xfId="1495"/>
    <cellStyle name="AeE­_Sheet1_48-17 공공행정 및 사법 2" xfId="1496"/>
    <cellStyle name="ÅëÈ­_Sheet1_48-17 공공행정 및 사법 2" xfId="1497"/>
    <cellStyle name="AeE­_Sheet1_48-17 공공행정 및 사법 3" xfId="1498"/>
    <cellStyle name="ÅëÈ­_Sheet1_48-17 공공행정 및 사법 3" xfId="1499"/>
    <cellStyle name="AeE­_Sheet1_48-17 공공행정 및 사법 4" xfId="1500"/>
    <cellStyle name="ÅëÈ­_Sheet1_48-17 공공행정 및 사법 4" xfId="1501"/>
    <cellStyle name="AeE­_Sheet1_99 재가노인복지시설" xfId="1502"/>
    <cellStyle name="ÅëÈ­_Sheet1_99 재가노인복지시설" xfId="1503"/>
    <cellStyle name="AeE­_Sheet1_99 재가노인복지시설 2" xfId="1504"/>
    <cellStyle name="ÅëÈ­_Sheet1_99 재가노인복지시설 2" xfId="1505"/>
    <cellStyle name="AeE­_Sheet1_99 재가노인복지시설 3" xfId="1506"/>
    <cellStyle name="ÅëÈ­_Sheet1_99 재가노인복지시설 3" xfId="1507"/>
    <cellStyle name="AeE­_Sheet1_99 재가노인복지시설 4" xfId="1508"/>
    <cellStyle name="ÅëÈ­_Sheet1_99 재가노인복지시설 4" xfId="1509"/>
    <cellStyle name="AeE­_Sheet1_99 친환경농산물 인증현황" xfId="1510"/>
    <cellStyle name="ÅëÈ­_Sheet1_99 친환경농산물 인증현황" xfId="1511"/>
    <cellStyle name="AeE­_Sheet1_99 친환경농산물 인증현황 2" xfId="1512"/>
    <cellStyle name="ÅëÈ­_Sheet1_99 친환경농산물 인증현황 2" xfId="1513"/>
    <cellStyle name="AeE­_Sheet1_99 친환경농산물 인증현황 3" xfId="1514"/>
    <cellStyle name="ÅëÈ­_Sheet1_99 친환경농산물 인증현황 3" xfId="1515"/>
    <cellStyle name="AeE­_Sheet1_99 친환경농산물 인증현황 4" xfId="1516"/>
    <cellStyle name="ÅëÈ­_Sheet1_99 친환경농산물 인증현황 4" xfId="1517"/>
    <cellStyle name="AeE­_Sheet1_보건위생정책과" xfId="1518"/>
    <cellStyle name="ÅëÈ­_Sheet1_보건위생정책과" xfId="1519"/>
    <cellStyle name="AeE­_Sheet1_보건위생정책과 2" xfId="1520"/>
    <cellStyle name="ÅëÈ­_Sheet1_보건위생정책과 2" xfId="1521"/>
    <cellStyle name="AeE­_Sheet1_보건위생정책과 3" xfId="1522"/>
    <cellStyle name="ÅëÈ­_Sheet1_보건위생정책과 3" xfId="1523"/>
    <cellStyle name="AeE­_Sheet1_보건위생정책과 4" xfId="1524"/>
    <cellStyle name="ÅëÈ­_Sheet1_보건위생정책과 4" xfId="1525"/>
    <cellStyle name="AeE­_Sheet1_시군구" xfId="1526"/>
    <cellStyle name="ÅëÈ­_Sheet1_시군구" xfId="1527"/>
    <cellStyle name="AeE­_Sheet1_시군구 2" xfId="1528"/>
    <cellStyle name="ÅëÈ­_Sheet1_시군구 2" xfId="1529"/>
    <cellStyle name="AeE­_Sheet1_시군구 3" xfId="1530"/>
    <cellStyle name="ÅëÈ­_Sheet1_시군구 3" xfId="1531"/>
    <cellStyle name="AeE­_Sheet1_시군구 4" xfId="1532"/>
    <cellStyle name="ÅëÈ­_Sheet1_시군구 4" xfId="1533"/>
    <cellStyle name="AeE­_Sheet1_안산시" xfId="1534"/>
    <cellStyle name="ÅëÈ­_Sheet1_안산시" xfId="1535"/>
    <cellStyle name="AeE­_Sheet1_안산시 2" xfId="1536"/>
    <cellStyle name="ÅëÈ­_Sheet1_안산시 2" xfId="1537"/>
    <cellStyle name="AeE­_Sheet1_안산시 3" xfId="1538"/>
    <cellStyle name="ÅëÈ­_Sheet1_안산시 3" xfId="1539"/>
    <cellStyle name="AeE­_Sheet1_안산시 4" xfId="1540"/>
    <cellStyle name="ÅëÈ­_Sheet1_안산시 4" xfId="1541"/>
    <cellStyle name="AeE­_Sheet1_유통업체현황" xfId="1542"/>
    <cellStyle name="ÅëÈ­_Sheet1_유통업체현황" xfId="1543"/>
    <cellStyle name="AeE­_Sheet1_유통업체현황 2" xfId="1544"/>
    <cellStyle name="ÅëÈ­_Sheet1_유통업체현황 2" xfId="1545"/>
    <cellStyle name="AeE­_Sheet1_유통업체현황 3" xfId="1546"/>
    <cellStyle name="ÅëÈ­_Sheet1_유통업체현황 3" xfId="1547"/>
    <cellStyle name="AeE­_Sheet1_유통업체현황 4" xfId="1548"/>
    <cellStyle name="ÅëÈ­_Sheet1_유통업체현황 4" xfId="1549"/>
    <cellStyle name="AeE­_Sheet1_토지정보과(제출)," xfId="1550"/>
    <cellStyle name="ÅëÈ­_Sheet1_토지정보과(제출)," xfId="1551"/>
    <cellStyle name="AeE­_Sheet1_토지정보과(제출), 2" xfId="1552"/>
    <cellStyle name="ÅëÈ­_Sheet1_토지정보과(제출), 2" xfId="1553"/>
    <cellStyle name="AeE­_Sheet1_토지정보과(제출), 3" xfId="1554"/>
    <cellStyle name="ÅëÈ­_Sheet1_토지정보과(제출), 3" xfId="1555"/>
    <cellStyle name="AeE­_Sheet1_토지정보과(제출), 4" xfId="1556"/>
    <cellStyle name="ÅëÈ­_Sheet1_토지정보과(제출), 4" xfId="1557"/>
    <cellStyle name="AeE­_Sheet1_평택시" xfId="1558"/>
    <cellStyle name="ÅëÈ­_Sheet1_평택시" xfId="1559"/>
    <cellStyle name="AeE­_Sheet1_평택시 2" xfId="1560"/>
    <cellStyle name="ÅëÈ­_Sheet1_평택시 2" xfId="1561"/>
    <cellStyle name="AeE­_Sheet1_평택시 3" xfId="1562"/>
    <cellStyle name="ÅëÈ­_Sheet1_평택시 3" xfId="1563"/>
    <cellStyle name="AeE­_Sheet1_평택시 4" xfId="1564"/>
    <cellStyle name="ÅëÈ­_Sheet1_평택시 4" xfId="1565"/>
    <cellStyle name="ÄÞ¸¶ [0]_¼ÕÀÍ¿¹»ê" xfId="1566"/>
    <cellStyle name="AÞ¸¶ [0]_¼OAI¿¹≫e" xfId="1567"/>
    <cellStyle name="ÄÞ¸¶ [0]_ÀÎ°Çºñ,¿ÜÁÖºñ" xfId="1568"/>
    <cellStyle name="AÞ¸¶ [0]_AI°Cºn,μμ±Þºn" xfId="1569"/>
    <cellStyle name="ÄÞ¸¶ [0]_laroux" xfId="1570"/>
    <cellStyle name="AÞ¸¶ [0]_laroux_1" xfId="1571"/>
    <cellStyle name="ÄÞ¸¶ [0]_laroux_1" xfId="1572"/>
    <cellStyle name="AÞ¸¶ [0]_laroux_1 2" xfId="1573"/>
    <cellStyle name="ÄÞ¸¶ [0]_laroux_1 2" xfId="1574"/>
    <cellStyle name="AÞ¸¶ [0]_laroux_1 3" xfId="1575"/>
    <cellStyle name="ÄÞ¸¶ [0]_laroux_1 3" xfId="1576"/>
    <cellStyle name="AÞ¸¶ [0]_laroux_1 4" xfId="1577"/>
    <cellStyle name="ÄÞ¸¶ [0]_laroux_1 4" xfId="1578"/>
    <cellStyle name="AÞ¸¶ [0]_Sheet1" xfId="1579"/>
    <cellStyle name="ÄÞ¸¶ [0]_Sheet1" xfId="1580"/>
    <cellStyle name="AÞ¸¶ [0]_Sheet1 2" xfId="1581"/>
    <cellStyle name="ÄÞ¸¶ [0]_Sheet1 2" xfId="1582"/>
    <cellStyle name="AÞ¸¶ [0]_Sheet1 3" xfId="1583"/>
    <cellStyle name="ÄÞ¸¶ [0]_Sheet1 3" xfId="1584"/>
    <cellStyle name="AÞ¸¶ [0]_Sheet1 4" xfId="1585"/>
    <cellStyle name="ÄÞ¸¶ [0]_Sheet1 4" xfId="1586"/>
    <cellStyle name="AÞ¸¶ [0]_Sheet1_45-09 유통 금융 보험 및 기타서비스(97-109)" xfId="1587"/>
    <cellStyle name="ÄÞ¸¶ [0]_Sheet1_45-09 유통 금융 보험 및 기타서비스(97-109)" xfId="1588"/>
    <cellStyle name="AÞ¸¶ [0]_Sheet1_45-09 유통 금융 보험 및 기타서비스(97-109) 2" xfId="1589"/>
    <cellStyle name="ÄÞ¸¶ [0]_Sheet1_45-09 유통 금융 보험 및 기타서비스(97-109) 2" xfId="1590"/>
    <cellStyle name="AÞ¸¶ [0]_Sheet1_45-09 유통 금융 보험 및 기타서비스(97-109) 3" xfId="1591"/>
    <cellStyle name="ÄÞ¸¶ [0]_Sheet1_45-09 유통 금융 보험 및 기타서비스(97-109) 3" xfId="1592"/>
    <cellStyle name="AÞ¸¶ [0]_Sheet1_45-09 유통 금융 보험 및 기타서비스(97-109) 4" xfId="1593"/>
    <cellStyle name="ÄÞ¸¶ [0]_Sheet1_45-09 유통 금융 보험 및 기타서비스(97-109) 4" xfId="1594"/>
    <cellStyle name="AÞ¸¶ [0]_Sheet1_46-09 유통 금융 보험 및 기타서비스" xfId="1595"/>
    <cellStyle name="ÄÞ¸¶ [0]_Sheet1_46-09 유통 금융 보험 및 기타서비스" xfId="1596"/>
    <cellStyle name="AÞ¸¶ [0]_Sheet1_46-09 유통 금융 보험 및 기타서비스 2" xfId="1597"/>
    <cellStyle name="ÄÞ¸¶ [0]_Sheet1_46-09 유통 금융 보험 및 기타서비스 2" xfId="1598"/>
    <cellStyle name="AÞ¸¶ [0]_Sheet1_46-09 유통 금융 보험 및 기타서비스 3" xfId="1599"/>
    <cellStyle name="ÄÞ¸¶ [0]_Sheet1_46-09 유통 금융 보험 및 기타서비스 3" xfId="1600"/>
    <cellStyle name="AÞ¸¶ [0]_Sheet1_46-09 유통 금융 보험 및 기타서비스 4" xfId="1601"/>
    <cellStyle name="ÄÞ¸¶ [0]_Sheet1_46-09 유통 금융 보험 및 기타서비스 4" xfId="1602"/>
    <cellStyle name="AÞ¸¶ [0]_Sheet1_46-11 교통 관광 및 정보통신" xfId="1603"/>
    <cellStyle name="ÄÞ¸¶ [0]_Sheet1_46-11 교통 관광 및 정보통신" xfId="1604"/>
    <cellStyle name="AÞ¸¶ [0]_Sheet1_46-11 교통 관광 및 정보통신 2" xfId="1605"/>
    <cellStyle name="ÄÞ¸¶ [0]_Sheet1_46-11 교통 관광 및 정보통신 2" xfId="1606"/>
    <cellStyle name="AÞ¸¶ [0]_Sheet1_46-11 교통 관광 및 정보통신 3" xfId="1607"/>
    <cellStyle name="ÄÞ¸¶ [0]_Sheet1_46-11 교통 관광 및 정보통신 3" xfId="1608"/>
    <cellStyle name="AÞ¸¶ [0]_Sheet1_46-11 교통 관광 및 정보통신 4" xfId="1609"/>
    <cellStyle name="ÄÞ¸¶ [0]_Sheet1_46-11 교통 관광 및 정보통신 4" xfId="1610"/>
    <cellStyle name="AÞ¸¶ [0]_Sheet1_48-06 농림수산업" xfId="1611"/>
    <cellStyle name="ÄÞ¸¶ [0]_Sheet1_48-06 농림수산업" xfId="1612"/>
    <cellStyle name="AÞ¸¶ [0]_Sheet1_48-06 농림수산업 2" xfId="1613"/>
    <cellStyle name="ÄÞ¸¶ [0]_Sheet1_48-06 농림수산업 2" xfId="1614"/>
    <cellStyle name="AÞ¸¶ [0]_Sheet1_48-06 농림수산업 3" xfId="1615"/>
    <cellStyle name="ÄÞ¸¶ [0]_Sheet1_48-06 농림수산업 3" xfId="1616"/>
    <cellStyle name="AÞ¸¶ [0]_Sheet1_48-06 농림수산업 4" xfId="1617"/>
    <cellStyle name="ÄÞ¸¶ [0]_Sheet1_48-06 농림수산업 4" xfId="1618"/>
    <cellStyle name="AÞ¸¶ [0]_Sheet1_48-09 유통 금융 보험 및 기타서비스" xfId="1619"/>
    <cellStyle name="ÄÞ¸¶ [0]_Sheet1_48-09 유통 금융 보험 및 기타서비스" xfId="1620"/>
    <cellStyle name="AÞ¸¶ [0]_Sheet1_48-09 유통 금융 보험 및 기타서비스 2" xfId="1621"/>
    <cellStyle name="ÄÞ¸¶ [0]_Sheet1_48-09 유통 금융 보험 및 기타서비스 2" xfId="1622"/>
    <cellStyle name="AÞ¸¶ [0]_Sheet1_48-09 유통 금융 보험 및 기타서비스 3" xfId="1623"/>
    <cellStyle name="ÄÞ¸¶ [0]_Sheet1_48-09 유통 금융 보험 및 기타서비스 3" xfId="1624"/>
    <cellStyle name="AÞ¸¶ [0]_Sheet1_48-09 유통 금융 보험 및 기타서비스 4" xfId="1625"/>
    <cellStyle name="ÄÞ¸¶ [0]_Sheet1_48-09 유통 금융 보험 및 기타서비스 4" xfId="1626"/>
    <cellStyle name="AÞ¸¶ [0]_Sheet1_48-10 주택 건설" xfId="1627"/>
    <cellStyle name="ÄÞ¸¶ [0]_Sheet1_48-10 주택 건설" xfId="1628"/>
    <cellStyle name="AÞ¸¶ [0]_Sheet1_48-10 주택 건설 2" xfId="1629"/>
    <cellStyle name="ÄÞ¸¶ [0]_Sheet1_48-10 주택 건설 2" xfId="1630"/>
    <cellStyle name="AÞ¸¶ [0]_Sheet1_48-10 주택 건설 3" xfId="1631"/>
    <cellStyle name="ÄÞ¸¶ [0]_Sheet1_48-10 주택 건설 3" xfId="1632"/>
    <cellStyle name="AÞ¸¶ [0]_Sheet1_48-10 주택 건설 4" xfId="1633"/>
    <cellStyle name="ÄÞ¸¶ [0]_Sheet1_48-10 주택 건설 4" xfId="1634"/>
    <cellStyle name="AÞ¸¶ [0]_Sheet1_48-11 교통 관광 및 정보통신" xfId="1635"/>
    <cellStyle name="ÄÞ¸¶ [0]_Sheet1_48-11 교통 관광 및 정보통신" xfId="1636"/>
    <cellStyle name="AÞ¸¶ [0]_Sheet1_48-11 교통 관광 및 정보통신 2" xfId="1637"/>
    <cellStyle name="ÄÞ¸¶ [0]_Sheet1_48-11 교통 관광 및 정보통신 2" xfId="1638"/>
    <cellStyle name="AÞ¸¶ [0]_Sheet1_48-11 교통 관광 및 정보통신 3" xfId="1639"/>
    <cellStyle name="ÄÞ¸¶ [0]_Sheet1_48-11 교통 관광 및 정보통신 3" xfId="1640"/>
    <cellStyle name="AÞ¸¶ [0]_Sheet1_48-11 교통 관광 및 정보통신 4" xfId="1641"/>
    <cellStyle name="ÄÞ¸¶ [0]_Sheet1_48-11 교통 관광 및 정보통신 4" xfId="1642"/>
    <cellStyle name="AÞ¸¶ [0]_Sheet1_48-12 보건 및 사회보장" xfId="1643"/>
    <cellStyle name="ÄÞ¸¶ [0]_Sheet1_48-12 보건 및 사회보장" xfId="1644"/>
    <cellStyle name="AÞ¸¶ [0]_Sheet1_48-12 보건 및 사회보장 2" xfId="1645"/>
    <cellStyle name="ÄÞ¸¶ [0]_Sheet1_48-12 보건 및 사회보장 2" xfId="1646"/>
    <cellStyle name="AÞ¸¶ [0]_Sheet1_48-12 보건 및 사회보장 3" xfId="1647"/>
    <cellStyle name="ÄÞ¸¶ [0]_Sheet1_48-12 보건 및 사회보장 3" xfId="1648"/>
    <cellStyle name="AÞ¸¶ [0]_Sheet1_48-12 보건 및 사회보장 4" xfId="1649"/>
    <cellStyle name="ÄÞ¸¶ [0]_Sheet1_48-12 보건 및 사회보장 4" xfId="1650"/>
    <cellStyle name="AÞ¸¶ [0]_Sheet1_48-13 환경" xfId="1651"/>
    <cellStyle name="ÄÞ¸¶ [0]_Sheet1_48-13 환경" xfId="1652"/>
    <cellStyle name="AÞ¸¶ [0]_Sheet1_48-13 환경 2" xfId="1653"/>
    <cellStyle name="ÄÞ¸¶ [0]_Sheet1_48-13 환경 2" xfId="1654"/>
    <cellStyle name="AÞ¸¶ [0]_Sheet1_48-13 환경 3" xfId="1655"/>
    <cellStyle name="ÄÞ¸¶ [0]_Sheet1_48-13 환경 3" xfId="1656"/>
    <cellStyle name="AÞ¸¶ [0]_Sheet1_48-13 환경 4" xfId="1657"/>
    <cellStyle name="ÄÞ¸¶ [0]_Sheet1_48-13 환경 4" xfId="1658"/>
    <cellStyle name="AÞ¸¶ [0]_Sheet1_48-14 교육 및 문화" xfId="1659"/>
    <cellStyle name="ÄÞ¸¶ [0]_Sheet1_48-14 교육 및 문화" xfId="1660"/>
    <cellStyle name="AÞ¸¶ [0]_Sheet1_48-14 교육 및 문화 2" xfId="1661"/>
    <cellStyle name="ÄÞ¸¶ [0]_Sheet1_48-14 교육 및 문화 2" xfId="1662"/>
    <cellStyle name="AÞ¸¶ [0]_Sheet1_48-14 교육 및 문화 3" xfId="1663"/>
    <cellStyle name="ÄÞ¸¶ [0]_Sheet1_48-14 교육 및 문화 3" xfId="1664"/>
    <cellStyle name="AÞ¸¶ [0]_Sheet1_48-14 교육 및 문화 4" xfId="1665"/>
    <cellStyle name="ÄÞ¸¶ [0]_Sheet1_48-14 교육 및 문화 4" xfId="1666"/>
    <cellStyle name="AÞ¸¶ [0]_Sheet1_48-17 공공행정 및 사법" xfId="1667"/>
    <cellStyle name="ÄÞ¸¶ [0]_Sheet1_48-17 공공행정 및 사법" xfId="1668"/>
    <cellStyle name="AÞ¸¶ [0]_Sheet1_48-17 공공행정 및 사법 2" xfId="1669"/>
    <cellStyle name="ÄÞ¸¶ [0]_Sheet1_48-17 공공행정 및 사법 2" xfId="1670"/>
    <cellStyle name="AÞ¸¶ [0]_Sheet1_48-17 공공행정 및 사법 3" xfId="1671"/>
    <cellStyle name="ÄÞ¸¶ [0]_Sheet1_48-17 공공행정 및 사법 3" xfId="1672"/>
    <cellStyle name="AÞ¸¶ [0]_Sheet1_48-17 공공행정 및 사법 4" xfId="1673"/>
    <cellStyle name="ÄÞ¸¶ [0]_Sheet1_48-17 공공행정 및 사법 4" xfId="1674"/>
    <cellStyle name="AÞ¸¶ [0]_Sheet1_99 재가노인복지시설" xfId="1675"/>
    <cellStyle name="ÄÞ¸¶ [0]_Sheet1_99 재가노인복지시설" xfId="1676"/>
    <cellStyle name="AÞ¸¶ [0]_Sheet1_99 재가노인복지시설 2" xfId="1677"/>
    <cellStyle name="ÄÞ¸¶ [0]_Sheet1_99 재가노인복지시설 2" xfId="1678"/>
    <cellStyle name="AÞ¸¶ [0]_Sheet1_99 재가노인복지시설 3" xfId="1679"/>
    <cellStyle name="ÄÞ¸¶ [0]_Sheet1_99 재가노인복지시설 3" xfId="1680"/>
    <cellStyle name="AÞ¸¶ [0]_Sheet1_99 재가노인복지시설 4" xfId="1681"/>
    <cellStyle name="ÄÞ¸¶ [0]_Sheet1_99 재가노인복지시설 4" xfId="1682"/>
    <cellStyle name="AÞ¸¶ [0]_Sheet1_99 친환경농산물 인증현황" xfId="1683"/>
    <cellStyle name="ÄÞ¸¶ [0]_Sheet1_99 친환경농산물 인증현황" xfId="1684"/>
    <cellStyle name="AÞ¸¶ [0]_Sheet1_99 친환경농산물 인증현황 2" xfId="1685"/>
    <cellStyle name="ÄÞ¸¶ [0]_Sheet1_99 친환경농산물 인증현황 2" xfId="1686"/>
    <cellStyle name="AÞ¸¶ [0]_Sheet1_99 친환경농산물 인증현황 3" xfId="1687"/>
    <cellStyle name="ÄÞ¸¶ [0]_Sheet1_99 친환경농산물 인증현황 3" xfId="1688"/>
    <cellStyle name="AÞ¸¶ [0]_Sheet1_99 친환경농산물 인증현황 4" xfId="1689"/>
    <cellStyle name="ÄÞ¸¶ [0]_Sheet1_99 친환경농산물 인증현황 4" xfId="1690"/>
    <cellStyle name="AÞ¸¶ [0]_Sheet1_보건위생정책과" xfId="1691"/>
    <cellStyle name="ÄÞ¸¶ [0]_Sheet1_보건위생정책과" xfId="1692"/>
    <cellStyle name="AÞ¸¶ [0]_Sheet1_보건위생정책과 2" xfId="1693"/>
    <cellStyle name="ÄÞ¸¶ [0]_Sheet1_보건위생정책과 2" xfId="1694"/>
    <cellStyle name="AÞ¸¶ [0]_Sheet1_보건위생정책과 3" xfId="1695"/>
    <cellStyle name="ÄÞ¸¶ [0]_Sheet1_보건위생정책과 3" xfId="1696"/>
    <cellStyle name="AÞ¸¶ [0]_Sheet1_보건위생정책과 4" xfId="1697"/>
    <cellStyle name="ÄÞ¸¶ [0]_Sheet1_보건위생정책과 4" xfId="1698"/>
    <cellStyle name="AÞ¸¶ [0]_Sheet1_시군구" xfId="1699"/>
    <cellStyle name="ÄÞ¸¶ [0]_Sheet1_시군구" xfId="1700"/>
    <cellStyle name="AÞ¸¶ [0]_Sheet1_시군구 2" xfId="1701"/>
    <cellStyle name="ÄÞ¸¶ [0]_Sheet1_시군구 2" xfId="1702"/>
    <cellStyle name="AÞ¸¶ [0]_Sheet1_시군구 3" xfId="1703"/>
    <cellStyle name="ÄÞ¸¶ [0]_Sheet1_시군구 3" xfId="1704"/>
    <cellStyle name="AÞ¸¶ [0]_Sheet1_시군구 4" xfId="1705"/>
    <cellStyle name="ÄÞ¸¶ [0]_Sheet1_시군구 4" xfId="1706"/>
    <cellStyle name="AÞ¸¶ [0]_Sheet1_안산시" xfId="1707"/>
    <cellStyle name="ÄÞ¸¶ [0]_Sheet1_안산시" xfId="1708"/>
    <cellStyle name="AÞ¸¶ [0]_Sheet1_안산시 2" xfId="1709"/>
    <cellStyle name="ÄÞ¸¶ [0]_Sheet1_안산시 2" xfId="1710"/>
    <cellStyle name="AÞ¸¶ [0]_Sheet1_안산시 3" xfId="1711"/>
    <cellStyle name="ÄÞ¸¶ [0]_Sheet1_안산시 3" xfId="1712"/>
    <cellStyle name="AÞ¸¶ [0]_Sheet1_안산시 4" xfId="1713"/>
    <cellStyle name="ÄÞ¸¶ [0]_Sheet1_안산시 4" xfId="1714"/>
    <cellStyle name="AÞ¸¶ [0]_Sheet1_유통업체현황" xfId="1715"/>
    <cellStyle name="ÄÞ¸¶ [0]_Sheet1_유통업체현황" xfId="1716"/>
    <cellStyle name="AÞ¸¶ [0]_Sheet1_유통업체현황 2" xfId="1717"/>
    <cellStyle name="ÄÞ¸¶ [0]_Sheet1_유통업체현황 2" xfId="1718"/>
    <cellStyle name="AÞ¸¶ [0]_Sheet1_유통업체현황 3" xfId="1719"/>
    <cellStyle name="ÄÞ¸¶ [0]_Sheet1_유통업체현황 3" xfId="1720"/>
    <cellStyle name="AÞ¸¶ [0]_Sheet1_유통업체현황 4" xfId="1721"/>
    <cellStyle name="ÄÞ¸¶ [0]_Sheet1_유통업체현황 4" xfId="1722"/>
    <cellStyle name="AÞ¸¶ [0]_Sheet1_토지정보과(제출)," xfId="1723"/>
    <cellStyle name="ÄÞ¸¶ [0]_Sheet1_토지정보과(제출)," xfId="1724"/>
    <cellStyle name="AÞ¸¶ [0]_Sheet1_토지정보과(제출), 2" xfId="1725"/>
    <cellStyle name="ÄÞ¸¶ [0]_Sheet1_토지정보과(제출), 2" xfId="1726"/>
    <cellStyle name="AÞ¸¶ [0]_Sheet1_토지정보과(제출), 3" xfId="1727"/>
    <cellStyle name="ÄÞ¸¶ [0]_Sheet1_토지정보과(제출), 3" xfId="1728"/>
    <cellStyle name="AÞ¸¶ [0]_Sheet1_토지정보과(제출), 4" xfId="1729"/>
    <cellStyle name="ÄÞ¸¶ [0]_Sheet1_토지정보과(제출), 4" xfId="1730"/>
    <cellStyle name="AÞ¸¶ [0]_Sheet1_평택시" xfId="1731"/>
    <cellStyle name="ÄÞ¸¶ [0]_Sheet1_평택시" xfId="1732"/>
    <cellStyle name="AÞ¸¶ [0]_Sheet1_평택시 2" xfId="1733"/>
    <cellStyle name="ÄÞ¸¶ [0]_Sheet1_평택시 2" xfId="1734"/>
    <cellStyle name="AÞ¸¶ [0]_Sheet1_평택시 3" xfId="1735"/>
    <cellStyle name="ÄÞ¸¶ [0]_Sheet1_평택시 3" xfId="1736"/>
    <cellStyle name="AÞ¸¶ [0]_Sheet1_평택시 4" xfId="1737"/>
    <cellStyle name="ÄÞ¸¶ [0]_Sheet1_평택시 4" xfId="1738"/>
    <cellStyle name="ÄÞ¸¶_¼ÕÀÍ¿¹»ê" xfId="1739"/>
    <cellStyle name="AÞ¸¶_¼OAI¿¹≫e" xfId="1740"/>
    <cellStyle name="ÄÞ¸¶_ÀÎ°Çºñ,¿ÜÁÖºñ" xfId="1741"/>
    <cellStyle name="AÞ¸¶_AI°Cºn,μμ±Þºn" xfId="1742"/>
    <cellStyle name="ÄÞ¸¶_laroux" xfId="1743"/>
    <cellStyle name="AÞ¸¶_laroux_1" xfId="1744"/>
    <cellStyle name="ÄÞ¸¶_laroux_1" xfId="1745"/>
    <cellStyle name="AÞ¸¶_laroux_1 2" xfId="1746"/>
    <cellStyle name="ÄÞ¸¶_laroux_1 2" xfId="1747"/>
    <cellStyle name="AÞ¸¶_laroux_1 3" xfId="1748"/>
    <cellStyle name="ÄÞ¸¶_laroux_1 3" xfId="1749"/>
    <cellStyle name="AÞ¸¶_laroux_1 4" xfId="1750"/>
    <cellStyle name="ÄÞ¸¶_laroux_1 4" xfId="1751"/>
    <cellStyle name="AÞ¸¶_Sheet1" xfId="1752"/>
    <cellStyle name="ÄÞ¸¶_Sheet1" xfId="1753"/>
    <cellStyle name="AÞ¸¶_Sheet1 2" xfId="1754"/>
    <cellStyle name="ÄÞ¸¶_Sheet1 2" xfId="1755"/>
    <cellStyle name="AÞ¸¶_Sheet1 3" xfId="1756"/>
    <cellStyle name="ÄÞ¸¶_Sheet1 3" xfId="1757"/>
    <cellStyle name="AÞ¸¶_Sheet1 4" xfId="1758"/>
    <cellStyle name="ÄÞ¸¶_Sheet1 4" xfId="1759"/>
    <cellStyle name="AÞ¸¶_Sheet1_41-06농림16" xfId="1760"/>
    <cellStyle name="ÄÞ¸¶_Sheet1_41-06농림16" xfId="1761"/>
    <cellStyle name="AÞ¸¶_Sheet1_41-06농림16 2" xfId="1762"/>
    <cellStyle name="ÄÞ¸¶_Sheet1_41-06농림16 2" xfId="1763"/>
    <cellStyle name="AÞ¸¶_Sheet1_41-06농림16 3" xfId="1764"/>
    <cellStyle name="ÄÞ¸¶_Sheet1_41-06농림16 3" xfId="1765"/>
    <cellStyle name="AÞ¸¶_Sheet1_41-06농림16 4" xfId="1766"/>
    <cellStyle name="ÄÞ¸¶_Sheet1_41-06농림16 4" xfId="1767"/>
    <cellStyle name="AÞ¸¶_Sheet1_41-06농림16_45-09 유통 금융 보험 및 기타서비스(97-109)" xfId="1768"/>
    <cellStyle name="ÄÞ¸¶_Sheet1_41-06농림16_45-09 유통 금융 보험 및 기타서비스(97-109)" xfId="1769"/>
    <cellStyle name="AÞ¸¶_Sheet1_41-06농림16_45-09 유통 금융 보험 및 기타서비스(97-109) 2" xfId="1770"/>
    <cellStyle name="ÄÞ¸¶_Sheet1_41-06농림16_45-09 유통 금융 보험 및 기타서비스(97-109) 2" xfId="1771"/>
    <cellStyle name="AÞ¸¶_Sheet1_41-06농림16_45-09 유통 금융 보험 및 기타서비스(97-109) 3" xfId="1772"/>
    <cellStyle name="ÄÞ¸¶_Sheet1_41-06농림16_45-09 유통 금융 보험 및 기타서비스(97-109) 3" xfId="1773"/>
    <cellStyle name="AÞ¸¶_Sheet1_41-06농림16_45-09 유통 금융 보험 및 기타서비스(97-109) 4" xfId="1774"/>
    <cellStyle name="ÄÞ¸¶_Sheet1_41-06농림16_45-09 유통 금융 보험 및 기타서비스(97-109) 4" xfId="1775"/>
    <cellStyle name="AÞ¸¶_Sheet1_41-06농림16_46-09 유통 금융 보험 및 기타서비스" xfId="1776"/>
    <cellStyle name="ÄÞ¸¶_Sheet1_41-06농림16_46-09 유통 금융 보험 및 기타서비스" xfId="1777"/>
    <cellStyle name="AÞ¸¶_Sheet1_41-06농림16_46-09 유통 금융 보험 및 기타서비스 2" xfId="1778"/>
    <cellStyle name="ÄÞ¸¶_Sheet1_41-06농림16_46-09 유통 금융 보험 및 기타서비스 2" xfId="1779"/>
    <cellStyle name="AÞ¸¶_Sheet1_41-06농림16_46-09 유통 금융 보험 및 기타서비스 3" xfId="1780"/>
    <cellStyle name="ÄÞ¸¶_Sheet1_41-06농림16_46-09 유통 금융 보험 및 기타서비스 3" xfId="1781"/>
    <cellStyle name="AÞ¸¶_Sheet1_41-06농림16_46-09 유통 금융 보험 및 기타서비스 4" xfId="1782"/>
    <cellStyle name="ÄÞ¸¶_Sheet1_41-06농림16_46-09 유통 금융 보험 및 기타서비스 4" xfId="1783"/>
    <cellStyle name="AÞ¸¶_Sheet1_41-06농림16_46-11 교통 관광 및 정보통신" xfId="1784"/>
    <cellStyle name="ÄÞ¸¶_Sheet1_41-06농림16_46-11 교통 관광 및 정보통신" xfId="1785"/>
    <cellStyle name="AÞ¸¶_Sheet1_41-06농림16_46-11 교통 관광 및 정보통신 2" xfId="1786"/>
    <cellStyle name="ÄÞ¸¶_Sheet1_41-06농림16_46-11 교통 관광 및 정보통신 2" xfId="1787"/>
    <cellStyle name="AÞ¸¶_Sheet1_41-06농림16_46-11 교통 관광 및 정보통신 3" xfId="1788"/>
    <cellStyle name="ÄÞ¸¶_Sheet1_41-06농림16_46-11 교통 관광 및 정보통신 3" xfId="1789"/>
    <cellStyle name="AÞ¸¶_Sheet1_41-06농림16_46-11 교통 관광 및 정보통신 4" xfId="1790"/>
    <cellStyle name="ÄÞ¸¶_Sheet1_41-06농림16_46-11 교통 관광 및 정보통신 4" xfId="1791"/>
    <cellStyle name="AÞ¸¶_Sheet1_41-06농림16_48-06 농림수산업" xfId="1792"/>
    <cellStyle name="ÄÞ¸¶_Sheet1_41-06농림16_48-06 농림수산업" xfId="1793"/>
    <cellStyle name="AÞ¸¶_Sheet1_41-06농림16_48-06 농림수산업 2" xfId="1794"/>
    <cellStyle name="ÄÞ¸¶_Sheet1_41-06농림16_48-06 농림수산업 2" xfId="1795"/>
    <cellStyle name="AÞ¸¶_Sheet1_41-06농림16_48-06 농림수산업 3" xfId="1796"/>
    <cellStyle name="ÄÞ¸¶_Sheet1_41-06농림16_48-06 농림수산업 3" xfId="1797"/>
    <cellStyle name="AÞ¸¶_Sheet1_41-06농림16_48-06 농림수산업 4" xfId="1798"/>
    <cellStyle name="ÄÞ¸¶_Sheet1_41-06농림16_48-06 농림수산업 4" xfId="1799"/>
    <cellStyle name="AÞ¸¶_Sheet1_41-06농림16_48-09 유통 금융 보험 및 기타서비스" xfId="1800"/>
    <cellStyle name="ÄÞ¸¶_Sheet1_41-06농림16_48-09 유통 금융 보험 및 기타서비스" xfId="1801"/>
    <cellStyle name="AÞ¸¶_Sheet1_41-06농림16_48-09 유통 금융 보험 및 기타서비스 2" xfId="1802"/>
    <cellStyle name="ÄÞ¸¶_Sheet1_41-06농림16_48-09 유통 금융 보험 및 기타서비스 2" xfId="1803"/>
    <cellStyle name="AÞ¸¶_Sheet1_41-06농림16_48-09 유통 금융 보험 및 기타서비스 3" xfId="1804"/>
    <cellStyle name="ÄÞ¸¶_Sheet1_41-06농림16_48-09 유통 금융 보험 및 기타서비스 3" xfId="1805"/>
    <cellStyle name="AÞ¸¶_Sheet1_41-06농림16_48-09 유통 금융 보험 및 기타서비스 4" xfId="1806"/>
    <cellStyle name="ÄÞ¸¶_Sheet1_41-06농림16_48-09 유통 금융 보험 및 기타서비스 4" xfId="1807"/>
    <cellStyle name="AÞ¸¶_Sheet1_41-06농림16_48-10 주택 건설" xfId="1808"/>
    <cellStyle name="ÄÞ¸¶_Sheet1_41-06농림16_48-10 주택 건설" xfId="1809"/>
    <cellStyle name="AÞ¸¶_Sheet1_41-06농림16_48-10 주택 건설 2" xfId="1810"/>
    <cellStyle name="ÄÞ¸¶_Sheet1_41-06농림16_48-10 주택 건설 2" xfId="1811"/>
    <cellStyle name="AÞ¸¶_Sheet1_41-06농림16_48-10 주택 건설 3" xfId="1812"/>
    <cellStyle name="ÄÞ¸¶_Sheet1_41-06농림16_48-10 주택 건설 3" xfId="1813"/>
    <cellStyle name="AÞ¸¶_Sheet1_41-06농림16_48-10 주택 건설 4" xfId="1814"/>
    <cellStyle name="ÄÞ¸¶_Sheet1_41-06농림16_48-10 주택 건설 4" xfId="1815"/>
    <cellStyle name="AÞ¸¶_Sheet1_41-06농림16_48-11 교통 관광 및 정보통신" xfId="1816"/>
    <cellStyle name="ÄÞ¸¶_Sheet1_41-06농림16_48-11 교통 관광 및 정보통신" xfId="1817"/>
    <cellStyle name="AÞ¸¶_Sheet1_41-06농림16_48-11 교통 관광 및 정보통신 2" xfId="1818"/>
    <cellStyle name="ÄÞ¸¶_Sheet1_41-06농림16_48-11 교통 관광 및 정보통신 2" xfId="1819"/>
    <cellStyle name="AÞ¸¶_Sheet1_41-06농림16_48-11 교통 관광 및 정보통신 3" xfId="1820"/>
    <cellStyle name="ÄÞ¸¶_Sheet1_41-06농림16_48-11 교통 관광 및 정보통신 3" xfId="1821"/>
    <cellStyle name="AÞ¸¶_Sheet1_41-06농림16_48-11 교통 관광 및 정보통신 4" xfId="1822"/>
    <cellStyle name="ÄÞ¸¶_Sheet1_41-06농림16_48-11 교통 관광 및 정보통신 4" xfId="1823"/>
    <cellStyle name="AÞ¸¶_Sheet1_41-06농림16_48-12 보건 및 사회보장" xfId="1824"/>
    <cellStyle name="ÄÞ¸¶_Sheet1_41-06농림16_48-12 보건 및 사회보장" xfId="1825"/>
    <cellStyle name="AÞ¸¶_Sheet1_41-06농림16_48-12 보건 및 사회보장 2" xfId="1826"/>
    <cellStyle name="ÄÞ¸¶_Sheet1_41-06농림16_48-12 보건 및 사회보장 2" xfId="1827"/>
    <cellStyle name="AÞ¸¶_Sheet1_41-06농림16_48-12 보건 및 사회보장 3" xfId="1828"/>
    <cellStyle name="ÄÞ¸¶_Sheet1_41-06농림16_48-12 보건 및 사회보장 3" xfId="1829"/>
    <cellStyle name="AÞ¸¶_Sheet1_41-06농림16_48-12 보건 및 사회보장 4" xfId="1830"/>
    <cellStyle name="ÄÞ¸¶_Sheet1_41-06농림16_48-12 보건 및 사회보장 4" xfId="1831"/>
    <cellStyle name="AÞ¸¶_Sheet1_41-06농림16_48-13 환경" xfId="1832"/>
    <cellStyle name="ÄÞ¸¶_Sheet1_41-06농림16_48-13 환경" xfId="1833"/>
    <cellStyle name="AÞ¸¶_Sheet1_41-06농림16_48-13 환경 2" xfId="1834"/>
    <cellStyle name="ÄÞ¸¶_Sheet1_41-06농림16_48-13 환경 2" xfId="1835"/>
    <cellStyle name="AÞ¸¶_Sheet1_41-06농림16_48-13 환경 3" xfId="1836"/>
    <cellStyle name="ÄÞ¸¶_Sheet1_41-06농림16_48-13 환경 3" xfId="1837"/>
    <cellStyle name="AÞ¸¶_Sheet1_41-06농림16_48-13 환경 4" xfId="1838"/>
    <cellStyle name="ÄÞ¸¶_Sheet1_41-06농림16_48-13 환경 4" xfId="1839"/>
    <cellStyle name="AÞ¸¶_Sheet1_41-06농림16_48-14 교육 및 문화" xfId="1840"/>
    <cellStyle name="ÄÞ¸¶_Sheet1_41-06농림16_48-14 교육 및 문화" xfId="1841"/>
    <cellStyle name="AÞ¸¶_Sheet1_41-06농림16_48-14 교육 및 문화 2" xfId="1842"/>
    <cellStyle name="ÄÞ¸¶_Sheet1_41-06농림16_48-14 교육 및 문화 2" xfId="1843"/>
    <cellStyle name="AÞ¸¶_Sheet1_41-06농림16_48-14 교육 및 문화 3" xfId="1844"/>
    <cellStyle name="ÄÞ¸¶_Sheet1_41-06농림16_48-14 교육 및 문화 3" xfId="1845"/>
    <cellStyle name="AÞ¸¶_Sheet1_41-06농림16_48-14 교육 및 문화 4" xfId="1846"/>
    <cellStyle name="ÄÞ¸¶_Sheet1_41-06농림16_48-14 교육 및 문화 4" xfId="1847"/>
    <cellStyle name="AÞ¸¶_Sheet1_41-06농림16_48-17 공공행정 및 사법" xfId="1848"/>
    <cellStyle name="ÄÞ¸¶_Sheet1_41-06농림16_48-17 공공행정 및 사법" xfId="1849"/>
    <cellStyle name="AÞ¸¶_Sheet1_41-06농림16_48-17 공공행정 및 사법 2" xfId="1850"/>
    <cellStyle name="ÄÞ¸¶_Sheet1_41-06농림16_48-17 공공행정 및 사법 2" xfId="1851"/>
    <cellStyle name="AÞ¸¶_Sheet1_41-06농림16_48-17 공공행정 및 사법 3" xfId="1852"/>
    <cellStyle name="ÄÞ¸¶_Sheet1_41-06농림16_48-17 공공행정 및 사법 3" xfId="1853"/>
    <cellStyle name="AÞ¸¶_Sheet1_41-06농림16_48-17 공공행정 및 사법 4" xfId="1854"/>
    <cellStyle name="ÄÞ¸¶_Sheet1_41-06농림16_48-17 공공행정 및 사법 4" xfId="1855"/>
    <cellStyle name="AÞ¸¶_Sheet1_41-06농림16_99 재가노인복지시설" xfId="1856"/>
    <cellStyle name="ÄÞ¸¶_Sheet1_41-06농림16_99 재가노인복지시설" xfId="1857"/>
    <cellStyle name="AÞ¸¶_Sheet1_41-06농림16_99 재가노인복지시설 2" xfId="1858"/>
    <cellStyle name="ÄÞ¸¶_Sheet1_41-06농림16_99 재가노인복지시설 2" xfId="1859"/>
    <cellStyle name="AÞ¸¶_Sheet1_41-06농림16_99 재가노인복지시설 3" xfId="1860"/>
    <cellStyle name="ÄÞ¸¶_Sheet1_41-06농림16_99 재가노인복지시설 3" xfId="1861"/>
    <cellStyle name="AÞ¸¶_Sheet1_41-06농림16_99 재가노인복지시설 4" xfId="1862"/>
    <cellStyle name="ÄÞ¸¶_Sheet1_41-06농림16_99 재가노인복지시설 4" xfId="1863"/>
    <cellStyle name="AÞ¸¶_Sheet1_41-06농림16_99 친환경농산물 인증현황" xfId="1864"/>
    <cellStyle name="ÄÞ¸¶_Sheet1_41-06농림16_99 친환경농산물 인증현황" xfId="1865"/>
    <cellStyle name="AÞ¸¶_Sheet1_41-06농림16_99 친환경농산물 인증현황 2" xfId="1866"/>
    <cellStyle name="ÄÞ¸¶_Sheet1_41-06농림16_99 친환경농산물 인증현황 2" xfId="1867"/>
    <cellStyle name="AÞ¸¶_Sheet1_41-06농림16_99 친환경농산물 인증현황 3" xfId="1868"/>
    <cellStyle name="ÄÞ¸¶_Sheet1_41-06농림16_99 친환경농산물 인증현황 3" xfId="1869"/>
    <cellStyle name="AÞ¸¶_Sheet1_41-06농림16_99 친환경농산물 인증현황 4" xfId="1870"/>
    <cellStyle name="ÄÞ¸¶_Sheet1_41-06농림16_99 친환경농산물 인증현황 4" xfId="1871"/>
    <cellStyle name="AÞ¸¶_Sheet1_41-06농림16_보건위생정책과" xfId="1872"/>
    <cellStyle name="ÄÞ¸¶_Sheet1_41-06농림16_보건위생정책과" xfId="1873"/>
    <cellStyle name="AÞ¸¶_Sheet1_41-06농림16_보건위생정책과 2" xfId="1874"/>
    <cellStyle name="ÄÞ¸¶_Sheet1_41-06농림16_보건위생정책과 2" xfId="1875"/>
    <cellStyle name="AÞ¸¶_Sheet1_41-06농림16_보건위생정책과 3" xfId="1876"/>
    <cellStyle name="ÄÞ¸¶_Sheet1_41-06농림16_보건위생정책과 3" xfId="1877"/>
    <cellStyle name="AÞ¸¶_Sheet1_41-06농림16_보건위생정책과 4" xfId="1878"/>
    <cellStyle name="ÄÞ¸¶_Sheet1_41-06농림16_보건위생정책과 4" xfId="1879"/>
    <cellStyle name="AÞ¸¶_Sheet1_41-06농림16_시군구" xfId="1880"/>
    <cellStyle name="ÄÞ¸¶_Sheet1_41-06농림16_시군구" xfId="1881"/>
    <cellStyle name="AÞ¸¶_Sheet1_41-06농림16_시군구 2" xfId="1882"/>
    <cellStyle name="ÄÞ¸¶_Sheet1_41-06농림16_시군구 2" xfId="1883"/>
    <cellStyle name="AÞ¸¶_Sheet1_41-06농림16_시군구 3" xfId="1884"/>
    <cellStyle name="ÄÞ¸¶_Sheet1_41-06농림16_시군구 3" xfId="1885"/>
    <cellStyle name="AÞ¸¶_Sheet1_41-06농림16_시군구 4" xfId="1886"/>
    <cellStyle name="ÄÞ¸¶_Sheet1_41-06농림16_시군구 4" xfId="1887"/>
    <cellStyle name="AÞ¸¶_Sheet1_41-06농림16_안산시" xfId="1888"/>
    <cellStyle name="ÄÞ¸¶_Sheet1_41-06농림16_안산시" xfId="1889"/>
    <cellStyle name="AÞ¸¶_Sheet1_41-06농림16_안산시 2" xfId="1890"/>
    <cellStyle name="ÄÞ¸¶_Sheet1_41-06농림16_안산시 2" xfId="1891"/>
    <cellStyle name="AÞ¸¶_Sheet1_41-06농림16_안산시 3" xfId="1892"/>
    <cellStyle name="ÄÞ¸¶_Sheet1_41-06농림16_안산시 3" xfId="1893"/>
    <cellStyle name="AÞ¸¶_Sheet1_41-06농림16_안산시 4" xfId="1894"/>
    <cellStyle name="ÄÞ¸¶_Sheet1_41-06농림16_안산시 4" xfId="1895"/>
    <cellStyle name="AÞ¸¶_Sheet1_41-06농림16_유통업체현황" xfId="1896"/>
    <cellStyle name="ÄÞ¸¶_Sheet1_41-06농림16_유통업체현황" xfId="1897"/>
    <cellStyle name="AÞ¸¶_Sheet1_41-06농림16_유통업체현황 2" xfId="1898"/>
    <cellStyle name="ÄÞ¸¶_Sheet1_41-06농림16_유통업체현황 2" xfId="1899"/>
    <cellStyle name="AÞ¸¶_Sheet1_41-06농림16_유통업체현황 3" xfId="1900"/>
    <cellStyle name="ÄÞ¸¶_Sheet1_41-06농림16_유통업체현황 3" xfId="1901"/>
    <cellStyle name="AÞ¸¶_Sheet1_41-06농림16_유통업체현황 4" xfId="1902"/>
    <cellStyle name="ÄÞ¸¶_Sheet1_41-06농림16_유통업체현황 4" xfId="1903"/>
    <cellStyle name="AÞ¸¶_Sheet1_41-06농림16_토지정보과(제출)," xfId="1904"/>
    <cellStyle name="ÄÞ¸¶_Sheet1_41-06농림16_토지정보과(제출)," xfId="1905"/>
    <cellStyle name="AÞ¸¶_Sheet1_41-06농림16_토지정보과(제출), 2" xfId="1906"/>
    <cellStyle name="ÄÞ¸¶_Sheet1_41-06농림16_토지정보과(제출), 2" xfId="1907"/>
    <cellStyle name="AÞ¸¶_Sheet1_41-06농림16_토지정보과(제출), 3" xfId="1908"/>
    <cellStyle name="ÄÞ¸¶_Sheet1_41-06농림16_토지정보과(제출), 3" xfId="1909"/>
    <cellStyle name="AÞ¸¶_Sheet1_41-06농림16_토지정보과(제출), 4" xfId="1910"/>
    <cellStyle name="ÄÞ¸¶_Sheet1_41-06농림16_토지정보과(제출), 4" xfId="1911"/>
    <cellStyle name="AÞ¸¶_Sheet1_41-06농림16_평택시" xfId="1912"/>
    <cellStyle name="ÄÞ¸¶_Sheet1_41-06농림16_평택시" xfId="1913"/>
    <cellStyle name="AÞ¸¶_Sheet1_41-06농림16_평택시 2" xfId="1914"/>
    <cellStyle name="ÄÞ¸¶_Sheet1_41-06농림16_평택시 2" xfId="1915"/>
    <cellStyle name="AÞ¸¶_Sheet1_41-06농림16_평택시 3" xfId="1916"/>
    <cellStyle name="ÄÞ¸¶_Sheet1_41-06농림16_평택시 3" xfId="1917"/>
    <cellStyle name="AÞ¸¶_Sheet1_41-06농림16_평택시 4" xfId="1918"/>
    <cellStyle name="ÄÞ¸¶_Sheet1_41-06농림16_평택시 4" xfId="1919"/>
    <cellStyle name="AÞ¸¶_Sheet1_41-06농림41" xfId="1920"/>
    <cellStyle name="ÄÞ¸¶_Sheet1_41-06농림41" xfId="1921"/>
    <cellStyle name="AÞ¸¶_Sheet1_41-06농림41 2" xfId="1922"/>
    <cellStyle name="ÄÞ¸¶_Sheet1_41-06농림41 2" xfId="1923"/>
    <cellStyle name="AÞ¸¶_Sheet1_41-06농림41 3" xfId="1924"/>
    <cellStyle name="ÄÞ¸¶_Sheet1_41-06농림41 3" xfId="1925"/>
    <cellStyle name="AÞ¸¶_Sheet1_41-06농림41 4" xfId="1926"/>
    <cellStyle name="ÄÞ¸¶_Sheet1_41-06농림41 4" xfId="1927"/>
    <cellStyle name="AÞ¸¶_Sheet1_45-09 유통 금융 보험 및 기타서비스(97-109)" xfId="1928"/>
    <cellStyle name="ÄÞ¸¶_Sheet1_45-09 유통 금융 보험 및 기타서비스(97-109)" xfId="1929"/>
    <cellStyle name="AÞ¸¶_Sheet1_45-09 유통 금융 보험 및 기타서비스(97-109) 2" xfId="1930"/>
    <cellStyle name="ÄÞ¸¶_Sheet1_45-09 유통 금융 보험 및 기타서비스(97-109) 2" xfId="1931"/>
    <cellStyle name="AÞ¸¶_Sheet1_45-09 유통 금융 보험 및 기타서비스(97-109) 3" xfId="1932"/>
    <cellStyle name="ÄÞ¸¶_Sheet1_45-09 유통 금융 보험 및 기타서비스(97-109) 3" xfId="1933"/>
    <cellStyle name="AÞ¸¶_Sheet1_45-09 유통 금융 보험 및 기타서비스(97-109) 4" xfId="1934"/>
    <cellStyle name="ÄÞ¸¶_Sheet1_45-09 유통 금융 보험 및 기타서비스(97-109) 4" xfId="1935"/>
    <cellStyle name="AÞ¸¶_Sheet1_46-09 유통 금융 보험 및 기타서비스" xfId="1936"/>
    <cellStyle name="ÄÞ¸¶_Sheet1_46-09 유통 금융 보험 및 기타서비스" xfId="1937"/>
    <cellStyle name="AÞ¸¶_Sheet1_46-09 유통 금융 보험 및 기타서비스 2" xfId="1938"/>
    <cellStyle name="ÄÞ¸¶_Sheet1_46-09 유통 금융 보험 및 기타서비스 2" xfId="1939"/>
    <cellStyle name="AÞ¸¶_Sheet1_46-09 유통 금융 보험 및 기타서비스 3" xfId="1940"/>
    <cellStyle name="ÄÞ¸¶_Sheet1_46-09 유통 금융 보험 및 기타서비스 3" xfId="1941"/>
    <cellStyle name="AÞ¸¶_Sheet1_46-09 유통 금융 보험 및 기타서비스 4" xfId="1942"/>
    <cellStyle name="ÄÞ¸¶_Sheet1_46-09 유통 금융 보험 및 기타서비스 4" xfId="1943"/>
    <cellStyle name="AÞ¸¶_Sheet1_46-11 교통 관광 및 정보통신" xfId="1944"/>
    <cellStyle name="ÄÞ¸¶_Sheet1_46-11 교통 관광 및 정보통신" xfId="1945"/>
    <cellStyle name="AÞ¸¶_Sheet1_46-11 교통 관광 및 정보통신 2" xfId="1946"/>
    <cellStyle name="ÄÞ¸¶_Sheet1_46-11 교통 관광 및 정보통신 2" xfId="1947"/>
    <cellStyle name="AÞ¸¶_Sheet1_46-11 교통 관광 및 정보통신 3" xfId="1948"/>
    <cellStyle name="ÄÞ¸¶_Sheet1_46-11 교통 관광 및 정보통신 3" xfId="1949"/>
    <cellStyle name="AÞ¸¶_Sheet1_46-11 교통 관광 및 정보통신 4" xfId="1950"/>
    <cellStyle name="ÄÞ¸¶_Sheet1_46-11 교통 관광 및 정보통신 4" xfId="1951"/>
    <cellStyle name="AÞ¸¶_Sheet1_48-06 농림수산업" xfId="1952"/>
    <cellStyle name="ÄÞ¸¶_Sheet1_48-06 농림수산업" xfId="1953"/>
    <cellStyle name="AÞ¸¶_Sheet1_48-06 농림수산업 2" xfId="1954"/>
    <cellStyle name="ÄÞ¸¶_Sheet1_48-06 농림수산업 2" xfId="1955"/>
    <cellStyle name="AÞ¸¶_Sheet1_48-06 농림수산업 3" xfId="1956"/>
    <cellStyle name="ÄÞ¸¶_Sheet1_48-06 농림수산업 3" xfId="1957"/>
    <cellStyle name="AÞ¸¶_Sheet1_48-06 농림수산업 4" xfId="1958"/>
    <cellStyle name="ÄÞ¸¶_Sheet1_48-06 농림수산업 4" xfId="1959"/>
    <cellStyle name="AÞ¸¶_Sheet1_48-09 유통 금융 보험 및 기타서비스" xfId="1960"/>
    <cellStyle name="ÄÞ¸¶_Sheet1_48-09 유통 금융 보험 및 기타서비스" xfId="1961"/>
    <cellStyle name="AÞ¸¶_Sheet1_48-09 유통 금융 보험 및 기타서비스 2" xfId="1962"/>
    <cellStyle name="ÄÞ¸¶_Sheet1_48-09 유통 금융 보험 및 기타서비스 2" xfId="1963"/>
    <cellStyle name="AÞ¸¶_Sheet1_48-09 유통 금융 보험 및 기타서비스 3" xfId="1964"/>
    <cellStyle name="ÄÞ¸¶_Sheet1_48-09 유통 금융 보험 및 기타서비스 3" xfId="1965"/>
    <cellStyle name="AÞ¸¶_Sheet1_48-09 유통 금융 보험 및 기타서비스 4" xfId="1966"/>
    <cellStyle name="ÄÞ¸¶_Sheet1_48-09 유통 금융 보험 및 기타서비스 4" xfId="1967"/>
    <cellStyle name="AÞ¸¶_Sheet1_48-10 주택 건설" xfId="1968"/>
    <cellStyle name="ÄÞ¸¶_Sheet1_48-10 주택 건설" xfId="1969"/>
    <cellStyle name="AÞ¸¶_Sheet1_48-10 주택 건설 2" xfId="1970"/>
    <cellStyle name="ÄÞ¸¶_Sheet1_48-10 주택 건설 2" xfId="1971"/>
    <cellStyle name="AÞ¸¶_Sheet1_48-10 주택 건설 3" xfId="1972"/>
    <cellStyle name="ÄÞ¸¶_Sheet1_48-10 주택 건설 3" xfId="1973"/>
    <cellStyle name="AÞ¸¶_Sheet1_48-10 주택 건설 4" xfId="1974"/>
    <cellStyle name="ÄÞ¸¶_Sheet1_48-10 주택 건설 4" xfId="1975"/>
    <cellStyle name="AÞ¸¶_Sheet1_48-11 교통 관광 및 정보통신" xfId="1976"/>
    <cellStyle name="ÄÞ¸¶_Sheet1_48-11 교통 관광 및 정보통신" xfId="1977"/>
    <cellStyle name="AÞ¸¶_Sheet1_48-11 교통 관광 및 정보통신 2" xfId="1978"/>
    <cellStyle name="ÄÞ¸¶_Sheet1_48-11 교통 관광 및 정보통신 2" xfId="1979"/>
    <cellStyle name="AÞ¸¶_Sheet1_48-11 교통 관광 및 정보통신 3" xfId="1980"/>
    <cellStyle name="ÄÞ¸¶_Sheet1_48-11 교통 관광 및 정보통신 3" xfId="1981"/>
    <cellStyle name="AÞ¸¶_Sheet1_48-11 교통 관광 및 정보통신 4" xfId="1982"/>
    <cellStyle name="ÄÞ¸¶_Sheet1_48-11 교통 관광 및 정보통신 4" xfId="1983"/>
    <cellStyle name="AÞ¸¶_Sheet1_48-12 보건 및 사회보장" xfId="1984"/>
    <cellStyle name="ÄÞ¸¶_Sheet1_48-12 보건 및 사회보장" xfId="1985"/>
    <cellStyle name="AÞ¸¶_Sheet1_48-12 보건 및 사회보장 2" xfId="1986"/>
    <cellStyle name="ÄÞ¸¶_Sheet1_48-12 보건 및 사회보장 2" xfId="1987"/>
    <cellStyle name="AÞ¸¶_Sheet1_48-12 보건 및 사회보장 3" xfId="1988"/>
    <cellStyle name="ÄÞ¸¶_Sheet1_48-12 보건 및 사회보장 3" xfId="1989"/>
    <cellStyle name="AÞ¸¶_Sheet1_48-12 보건 및 사회보장 4" xfId="1990"/>
    <cellStyle name="ÄÞ¸¶_Sheet1_48-12 보건 및 사회보장 4" xfId="1991"/>
    <cellStyle name="AÞ¸¶_Sheet1_48-13 환경" xfId="1992"/>
    <cellStyle name="ÄÞ¸¶_Sheet1_48-13 환경" xfId="1993"/>
    <cellStyle name="AÞ¸¶_Sheet1_48-13 환경 2" xfId="1994"/>
    <cellStyle name="ÄÞ¸¶_Sheet1_48-13 환경 2" xfId="1995"/>
    <cellStyle name="AÞ¸¶_Sheet1_48-13 환경 3" xfId="1996"/>
    <cellStyle name="ÄÞ¸¶_Sheet1_48-13 환경 3" xfId="1997"/>
    <cellStyle name="AÞ¸¶_Sheet1_48-13 환경 4" xfId="1998"/>
    <cellStyle name="ÄÞ¸¶_Sheet1_48-13 환경 4" xfId="1999"/>
    <cellStyle name="AÞ¸¶_Sheet1_48-14 교육 및 문화" xfId="2000"/>
    <cellStyle name="ÄÞ¸¶_Sheet1_48-14 교육 및 문화" xfId="2001"/>
    <cellStyle name="AÞ¸¶_Sheet1_48-14 교육 및 문화 2" xfId="2002"/>
    <cellStyle name="ÄÞ¸¶_Sheet1_48-14 교육 및 문화 2" xfId="2003"/>
    <cellStyle name="AÞ¸¶_Sheet1_48-14 교육 및 문화 3" xfId="2004"/>
    <cellStyle name="ÄÞ¸¶_Sheet1_48-14 교육 및 문화 3" xfId="2005"/>
    <cellStyle name="AÞ¸¶_Sheet1_48-14 교육 및 문화 4" xfId="2006"/>
    <cellStyle name="ÄÞ¸¶_Sheet1_48-14 교육 및 문화 4" xfId="2007"/>
    <cellStyle name="AÞ¸¶_Sheet1_48-17 공공행정 및 사법" xfId="2008"/>
    <cellStyle name="ÄÞ¸¶_Sheet1_48-17 공공행정 및 사법" xfId="2009"/>
    <cellStyle name="AÞ¸¶_Sheet1_48-17 공공행정 및 사법 2" xfId="2010"/>
    <cellStyle name="ÄÞ¸¶_Sheet1_48-17 공공행정 및 사법 2" xfId="2011"/>
    <cellStyle name="AÞ¸¶_Sheet1_48-17 공공행정 및 사법 3" xfId="2012"/>
    <cellStyle name="ÄÞ¸¶_Sheet1_48-17 공공행정 및 사법 3" xfId="2013"/>
    <cellStyle name="AÞ¸¶_Sheet1_48-17 공공행정 및 사법 4" xfId="2014"/>
    <cellStyle name="ÄÞ¸¶_Sheet1_48-17 공공행정 및 사법 4" xfId="2015"/>
    <cellStyle name="AÞ¸¶_Sheet1_99 재가노인복지시설" xfId="2016"/>
    <cellStyle name="ÄÞ¸¶_Sheet1_99 재가노인복지시설" xfId="2017"/>
    <cellStyle name="AÞ¸¶_Sheet1_99 재가노인복지시설 2" xfId="2018"/>
    <cellStyle name="ÄÞ¸¶_Sheet1_99 재가노인복지시설 2" xfId="2019"/>
    <cellStyle name="AÞ¸¶_Sheet1_99 재가노인복지시설 3" xfId="2020"/>
    <cellStyle name="ÄÞ¸¶_Sheet1_99 재가노인복지시설 3" xfId="2021"/>
    <cellStyle name="AÞ¸¶_Sheet1_99 재가노인복지시설 4" xfId="2022"/>
    <cellStyle name="ÄÞ¸¶_Sheet1_99 재가노인복지시설 4" xfId="2023"/>
    <cellStyle name="AÞ¸¶_Sheet1_99 친환경농산물 인증현황" xfId="2024"/>
    <cellStyle name="ÄÞ¸¶_Sheet1_99 친환경농산물 인증현황" xfId="2025"/>
    <cellStyle name="AÞ¸¶_Sheet1_99 친환경농산물 인증현황 2" xfId="2026"/>
    <cellStyle name="ÄÞ¸¶_Sheet1_99 친환경농산물 인증현황 2" xfId="2027"/>
    <cellStyle name="AÞ¸¶_Sheet1_99 친환경농산물 인증현황 3" xfId="2028"/>
    <cellStyle name="ÄÞ¸¶_Sheet1_99 친환경농산물 인증현황 3" xfId="2029"/>
    <cellStyle name="AÞ¸¶_Sheet1_99 친환경농산물 인증현황 4" xfId="2030"/>
    <cellStyle name="ÄÞ¸¶_Sheet1_99 친환경농산물 인증현황 4" xfId="2031"/>
    <cellStyle name="AÞ¸¶_Sheet1_보건위생정책과" xfId="2032"/>
    <cellStyle name="ÄÞ¸¶_Sheet1_보건위생정책과" xfId="2033"/>
    <cellStyle name="AÞ¸¶_Sheet1_보건위생정책과 2" xfId="2034"/>
    <cellStyle name="ÄÞ¸¶_Sheet1_보건위생정책과 2" xfId="2035"/>
    <cellStyle name="AÞ¸¶_Sheet1_보건위생정책과 3" xfId="2036"/>
    <cellStyle name="ÄÞ¸¶_Sheet1_보건위생정책과 3" xfId="2037"/>
    <cellStyle name="AÞ¸¶_Sheet1_보건위생정책과 4" xfId="2038"/>
    <cellStyle name="ÄÞ¸¶_Sheet1_보건위생정책과 4" xfId="2039"/>
    <cellStyle name="AÞ¸¶_Sheet1_시군구" xfId="2040"/>
    <cellStyle name="ÄÞ¸¶_Sheet1_시군구" xfId="2041"/>
    <cellStyle name="AÞ¸¶_Sheet1_시군구 2" xfId="2042"/>
    <cellStyle name="ÄÞ¸¶_Sheet1_시군구 2" xfId="2043"/>
    <cellStyle name="AÞ¸¶_Sheet1_시군구 3" xfId="2044"/>
    <cellStyle name="ÄÞ¸¶_Sheet1_시군구 3" xfId="2045"/>
    <cellStyle name="AÞ¸¶_Sheet1_시군구 4" xfId="2046"/>
    <cellStyle name="ÄÞ¸¶_Sheet1_시군구 4" xfId="2047"/>
    <cellStyle name="AÞ¸¶_Sheet1_안산시" xfId="2048"/>
    <cellStyle name="ÄÞ¸¶_Sheet1_안산시" xfId="2049"/>
    <cellStyle name="AÞ¸¶_Sheet1_안산시 2" xfId="2050"/>
    <cellStyle name="ÄÞ¸¶_Sheet1_안산시 2" xfId="2051"/>
    <cellStyle name="AÞ¸¶_Sheet1_안산시 3" xfId="2052"/>
    <cellStyle name="ÄÞ¸¶_Sheet1_안산시 3" xfId="2053"/>
    <cellStyle name="AÞ¸¶_Sheet1_안산시 4" xfId="2054"/>
    <cellStyle name="ÄÞ¸¶_Sheet1_안산시 4" xfId="2055"/>
    <cellStyle name="AÞ¸¶_Sheet1_유통업체현황" xfId="2056"/>
    <cellStyle name="ÄÞ¸¶_Sheet1_유통업체현황" xfId="2057"/>
    <cellStyle name="AÞ¸¶_Sheet1_유통업체현황 2" xfId="2058"/>
    <cellStyle name="ÄÞ¸¶_Sheet1_유통업체현황 2" xfId="2059"/>
    <cellStyle name="AÞ¸¶_Sheet1_유통업체현황 3" xfId="2060"/>
    <cellStyle name="ÄÞ¸¶_Sheet1_유통업체현황 3" xfId="2061"/>
    <cellStyle name="AÞ¸¶_Sheet1_유통업체현황 4" xfId="2062"/>
    <cellStyle name="ÄÞ¸¶_Sheet1_유통업체현황 4" xfId="2063"/>
    <cellStyle name="AÞ¸¶_Sheet1_토지정보과(제출)," xfId="2064"/>
    <cellStyle name="ÄÞ¸¶_Sheet1_토지정보과(제출)," xfId="2065"/>
    <cellStyle name="AÞ¸¶_Sheet1_토지정보과(제출), 2" xfId="2066"/>
    <cellStyle name="ÄÞ¸¶_Sheet1_토지정보과(제출), 2" xfId="2067"/>
    <cellStyle name="AÞ¸¶_Sheet1_토지정보과(제출), 3" xfId="2068"/>
    <cellStyle name="ÄÞ¸¶_Sheet1_토지정보과(제출), 3" xfId="2069"/>
    <cellStyle name="AÞ¸¶_Sheet1_토지정보과(제출), 4" xfId="2070"/>
    <cellStyle name="ÄÞ¸¶_Sheet1_토지정보과(제출), 4" xfId="2071"/>
    <cellStyle name="AÞ¸¶_Sheet1_평택시" xfId="2072"/>
    <cellStyle name="ÄÞ¸¶_Sheet1_평택시" xfId="2073"/>
    <cellStyle name="AÞ¸¶_Sheet1_평택시 2" xfId="2074"/>
    <cellStyle name="ÄÞ¸¶_Sheet1_평택시 2" xfId="2075"/>
    <cellStyle name="AÞ¸¶_Sheet1_평택시 3" xfId="2076"/>
    <cellStyle name="ÄÞ¸¶_Sheet1_평택시 3" xfId="2077"/>
    <cellStyle name="AÞ¸¶_Sheet1_평택시 4" xfId="2078"/>
    <cellStyle name="ÄÞ¸¶_Sheet1_평택시 4" xfId="2079"/>
    <cellStyle name="C￥AØ_¿μ¾÷CoE² " xfId="2080"/>
    <cellStyle name="Ç¥ÁØ_¼ÕÀÍ¿¹»ê" xfId="2081"/>
    <cellStyle name="C￥AØ_¼OAI¿¹≫e" xfId="2082"/>
    <cellStyle name="Ç¥ÁØ_ÀÎ°Çºñ,¿ÜÁÖºñ" xfId="2083"/>
    <cellStyle name="C￥AØ_AI°Cºn,μμ±Þºn" xfId="2084"/>
    <cellStyle name="Ç¥ÁØ_laroux" xfId="2085"/>
    <cellStyle name="C￥AØ_laroux_1" xfId="2086"/>
    <cellStyle name="Ç¥ÁØ_laroux_1" xfId="2087"/>
    <cellStyle name="C￥AØ_laroux_1 2" xfId="2088"/>
    <cellStyle name="Ç¥ÁØ_laroux_1 2" xfId="2089"/>
    <cellStyle name="C￥AØ_laroux_1 3" xfId="2090"/>
    <cellStyle name="Ç¥ÁØ_laroux_1 3" xfId="2091"/>
    <cellStyle name="C￥AØ_laroux_1 4" xfId="2092"/>
    <cellStyle name="Ç¥ÁØ_laroux_1 4" xfId="2093"/>
    <cellStyle name="C￥AØ_laroux_1_Sheet1" xfId="2094"/>
    <cellStyle name="Ç¥ÁØ_laroux_1_Sheet1" xfId="2095"/>
    <cellStyle name="C￥AØ_laroux_1_Sheet1 2" xfId="2096"/>
    <cellStyle name="Ç¥ÁØ_laroux_1_Sheet1 2" xfId="2097"/>
    <cellStyle name="C￥AØ_laroux_1_Sheet1 3" xfId="2098"/>
    <cellStyle name="Ç¥ÁØ_laroux_1_Sheet1 3" xfId="2099"/>
    <cellStyle name="C￥AØ_laroux_1_Sheet1 4" xfId="2100"/>
    <cellStyle name="Ç¥ÁØ_laroux_1_Sheet1 4" xfId="2101"/>
    <cellStyle name="C￥AØ_laroux_2" xfId="2102"/>
    <cellStyle name="Ç¥ÁØ_laroux_2" xfId="2103"/>
    <cellStyle name="C￥AØ_laroux_2 2" xfId="2104"/>
    <cellStyle name="Ç¥ÁØ_laroux_2 2" xfId="2105"/>
    <cellStyle name="C￥AØ_laroux_2 3" xfId="2106"/>
    <cellStyle name="Ç¥ÁØ_laroux_2 3" xfId="2107"/>
    <cellStyle name="C￥AØ_laroux_2 4" xfId="2108"/>
    <cellStyle name="Ç¥ÁØ_laroux_2 4" xfId="2109"/>
    <cellStyle name="C￥AØ_laroux_2_Sheet1" xfId="2110"/>
    <cellStyle name="Ç¥ÁØ_laroux_2_Sheet1" xfId="2111"/>
    <cellStyle name="C￥AØ_laroux_2_Sheet1 2" xfId="2112"/>
    <cellStyle name="Ç¥ÁØ_laroux_2_Sheet1 2" xfId="2113"/>
    <cellStyle name="C￥AØ_laroux_2_Sheet1 3" xfId="2114"/>
    <cellStyle name="Ç¥ÁØ_laroux_2_Sheet1 3" xfId="2115"/>
    <cellStyle name="C￥AØ_laroux_2_Sheet1 4" xfId="2116"/>
    <cellStyle name="Ç¥ÁØ_laroux_2_Sheet1 4" xfId="2117"/>
    <cellStyle name="C￥AØ_laroux_3" xfId="2118"/>
    <cellStyle name="Ç¥ÁØ_laroux_3" xfId="2119"/>
    <cellStyle name="C￥AØ_laroux_3 2" xfId="2120"/>
    <cellStyle name="Ç¥ÁØ_laroux_3 2" xfId="2121"/>
    <cellStyle name="C￥AØ_laroux_3 3" xfId="2122"/>
    <cellStyle name="Ç¥ÁØ_laroux_3 3" xfId="2123"/>
    <cellStyle name="C￥AØ_laroux_3 4" xfId="2124"/>
    <cellStyle name="Ç¥ÁØ_laroux_3 4" xfId="2125"/>
    <cellStyle name="C￥AØ_laroux_4" xfId="2126"/>
    <cellStyle name="Ç¥ÁØ_laroux_4" xfId="2127"/>
    <cellStyle name="C￥AØ_laroux_4 2" xfId="2128"/>
    <cellStyle name="Ç¥ÁØ_laroux_4 2" xfId="2129"/>
    <cellStyle name="C￥AØ_laroux_4 3" xfId="2130"/>
    <cellStyle name="Ç¥ÁØ_laroux_4 3" xfId="2131"/>
    <cellStyle name="C￥AØ_laroux_4 4" xfId="2132"/>
    <cellStyle name="Ç¥ÁØ_laroux_4 4" xfId="2133"/>
    <cellStyle name="C￥AØ_laroux_Sheet1" xfId="2134"/>
    <cellStyle name="Ç¥ÁØ_laroux_Sheet1" xfId="2135"/>
    <cellStyle name="C￥AØ_laroux_Sheet1 2" xfId="2136"/>
    <cellStyle name="Ç¥ÁØ_laroux_Sheet1 2" xfId="2137"/>
    <cellStyle name="C￥AØ_laroux_Sheet1 3" xfId="2138"/>
    <cellStyle name="Ç¥ÁØ_laroux_Sheet1 3" xfId="2139"/>
    <cellStyle name="C￥AØ_laroux_Sheet1 4" xfId="2140"/>
    <cellStyle name="Ç¥ÁØ_laroux_Sheet1 4" xfId="2141"/>
    <cellStyle name="C￥AØ_Sheet1" xfId="2142"/>
    <cellStyle name="Ç¥ÁØ_Sheet1" xfId="2143"/>
    <cellStyle name="C￥AØ_Sheet1 2" xfId="2144"/>
    <cellStyle name="Ç¥ÁØ_Sheet1 2" xfId="2145"/>
    <cellStyle name="C￥AØ_Sheet1 3" xfId="2146"/>
    <cellStyle name="Ç¥ÁØ_Sheet1 3" xfId="2147"/>
    <cellStyle name="C￥AØ_Sheet1 4" xfId="2148"/>
    <cellStyle name="Ç¥ÁØ_Sheet1 4" xfId="2149"/>
    <cellStyle name="Comma [0]_ SG&amp;A Bridge " xfId="2150"/>
    <cellStyle name="Comma_ SG&amp;A Bridge " xfId="2151"/>
    <cellStyle name="Currency [0]_ SG&amp;A Bridge " xfId="2152"/>
    <cellStyle name="Currency_ SG&amp;A Bridge " xfId="2153"/>
    <cellStyle name="Date" xfId="2154"/>
    <cellStyle name="Date 2" xfId="2155"/>
    <cellStyle name="Date 3" xfId="2156"/>
    <cellStyle name="Date 3 2" xfId="2338"/>
    <cellStyle name="Fixed" xfId="2157"/>
    <cellStyle name="Fixed 2" xfId="2158"/>
    <cellStyle name="Fixed 3" xfId="2159"/>
    <cellStyle name="Fixed 3 2" xfId="2339"/>
    <cellStyle name="Followed Hyperlink" xfId="2160"/>
    <cellStyle name="Header1" xfId="2161"/>
    <cellStyle name="Header1 2" xfId="2162"/>
    <cellStyle name="Header1 3" xfId="2163"/>
    <cellStyle name="Header1 3 2" xfId="2340"/>
    <cellStyle name="Header2" xfId="2164"/>
    <cellStyle name="Header2 2" xfId="2165"/>
    <cellStyle name="Header2 2 2" xfId="2342"/>
    <cellStyle name="Header2 3" xfId="2166"/>
    <cellStyle name="Header2 3 2" xfId="2343"/>
    <cellStyle name="Header2 4" xfId="2341"/>
    <cellStyle name="HEADING1" xfId="2167"/>
    <cellStyle name="HEADING1 2" xfId="2168"/>
    <cellStyle name="HEADING1 3" xfId="2169"/>
    <cellStyle name="HEADING1 3 2" xfId="2344"/>
    <cellStyle name="HEADING2" xfId="2170"/>
    <cellStyle name="HEADING2 2" xfId="2171"/>
    <cellStyle name="HEADING2 3" xfId="2172"/>
    <cellStyle name="HEADING2 3 2" xfId="2345"/>
    <cellStyle name="Hyperlink" xfId="2173"/>
    <cellStyle name="Normal_ SG&amp;A Bridge " xfId="2174"/>
    <cellStyle name="Total" xfId="2175"/>
    <cellStyle name="Total 2" xfId="2176"/>
    <cellStyle name="Total 3" xfId="2177"/>
    <cellStyle name="Total 3 2" xfId="2346"/>
    <cellStyle name="강조색1 2" xfId="2178"/>
    <cellStyle name="강조색1 2 2" xfId="2179"/>
    <cellStyle name="강조색1 3" xfId="2180"/>
    <cellStyle name="강조색1 3 2" xfId="2181"/>
    <cellStyle name="강조색1 4" xfId="2182"/>
    <cellStyle name="강조색2 2" xfId="2183"/>
    <cellStyle name="강조색2 2 2" xfId="2184"/>
    <cellStyle name="강조색2 3" xfId="2185"/>
    <cellStyle name="강조색2 3 2" xfId="2186"/>
    <cellStyle name="강조색2 4" xfId="2187"/>
    <cellStyle name="강조색3 2" xfId="2188"/>
    <cellStyle name="강조색3 2 2" xfId="2189"/>
    <cellStyle name="강조색3 3" xfId="2190"/>
    <cellStyle name="강조색3 3 2" xfId="2191"/>
    <cellStyle name="강조색3 4" xfId="2192"/>
    <cellStyle name="강조색4 2" xfId="2193"/>
    <cellStyle name="강조색4 2 2" xfId="2194"/>
    <cellStyle name="강조색4 3" xfId="2195"/>
    <cellStyle name="강조색4 3 2" xfId="2196"/>
    <cellStyle name="강조색4 4" xfId="2197"/>
    <cellStyle name="강조색5 2" xfId="2198"/>
    <cellStyle name="강조색5 2 2" xfId="2199"/>
    <cellStyle name="강조색5 3" xfId="2200"/>
    <cellStyle name="강조색5 3 2" xfId="2201"/>
    <cellStyle name="강조색5 4" xfId="2202"/>
    <cellStyle name="강조색6 2" xfId="2203"/>
    <cellStyle name="강조색6 2 2" xfId="2204"/>
    <cellStyle name="강조색6 3" xfId="2205"/>
    <cellStyle name="강조색6 3 2" xfId="2206"/>
    <cellStyle name="강조색6 4" xfId="2207"/>
    <cellStyle name="경고문 2" xfId="2208"/>
    <cellStyle name="경고문 3" xfId="2209"/>
    <cellStyle name="경고문 3 2" xfId="2210"/>
    <cellStyle name="계산 2" xfId="2211"/>
    <cellStyle name="계산 2 2" xfId="2212"/>
    <cellStyle name="계산 3" xfId="2213"/>
    <cellStyle name="계산 3 2" xfId="2214"/>
    <cellStyle name="계산 4" xfId="2215"/>
    <cellStyle name="나쁨 2" xfId="2216"/>
    <cellStyle name="나쁨 2 2" xfId="2217"/>
    <cellStyle name="나쁨 3" xfId="2218"/>
    <cellStyle name="나쁨 3 2" xfId="2219"/>
    <cellStyle name="나쁨 4" xfId="2220"/>
    <cellStyle name="메모 2" xfId="2221"/>
    <cellStyle name="메모 2 2" xfId="2222"/>
    <cellStyle name="메모 3" xfId="2223"/>
    <cellStyle name="메모 3 2" xfId="2224"/>
    <cellStyle name="메모 4" xfId="2225"/>
    <cellStyle name="보통 2" xfId="2226"/>
    <cellStyle name="보통 2 2" xfId="2227"/>
    <cellStyle name="보통 3" xfId="2228"/>
    <cellStyle name="보통 3 2" xfId="2229"/>
    <cellStyle name="보통 4" xfId="2230"/>
    <cellStyle name="뷭?_BOOKSHIP" xfId="2231"/>
    <cellStyle name="설명 텍스트 2" xfId="2232"/>
    <cellStyle name="설명 텍스트 3" xfId="2233"/>
    <cellStyle name="설명 텍스트 3 2" xfId="2234"/>
    <cellStyle name="설명 텍스트 4" xfId="2235"/>
    <cellStyle name="셀 확인 2" xfId="2236"/>
    <cellStyle name="셀 확인 2 2" xfId="2237"/>
    <cellStyle name="셀 확인 3" xfId="2238"/>
    <cellStyle name="셀 확인 3 2" xfId="2239"/>
    <cellStyle name="셀 확인 4" xfId="2240"/>
    <cellStyle name="쉼표 [0]" xfId="2241" builtinId="6"/>
    <cellStyle name="쉼표 [0] 15 2" xfId="2242"/>
    <cellStyle name="쉼표 [0] 15 2 2" xfId="2243"/>
    <cellStyle name="쉼표 [0] 15 2 2 2" xfId="2349"/>
    <cellStyle name="쉼표 [0] 15 2 3" xfId="2348"/>
    <cellStyle name="쉼표 [0] 2" xfId="2244"/>
    <cellStyle name="쉼표 [0] 2 10" xfId="2245"/>
    <cellStyle name="쉼표 [0] 2 10 2" xfId="2246"/>
    <cellStyle name="쉼표 [0] 2 10 2 2" xfId="2352"/>
    <cellStyle name="쉼표 [0] 2 10 3" xfId="2351"/>
    <cellStyle name="쉼표 [0] 2 2" xfId="2247"/>
    <cellStyle name="쉼표 [0] 2 2 2" xfId="2353"/>
    <cellStyle name="쉼표 [0] 2 3" xfId="2350"/>
    <cellStyle name="쉼표 [0] 3" xfId="2248"/>
    <cellStyle name="쉼표 [0] 3 2" xfId="2354"/>
    <cellStyle name="쉼표 [0] 4" xfId="2249"/>
    <cellStyle name="쉼표 [0] 4 2" xfId="2250"/>
    <cellStyle name="쉼표 [0] 4 2 2" xfId="2251"/>
    <cellStyle name="쉼표 [0] 4 2 2 2" xfId="2252"/>
    <cellStyle name="쉼표 [0] 4 2 2 2 2" xfId="2358"/>
    <cellStyle name="쉼표 [0] 4 2 2 3" xfId="2357"/>
    <cellStyle name="쉼표 [0] 4 2 3" xfId="2253"/>
    <cellStyle name="쉼표 [0] 4 2 3 2" xfId="2359"/>
    <cellStyle name="쉼표 [0] 4 2 4" xfId="2356"/>
    <cellStyle name="쉼표 [0] 4 3" xfId="2254"/>
    <cellStyle name="쉼표 [0] 4 3 2" xfId="2360"/>
    <cellStyle name="쉼표 [0] 4 4" xfId="2355"/>
    <cellStyle name="쉼표 [0] 4 6" xfId="2255"/>
    <cellStyle name="쉼표 [0] 4 6 2" xfId="2256"/>
    <cellStyle name="쉼표 [0] 4 6 2 2" xfId="2362"/>
    <cellStyle name="쉼표 [0] 4 6 3" xfId="2361"/>
    <cellStyle name="쉼표 [0] 5" xfId="2347"/>
    <cellStyle name="스타일 1" xfId="2257"/>
    <cellStyle name="스타일 1 2" xfId="2258"/>
    <cellStyle name="스타일 1 3" xfId="2259"/>
    <cellStyle name="스타일 1 3 2" xfId="2363"/>
    <cellStyle name="연결된 셀 2" xfId="2260"/>
    <cellStyle name="연결된 셀 3" xfId="2261"/>
    <cellStyle name="연결된 셀 3 2" xfId="2262"/>
    <cellStyle name="연결된 셀 4" xfId="2263"/>
    <cellStyle name="요약 2" xfId="2264"/>
    <cellStyle name="요약 3" xfId="2265"/>
    <cellStyle name="요약 3 2" xfId="2266"/>
    <cellStyle name="요약 4" xfId="2267"/>
    <cellStyle name="입력 2" xfId="2268"/>
    <cellStyle name="입력 2 2" xfId="2269"/>
    <cellStyle name="입력 3" xfId="2270"/>
    <cellStyle name="입력 3 2" xfId="2271"/>
    <cellStyle name="입력 4" xfId="2272"/>
    <cellStyle name="제목 1 2" xfId="2273"/>
    <cellStyle name="제목 1 3" xfId="2274"/>
    <cellStyle name="제목 1 3 2" xfId="2275"/>
    <cellStyle name="제목 1 4" xfId="2276"/>
    <cellStyle name="제목 2 2" xfId="2277"/>
    <cellStyle name="제목 2 3" xfId="2278"/>
    <cellStyle name="제목 2 3 2" xfId="2279"/>
    <cellStyle name="제목 2 4" xfId="2280"/>
    <cellStyle name="제목 3 2" xfId="2281"/>
    <cellStyle name="제목 3 3" xfId="2282"/>
    <cellStyle name="제목 3 3 2" xfId="2283"/>
    <cellStyle name="제목 3 4" xfId="2284"/>
    <cellStyle name="제목 4 2" xfId="2285"/>
    <cellStyle name="제목 4 3" xfId="2286"/>
    <cellStyle name="제목 4 3 2" xfId="2287"/>
    <cellStyle name="제목 4 4" xfId="2288"/>
    <cellStyle name="제목 5" xfId="2289"/>
    <cellStyle name="제목 6" xfId="2290"/>
    <cellStyle name="제목 6 2" xfId="2291"/>
    <cellStyle name="제목 7" xfId="2292"/>
    <cellStyle name="좋음 2" xfId="2293"/>
    <cellStyle name="좋음 2 2" xfId="2294"/>
    <cellStyle name="좋음 3" xfId="2295"/>
    <cellStyle name="좋음 3 2" xfId="2296"/>
    <cellStyle name="좋음 4" xfId="2297"/>
    <cellStyle name="출력 2" xfId="2298"/>
    <cellStyle name="출력 2 2" xfId="2299"/>
    <cellStyle name="출력 3" xfId="2300"/>
    <cellStyle name="출력 3 2" xfId="2301"/>
    <cellStyle name="출력 4" xfId="2302"/>
    <cellStyle name="콤마 [0]_★41-18전국" xfId="2303"/>
    <cellStyle name="콤마 [0]_14교육" xfId="2304"/>
    <cellStyle name="콤마 [0]_179완)12.대학원 (3)_1" xfId="2305"/>
    <cellStyle name="콤마 [0]_해안선및도서_14교육및문화07" xfId="2306"/>
    <cellStyle name="콤마_★41-18전국" xfId="2307"/>
    <cellStyle name="표준" xfId="0" builtinId="0"/>
    <cellStyle name="표준 2" xfId="2308"/>
    <cellStyle name="표준 2 2" xfId="2309"/>
    <cellStyle name="표준 2 2 2" xfId="2310"/>
    <cellStyle name="표준 2 3" xfId="2311"/>
    <cellStyle name="표준 2 3 2" xfId="2312"/>
    <cellStyle name="표준 2 4" xfId="2313"/>
    <cellStyle name="표준 3" xfId="2314"/>
    <cellStyle name="표준 3 7" xfId="2315"/>
    <cellStyle name="표준 4" xfId="2316"/>
    <cellStyle name="표준 4 2" xfId="2317"/>
    <cellStyle name="표준 5" xfId="2318"/>
    <cellStyle name="표준 6" xfId="2319"/>
    <cellStyle name="표준 8" xfId="2320"/>
    <cellStyle name="표준 8 4" xfId="2321"/>
    <cellStyle name="표준_14교육16" xfId="2322"/>
    <cellStyle name="표준_14교육16 3" xfId="2323"/>
    <cellStyle name="표준_14교육16_071009 경기통계연보 자료-도서관" xfId="2324"/>
    <cellStyle name="표준_14교육16_문화정책과-4종-문화재" xfId="2325"/>
    <cellStyle name="표준_14교육21" xfId="2326"/>
    <cellStyle name="표준_14교육21 3" xfId="2327"/>
    <cellStyle name="표준_14교육및문화07" xfId="2328"/>
    <cellStyle name="표준_169완)2.유치원" xfId="2329"/>
    <cellStyle name="표준_170완)3.초등학교" xfId="2330"/>
    <cellStyle name="표준_172완)5.중학교(사립)" xfId="2331"/>
    <cellStyle name="표준_178완)11.대학교 (3)" xfId="2332"/>
    <cellStyle name="표준_178완)11.대학교 (3) 2" xfId="2333"/>
    <cellStyle name="표준_179완)12.대학원 (3)" xfId="2334"/>
    <cellStyle name="표준_48-14 교육 및 문화" xfId="2335"/>
    <cellStyle name="표준_50-14 교육 및 문화" xfId="2336"/>
    <cellStyle name="표준_Sheet1" xfId="23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calcChain" Target="calcChain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341261633919338E-2"/>
          <c:y val="1.6949152542372881E-2"/>
          <c:w val="0.9793174767321613"/>
          <c:h val="0.9661016949152542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397880"/>
        <c:axId val="1"/>
      </c:barChart>
      <c:catAx>
        <c:axId val="51739788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바탕체"/>
                <a:ea typeface="바탕체"/>
                <a:cs typeface="바탕체"/>
              </a:defRPr>
            </a:pPr>
            <a:endParaRPr lang="ko-KR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바탕체"/>
                <a:ea typeface="바탕체"/>
                <a:cs typeface="바탕체"/>
              </a:defRPr>
            </a:pPr>
            <a:endParaRPr lang="ko-KR"/>
          </a:p>
        </c:txPr>
        <c:crossAx val="517397880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바탕체"/>
          <a:ea typeface="바탕체"/>
          <a:cs typeface="바탕체"/>
        </a:defRPr>
      </a:pPr>
      <a:endParaRPr lang="ko-K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customSheetViews>
    <customSheetView guid="{ED90F220-B4C6-11D3-9C40-444553540000}" state="veryHidden">
      <pageMargins left="0.75" right="0.75" top="1" bottom="1" header="0.5" footer="0.5"/>
      <headerFooter alignWithMargins="0"/>
    </customSheetView>
    <customSheetView guid="{B9E7C041-B451-11D3-BD73-444553540000}" state="veryHidden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076950" cy="561975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nt\project\WINDOWS\&#48148;&#53461;%20&#54868;&#47732;\LG_CALTEX\LG_CALTEX\&#49888;&#44368;&#49885;&#44060;&#51064;\01&#44144;&#47000;&#49440;&#44204;&#51201;\SECL_HYCO\DCS&#44204;&#51201;\cs1000\DEC_DHDSR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724;&#54788;&#49689;\38&#54924;&#51456;&#48708;\3&#44608;&#44600;&#54872;\97&#51452;&#48124;&#54869;&#51221;\97&#51452;&#48124;&#46321;&#47197;&#51064;&#44396;&#53685;&#44228;&#48372;&#44256;&#49436;(&#51064;&#49604;&#49548;&#51228;&#44277;&#50857;)\&#54252;&#523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견적서"/>
      <sheetName val="서울청"/>
      <sheetName val="이직현황"/>
      <sheetName val="이직자명단"/>
      <sheetName val="총괄"/>
      <sheetName val="해군-1"/>
      <sheetName val="공군-1"/>
      <sheetName val="총괄(직)"/>
      <sheetName val="해군(직)계"/>
      <sheetName val="공군(직)계"/>
      <sheetName val="03년도 계획"/>
      <sheetName val="전년 대비"/>
      <sheetName val="공군본부"/>
      <sheetName val="1전비"/>
      <sheetName val="10전비"/>
      <sheetName val="10전비(손보)"/>
      <sheetName val="17전비"/>
      <sheetName val="19전비"/>
      <sheetName val="20전비"/>
      <sheetName val="20전비(손보)"/>
      <sheetName val="7항공통신전대"/>
      <sheetName val="작전사"/>
      <sheetName val="30단"/>
      <sheetName val="30단-1"/>
      <sheetName val="30단(손보)"/>
      <sheetName val="30단(손보) (2)"/>
      <sheetName val="방포사"/>
      <sheetName val="방포사-1"/>
      <sheetName val="방포사-2"/>
      <sheetName val="방포사(손보)"/>
      <sheetName val="방포사(손보) (2)"/>
      <sheetName val="3통신52대대"/>
      <sheetName val="3통신70대대"/>
      <sheetName val="73기상전대"/>
      <sheetName val="장교"/>
      <sheetName val="준사관"/>
      <sheetName val="부사관"/>
      <sheetName val="군무원"/>
      <sheetName val="간부현황"/>
      <sheetName val="출타간부"/>
      <sheetName val="XL4Poppy"/>
      <sheetName val="XL4Poppy (2)"/>
      <sheetName val="XL4Poppy (3)"/>
      <sheetName val="이렇게쓰자!"/>
      <sheetName val="휴가증출력"/>
      <sheetName val="증명서발급대장"/>
      <sheetName val="집결지코드"/>
      <sheetName val="TMO도표"/>
      <sheetName val="급지"/>
      <sheetName val="--------"/>
      <sheetName val="Recovered_Sheet1"/>
      <sheetName val="Recovered_Sheet2"/>
      <sheetName val="1일자"/>
      <sheetName val="2일자"/>
      <sheetName val="3일자"/>
      <sheetName val="4일자"/>
      <sheetName val="5일자"/>
      <sheetName val="6일자"/>
      <sheetName val="7일자"/>
      <sheetName val="8일자"/>
      <sheetName val="9일자"/>
      <sheetName val="10일자"/>
      <sheetName val="11일자"/>
      <sheetName val="12일자"/>
      <sheetName val="13일자"/>
      <sheetName val="14일자"/>
      <sheetName val="15일자"/>
      <sheetName val="16일자"/>
      <sheetName val="17일자"/>
      <sheetName val="18일자"/>
      <sheetName val="19일자"/>
      <sheetName val="20일자"/>
      <sheetName val="21일자"/>
      <sheetName val="22일자"/>
      <sheetName val="23일자"/>
      <sheetName val="24일자"/>
      <sheetName val="25일자"/>
      <sheetName val="_견적서"/>
      <sheetName val="Cumene"/>
      <sheetName val="P&amp;A"/>
      <sheetName val="BPA"/>
      <sheetName val="CPB"/>
      <sheetName val="변동비"/>
      <sheetName val="감가상각비"/>
      <sheetName val="VXXXXXXX"/>
      <sheetName val="장기투자 계획및 예산"/>
      <sheetName val="장기투자 계획 항목별 내용"/>
      <sheetName val="Module1"/>
      <sheetName val="Beforesyy"/>
      <sheetName val="XXXXXX"/>
      <sheetName val="VXXXXX"/>
      <sheetName val="4급 지로"/>
      <sheetName val="4급사원"/>
      <sheetName val="kift-bs"/>
      <sheetName val="kift-pl"/>
      <sheetName val="B2B-pl"/>
      <sheetName val="군포-pl"/>
      <sheetName val="양산-pl"/>
      <sheetName val="hift-pl"/>
      <sheetName val="KIFT세목-백만"/>
      <sheetName val="군포세목-백만"/>
      <sheetName val="양산세목-백만"/>
      <sheetName val="장성세목-백만"/>
      <sheetName val="KIFT세목-매출+일반"/>
      <sheetName val="KIFT세목"/>
      <sheetName val="b2b세목"/>
      <sheetName val="군포세목"/>
      <sheetName val="양산세목"/>
      <sheetName val="장성세목"/>
      <sheetName val="B2B2004비용"/>
      <sheetName val="B2B2005비용"/>
      <sheetName val="차입금상환계획"/>
      <sheetName val="이자비용"/>
      <sheetName val="지급보증료"/>
      <sheetName val="1팀매출2004"/>
      <sheetName val="1팀매출2005"/>
      <sheetName val="B2B매출2004"/>
      <sheetName val="B2B매출2005"/>
      <sheetName val="통신매출2004"/>
      <sheetName val="통신매출2005"/>
      <sheetName val="관리매출2004"/>
      <sheetName val="관리매출2005"/>
      <sheetName val="양산직영매출2004"/>
      <sheetName val="양산직영매출2005"/>
      <sheetName val="합의서"/>
      <sheetName val="월별목표"/>
      <sheetName val="중점추진업무"/>
      <sheetName val="감가상각"/>
      <sheetName val="RE9604"/>
      <sheetName val="내역"/>
      <sheetName val="UR2-Calculation"/>
      <sheetName val="금액집계"/>
      <sheetName val="0006_FLT_IR_NAME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월별종합"/>
      <sheetName val="Chart1"/>
      <sheetName val="10월"/>
      <sheetName val="11월"/>
      <sheetName val="12월"/>
      <sheetName val="foxz"/>
      <sheetName val="8-31"/>
      <sheetName val="8-31(2)"/>
      <sheetName val="8-31(3)"/>
      <sheetName val="8-31(4)"/>
      <sheetName val="8-31(5)"/>
      <sheetName val="9-1"/>
      <sheetName val="9-23"/>
      <sheetName val="9-23(2)"/>
      <sheetName val="9-29(월말)"/>
      <sheetName val="9-29(공병)"/>
      <sheetName val="9-30"/>
      <sheetName val="pldt"/>
      <sheetName val="부대원명부(간부)"/>
      <sheetName val="Sheet2"/>
      <sheetName val="부대원명부(병)"/>
      <sheetName val="부대현황"/>
      <sheetName val="휴가급지"/>
      <sheetName val="군사특기"/>
      <sheetName val="계급별현황"/>
      <sheetName val="계급별현황 (2)"/>
      <sheetName val="처부별현황"/>
      <sheetName val="병휴가가넹"/>
      <sheetName val="Sheet1"/>
      <sheetName val="간부휴가가넹"/>
      <sheetName val="전역자"/>
      <sheetName val="아프냐"/>
      <sheetName val=""/>
      <sheetName val="신병100일위로휴가기간"/>
      <sheetName val="위로,청원휴가현황"/>
      <sheetName val="위로,청원휴가기간"/>
      <sheetName val="정기휴가현황"/>
      <sheetName val="연명부"/>
      <sheetName val="Sheet3"/>
      <sheetName val="07-29기 공개모집병 "/>
      <sheetName val="기초공"/>
      <sheetName val="기둥(원형)"/>
      <sheetName val="sugu95"/>
      <sheetName val="KMPTO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䑔MO도표"/>
      <sheetName val="BID"/>
      <sheetName val="휴가비,급량비"/>
      <sheetName val="I.설계조건"/>
      <sheetName val="교각계산"/>
      <sheetName val="부속동"/>
      <sheetName val="수량산출서"/>
      <sheetName val="총_"/>
      <sheetName val="재집"/>
      <sheetName val="직재"/>
      <sheetName val="_견적서1"/>
      <sheetName val="03년도_계획"/>
      <sheetName val="전년_대비"/>
      <sheetName val="30단(손보)_(2)"/>
      <sheetName val="방포사(손보)_(2)"/>
      <sheetName val="XL4Poppy_(2)"/>
      <sheetName val="XL4Poppy_(3)"/>
      <sheetName val="장기투자_계획및_예산"/>
      <sheetName val="장기투자_계획_항목별_내용"/>
      <sheetName val="4급_지로"/>
      <sheetName val="계급별현황_(2)"/>
      <sheetName val="07-29기_공개모집병_"/>
      <sheetName val="I_설계조건"/>
      <sheetName val="시약관리"/>
      <sheetName val="LEAD SHEET (K상각후회수율)"/>
      <sheetName val="forecasted_BS"/>
      <sheetName val="forecasted_IS"/>
      <sheetName val="_견적서2"/>
      <sheetName val="03년도_계획1"/>
      <sheetName val="전년_대비1"/>
      <sheetName val="30단(손보)_(2)1"/>
      <sheetName val="방포사(손보)_(2)1"/>
      <sheetName val="XL4Poppy_(2)1"/>
      <sheetName val="XL4Poppy_(3)1"/>
      <sheetName val="장기투자_계획및_예산1"/>
      <sheetName val="장기투자_계획_항목별_내용1"/>
      <sheetName val="4급_지로1"/>
      <sheetName val="계급별현황_(2)1"/>
      <sheetName val="07-29기_공개모집병_1"/>
      <sheetName val="I_설계조건1"/>
      <sheetName val="LEAD_SHEET_(K상각후회수율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/>
      <sheetData sheetId="89" refreshError="1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인구및세대"/>
      <sheetName val="2.국적별외국인 "/>
      <sheetName val="3.각세(외제)"/>
      <sheetName val="4.5세(외제)"/>
      <sheetName val="5.5세외국인"/>
      <sheetName val="6.각세말소자"/>
      <sheetName val="1-1포천-동별-인구및세대 "/>
      <sheetName val="2-1포천(각세)(외제)"/>
      <sheetName val="1_인구및세대"/>
      <sheetName val="2_국적별외국인_"/>
      <sheetName val="3_각세(외제)"/>
      <sheetName val="4_5세(외제)"/>
      <sheetName val="5_5세외국인"/>
      <sheetName val="6_각세말소자"/>
      <sheetName val="1-1포천-동별-인구및세대_"/>
      <sheetName val="1_인구및세대1"/>
      <sheetName val="2_국적별외국인_1"/>
      <sheetName val="3_각세(외제)1"/>
      <sheetName val="4_5세(외제)1"/>
      <sheetName val="5_5세외국인1"/>
      <sheetName val="6_각세말소자1"/>
      <sheetName val="1-1포천-동별-인구및세대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7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customSheetViews>
    <customSheetView guid="{ED90F220-B4C6-11D3-9C40-444553540000}" state="veryHidden" showRuler="0">
      <pageMargins left="0.75" right="0.75" top="1" bottom="1" header="0.5" footer="0.5"/>
      <pageSetup paperSize="9" orientation="portrait" horizontalDpi="300" verticalDpi="300" r:id="rId1"/>
      <headerFooter alignWithMargins="0"/>
    </customSheetView>
    <customSheetView guid="{B9E7C041-B451-11D3-BD73-444553540000}" showPageBreaks="1" state="veryHidden" showRuler="0">
      <pageMargins left="0.75" right="0.75" top="1" bottom="1" header="0.5" footer="0.5"/>
      <pageSetup paperSize="9" orientation="portrait" horizontalDpi="300" verticalDpi="300" r:id="rId2"/>
      <headerFooter alignWithMargins="0"/>
    </customSheetView>
  </customSheetViews>
  <phoneticPr fontId="5" type="noConversion"/>
  <pageMargins left="0.75" right="0.75" top="1" bottom="1" header="0.5" footer="0.5"/>
  <pageSetup paperSize="9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customSheetViews>
    <customSheetView guid="{ED90F220-B4C6-11D3-9C40-444553540000}" state="veryHidden" showRuler="0">
      <pageMargins left="0.75" right="0.75" top="1" bottom="1" header="0.5" footer="0.5"/>
      <pageSetup paperSize="9" orientation="portrait" horizontalDpi="300" verticalDpi="300" r:id="rId1"/>
      <headerFooter alignWithMargins="0"/>
    </customSheetView>
    <customSheetView guid="{B9E7C041-B451-11D3-BD73-444553540000}" showPageBreaks="1" state="veryHidden" showRuler="0">
      <pageMargins left="0.75" right="0.75" top="1" bottom="1" header="0.5" footer="0.5"/>
      <pageSetup paperSize="9" orientation="portrait" horizontalDpi="300" verticalDpi="300" r:id="rId2"/>
      <headerFooter alignWithMargins="0"/>
    </customSheetView>
  </customSheetViews>
  <phoneticPr fontId="5" type="noConversion"/>
  <pageMargins left="0.75" right="0.75" top="1" bottom="1" header="0.5" footer="0.5"/>
  <pageSetup paperSize="9" orientation="portrait" horizontalDpi="300" verticalDpi="300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/>
  <sheetData/>
  <customSheetViews>
    <customSheetView guid="{ED90F220-B4C6-11D3-9C40-444553540000}" showGridLines="0" showRowCol="0" outlineSymbols="0" zeroValues="0" state="hidden" showRuler="0" topLeftCell="B29235">
      <pageMargins left="0.75" right="0.75" top="1" bottom="1" header="0.5" footer="0.5"/>
      <pageSetup paperSize="9" orientation="portrait" horizontalDpi="300" verticalDpi="300" r:id="rId1"/>
      <headerFooter alignWithMargins="0"/>
    </customSheetView>
    <customSheetView guid="{B9E7C041-B451-11D3-BD73-444553540000}" showPageBreaks="1" showGridLines="0" showRowCol="0" outlineSymbols="0" zeroValues="0" state="hidden" showRuler="0" topLeftCell="B29235">
      <pageMargins left="0.75" right="0.75" top="1" bottom="1" header="0.5" footer="0.5"/>
      <pageSetup paperSize="9" orientation="portrait" horizontalDpi="300" verticalDpi="300" r:id="rId2"/>
      <headerFooter alignWithMargins="0"/>
    </customSheetView>
  </customSheetViews>
  <phoneticPr fontId="5" type="noConversion"/>
  <pageMargins left="0.75" right="0.75" top="1" bottom="1" header="0.5" footer="0.5"/>
  <pageSetup paperSize="9" orientation="portrait" horizontalDpi="300" verticalDpi="300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view="pageBreakPreview" zoomScaleNormal="100" zoomScaleSheetLayoutView="100" workbookViewId="0"/>
  </sheetViews>
  <sheetFormatPr defaultRowHeight="17.25"/>
  <cols>
    <col min="1" max="1" width="19.125" style="20" customWidth="1"/>
    <col min="2" max="2" width="9.875" style="20" customWidth="1"/>
    <col min="3" max="7" width="9.875" style="23" customWidth="1"/>
    <col min="8" max="14" width="7.125" style="23" customWidth="1"/>
    <col min="15" max="15" width="10.125" style="23" customWidth="1"/>
    <col min="16" max="16" width="18.125" style="23" customWidth="1"/>
    <col min="17" max="16384" width="9" style="23"/>
  </cols>
  <sheetData>
    <row r="1" spans="1:16" s="5" customFormat="1" ht="24.95" customHeight="1">
      <c r="A1" s="1" t="s">
        <v>214</v>
      </c>
      <c r="B1" s="1"/>
      <c r="C1" s="2"/>
      <c r="D1" s="2"/>
      <c r="E1" s="2"/>
      <c r="F1" s="3"/>
      <c r="G1" s="2"/>
      <c r="H1" s="4" t="s">
        <v>215</v>
      </c>
      <c r="I1" s="2"/>
      <c r="J1" s="2"/>
      <c r="K1" s="2"/>
      <c r="L1" s="2"/>
      <c r="M1" s="2"/>
      <c r="N1" s="2"/>
      <c r="O1" s="2"/>
      <c r="P1" s="2"/>
    </row>
    <row r="2" spans="1:16" s="195" customFormat="1" ht="24.95" customHeight="1" thickBot="1">
      <c r="A2" s="195" t="s">
        <v>84</v>
      </c>
      <c r="P2" s="196" t="s">
        <v>94</v>
      </c>
    </row>
    <row r="3" spans="1:16" s="205" customFormat="1" ht="18.95" customHeight="1" thickTop="1">
      <c r="A3" s="197"/>
      <c r="B3" s="825" t="s">
        <v>0</v>
      </c>
      <c r="C3" s="827" t="s">
        <v>272</v>
      </c>
      <c r="D3" s="198" t="s">
        <v>95</v>
      </c>
      <c r="E3" s="199" t="s">
        <v>96</v>
      </c>
      <c r="F3" s="199"/>
      <c r="G3" s="200"/>
      <c r="H3" s="201" t="s">
        <v>273</v>
      </c>
      <c r="I3" s="202"/>
      <c r="J3" s="202"/>
      <c r="K3" s="202"/>
      <c r="L3" s="202"/>
      <c r="M3" s="202"/>
      <c r="N3" s="203"/>
      <c r="O3" s="199" t="s">
        <v>274</v>
      </c>
      <c r="P3" s="204"/>
    </row>
    <row r="4" spans="1:16" s="205" customFormat="1" ht="18.95" customHeight="1">
      <c r="A4" s="206" t="s">
        <v>275</v>
      </c>
      <c r="B4" s="826"/>
      <c r="C4" s="828"/>
      <c r="D4" s="207" t="s">
        <v>1</v>
      </c>
      <c r="E4" s="208" t="s">
        <v>276</v>
      </c>
      <c r="F4" s="208"/>
      <c r="G4" s="209"/>
      <c r="H4" s="829" t="s">
        <v>277</v>
      </c>
      <c r="I4" s="208" t="s">
        <v>278</v>
      </c>
      <c r="J4" s="208"/>
      <c r="K4" s="208"/>
      <c r="L4" s="818" t="s">
        <v>279</v>
      </c>
      <c r="M4" s="819"/>
      <c r="N4" s="820"/>
      <c r="O4" s="669" t="s">
        <v>280</v>
      </c>
      <c r="P4" s="667" t="s">
        <v>281</v>
      </c>
    </row>
    <row r="5" spans="1:16" s="205" customFormat="1" ht="18.95" customHeight="1">
      <c r="A5" s="206" t="s">
        <v>282</v>
      </c>
      <c r="B5" s="665" t="s">
        <v>283</v>
      </c>
      <c r="C5" s="823" t="s">
        <v>284</v>
      </c>
      <c r="D5" s="664" t="s">
        <v>283</v>
      </c>
      <c r="E5" s="213" t="s">
        <v>2</v>
      </c>
      <c r="F5" s="213" t="s">
        <v>4</v>
      </c>
      <c r="G5" s="672" t="s">
        <v>5</v>
      </c>
      <c r="H5" s="828"/>
      <c r="I5" s="690" t="s">
        <v>2</v>
      </c>
      <c r="J5" s="690" t="s">
        <v>4</v>
      </c>
      <c r="K5" s="691" t="s">
        <v>5</v>
      </c>
      <c r="L5" s="216" t="s">
        <v>2</v>
      </c>
      <c r="M5" s="690" t="s">
        <v>4</v>
      </c>
      <c r="N5" s="692" t="s">
        <v>5</v>
      </c>
      <c r="O5" s="821" t="s">
        <v>285</v>
      </c>
      <c r="P5" s="667" t="s">
        <v>606</v>
      </c>
    </row>
    <row r="6" spans="1:16" s="205" customFormat="1" ht="18.95" customHeight="1">
      <c r="A6" s="666"/>
      <c r="B6" s="218" t="s">
        <v>3</v>
      </c>
      <c r="C6" s="824"/>
      <c r="D6" s="219" t="s">
        <v>6</v>
      </c>
      <c r="E6" s="209" t="s">
        <v>7</v>
      </c>
      <c r="F6" s="209" t="s">
        <v>8</v>
      </c>
      <c r="G6" s="209" t="s">
        <v>9</v>
      </c>
      <c r="H6" s="219" t="s">
        <v>7</v>
      </c>
      <c r="I6" s="219" t="s">
        <v>286</v>
      </c>
      <c r="J6" s="219" t="s">
        <v>8</v>
      </c>
      <c r="K6" s="220" t="s">
        <v>9</v>
      </c>
      <c r="L6" s="219" t="s">
        <v>286</v>
      </c>
      <c r="M6" s="219" t="s">
        <v>8</v>
      </c>
      <c r="N6" s="663" t="s">
        <v>9</v>
      </c>
      <c r="O6" s="822"/>
      <c r="P6" s="668"/>
    </row>
    <row r="7" spans="1:16" s="225" customFormat="1" ht="24" customHeight="1">
      <c r="A7" s="221">
        <v>41365</v>
      </c>
      <c r="B7" s="222">
        <v>137</v>
      </c>
      <c r="C7" s="222">
        <v>2432</v>
      </c>
      <c r="D7" s="222">
        <v>2285</v>
      </c>
      <c r="E7" s="222">
        <v>77295</v>
      </c>
      <c r="F7" s="222">
        <v>43830</v>
      </c>
      <c r="G7" s="222">
        <v>33465</v>
      </c>
      <c r="H7" s="222">
        <v>4768</v>
      </c>
      <c r="I7" s="222">
        <v>4244</v>
      </c>
      <c r="J7" s="222">
        <v>1404</v>
      </c>
      <c r="K7" s="222">
        <v>2840</v>
      </c>
      <c r="L7" s="222">
        <v>524</v>
      </c>
      <c r="M7" s="222">
        <v>272</v>
      </c>
      <c r="N7" s="222">
        <v>252</v>
      </c>
      <c r="O7" s="223">
        <v>18</v>
      </c>
      <c r="P7" s="224">
        <v>41365</v>
      </c>
    </row>
    <row r="8" spans="1:16" s="225" customFormat="1" ht="24" customHeight="1">
      <c r="A8" s="221">
        <v>41730</v>
      </c>
      <c r="B8" s="222">
        <v>139</v>
      </c>
      <c r="C8" s="222">
        <v>2464</v>
      </c>
      <c r="D8" s="222">
        <v>2330</v>
      </c>
      <c r="E8" s="222">
        <v>75099</v>
      </c>
      <c r="F8" s="222">
        <v>42545</v>
      </c>
      <c r="G8" s="222">
        <v>32554</v>
      </c>
      <c r="H8" s="222">
        <v>4873</v>
      </c>
      <c r="I8" s="222">
        <v>4303</v>
      </c>
      <c r="J8" s="222">
        <v>1444</v>
      </c>
      <c r="K8" s="222">
        <v>2859</v>
      </c>
      <c r="L8" s="222">
        <v>570</v>
      </c>
      <c r="M8" s="222">
        <v>318</v>
      </c>
      <c r="N8" s="222">
        <v>252</v>
      </c>
      <c r="O8" s="223">
        <v>17.452707413432488</v>
      </c>
      <c r="P8" s="224">
        <v>41730</v>
      </c>
    </row>
    <row r="9" spans="1:16" s="225" customFormat="1" ht="24" customHeight="1">
      <c r="A9" s="221">
        <v>42095</v>
      </c>
      <c r="B9" s="222">
        <v>139</v>
      </c>
      <c r="C9" s="222">
        <v>2378</v>
      </c>
      <c r="D9" s="222">
        <v>2950</v>
      </c>
      <c r="E9" s="222">
        <v>73238</v>
      </c>
      <c r="F9" s="222">
        <v>41378</v>
      </c>
      <c r="G9" s="222">
        <v>31860</v>
      </c>
      <c r="H9" s="222">
        <v>4662</v>
      </c>
      <c r="I9" s="222">
        <v>4170</v>
      </c>
      <c r="J9" s="222">
        <v>1389</v>
      </c>
      <c r="K9" s="222">
        <v>2781</v>
      </c>
      <c r="L9" s="222">
        <v>492</v>
      </c>
      <c r="M9" s="222">
        <v>251</v>
      </c>
      <c r="N9" s="222">
        <v>241</v>
      </c>
      <c r="O9" s="223">
        <f>E9/I9</f>
        <v>17.56306954436451</v>
      </c>
      <c r="P9" s="224">
        <v>42095</v>
      </c>
    </row>
    <row r="10" spans="1:16" s="225" customFormat="1" ht="24" customHeight="1">
      <c r="A10" s="221">
        <v>42461</v>
      </c>
      <c r="B10" s="222">
        <v>144</v>
      </c>
      <c r="C10" s="222">
        <v>2419</v>
      </c>
      <c r="D10" s="222">
        <v>3070</v>
      </c>
      <c r="E10" s="222">
        <v>77958</v>
      </c>
      <c r="F10" s="222">
        <v>46354</v>
      </c>
      <c r="G10" s="222">
        <v>31604</v>
      </c>
      <c r="H10" s="222">
        <v>4686</v>
      </c>
      <c r="I10" s="222">
        <v>4209</v>
      </c>
      <c r="J10" s="222">
        <v>1391</v>
      </c>
      <c r="K10" s="222">
        <v>2818</v>
      </c>
      <c r="L10" s="222">
        <v>477</v>
      </c>
      <c r="M10" s="222">
        <v>247</v>
      </c>
      <c r="N10" s="222">
        <v>230</v>
      </c>
      <c r="O10" s="223">
        <v>19</v>
      </c>
      <c r="P10" s="224">
        <v>42461</v>
      </c>
    </row>
    <row r="11" spans="1:16" s="225" customFormat="1" ht="24" customHeight="1">
      <c r="A11" s="226">
        <v>42826</v>
      </c>
      <c r="B11" s="222">
        <v>151</v>
      </c>
      <c r="C11" s="222">
        <v>2445</v>
      </c>
      <c r="D11" s="222">
        <v>3215</v>
      </c>
      <c r="E11" s="222">
        <v>76859</v>
      </c>
      <c r="F11" s="222">
        <v>45596</v>
      </c>
      <c r="G11" s="222">
        <v>31263</v>
      </c>
      <c r="H11" s="222">
        <v>4934</v>
      </c>
      <c r="I11" s="222">
        <v>4319</v>
      </c>
      <c r="J11" s="222">
        <v>1425</v>
      </c>
      <c r="K11" s="222">
        <v>2894</v>
      </c>
      <c r="L11" s="222">
        <v>615</v>
      </c>
      <c r="M11" s="222">
        <v>293</v>
      </c>
      <c r="N11" s="222">
        <v>322</v>
      </c>
      <c r="O11" s="223">
        <f>E11/H11</f>
        <v>15.577421970004053</v>
      </c>
      <c r="P11" s="224">
        <v>42826</v>
      </c>
    </row>
    <row r="12" spans="1:16" s="225" customFormat="1" ht="24" customHeight="1">
      <c r="A12" s="226">
        <v>43191</v>
      </c>
      <c r="B12" s="222">
        <v>160</v>
      </c>
      <c r="C12" s="222">
        <v>2526</v>
      </c>
      <c r="D12" s="222">
        <v>3355</v>
      </c>
      <c r="E12" s="222">
        <v>77779</v>
      </c>
      <c r="F12" s="222">
        <v>45730</v>
      </c>
      <c r="G12" s="222">
        <v>32049</v>
      </c>
      <c r="H12" s="222">
        <v>5145</v>
      </c>
      <c r="I12" s="222">
        <v>4529</v>
      </c>
      <c r="J12" s="222">
        <v>1448</v>
      </c>
      <c r="K12" s="222">
        <v>3081</v>
      </c>
      <c r="L12" s="222">
        <v>616</v>
      </c>
      <c r="M12" s="222">
        <v>282</v>
      </c>
      <c r="N12" s="222">
        <v>334</v>
      </c>
      <c r="O12" s="223">
        <v>15</v>
      </c>
      <c r="P12" s="224">
        <v>43191</v>
      </c>
    </row>
    <row r="13" spans="1:16" s="225" customFormat="1" ht="24" customHeight="1">
      <c r="A13" s="226">
        <v>43556</v>
      </c>
      <c r="B13" s="222">
        <v>164</v>
      </c>
      <c r="C13" s="222">
        <v>2666</v>
      </c>
      <c r="D13" s="222">
        <v>3459</v>
      </c>
      <c r="E13" s="222">
        <v>79860</v>
      </c>
      <c r="F13" s="222">
        <v>46704</v>
      </c>
      <c r="G13" s="222">
        <v>33156</v>
      </c>
      <c r="H13" s="222">
        <v>5301</v>
      </c>
      <c r="I13" s="222">
        <v>4706</v>
      </c>
      <c r="J13" s="222">
        <v>1457</v>
      </c>
      <c r="K13" s="222">
        <v>3249</v>
      </c>
      <c r="L13" s="222">
        <v>595</v>
      </c>
      <c r="M13" s="222">
        <v>263</v>
      </c>
      <c r="N13" s="222">
        <v>332</v>
      </c>
      <c r="O13" s="223">
        <f>E13/H13</f>
        <v>15.065082059988681</v>
      </c>
      <c r="P13" s="224">
        <v>43556</v>
      </c>
    </row>
    <row r="14" spans="1:16" s="694" customFormat="1" ht="24" customHeight="1">
      <c r="A14" s="568">
        <v>43922</v>
      </c>
      <c r="B14" s="229">
        <f>SUM(B15:B25)</f>
        <v>167</v>
      </c>
      <c r="C14" s="229">
        <f>SUM(C15:C25)</f>
        <v>2723</v>
      </c>
      <c r="D14" s="229">
        <f t="shared" ref="D14:N14" si="0">SUM(D15:D25)</f>
        <v>3590</v>
      </c>
      <c r="E14" s="229">
        <f t="shared" si="0"/>
        <v>81328</v>
      </c>
      <c r="F14" s="229">
        <f t="shared" si="0"/>
        <v>47431</v>
      </c>
      <c r="G14" s="229">
        <f t="shared" si="0"/>
        <v>33897</v>
      </c>
      <c r="H14" s="229">
        <f t="shared" si="0"/>
        <v>5511</v>
      </c>
      <c r="I14" s="229">
        <f t="shared" si="0"/>
        <v>4901</v>
      </c>
      <c r="J14" s="229">
        <f t="shared" si="0"/>
        <v>1529</v>
      </c>
      <c r="K14" s="229">
        <f t="shared" si="0"/>
        <v>3372</v>
      </c>
      <c r="L14" s="229">
        <f t="shared" si="0"/>
        <v>610</v>
      </c>
      <c r="M14" s="229">
        <f t="shared" si="0"/>
        <v>269</v>
      </c>
      <c r="N14" s="229">
        <f t="shared" si="0"/>
        <v>341</v>
      </c>
      <c r="O14" s="230">
        <f>E14/I14</f>
        <v>16.594164456233422</v>
      </c>
      <c r="P14" s="569">
        <v>43922</v>
      </c>
    </row>
    <row r="15" spans="1:16" s="574" customFormat="1" ht="24" customHeight="1">
      <c r="A15" s="570" t="s">
        <v>10</v>
      </c>
      <c r="B15" s="231">
        <v>75</v>
      </c>
      <c r="C15" s="232">
        <v>331</v>
      </c>
      <c r="D15" s="232">
        <v>286</v>
      </c>
      <c r="E15" s="571">
        <v>6013</v>
      </c>
      <c r="F15" s="232">
        <v>2998</v>
      </c>
      <c r="G15" s="232">
        <v>3015</v>
      </c>
      <c r="H15" s="232">
        <v>528</v>
      </c>
      <c r="I15" s="233">
        <v>473</v>
      </c>
      <c r="J15" s="232">
        <v>2</v>
      </c>
      <c r="K15" s="232">
        <v>471</v>
      </c>
      <c r="L15" s="233">
        <v>55</v>
      </c>
      <c r="M15" s="232">
        <v>27</v>
      </c>
      <c r="N15" s="232">
        <v>28</v>
      </c>
      <c r="O15" s="234">
        <f>E15/I15</f>
        <v>12.71247357293869</v>
      </c>
      <c r="P15" s="573" t="s">
        <v>742</v>
      </c>
    </row>
    <row r="16" spans="1:16" s="574" customFormat="1" ht="24" customHeight="1">
      <c r="A16" s="570" t="s">
        <v>11</v>
      </c>
      <c r="B16" s="231">
        <v>46</v>
      </c>
      <c r="C16" s="232">
        <v>1231</v>
      </c>
      <c r="D16" s="232">
        <v>1771</v>
      </c>
      <c r="E16" s="233">
        <v>30471</v>
      </c>
      <c r="F16" s="232">
        <v>15687</v>
      </c>
      <c r="G16" s="232">
        <v>14784</v>
      </c>
      <c r="H16" s="232">
        <v>1985</v>
      </c>
      <c r="I16" s="233">
        <v>1815</v>
      </c>
      <c r="J16" s="232">
        <v>493</v>
      </c>
      <c r="K16" s="232">
        <v>1322</v>
      </c>
      <c r="L16" s="233">
        <v>170</v>
      </c>
      <c r="M16" s="232">
        <v>60</v>
      </c>
      <c r="N16" s="232">
        <v>110</v>
      </c>
      <c r="O16" s="234">
        <f>E16/I16</f>
        <v>16.788429752066115</v>
      </c>
      <c r="P16" s="573" t="s">
        <v>743</v>
      </c>
    </row>
    <row r="17" spans="1:16" s="574" customFormat="1" ht="24" customHeight="1">
      <c r="A17" s="570" t="s">
        <v>744</v>
      </c>
      <c r="B17" s="231">
        <v>23</v>
      </c>
      <c r="C17" s="232">
        <v>493</v>
      </c>
      <c r="D17" s="575">
        <v>768</v>
      </c>
      <c r="E17" s="233">
        <v>13656</v>
      </c>
      <c r="F17" s="232">
        <v>6848</v>
      </c>
      <c r="G17" s="232">
        <v>6808</v>
      </c>
      <c r="H17" s="232">
        <v>1116</v>
      </c>
      <c r="I17" s="233">
        <v>1033</v>
      </c>
      <c r="J17" s="232">
        <v>258</v>
      </c>
      <c r="K17" s="232">
        <v>775</v>
      </c>
      <c r="L17" s="233">
        <v>83</v>
      </c>
      <c r="M17" s="232">
        <v>33</v>
      </c>
      <c r="N17" s="232">
        <v>50</v>
      </c>
      <c r="O17" s="234">
        <f t="shared" ref="O17:O25" si="1">E17/I17</f>
        <v>13.219748305905132</v>
      </c>
      <c r="P17" s="573" t="s">
        <v>745</v>
      </c>
    </row>
    <row r="18" spans="1:16" s="574" customFormat="1" ht="24" customHeight="1">
      <c r="A18" s="570" t="s">
        <v>746</v>
      </c>
      <c r="B18" s="231">
        <v>1</v>
      </c>
      <c r="C18" s="232">
        <v>7</v>
      </c>
      <c r="D18" s="232">
        <v>13</v>
      </c>
      <c r="E18" s="233">
        <v>184</v>
      </c>
      <c r="F18" s="232">
        <v>90</v>
      </c>
      <c r="G18" s="232">
        <v>94</v>
      </c>
      <c r="H18" s="232">
        <v>27</v>
      </c>
      <c r="I18" s="233">
        <v>24</v>
      </c>
      <c r="J18" s="232">
        <v>12</v>
      </c>
      <c r="K18" s="232">
        <v>12</v>
      </c>
      <c r="L18" s="233">
        <v>3</v>
      </c>
      <c r="M18" s="232">
        <v>2</v>
      </c>
      <c r="N18" s="232">
        <v>1</v>
      </c>
      <c r="O18" s="234">
        <f t="shared" si="1"/>
        <v>7.666666666666667</v>
      </c>
      <c r="P18" s="573" t="s">
        <v>747</v>
      </c>
    </row>
    <row r="19" spans="1:16" s="574" customFormat="1" ht="24" customHeight="1">
      <c r="A19" s="570" t="s">
        <v>748</v>
      </c>
      <c r="B19" s="231">
        <v>12</v>
      </c>
      <c r="C19" s="232">
        <v>381</v>
      </c>
      <c r="D19" s="232">
        <v>520</v>
      </c>
      <c r="E19" s="233">
        <v>10046</v>
      </c>
      <c r="F19" s="232">
        <v>5120</v>
      </c>
      <c r="G19" s="232">
        <v>4926</v>
      </c>
      <c r="H19" s="232">
        <v>924</v>
      </c>
      <c r="I19" s="233">
        <v>866</v>
      </c>
      <c r="J19" s="232">
        <v>272</v>
      </c>
      <c r="K19" s="232">
        <v>594</v>
      </c>
      <c r="L19" s="233">
        <v>58</v>
      </c>
      <c r="M19" s="232">
        <v>21</v>
      </c>
      <c r="N19" s="233">
        <v>37</v>
      </c>
      <c r="O19" s="234">
        <f t="shared" si="1"/>
        <v>11.600461893764434</v>
      </c>
      <c r="P19" s="576" t="s">
        <v>749</v>
      </c>
    </row>
    <row r="20" spans="1:16" s="574" customFormat="1" ht="24" customHeight="1">
      <c r="A20" s="570" t="s">
        <v>750</v>
      </c>
      <c r="B20" s="231">
        <v>2</v>
      </c>
      <c r="C20" s="232">
        <v>54</v>
      </c>
      <c r="D20" s="232">
        <v>125</v>
      </c>
      <c r="E20" s="233">
        <v>792</v>
      </c>
      <c r="F20" s="232">
        <v>626</v>
      </c>
      <c r="G20" s="232">
        <v>166</v>
      </c>
      <c r="H20" s="232">
        <v>151</v>
      </c>
      <c r="I20" s="233">
        <v>136</v>
      </c>
      <c r="J20" s="232">
        <v>75</v>
      </c>
      <c r="K20" s="232">
        <v>61</v>
      </c>
      <c r="L20" s="233">
        <v>15</v>
      </c>
      <c r="M20" s="232">
        <v>8</v>
      </c>
      <c r="N20" s="232">
        <v>7</v>
      </c>
      <c r="O20" s="234">
        <f t="shared" si="1"/>
        <v>5.8235294117647056</v>
      </c>
      <c r="P20" s="576" t="s">
        <v>751</v>
      </c>
    </row>
    <row r="21" spans="1:16" s="574" customFormat="1" ht="24" customHeight="1">
      <c r="A21" s="570" t="s">
        <v>752</v>
      </c>
      <c r="B21" s="231">
        <v>2</v>
      </c>
      <c r="C21" s="232">
        <v>42</v>
      </c>
      <c r="D21" s="232">
        <v>67</v>
      </c>
      <c r="E21" s="233">
        <v>1406</v>
      </c>
      <c r="F21" s="232">
        <v>982</v>
      </c>
      <c r="G21" s="232">
        <v>424</v>
      </c>
      <c r="H21" s="232">
        <v>108</v>
      </c>
      <c r="I21" s="233">
        <v>97</v>
      </c>
      <c r="J21" s="232">
        <v>56</v>
      </c>
      <c r="K21" s="232">
        <v>41</v>
      </c>
      <c r="L21" s="233">
        <v>11</v>
      </c>
      <c r="M21" s="232">
        <v>5</v>
      </c>
      <c r="N21" s="233">
        <v>6</v>
      </c>
      <c r="O21" s="234">
        <f t="shared" si="1"/>
        <v>14.494845360824742</v>
      </c>
      <c r="P21" s="576" t="s">
        <v>753</v>
      </c>
    </row>
    <row r="22" spans="1:16" s="574" customFormat="1" ht="24" customHeight="1">
      <c r="A22" s="570" t="s">
        <v>754</v>
      </c>
      <c r="B22" s="231">
        <v>1</v>
      </c>
      <c r="C22" s="232">
        <v>32</v>
      </c>
      <c r="D22" s="232">
        <v>40</v>
      </c>
      <c r="E22" s="233">
        <v>849</v>
      </c>
      <c r="F22" s="232">
        <v>380</v>
      </c>
      <c r="G22" s="232">
        <v>469</v>
      </c>
      <c r="H22" s="232">
        <v>79</v>
      </c>
      <c r="I22" s="233">
        <v>74</v>
      </c>
      <c r="J22" s="232">
        <v>29</v>
      </c>
      <c r="K22" s="232">
        <v>45</v>
      </c>
      <c r="L22" s="233">
        <v>5</v>
      </c>
      <c r="M22" s="232">
        <v>3</v>
      </c>
      <c r="N22" s="233">
        <v>2</v>
      </c>
      <c r="O22" s="234">
        <f>E22/I22</f>
        <v>11.472972972972974</v>
      </c>
      <c r="P22" s="577" t="s">
        <v>755</v>
      </c>
    </row>
    <row r="23" spans="1:16" s="574" customFormat="1" ht="24" customHeight="1">
      <c r="A23" s="570" t="s">
        <v>756</v>
      </c>
      <c r="B23" s="231">
        <v>1</v>
      </c>
      <c r="C23" s="232">
        <v>72</v>
      </c>
      <c r="D23" s="232">
        <v>0</v>
      </c>
      <c r="E23" s="233">
        <v>7870</v>
      </c>
      <c r="F23" s="232">
        <v>6780</v>
      </c>
      <c r="G23" s="232">
        <v>1090</v>
      </c>
      <c r="H23" s="232">
        <v>177</v>
      </c>
      <c r="I23" s="233">
        <v>116</v>
      </c>
      <c r="J23" s="232">
        <v>102</v>
      </c>
      <c r="K23" s="232">
        <v>14</v>
      </c>
      <c r="L23" s="233">
        <v>61</v>
      </c>
      <c r="M23" s="232">
        <v>40</v>
      </c>
      <c r="N23" s="233">
        <v>21</v>
      </c>
      <c r="O23" s="234">
        <f t="shared" si="1"/>
        <v>67.84482758620689</v>
      </c>
      <c r="P23" s="573" t="s">
        <v>757</v>
      </c>
    </row>
    <row r="24" spans="1:16" s="574" customFormat="1" ht="24" customHeight="1">
      <c r="A24" s="570" t="s">
        <v>758</v>
      </c>
      <c r="B24" s="231">
        <v>1</v>
      </c>
      <c r="C24" s="232">
        <v>35</v>
      </c>
      <c r="D24" s="232">
        <v>0</v>
      </c>
      <c r="E24" s="233">
        <v>9661</v>
      </c>
      <c r="F24" s="232">
        <v>7621</v>
      </c>
      <c r="G24" s="232">
        <v>2040</v>
      </c>
      <c r="H24" s="232">
        <v>403</v>
      </c>
      <c r="I24" s="233">
        <v>254</v>
      </c>
      <c r="J24" s="232">
        <v>217</v>
      </c>
      <c r="K24" s="232">
        <v>37</v>
      </c>
      <c r="L24" s="233">
        <v>149</v>
      </c>
      <c r="M24" s="232">
        <v>70</v>
      </c>
      <c r="N24" s="232">
        <v>79</v>
      </c>
      <c r="O24" s="234">
        <f t="shared" si="1"/>
        <v>38.035433070866141</v>
      </c>
      <c r="P24" s="573" t="s">
        <v>759</v>
      </c>
    </row>
    <row r="25" spans="1:16" s="574" customFormat="1" ht="24" customHeight="1">
      <c r="A25" s="578" t="s">
        <v>760</v>
      </c>
      <c r="B25" s="235">
        <v>3</v>
      </c>
      <c r="C25" s="236">
        <v>45</v>
      </c>
      <c r="D25" s="236">
        <v>0</v>
      </c>
      <c r="E25" s="237">
        <v>380</v>
      </c>
      <c r="F25" s="236">
        <v>299</v>
      </c>
      <c r="G25" s="236">
        <v>81</v>
      </c>
      <c r="H25" s="236">
        <v>13</v>
      </c>
      <c r="I25" s="237">
        <v>13</v>
      </c>
      <c r="J25" s="236">
        <v>13</v>
      </c>
      <c r="K25" s="236">
        <v>0</v>
      </c>
      <c r="L25" s="237">
        <v>0</v>
      </c>
      <c r="M25" s="237">
        <v>0</v>
      </c>
      <c r="N25" s="237">
        <v>0</v>
      </c>
      <c r="O25" s="238">
        <f t="shared" si="1"/>
        <v>29.23076923076923</v>
      </c>
      <c r="P25" s="579" t="s">
        <v>761</v>
      </c>
    </row>
    <row r="26" spans="1:16" s="574" customFormat="1" ht="14.25" customHeight="1">
      <c r="A26" s="817" t="s">
        <v>236</v>
      </c>
      <c r="B26" s="817"/>
      <c r="C26" s="817"/>
      <c r="D26" s="817"/>
      <c r="E26" s="817"/>
      <c r="F26" s="817"/>
      <c r="G26" s="817"/>
      <c r="H26" s="580"/>
      <c r="I26" s="581"/>
      <c r="J26" s="580"/>
      <c r="K26" s="580"/>
      <c r="L26" s="581"/>
      <c r="M26" s="581"/>
      <c r="N26" s="581"/>
      <c r="O26" s="580"/>
      <c r="P26" s="582"/>
    </row>
    <row r="27" spans="1:16" s="587" customFormat="1" ht="12.75" customHeight="1">
      <c r="A27" s="583" t="s">
        <v>762</v>
      </c>
      <c r="B27" s="584"/>
      <c r="C27" s="585"/>
      <c r="D27" s="585"/>
      <c r="E27" s="585"/>
      <c r="F27" s="585"/>
      <c r="G27" s="585"/>
      <c r="H27" s="585"/>
      <c r="I27" s="586"/>
      <c r="J27" s="585"/>
      <c r="K27" s="585"/>
      <c r="L27" s="586"/>
      <c r="M27" s="585"/>
      <c r="N27" s="586"/>
      <c r="O27" s="586"/>
    </row>
    <row r="28" spans="1:16" s="19" customFormat="1">
      <c r="A28" s="16"/>
      <c r="B28" s="16"/>
      <c r="C28" s="17"/>
      <c r="D28" s="17"/>
      <c r="E28" s="17"/>
      <c r="F28" s="17"/>
      <c r="G28" s="17"/>
      <c r="H28" s="17"/>
      <c r="I28" s="18"/>
      <c r="J28" s="17"/>
      <c r="K28" s="17"/>
      <c r="L28" s="18"/>
      <c r="M28" s="18"/>
      <c r="N28" s="18"/>
      <c r="O28" s="18"/>
    </row>
    <row r="29" spans="1:16" s="19" customFormat="1">
      <c r="A29" s="16"/>
      <c r="B29" s="16"/>
      <c r="C29" s="17"/>
      <c r="D29" s="17"/>
      <c r="E29" s="17"/>
      <c r="F29" s="17"/>
      <c r="G29" s="17"/>
      <c r="H29" s="17"/>
      <c r="I29" s="18"/>
      <c r="J29" s="17"/>
      <c r="K29" s="17"/>
      <c r="L29" s="18"/>
      <c r="M29" s="18"/>
      <c r="N29" s="18"/>
      <c r="O29" s="18"/>
    </row>
    <row r="30" spans="1:16" s="19" customFormat="1">
      <c r="A30" s="16"/>
      <c r="B30" s="16"/>
      <c r="C30" s="17"/>
      <c r="D30" s="17"/>
      <c r="E30" s="17"/>
      <c r="F30" s="17"/>
      <c r="G30" s="17"/>
      <c r="H30" s="17"/>
      <c r="I30" s="18"/>
      <c r="J30" s="17"/>
      <c r="K30" s="17"/>
      <c r="L30" s="18"/>
      <c r="M30" s="18"/>
      <c r="N30" s="18"/>
      <c r="O30" s="18"/>
    </row>
    <row r="31" spans="1:16">
      <c r="C31" s="21"/>
      <c r="D31" s="21"/>
      <c r="E31" s="21"/>
      <c r="F31" s="21"/>
      <c r="G31" s="21"/>
      <c r="H31" s="21"/>
      <c r="I31" s="22"/>
      <c r="J31" s="21"/>
      <c r="K31" s="21"/>
      <c r="L31" s="22"/>
      <c r="M31" s="22"/>
      <c r="N31" s="22"/>
      <c r="O31" s="22"/>
    </row>
    <row r="32" spans="1:16">
      <c r="C32" s="21"/>
      <c r="D32" s="21"/>
      <c r="E32" s="21"/>
      <c r="F32" s="21"/>
      <c r="G32" s="21"/>
      <c r="H32" s="21"/>
      <c r="I32" s="22"/>
      <c r="J32" s="21"/>
      <c r="K32" s="21"/>
      <c r="L32" s="22"/>
      <c r="M32" s="22"/>
      <c r="N32" s="22"/>
      <c r="O32" s="22"/>
    </row>
    <row r="33" spans="3:11">
      <c r="C33" s="21"/>
      <c r="D33" s="21"/>
      <c r="E33" s="21"/>
      <c r="F33" s="21"/>
      <c r="G33" s="21"/>
      <c r="J33" s="21"/>
      <c r="K33" s="21"/>
    </row>
    <row r="34" spans="3:11">
      <c r="C34" s="21"/>
      <c r="D34" s="21"/>
      <c r="E34" s="21"/>
      <c r="F34" s="21"/>
      <c r="G34" s="21"/>
      <c r="J34" s="21"/>
      <c r="K34" s="21"/>
    </row>
    <row r="35" spans="3:11">
      <c r="C35" s="21"/>
      <c r="D35" s="21"/>
      <c r="E35" s="21"/>
      <c r="F35" s="21"/>
      <c r="G35" s="21"/>
      <c r="K35" s="21"/>
    </row>
    <row r="36" spans="3:11">
      <c r="C36" s="21"/>
      <c r="D36" s="21"/>
      <c r="E36" s="21"/>
      <c r="F36" s="21"/>
      <c r="G36" s="21"/>
      <c r="K36" s="21"/>
    </row>
    <row r="37" spans="3:11">
      <c r="C37" s="21"/>
      <c r="D37" s="21"/>
      <c r="E37" s="21"/>
      <c r="F37" s="21"/>
      <c r="G37" s="21"/>
      <c r="K37" s="21"/>
    </row>
    <row r="38" spans="3:11">
      <c r="C38" s="21"/>
      <c r="D38" s="21"/>
      <c r="E38" s="21"/>
      <c r="F38" s="21"/>
      <c r="G38" s="21"/>
      <c r="K38" s="21"/>
    </row>
    <row r="39" spans="3:11">
      <c r="C39" s="21"/>
      <c r="E39" s="21"/>
      <c r="F39" s="21"/>
      <c r="G39" s="21"/>
      <c r="K39" s="21"/>
    </row>
    <row r="40" spans="3:11">
      <c r="C40" s="21"/>
      <c r="E40" s="21"/>
      <c r="F40" s="21"/>
      <c r="G40" s="21"/>
      <c r="K40" s="21"/>
    </row>
    <row r="41" spans="3:11">
      <c r="C41" s="21"/>
      <c r="E41" s="21"/>
      <c r="F41" s="21"/>
      <c r="G41" s="21"/>
      <c r="K41" s="21"/>
    </row>
    <row r="42" spans="3:11">
      <c r="C42" s="21"/>
      <c r="E42" s="21"/>
      <c r="F42" s="21"/>
      <c r="G42" s="21"/>
      <c r="K42" s="21"/>
    </row>
    <row r="43" spans="3:11">
      <c r="C43" s="21"/>
      <c r="E43" s="21"/>
      <c r="F43" s="21"/>
      <c r="G43" s="21"/>
    </row>
    <row r="44" spans="3:11">
      <c r="C44" s="21"/>
      <c r="E44" s="21"/>
      <c r="F44" s="21"/>
      <c r="G44" s="21"/>
    </row>
    <row r="45" spans="3:11">
      <c r="C45" s="21"/>
      <c r="E45" s="21"/>
      <c r="F45" s="21"/>
      <c r="G45" s="21"/>
    </row>
    <row r="46" spans="3:11">
      <c r="C46" s="21"/>
      <c r="E46" s="21"/>
      <c r="F46" s="21"/>
      <c r="G46" s="21"/>
    </row>
    <row r="47" spans="3:11">
      <c r="C47" s="21"/>
      <c r="E47" s="21"/>
      <c r="F47" s="21"/>
      <c r="G47" s="21"/>
    </row>
    <row r="48" spans="3:11">
      <c r="C48" s="21"/>
      <c r="E48" s="21"/>
      <c r="F48" s="21"/>
      <c r="G48" s="21"/>
    </row>
    <row r="49" spans="3:7">
      <c r="C49" s="21"/>
      <c r="E49" s="21"/>
      <c r="F49" s="21"/>
      <c r="G49" s="21"/>
    </row>
    <row r="50" spans="3:7">
      <c r="C50" s="21"/>
      <c r="E50" s="21"/>
      <c r="F50" s="21"/>
      <c r="G50" s="21"/>
    </row>
    <row r="51" spans="3:7">
      <c r="C51" s="21"/>
      <c r="E51" s="21"/>
      <c r="F51" s="21"/>
      <c r="G51" s="21"/>
    </row>
  </sheetData>
  <mergeCells count="7">
    <mergeCell ref="A26:G26"/>
    <mergeCell ref="L4:N4"/>
    <mergeCell ref="O5:O6"/>
    <mergeCell ref="C5:C6"/>
    <mergeCell ref="B3:B4"/>
    <mergeCell ref="C3:C4"/>
    <mergeCell ref="H4:H5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49" firstPageNumber="350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view="pageBreakPreview" zoomScaleNormal="100" zoomScaleSheetLayoutView="100" workbookViewId="0">
      <selection activeCell="E14" sqref="E14"/>
    </sheetView>
  </sheetViews>
  <sheetFormatPr defaultRowHeight="17.25"/>
  <cols>
    <col min="1" max="1" width="11.25" style="20" customWidth="1"/>
    <col min="2" max="2" width="6" style="20" customWidth="1"/>
    <col min="3" max="3" width="6.375" style="20" customWidth="1"/>
    <col min="4" max="6" width="7.125" style="20" bestFit="1" customWidth="1"/>
    <col min="7" max="7" width="5.75" style="20" customWidth="1"/>
    <col min="8" max="8" width="4.75" style="20" bestFit="1" customWidth="1"/>
    <col min="9" max="9" width="6.25" style="20" bestFit="1" customWidth="1"/>
    <col min="10" max="11" width="4.75" style="20" bestFit="1" customWidth="1"/>
    <col min="12" max="12" width="6.25" style="20" bestFit="1" customWidth="1"/>
    <col min="13" max="20" width="7.125" style="20" bestFit="1" customWidth="1"/>
    <col min="21" max="21" width="7.125" style="28" bestFit="1" customWidth="1"/>
    <col min="22" max="22" width="6" style="28" customWidth="1"/>
    <col min="23" max="23" width="6" style="35" customWidth="1"/>
    <col min="24" max="24" width="7.5" style="35" customWidth="1"/>
    <col min="25" max="25" width="11.25" style="20" customWidth="1"/>
    <col min="26" max="16384" width="9" style="23"/>
  </cols>
  <sheetData>
    <row r="1" spans="1:25" s="5" customFormat="1" ht="24.95" customHeight="1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42" t="s">
        <v>792</v>
      </c>
      <c r="Q1" s="843"/>
      <c r="R1" s="843"/>
      <c r="S1" s="843"/>
      <c r="T1" s="843"/>
      <c r="U1" s="843"/>
      <c r="V1" s="843"/>
      <c r="W1" s="843"/>
      <c r="X1" s="843"/>
      <c r="Y1" s="843"/>
    </row>
    <row r="2" spans="1:25" s="195" customFormat="1" ht="24.95" customHeight="1" thickBot="1">
      <c r="A2" s="195" t="s">
        <v>64</v>
      </c>
      <c r="K2" s="196"/>
      <c r="Y2" s="196" t="s">
        <v>94</v>
      </c>
    </row>
    <row r="3" spans="1:25" s="205" customFormat="1" ht="15.75" customHeight="1" thickTop="1">
      <c r="A3" s="830" t="s">
        <v>97</v>
      </c>
      <c r="B3" s="827" t="s">
        <v>98</v>
      </c>
      <c r="C3" s="827" t="s">
        <v>14</v>
      </c>
      <c r="D3" s="199" t="s">
        <v>288</v>
      </c>
      <c r="E3" s="199"/>
      <c r="F3" s="200"/>
      <c r="G3" s="199" t="s">
        <v>694</v>
      </c>
      <c r="H3" s="199"/>
      <c r="I3" s="200"/>
      <c r="J3" s="199" t="s">
        <v>695</v>
      </c>
      <c r="K3" s="239"/>
      <c r="L3" s="200"/>
      <c r="M3" s="836" t="s">
        <v>696</v>
      </c>
      <c r="N3" s="837"/>
      <c r="O3" s="838"/>
      <c r="P3" s="240" t="s">
        <v>289</v>
      </c>
      <c r="Q3" s="199"/>
      <c r="R3" s="200"/>
      <c r="S3" s="833" t="s">
        <v>290</v>
      </c>
      <c r="T3" s="834"/>
      <c r="U3" s="835"/>
      <c r="V3" s="847" t="s">
        <v>697</v>
      </c>
      <c r="W3" s="848"/>
      <c r="X3" s="848"/>
      <c r="Y3" s="844" t="s">
        <v>291</v>
      </c>
    </row>
    <row r="4" spans="1:25" s="205" customFormat="1" ht="15.75" customHeight="1">
      <c r="A4" s="831"/>
      <c r="B4" s="828"/>
      <c r="C4" s="828"/>
      <c r="D4" s="220" t="s">
        <v>292</v>
      </c>
      <c r="E4" s="208"/>
      <c r="F4" s="209"/>
      <c r="G4" s="220" t="s">
        <v>15</v>
      </c>
      <c r="H4" s="208"/>
      <c r="I4" s="209"/>
      <c r="J4" s="220" t="s">
        <v>74</v>
      </c>
      <c r="K4" s="208"/>
      <c r="L4" s="209"/>
      <c r="M4" s="839" t="s">
        <v>652</v>
      </c>
      <c r="N4" s="840"/>
      <c r="O4" s="841"/>
      <c r="P4" s="219" t="s">
        <v>293</v>
      </c>
      <c r="Q4" s="209"/>
      <c r="R4" s="209"/>
      <c r="S4" s="220" t="s">
        <v>294</v>
      </c>
      <c r="T4" s="208"/>
      <c r="U4" s="241"/>
      <c r="V4" s="849" t="s">
        <v>295</v>
      </c>
      <c r="W4" s="850"/>
      <c r="X4" s="850"/>
      <c r="Y4" s="845"/>
    </row>
    <row r="5" spans="1:25" s="205" customFormat="1" ht="15.75" customHeight="1">
      <c r="A5" s="831"/>
      <c r="B5" s="823" t="s">
        <v>296</v>
      </c>
      <c r="C5" s="823" t="s">
        <v>297</v>
      </c>
      <c r="D5" s="690" t="s">
        <v>2</v>
      </c>
      <c r="E5" s="695" t="s">
        <v>4</v>
      </c>
      <c r="F5" s="695" t="s">
        <v>5</v>
      </c>
      <c r="G5" s="695" t="s">
        <v>2</v>
      </c>
      <c r="H5" s="695" t="s">
        <v>4</v>
      </c>
      <c r="I5" s="695" t="s">
        <v>5</v>
      </c>
      <c r="J5" s="695" t="s">
        <v>2</v>
      </c>
      <c r="K5" s="695" t="s">
        <v>4</v>
      </c>
      <c r="L5" s="695" t="s">
        <v>5</v>
      </c>
      <c r="M5" s="242" t="s">
        <v>2</v>
      </c>
      <c r="N5" s="243" t="s">
        <v>4</v>
      </c>
      <c r="O5" s="243" t="s">
        <v>5</v>
      </c>
      <c r="P5" s="690" t="s">
        <v>298</v>
      </c>
      <c r="Q5" s="695" t="s">
        <v>4</v>
      </c>
      <c r="R5" s="695" t="s">
        <v>5</v>
      </c>
      <c r="S5" s="695" t="s">
        <v>298</v>
      </c>
      <c r="T5" s="695" t="s">
        <v>4</v>
      </c>
      <c r="U5" s="696" t="s">
        <v>5</v>
      </c>
      <c r="V5" s="690" t="s">
        <v>298</v>
      </c>
      <c r="W5" s="697" t="s">
        <v>656</v>
      </c>
      <c r="X5" s="697" t="s">
        <v>657</v>
      </c>
      <c r="Y5" s="845"/>
    </row>
    <row r="6" spans="1:25" s="205" customFormat="1" ht="12">
      <c r="A6" s="832"/>
      <c r="B6" s="824"/>
      <c r="C6" s="824"/>
      <c r="D6" s="219" t="s">
        <v>7</v>
      </c>
      <c r="E6" s="209" t="s">
        <v>8</v>
      </c>
      <c r="F6" s="209" t="s">
        <v>9</v>
      </c>
      <c r="G6" s="209" t="s">
        <v>7</v>
      </c>
      <c r="H6" s="209" t="s">
        <v>8</v>
      </c>
      <c r="I6" s="209" t="s">
        <v>9</v>
      </c>
      <c r="J6" s="209" t="s">
        <v>7</v>
      </c>
      <c r="K6" s="209" t="s">
        <v>8</v>
      </c>
      <c r="L6" s="209" t="s">
        <v>9</v>
      </c>
      <c r="M6" s="245" t="s">
        <v>7</v>
      </c>
      <c r="N6" s="246" t="s">
        <v>8</v>
      </c>
      <c r="O6" s="246" t="s">
        <v>9</v>
      </c>
      <c r="P6" s="219" t="s">
        <v>7</v>
      </c>
      <c r="Q6" s="209" t="s">
        <v>8</v>
      </c>
      <c r="R6" s="209" t="s">
        <v>9</v>
      </c>
      <c r="S6" s="209" t="s">
        <v>7</v>
      </c>
      <c r="T6" s="209" t="s">
        <v>8</v>
      </c>
      <c r="U6" s="671" t="s">
        <v>9</v>
      </c>
      <c r="V6" s="219" t="s">
        <v>7</v>
      </c>
      <c r="W6" s="183" t="s">
        <v>658</v>
      </c>
      <c r="X6" s="183" t="s">
        <v>659</v>
      </c>
      <c r="Y6" s="846"/>
    </row>
    <row r="7" spans="1:25" s="251" customFormat="1" ht="24" customHeight="1">
      <c r="A7" s="247">
        <v>41365</v>
      </c>
      <c r="B7" s="248">
        <v>60</v>
      </c>
      <c r="C7" s="248">
        <v>248</v>
      </c>
      <c r="D7" s="248">
        <v>5459</v>
      </c>
      <c r="E7" s="248">
        <v>2792</v>
      </c>
      <c r="F7" s="248">
        <v>2667</v>
      </c>
      <c r="G7" s="248">
        <v>338</v>
      </c>
      <c r="H7" s="248">
        <v>2</v>
      </c>
      <c r="I7" s="248">
        <v>336</v>
      </c>
      <c r="J7" s="248">
        <v>46</v>
      </c>
      <c r="K7" s="248">
        <v>15</v>
      </c>
      <c r="L7" s="248">
        <v>31</v>
      </c>
      <c r="M7" s="248" t="s">
        <v>88</v>
      </c>
      <c r="N7" s="248" t="s">
        <v>88</v>
      </c>
      <c r="O7" s="248" t="s">
        <v>88</v>
      </c>
      <c r="P7" s="248">
        <v>2683</v>
      </c>
      <c r="Q7" s="248">
        <v>1342</v>
      </c>
      <c r="R7" s="248">
        <v>1341</v>
      </c>
      <c r="S7" s="248">
        <v>5118</v>
      </c>
      <c r="T7" s="248">
        <v>2568</v>
      </c>
      <c r="U7" s="248">
        <v>2550</v>
      </c>
      <c r="V7" s="248">
        <v>215</v>
      </c>
      <c r="W7" s="248" t="s">
        <v>88</v>
      </c>
      <c r="X7" s="249" t="s">
        <v>88</v>
      </c>
      <c r="Y7" s="250">
        <v>41365</v>
      </c>
    </row>
    <row r="8" spans="1:25" s="251" customFormat="1" ht="24" customHeight="1">
      <c r="A8" s="252" t="s">
        <v>698</v>
      </c>
      <c r="B8" s="248">
        <v>61</v>
      </c>
      <c r="C8" s="248">
        <v>261</v>
      </c>
      <c r="D8" s="248">
        <v>5185</v>
      </c>
      <c r="E8" s="248">
        <v>2702</v>
      </c>
      <c r="F8" s="248">
        <v>2483</v>
      </c>
      <c r="G8" s="248">
        <v>349</v>
      </c>
      <c r="H8" s="248">
        <v>3</v>
      </c>
      <c r="I8" s="248">
        <v>346</v>
      </c>
      <c r="J8" s="248">
        <v>20</v>
      </c>
      <c r="K8" s="248">
        <v>11</v>
      </c>
      <c r="L8" s="248">
        <v>9</v>
      </c>
      <c r="M8" s="248" t="s">
        <v>88</v>
      </c>
      <c r="N8" s="248" t="s">
        <v>88</v>
      </c>
      <c r="O8" s="248" t="s">
        <v>88</v>
      </c>
      <c r="P8" s="248">
        <v>2646</v>
      </c>
      <c r="Q8" s="248">
        <v>1379</v>
      </c>
      <c r="R8" s="248">
        <v>1267</v>
      </c>
      <c r="S8" s="248">
        <v>4476</v>
      </c>
      <c r="T8" s="248">
        <v>2322</v>
      </c>
      <c r="U8" s="248">
        <v>2154</v>
      </c>
      <c r="V8" s="248">
        <v>216</v>
      </c>
      <c r="W8" s="248" t="s">
        <v>88</v>
      </c>
      <c r="X8" s="249" t="s">
        <v>88</v>
      </c>
      <c r="Y8" s="250">
        <v>41730</v>
      </c>
    </row>
    <row r="9" spans="1:25" s="251" customFormat="1" ht="24" customHeight="1">
      <c r="A9" s="247">
        <v>42095</v>
      </c>
      <c r="B9" s="253">
        <v>61</v>
      </c>
      <c r="C9" s="253">
        <v>255</v>
      </c>
      <c r="D9" s="253">
        <v>5290</v>
      </c>
      <c r="E9" s="253">
        <v>2671</v>
      </c>
      <c r="F9" s="253">
        <v>2619</v>
      </c>
      <c r="G9" s="253">
        <v>344</v>
      </c>
      <c r="H9" s="253">
        <v>1</v>
      </c>
      <c r="I9" s="253">
        <v>343</v>
      </c>
      <c r="J9" s="253">
        <v>30</v>
      </c>
      <c r="K9" s="253">
        <v>13</v>
      </c>
      <c r="L9" s="253">
        <v>17</v>
      </c>
      <c r="M9" s="248" t="s">
        <v>88</v>
      </c>
      <c r="N9" s="248" t="s">
        <v>88</v>
      </c>
      <c r="O9" s="248" t="s">
        <v>88</v>
      </c>
      <c r="P9" s="253">
        <v>2712</v>
      </c>
      <c r="Q9" s="253">
        <v>1340</v>
      </c>
      <c r="R9" s="253">
        <v>1372</v>
      </c>
      <c r="S9" s="253">
        <v>3955</v>
      </c>
      <c r="T9" s="253">
        <v>2045</v>
      </c>
      <c r="U9" s="253">
        <v>1910</v>
      </c>
      <c r="V9" s="253">
        <v>223</v>
      </c>
      <c r="W9" s="248" t="s">
        <v>88</v>
      </c>
      <c r="X9" s="249" t="s">
        <v>88</v>
      </c>
      <c r="Y9" s="250">
        <v>42095</v>
      </c>
    </row>
    <row r="10" spans="1:25" s="251" customFormat="1" ht="24" customHeight="1">
      <c r="A10" s="247">
        <v>42461</v>
      </c>
      <c r="B10" s="253">
        <v>63</v>
      </c>
      <c r="C10" s="253">
        <v>269</v>
      </c>
      <c r="D10" s="253">
        <v>5273</v>
      </c>
      <c r="E10" s="253">
        <v>2693</v>
      </c>
      <c r="F10" s="253">
        <v>2580</v>
      </c>
      <c r="G10" s="253">
        <v>352</v>
      </c>
      <c r="H10" s="253">
        <v>1</v>
      </c>
      <c r="I10" s="253">
        <v>351</v>
      </c>
      <c r="J10" s="253">
        <v>32</v>
      </c>
      <c r="K10" s="253">
        <v>17</v>
      </c>
      <c r="L10" s="253">
        <v>15</v>
      </c>
      <c r="M10" s="248" t="s">
        <v>88</v>
      </c>
      <c r="N10" s="248" t="s">
        <v>88</v>
      </c>
      <c r="O10" s="248" t="s">
        <v>88</v>
      </c>
      <c r="P10" s="253">
        <v>2939</v>
      </c>
      <c r="Q10" s="253">
        <v>1489</v>
      </c>
      <c r="R10" s="253">
        <v>1450</v>
      </c>
      <c r="S10" s="253">
        <v>2143</v>
      </c>
      <c r="T10" s="253">
        <v>1083</v>
      </c>
      <c r="U10" s="253">
        <v>1060</v>
      </c>
      <c r="V10" s="253">
        <v>267</v>
      </c>
      <c r="W10" s="248" t="s">
        <v>88</v>
      </c>
      <c r="X10" s="249" t="s">
        <v>88</v>
      </c>
      <c r="Y10" s="250">
        <v>42461</v>
      </c>
    </row>
    <row r="11" spans="1:25" s="254" customFormat="1" ht="24" customHeight="1">
      <c r="A11" s="221">
        <v>42826</v>
      </c>
      <c r="B11" s="253">
        <v>67</v>
      </c>
      <c r="C11" s="253">
        <v>306</v>
      </c>
      <c r="D11" s="253">
        <v>5461</v>
      </c>
      <c r="E11" s="253">
        <v>2787</v>
      </c>
      <c r="F11" s="253">
        <v>2674</v>
      </c>
      <c r="G11" s="253">
        <v>388</v>
      </c>
      <c r="H11" s="253">
        <v>7</v>
      </c>
      <c r="I11" s="253">
        <v>381</v>
      </c>
      <c r="J11" s="253">
        <v>58</v>
      </c>
      <c r="K11" s="253">
        <v>25</v>
      </c>
      <c r="L11" s="253">
        <v>33</v>
      </c>
      <c r="M11" s="248" t="s">
        <v>88</v>
      </c>
      <c r="N11" s="248" t="s">
        <v>88</v>
      </c>
      <c r="O11" s="248" t="s">
        <v>88</v>
      </c>
      <c r="P11" s="253">
        <v>3096</v>
      </c>
      <c r="Q11" s="253">
        <v>1577</v>
      </c>
      <c r="R11" s="253">
        <v>1519</v>
      </c>
      <c r="S11" s="253">
        <v>2244</v>
      </c>
      <c r="T11" s="253">
        <v>1185</v>
      </c>
      <c r="U11" s="253">
        <v>1059</v>
      </c>
      <c r="V11" s="253">
        <v>296</v>
      </c>
      <c r="W11" s="248" t="s">
        <v>88</v>
      </c>
      <c r="X11" s="249" t="s">
        <v>88</v>
      </c>
      <c r="Y11" s="224">
        <v>42826</v>
      </c>
    </row>
    <row r="12" spans="1:25" s="254" customFormat="1" ht="24" customHeight="1">
      <c r="A12" s="221">
        <v>43191</v>
      </c>
      <c r="B12" s="253">
        <v>72</v>
      </c>
      <c r="C12" s="253">
        <v>324</v>
      </c>
      <c r="D12" s="253">
        <v>5821</v>
      </c>
      <c r="E12" s="253">
        <v>2894</v>
      </c>
      <c r="F12" s="253">
        <v>2927</v>
      </c>
      <c r="G12" s="253">
        <v>410</v>
      </c>
      <c r="H12" s="253">
        <v>4</v>
      </c>
      <c r="I12" s="253">
        <v>406</v>
      </c>
      <c r="J12" s="253">
        <v>60</v>
      </c>
      <c r="K12" s="253">
        <v>29</v>
      </c>
      <c r="L12" s="253">
        <v>31</v>
      </c>
      <c r="M12" s="253">
        <v>2806</v>
      </c>
      <c r="N12" s="253">
        <v>1402</v>
      </c>
      <c r="O12" s="253">
        <v>1404</v>
      </c>
      <c r="P12" s="253">
        <v>3003</v>
      </c>
      <c r="Q12" s="253">
        <v>1507</v>
      </c>
      <c r="R12" s="253">
        <v>1496</v>
      </c>
      <c r="S12" s="253">
        <v>2305</v>
      </c>
      <c r="T12" s="253">
        <v>1193</v>
      </c>
      <c r="U12" s="253">
        <v>1112</v>
      </c>
      <c r="V12" s="253">
        <v>260</v>
      </c>
      <c r="W12" s="222" t="s">
        <v>88</v>
      </c>
      <c r="X12" s="223" t="s">
        <v>88</v>
      </c>
      <c r="Y12" s="224">
        <v>43191</v>
      </c>
    </row>
    <row r="13" spans="1:25" s="254" customFormat="1" ht="24" customHeight="1">
      <c r="A13" s="221">
        <v>43556</v>
      </c>
      <c r="B13" s="253">
        <v>74</v>
      </c>
      <c r="C13" s="253">
        <v>338</v>
      </c>
      <c r="D13" s="253">
        <v>6022</v>
      </c>
      <c r="E13" s="253">
        <v>3026</v>
      </c>
      <c r="F13" s="253">
        <v>2996</v>
      </c>
      <c r="G13" s="253">
        <v>443</v>
      </c>
      <c r="H13" s="253">
        <v>2</v>
      </c>
      <c r="I13" s="253">
        <v>441</v>
      </c>
      <c r="J13" s="253">
        <v>53</v>
      </c>
      <c r="K13" s="253">
        <v>23</v>
      </c>
      <c r="L13" s="253">
        <v>30</v>
      </c>
      <c r="M13" s="253">
        <v>2946</v>
      </c>
      <c r="N13" s="253">
        <v>1513</v>
      </c>
      <c r="O13" s="253">
        <v>1433</v>
      </c>
      <c r="P13" s="253">
        <v>3108</v>
      </c>
      <c r="Q13" s="253">
        <v>1548</v>
      </c>
      <c r="R13" s="253">
        <v>1560</v>
      </c>
      <c r="S13" s="253">
        <v>2466</v>
      </c>
      <c r="T13" s="253">
        <v>1271</v>
      </c>
      <c r="U13" s="253">
        <v>1195</v>
      </c>
      <c r="V13" s="253">
        <v>262</v>
      </c>
      <c r="W13" s="222">
        <v>259</v>
      </c>
      <c r="X13" s="223">
        <v>3</v>
      </c>
      <c r="Y13" s="224">
        <v>43556</v>
      </c>
    </row>
    <row r="14" spans="1:25" s="700" customFormat="1" ht="24" customHeight="1">
      <c r="A14" s="142">
        <v>43922</v>
      </c>
      <c r="B14" s="255">
        <f>B15+B16</f>
        <v>75</v>
      </c>
      <c r="C14" s="255">
        <v>358</v>
      </c>
      <c r="D14" s="255">
        <f t="shared" ref="D14:W14" si="0">D15+D16</f>
        <v>6013</v>
      </c>
      <c r="E14" s="255">
        <f t="shared" si="0"/>
        <v>2998</v>
      </c>
      <c r="F14" s="255">
        <f t="shared" si="0"/>
        <v>3015</v>
      </c>
      <c r="G14" s="255">
        <f t="shared" si="0"/>
        <v>473</v>
      </c>
      <c r="H14" s="255">
        <f t="shared" si="0"/>
        <v>2</v>
      </c>
      <c r="I14" s="255">
        <f t="shared" si="0"/>
        <v>471</v>
      </c>
      <c r="J14" s="255">
        <v>55</v>
      </c>
      <c r="K14" s="255">
        <v>27</v>
      </c>
      <c r="L14" s="255">
        <f t="shared" si="0"/>
        <v>28</v>
      </c>
      <c r="M14" s="255">
        <f t="shared" si="0"/>
        <v>3062</v>
      </c>
      <c r="N14" s="255">
        <f t="shared" si="0"/>
        <v>1534</v>
      </c>
      <c r="O14" s="255">
        <f t="shared" si="0"/>
        <v>1528</v>
      </c>
      <c r="P14" s="255" t="s">
        <v>799</v>
      </c>
      <c r="Q14" s="255" t="s">
        <v>799</v>
      </c>
      <c r="R14" s="255" t="s">
        <v>799</v>
      </c>
      <c r="S14" s="255">
        <f t="shared" si="0"/>
        <v>2304</v>
      </c>
      <c r="T14" s="255">
        <f t="shared" si="0"/>
        <v>1156</v>
      </c>
      <c r="U14" s="255">
        <f t="shared" si="0"/>
        <v>1148</v>
      </c>
      <c r="V14" s="255">
        <f t="shared" si="0"/>
        <v>286</v>
      </c>
      <c r="W14" s="255">
        <f t="shared" si="0"/>
        <v>286</v>
      </c>
      <c r="X14" s="230">
        <v>0</v>
      </c>
      <c r="Y14" s="141">
        <v>43922</v>
      </c>
    </row>
    <row r="15" spans="1:25" s="251" customFormat="1" ht="24" customHeight="1">
      <c r="A15" s="256" t="s">
        <v>299</v>
      </c>
      <c r="B15" s="233">
        <v>46</v>
      </c>
      <c r="C15" s="233">
        <v>158</v>
      </c>
      <c r="D15" s="233">
        <v>2490</v>
      </c>
      <c r="E15" s="629">
        <f>D15-F15</f>
        <v>1282</v>
      </c>
      <c r="F15" s="233">
        <v>1208</v>
      </c>
      <c r="G15" s="233">
        <v>207</v>
      </c>
      <c r="H15" s="630">
        <v>0</v>
      </c>
      <c r="I15" s="233">
        <v>207</v>
      </c>
      <c r="J15" s="233">
        <v>16</v>
      </c>
      <c r="K15" s="629">
        <v>6</v>
      </c>
      <c r="L15" s="233">
        <v>10</v>
      </c>
      <c r="M15" s="233">
        <v>1570</v>
      </c>
      <c r="N15" s="233">
        <f>M15-O15</f>
        <v>808</v>
      </c>
      <c r="O15" s="233">
        <v>762</v>
      </c>
      <c r="P15" s="701" t="s">
        <v>349</v>
      </c>
      <c r="Q15" s="701" t="s">
        <v>349</v>
      </c>
      <c r="R15" s="701" t="s">
        <v>349</v>
      </c>
      <c r="S15" s="233">
        <v>1053</v>
      </c>
      <c r="T15" s="629">
        <f>S15-U15</f>
        <v>539</v>
      </c>
      <c r="U15" s="233">
        <v>514</v>
      </c>
      <c r="V15" s="233">
        <v>80</v>
      </c>
      <c r="W15" s="233">
        <v>80</v>
      </c>
      <c r="X15" s="631">
        <v>0</v>
      </c>
      <c r="Y15" s="257" t="s">
        <v>300</v>
      </c>
    </row>
    <row r="16" spans="1:25" s="251" customFormat="1" ht="24" customHeight="1">
      <c r="A16" s="258" t="s">
        <v>301</v>
      </c>
      <c r="B16" s="237">
        <v>29</v>
      </c>
      <c r="C16" s="237">
        <v>200</v>
      </c>
      <c r="D16" s="237">
        <v>3523</v>
      </c>
      <c r="E16" s="632">
        <f>D16-F16</f>
        <v>1716</v>
      </c>
      <c r="F16" s="237">
        <v>1807</v>
      </c>
      <c r="G16" s="237">
        <v>266</v>
      </c>
      <c r="H16" s="633">
        <v>2</v>
      </c>
      <c r="I16" s="237">
        <v>264</v>
      </c>
      <c r="J16" s="237">
        <v>39</v>
      </c>
      <c r="K16" s="632">
        <v>21</v>
      </c>
      <c r="L16" s="237">
        <v>18</v>
      </c>
      <c r="M16" s="237">
        <v>1492</v>
      </c>
      <c r="N16" s="237">
        <f>M16-O16</f>
        <v>726</v>
      </c>
      <c r="O16" s="237">
        <v>766</v>
      </c>
      <c r="P16" s="642" t="s">
        <v>349</v>
      </c>
      <c r="Q16" s="642" t="s">
        <v>349</v>
      </c>
      <c r="R16" s="642" t="s">
        <v>349</v>
      </c>
      <c r="S16" s="237">
        <v>1251</v>
      </c>
      <c r="T16" s="632">
        <f>S16-U16</f>
        <v>617</v>
      </c>
      <c r="U16" s="634">
        <v>634</v>
      </c>
      <c r="V16" s="237">
        <v>206</v>
      </c>
      <c r="W16" s="237">
        <v>206</v>
      </c>
      <c r="X16" s="237" t="s">
        <v>791</v>
      </c>
      <c r="Y16" s="259" t="s">
        <v>302</v>
      </c>
    </row>
    <row r="17" spans="1:25" s="648" customFormat="1" ht="18" customHeight="1">
      <c r="A17" s="643" t="s">
        <v>801</v>
      </c>
      <c r="B17" s="644"/>
      <c r="C17" s="644"/>
      <c r="D17" s="644"/>
      <c r="E17" s="644"/>
      <c r="F17" s="644"/>
      <c r="G17" s="644"/>
      <c r="H17" s="644"/>
      <c r="I17" s="644"/>
      <c r="J17" s="644"/>
      <c r="K17" s="645"/>
      <c r="L17" s="644"/>
      <c r="M17" s="644"/>
      <c r="N17" s="644"/>
      <c r="O17" s="644"/>
      <c r="P17" s="644"/>
      <c r="Q17" s="644"/>
      <c r="R17" s="644"/>
      <c r="S17" s="644"/>
      <c r="T17" s="644"/>
      <c r="U17" s="644"/>
      <c r="V17" s="646"/>
      <c r="W17" s="646"/>
      <c r="X17" s="646"/>
      <c r="Y17" s="647" t="s">
        <v>802</v>
      </c>
    </row>
    <row r="18" spans="1:25" s="648" customFormat="1" ht="18" customHeight="1">
      <c r="A18" s="648" t="s">
        <v>803</v>
      </c>
      <c r="B18" s="644"/>
      <c r="C18" s="644"/>
      <c r="D18" s="644"/>
      <c r="E18" s="644"/>
      <c r="F18" s="644"/>
      <c r="G18" s="644"/>
      <c r="H18" s="644"/>
      <c r="I18" s="644"/>
      <c r="J18" s="644"/>
      <c r="K18" s="645"/>
      <c r="L18" s="644"/>
      <c r="M18" s="644"/>
      <c r="N18" s="644"/>
      <c r="O18" s="644"/>
      <c r="P18" s="644"/>
      <c r="Q18" s="649"/>
      <c r="R18" s="649"/>
      <c r="S18" s="649"/>
      <c r="T18" s="649"/>
      <c r="U18" s="644"/>
      <c r="V18" s="646"/>
      <c r="W18" s="646"/>
      <c r="X18" s="646"/>
      <c r="Y18" s="650"/>
    </row>
    <row r="19" spans="1:25" s="648" customFormat="1" ht="18" customHeight="1">
      <c r="A19" s="651" t="s">
        <v>804</v>
      </c>
      <c r="B19" s="644"/>
      <c r="C19" s="644"/>
      <c r="D19" s="644"/>
      <c r="E19" s="644"/>
      <c r="F19" s="644"/>
      <c r="G19" s="644"/>
      <c r="H19" s="644"/>
      <c r="I19" s="644"/>
      <c r="J19" s="644"/>
      <c r="K19" s="645"/>
      <c r="L19" s="644"/>
      <c r="M19" s="644"/>
      <c r="N19" s="644"/>
      <c r="O19" s="644"/>
      <c r="P19" s="644"/>
      <c r="Q19" s="649"/>
      <c r="R19" s="649"/>
      <c r="S19" s="649"/>
      <c r="T19" s="649"/>
      <c r="U19" s="644"/>
      <c r="V19" s="646"/>
      <c r="W19" s="646"/>
      <c r="X19" s="646"/>
      <c r="Y19" s="650"/>
    </row>
    <row r="20" spans="1:25" s="195" customFormat="1" ht="18" customHeight="1">
      <c r="A20" s="227" t="s">
        <v>699</v>
      </c>
      <c r="B20" s="28"/>
      <c r="C20" s="28"/>
      <c r="D20" s="28"/>
      <c r="E20" s="28"/>
      <c r="F20" s="28"/>
      <c r="G20" s="28"/>
      <c r="H20" s="28"/>
      <c r="I20" s="29"/>
      <c r="J20" s="261"/>
      <c r="K20" s="262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Y20" s="263"/>
    </row>
    <row r="21" spans="1:25" s="205" customFormat="1" ht="19.5" customHeight="1">
      <c r="A21" s="264"/>
      <c r="B21" s="265"/>
      <c r="C21" s="265"/>
      <c r="D21" s="31"/>
      <c r="E21" s="265"/>
      <c r="F21" s="265"/>
      <c r="G21" s="265"/>
      <c r="H21" s="265"/>
      <c r="I21" s="265"/>
      <c r="J21" s="265"/>
      <c r="K21" s="266"/>
      <c r="L21" s="265"/>
      <c r="M21" s="265"/>
      <c r="N21" s="265"/>
      <c r="O21" s="265"/>
      <c r="P21" s="265"/>
      <c r="Q21" s="265"/>
      <c r="R21" s="265"/>
      <c r="S21" s="265"/>
      <c r="T21" s="265"/>
      <c r="U21" s="265"/>
      <c r="V21" s="265"/>
      <c r="W21" s="210"/>
      <c r="X21" s="210"/>
      <c r="Y21" s="264"/>
    </row>
    <row r="22" spans="1:25" s="205" customFormat="1" ht="29.1" customHeight="1">
      <c r="A22" s="264"/>
      <c r="B22" s="265"/>
      <c r="C22" s="265"/>
      <c r="D22" s="31"/>
      <c r="E22" s="265"/>
      <c r="F22" s="265"/>
      <c r="G22" s="265"/>
      <c r="H22" s="265"/>
      <c r="I22" s="265"/>
      <c r="J22" s="265"/>
      <c r="K22" s="266"/>
      <c r="L22" s="265"/>
      <c r="M22" s="265"/>
      <c r="N22" s="265"/>
      <c r="O22" s="265"/>
      <c r="P22" s="265"/>
      <c r="Q22" s="265"/>
      <c r="R22" s="265"/>
      <c r="S22" s="265"/>
      <c r="T22" s="265"/>
      <c r="U22" s="265"/>
      <c r="V22" s="265"/>
      <c r="W22" s="210"/>
      <c r="X22" s="210"/>
      <c r="Y22" s="264"/>
    </row>
    <row r="23" spans="1:25" s="205" customFormat="1" ht="29.1" customHeight="1">
      <c r="A23" s="264"/>
      <c r="B23" s="265"/>
      <c r="C23" s="265"/>
      <c r="D23" s="31"/>
      <c r="E23" s="265"/>
      <c r="F23" s="265"/>
      <c r="G23" s="265"/>
      <c r="H23" s="265"/>
      <c r="I23" s="265"/>
      <c r="J23" s="265"/>
      <c r="K23" s="266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10"/>
      <c r="X23" s="210"/>
      <c r="Y23" s="264"/>
    </row>
    <row r="24" spans="1:25" s="205" customFormat="1" ht="29.1" customHeight="1">
      <c r="A24" s="264"/>
      <c r="B24" s="265"/>
      <c r="C24" s="265"/>
      <c r="D24" s="31"/>
      <c r="E24" s="265"/>
      <c r="F24" s="265"/>
      <c r="G24" s="265"/>
      <c r="H24" s="265"/>
      <c r="I24" s="265"/>
      <c r="J24" s="265"/>
      <c r="K24" s="266"/>
      <c r="L24" s="265"/>
      <c r="M24" s="265"/>
      <c r="N24" s="265"/>
      <c r="O24" s="265"/>
      <c r="P24" s="265"/>
      <c r="Q24" s="265"/>
      <c r="R24" s="265"/>
      <c r="S24" s="265"/>
      <c r="T24" s="265"/>
      <c r="U24" s="265"/>
      <c r="V24" s="265"/>
      <c r="W24" s="210"/>
      <c r="X24" s="210"/>
      <c r="Y24" s="264"/>
    </row>
    <row r="25" spans="1:25" s="205" customFormat="1" ht="29.1" customHeight="1">
      <c r="A25" s="264"/>
      <c r="B25" s="265"/>
      <c r="C25" s="265"/>
      <c r="D25" s="31"/>
      <c r="E25" s="265"/>
      <c r="F25" s="265"/>
      <c r="G25" s="265"/>
      <c r="H25" s="265"/>
      <c r="I25" s="265"/>
      <c r="J25" s="265"/>
      <c r="K25" s="266"/>
      <c r="L25" s="265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10"/>
      <c r="X25" s="210"/>
      <c r="Y25" s="264"/>
    </row>
    <row r="26" spans="1:25" s="205" customFormat="1" ht="29.1" customHeight="1">
      <c r="A26" s="264"/>
      <c r="B26" s="265"/>
      <c r="C26" s="265"/>
      <c r="D26" s="31"/>
      <c r="E26" s="265"/>
      <c r="F26" s="265"/>
      <c r="G26" s="265"/>
      <c r="H26" s="265"/>
      <c r="I26" s="265"/>
      <c r="J26" s="265"/>
      <c r="K26" s="266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10"/>
      <c r="X26" s="210"/>
      <c r="Y26" s="264"/>
    </row>
    <row r="27" spans="1:25" s="205" customFormat="1" ht="29.1" customHeight="1">
      <c r="A27" s="264"/>
      <c r="B27" s="265"/>
      <c r="C27" s="265"/>
      <c r="D27" s="31"/>
      <c r="E27" s="265"/>
      <c r="F27" s="265"/>
      <c r="G27" s="265"/>
      <c r="H27" s="265"/>
      <c r="I27" s="265"/>
      <c r="J27" s="265"/>
      <c r="K27" s="266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10"/>
      <c r="X27" s="210"/>
      <c r="Y27" s="264"/>
    </row>
    <row r="28" spans="1:25" s="205" customFormat="1" ht="29.1" customHeight="1">
      <c r="A28" s="264"/>
      <c r="B28" s="265"/>
      <c r="C28" s="265"/>
      <c r="D28" s="31"/>
      <c r="E28" s="265"/>
      <c r="F28" s="265"/>
      <c r="G28" s="265"/>
      <c r="H28" s="265"/>
      <c r="I28" s="265"/>
      <c r="J28" s="265"/>
      <c r="K28" s="266"/>
      <c r="L28" s="265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10"/>
      <c r="X28" s="210"/>
      <c r="Y28" s="264"/>
    </row>
    <row r="29" spans="1:25" s="19" customFormat="1" ht="15" customHeight="1">
      <c r="A29" s="210"/>
      <c r="B29" s="210"/>
      <c r="C29" s="210"/>
      <c r="D29" s="210"/>
      <c r="E29" s="210"/>
      <c r="F29" s="210"/>
      <c r="G29" s="210"/>
      <c r="H29" s="210"/>
      <c r="I29" s="210"/>
      <c r="J29" s="265"/>
      <c r="K29" s="266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</row>
    <row r="30" spans="1:25" s="19" customFormat="1" ht="15.75" customHeight="1">
      <c r="A30" s="228"/>
      <c r="B30" s="16"/>
      <c r="C30" s="16"/>
      <c r="D30" s="16"/>
      <c r="E30" s="16"/>
      <c r="F30" s="16"/>
      <c r="G30" s="16"/>
      <c r="H30" s="16"/>
      <c r="I30" s="16"/>
      <c r="J30" s="267"/>
      <c r="K30" s="268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205"/>
      <c r="X30" s="205"/>
      <c r="Y30" s="260"/>
    </row>
    <row r="31" spans="1:25">
      <c r="A31" s="16"/>
      <c r="B31" s="16"/>
      <c r="C31" s="16"/>
      <c r="D31" s="16"/>
      <c r="E31" s="16"/>
      <c r="F31" s="16"/>
      <c r="G31" s="16"/>
      <c r="H31" s="16"/>
      <c r="I31" s="16"/>
      <c r="J31" s="228"/>
      <c r="K31" s="269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205"/>
      <c r="X31" s="205"/>
      <c r="Y31" s="16"/>
    </row>
    <row r="32" spans="1:25">
      <c r="J32" s="270"/>
      <c r="K32" s="271"/>
      <c r="W32" s="195"/>
      <c r="X32" s="195"/>
    </row>
    <row r="33" spans="10:24">
      <c r="J33" s="270"/>
      <c r="K33" s="271"/>
      <c r="W33" s="195"/>
      <c r="X33" s="195"/>
    </row>
    <row r="34" spans="10:24">
      <c r="J34" s="270"/>
      <c r="K34" s="271"/>
      <c r="W34" s="195"/>
      <c r="X34" s="195"/>
    </row>
    <row r="35" spans="10:24">
      <c r="J35" s="270"/>
      <c r="K35" s="271"/>
      <c r="W35" s="195"/>
      <c r="X35" s="195"/>
    </row>
    <row r="36" spans="10:24">
      <c r="J36" s="270"/>
      <c r="K36" s="271"/>
      <c r="W36" s="195"/>
      <c r="X36" s="195"/>
    </row>
    <row r="37" spans="10:24">
      <c r="J37" s="270"/>
      <c r="K37" s="271"/>
      <c r="W37" s="195"/>
      <c r="X37" s="195"/>
    </row>
    <row r="38" spans="10:24">
      <c r="J38" s="270"/>
      <c r="K38" s="271"/>
      <c r="W38" s="195"/>
      <c r="X38" s="195"/>
    </row>
    <row r="39" spans="10:24">
      <c r="J39" s="270"/>
      <c r="K39" s="271"/>
      <c r="W39" s="195"/>
      <c r="X39" s="195"/>
    </row>
    <row r="40" spans="10:24">
      <c r="J40" s="270"/>
      <c r="K40" s="271"/>
      <c r="W40" s="195"/>
      <c r="X40" s="195"/>
    </row>
    <row r="41" spans="10:24">
      <c r="J41" s="270"/>
      <c r="K41" s="271"/>
      <c r="W41" s="195"/>
      <c r="X41" s="195"/>
    </row>
    <row r="42" spans="10:24">
      <c r="K42" s="34"/>
      <c r="W42" s="195"/>
      <c r="X42" s="195"/>
    </row>
    <row r="43" spans="10:24">
      <c r="W43" s="195"/>
      <c r="X43" s="195"/>
    </row>
    <row r="44" spans="10:24">
      <c r="W44" s="195"/>
      <c r="X44" s="195"/>
    </row>
    <row r="45" spans="10:24">
      <c r="W45" s="195"/>
      <c r="X45" s="195"/>
    </row>
    <row r="46" spans="10:24">
      <c r="W46" s="195"/>
      <c r="X46" s="195"/>
    </row>
    <row r="47" spans="10:24">
      <c r="W47" s="195"/>
      <c r="X47" s="195"/>
    </row>
    <row r="48" spans="10:24">
      <c r="W48" s="195"/>
      <c r="X48" s="195"/>
    </row>
    <row r="49" spans="23:24">
      <c r="W49" s="195"/>
      <c r="X49" s="195"/>
    </row>
    <row r="50" spans="23:24">
      <c r="W50" s="195"/>
      <c r="X50" s="195"/>
    </row>
    <row r="51" spans="23:24">
      <c r="W51" s="195"/>
      <c r="X51" s="195"/>
    </row>
    <row r="52" spans="23:24">
      <c r="W52" s="195"/>
      <c r="X52" s="195"/>
    </row>
    <row r="53" spans="23:24">
      <c r="W53" s="195"/>
      <c r="X53" s="195"/>
    </row>
    <row r="54" spans="23:24">
      <c r="W54" s="195"/>
      <c r="X54" s="195"/>
    </row>
    <row r="55" spans="23:24">
      <c r="W55" s="195"/>
      <c r="X55" s="195"/>
    </row>
    <row r="56" spans="23:24">
      <c r="W56" s="195"/>
      <c r="X56" s="195"/>
    </row>
    <row r="57" spans="23:24">
      <c r="W57" s="195"/>
      <c r="X57" s="195"/>
    </row>
    <row r="58" spans="23:24">
      <c r="W58" s="195"/>
      <c r="X58" s="195"/>
    </row>
    <row r="59" spans="23:24">
      <c r="W59" s="195"/>
      <c r="X59" s="195"/>
    </row>
    <row r="60" spans="23:24">
      <c r="W60" s="195"/>
      <c r="X60" s="195"/>
    </row>
    <row r="61" spans="23:24">
      <c r="W61" s="195"/>
      <c r="X61" s="195"/>
    </row>
    <row r="62" spans="23:24">
      <c r="W62" s="195"/>
      <c r="X62" s="195"/>
    </row>
    <row r="63" spans="23:24">
      <c r="W63" s="195"/>
      <c r="X63" s="195"/>
    </row>
    <row r="64" spans="23:24">
      <c r="W64" s="195"/>
      <c r="X64" s="195"/>
    </row>
    <row r="65" spans="23:24">
      <c r="W65" s="195"/>
      <c r="X65" s="195"/>
    </row>
    <row r="66" spans="23:24">
      <c r="W66" s="195"/>
      <c r="X66" s="195"/>
    </row>
    <row r="67" spans="23:24">
      <c r="W67" s="195"/>
      <c r="X67" s="195"/>
    </row>
    <row r="68" spans="23:24">
      <c r="W68" s="195"/>
      <c r="X68" s="195"/>
    </row>
    <row r="69" spans="23:24">
      <c r="W69" s="195"/>
      <c r="X69" s="195"/>
    </row>
    <row r="70" spans="23:24">
      <c r="W70" s="195"/>
      <c r="X70" s="195"/>
    </row>
    <row r="71" spans="23:24">
      <c r="W71" s="195"/>
      <c r="X71" s="195"/>
    </row>
    <row r="72" spans="23:24">
      <c r="W72" s="195"/>
      <c r="X72" s="195"/>
    </row>
    <row r="73" spans="23:24">
      <c r="W73" s="195"/>
      <c r="X73" s="195"/>
    </row>
    <row r="74" spans="23:24">
      <c r="W74" s="195"/>
      <c r="X74" s="195"/>
    </row>
    <row r="75" spans="23:24">
      <c r="W75" s="195"/>
      <c r="X75" s="195"/>
    </row>
    <row r="76" spans="23:24">
      <c r="W76" s="195"/>
      <c r="X76" s="195"/>
    </row>
    <row r="77" spans="23:24">
      <c r="W77" s="195"/>
      <c r="X77" s="195"/>
    </row>
    <row r="78" spans="23:24">
      <c r="W78" s="195"/>
      <c r="X78" s="195"/>
    </row>
    <row r="79" spans="23:24">
      <c r="W79" s="195"/>
      <c r="X79" s="195"/>
    </row>
    <row r="80" spans="23:24">
      <c r="W80" s="195"/>
      <c r="X80" s="195"/>
    </row>
    <row r="81" spans="23:24">
      <c r="W81" s="195"/>
      <c r="X81" s="195"/>
    </row>
    <row r="82" spans="23:24">
      <c r="W82" s="195"/>
      <c r="X82" s="195"/>
    </row>
    <row r="83" spans="23:24">
      <c r="W83" s="195"/>
      <c r="X83" s="195"/>
    </row>
    <row r="84" spans="23:24">
      <c r="W84" s="195"/>
      <c r="X84" s="195"/>
    </row>
    <row r="85" spans="23:24">
      <c r="W85" s="195"/>
      <c r="X85" s="195"/>
    </row>
    <row r="86" spans="23:24">
      <c r="W86" s="195"/>
      <c r="X86" s="195"/>
    </row>
    <row r="87" spans="23:24">
      <c r="W87" s="195"/>
      <c r="X87" s="195"/>
    </row>
    <row r="88" spans="23:24">
      <c r="W88" s="195"/>
      <c r="X88" s="195"/>
    </row>
    <row r="89" spans="23:24">
      <c r="W89" s="195"/>
      <c r="X89" s="195"/>
    </row>
    <row r="90" spans="23:24">
      <c r="W90" s="195"/>
      <c r="X90" s="195"/>
    </row>
    <row r="91" spans="23:24">
      <c r="W91" s="195"/>
      <c r="X91" s="195"/>
    </row>
    <row r="92" spans="23:24">
      <c r="W92" s="195"/>
      <c r="X92" s="195"/>
    </row>
    <row r="93" spans="23:24">
      <c r="W93" s="195"/>
      <c r="X93" s="195"/>
    </row>
  </sheetData>
  <customSheetViews>
    <customSheetView guid="{ED90F220-B4C6-11D3-9C40-444553540000}" hiddenColumns="1" showRuler="0" topLeftCell="B1">
      <selection activeCell="B1" sqref="B1"/>
      <pageMargins left="0.6692913385826772" right="0.6692913385826772" top="0.74803149606299213" bottom="0.35433070866141736" header="0.59055118110236227" footer="0.59055118110236227"/>
      <pageSetup paperSize="9" scale="80" orientation="landscape" horizontalDpi="4294967292" r:id="rId1"/>
      <headerFooter alignWithMargins="0"/>
    </customSheetView>
    <customSheetView guid="{B9E7C041-B451-11D3-BD73-444553540000}" showPageBreaks="1" hiddenColumns="1" showRuler="0" topLeftCell="B1">
      <selection activeCell="B1" sqref="B1"/>
      <pageMargins left="0.6692913385826772" right="0.6692913385826772" top="0.74803149606299213" bottom="0.35433070866141736" header="0.59055118110236227" footer="0.59055118110236227"/>
      <pageSetup paperSize="9" scale="80" orientation="landscape" horizontalDpi="4294967292" r:id="rId2"/>
      <headerFooter alignWithMargins="0"/>
    </customSheetView>
  </customSheetViews>
  <mergeCells count="12">
    <mergeCell ref="S3:U3"/>
    <mergeCell ref="M3:O3"/>
    <mergeCell ref="M4:O4"/>
    <mergeCell ref="P1:Y1"/>
    <mergeCell ref="Y3:Y6"/>
    <mergeCell ref="V3:X3"/>
    <mergeCell ref="V4:X4"/>
    <mergeCell ref="B3:B4"/>
    <mergeCell ref="A3:A6"/>
    <mergeCell ref="B5:B6"/>
    <mergeCell ref="C3:C4"/>
    <mergeCell ref="C5:C6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44" orientation="portrait" r:id="rId3"/>
  <headerFooter alignWithMargins="0">
    <oddHeader xml:space="preserve">&amp;L&amp;"돋움,보통"&amp;11   &amp;P&amp;R&amp;"돋움,보통"&amp;11&amp;P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0"/>
  <sheetViews>
    <sheetView view="pageBreakPreview" zoomScaleNormal="100" zoomScaleSheetLayoutView="100" workbookViewId="0">
      <selection activeCell="F34" sqref="F34"/>
    </sheetView>
  </sheetViews>
  <sheetFormatPr defaultRowHeight="17.25"/>
  <cols>
    <col min="1" max="1" width="12" style="20" customWidth="1"/>
    <col min="2" max="10" width="8.5" style="20" customWidth="1"/>
    <col min="11" max="13" width="6.5" style="20" customWidth="1"/>
    <col min="14" max="16" width="10.625" style="20" customWidth="1"/>
    <col min="17" max="18" width="8.5" style="20" customWidth="1"/>
    <col min="19" max="19" width="10.625" style="20" customWidth="1"/>
    <col min="20" max="20" width="12" style="20" customWidth="1"/>
    <col min="21" max="16384" width="9" style="23"/>
  </cols>
  <sheetData>
    <row r="1" spans="1:20" s="5" customFormat="1" ht="24.95" customHeight="1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 t="s">
        <v>78</v>
      </c>
      <c r="L1" s="1"/>
      <c r="M1" s="3"/>
      <c r="N1" s="3"/>
      <c r="O1" s="1"/>
      <c r="P1" s="1"/>
      <c r="Q1" s="1"/>
      <c r="R1" s="3"/>
      <c r="S1" s="3"/>
      <c r="T1" s="1"/>
    </row>
    <row r="2" spans="1:20" s="195" customFormat="1" ht="24.95" customHeight="1" thickBot="1">
      <c r="A2" s="195" t="s">
        <v>700</v>
      </c>
      <c r="K2" s="196"/>
      <c r="L2" s="196"/>
      <c r="P2" s="272"/>
      <c r="R2" s="35"/>
      <c r="S2" s="35"/>
      <c r="T2" s="196" t="s">
        <v>303</v>
      </c>
    </row>
    <row r="3" spans="1:20" s="205" customFormat="1" ht="14.25" customHeight="1" thickTop="1">
      <c r="A3" s="197"/>
      <c r="B3" s="853" t="s">
        <v>701</v>
      </c>
      <c r="C3" s="854"/>
      <c r="D3" s="827" t="s">
        <v>14</v>
      </c>
      <c r="E3" s="199" t="s">
        <v>304</v>
      </c>
      <c r="F3" s="199"/>
      <c r="G3" s="200"/>
      <c r="H3" s="199" t="s">
        <v>702</v>
      </c>
      <c r="I3" s="199"/>
      <c r="J3" s="200"/>
      <c r="K3" s="273" t="s">
        <v>703</v>
      </c>
      <c r="L3" s="239"/>
      <c r="M3" s="200"/>
      <c r="N3" s="853" t="s">
        <v>306</v>
      </c>
      <c r="O3" s="854"/>
      <c r="P3" s="855" t="s">
        <v>665</v>
      </c>
      <c r="Q3" s="866" t="s">
        <v>704</v>
      </c>
      <c r="R3" s="827" t="s">
        <v>705</v>
      </c>
      <c r="S3" s="827" t="s">
        <v>309</v>
      </c>
      <c r="T3" s="274"/>
    </row>
    <row r="4" spans="1:20" s="205" customFormat="1" ht="13.5" customHeight="1">
      <c r="A4" s="275" t="s">
        <v>310</v>
      </c>
      <c r="B4" s="851" t="s">
        <v>660</v>
      </c>
      <c r="C4" s="852"/>
      <c r="D4" s="828"/>
      <c r="E4" s="702" t="s">
        <v>2</v>
      </c>
      <c r="F4" s="702" t="s">
        <v>4</v>
      </c>
      <c r="G4" s="692" t="s">
        <v>5</v>
      </c>
      <c r="H4" s="703" t="s">
        <v>2</v>
      </c>
      <c r="I4" s="692" t="s">
        <v>311</v>
      </c>
      <c r="J4" s="703" t="s">
        <v>5</v>
      </c>
      <c r="K4" s="704" t="s">
        <v>2</v>
      </c>
      <c r="L4" s="704" t="s">
        <v>311</v>
      </c>
      <c r="M4" s="703" t="s">
        <v>5</v>
      </c>
      <c r="N4" s="696" t="s">
        <v>312</v>
      </c>
      <c r="O4" s="690" t="s">
        <v>313</v>
      </c>
      <c r="P4" s="856"/>
      <c r="Q4" s="867"/>
      <c r="R4" s="828"/>
      <c r="S4" s="828"/>
      <c r="T4" s="211" t="s">
        <v>314</v>
      </c>
    </row>
    <row r="5" spans="1:20" s="205" customFormat="1" ht="13.5" customHeight="1">
      <c r="A5" s="705" t="s">
        <v>315</v>
      </c>
      <c r="B5" s="706" t="s">
        <v>661</v>
      </c>
      <c r="C5" s="707" t="s">
        <v>662</v>
      </c>
      <c r="D5" s="703" t="s">
        <v>316</v>
      </c>
      <c r="E5" s="861" t="s">
        <v>7</v>
      </c>
      <c r="F5" s="861" t="s">
        <v>8</v>
      </c>
      <c r="G5" s="829" t="s">
        <v>9</v>
      </c>
      <c r="H5" s="829" t="s">
        <v>7</v>
      </c>
      <c r="I5" s="829" t="s">
        <v>8</v>
      </c>
      <c r="J5" s="829" t="s">
        <v>9</v>
      </c>
      <c r="K5" s="864" t="s">
        <v>7</v>
      </c>
      <c r="L5" s="829" t="s">
        <v>8</v>
      </c>
      <c r="M5" s="829" t="s">
        <v>9</v>
      </c>
      <c r="N5" s="859" t="s">
        <v>317</v>
      </c>
      <c r="O5" s="692" t="s">
        <v>318</v>
      </c>
      <c r="P5" s="707" t="s">
        <v>666</v>
      </c>
      <c r="Q5" s="695" t="s">
        <v>16</v>
      </c>
      <c r="R5" s="695" t="s">
        <v>17</v>
      </c>
      <c r="S5" s="857" t="s">
        <v>319</v>
      </c>
      <c r="T5" s="708" t="s">
        <v>320</v>
      </c>
    </row>
    <row r="6" spans="1:20" s="205" customFormat="1" ht="12.75" customHeight="1">
      <c r="A6" s="277"/>
      <c r="B6" s="184" t="s">
        <v>16</v>
      </c>
      <c r="C6" s="185" t="s">
        <v>663</v>
      </c>
      <c r="D6" s="209" t="s">
        <v>321</v>
      </c>
      <c r="E6" s="862"/>
      <c r="F6" s="862"/>
      <c r="G6" s="824"/>
      <c r="H6" s="824"/>
      <c r="I6" s="824"/>
      <c r="J6" s="824"/>
      <c r="K6" s="865"/>
      <c r="L6" s="824"/>
      <c r="M6" s="824"/>
      <c r="N6" s="860"/>
      <c r="O6" s="219" t="s">
        <v>322</v>
      </c>
      <c r="P6" s="185" t="s">
        <v>664</v>
      </c>
      <c r="Q6" s="209" t="s">
        <v>323</v>
      </c>
      <c r="R6" s="209" t="s">
        <v>324</v>
      </c>
      <c r="S6" s="858"/>
      <c r="T6" s="668"/>
    </row>
    <row r="7" spans="1:20" s="254" customFormat="1" ht="12" customHeight="1">
      <c r="A7" s="221">
        <v>41365</v>
      </c>
      <c r="B7" s="135">
        <v>36</v>
      </c>
      <c r="C7" s="135">
        <v>0</v>
      </c>
      <c r="D7" s="135">
        <v>1027</v>
      </c>
      <c r="E7" s="135">
        <v>26758</v>
      </c>
      <c r="F7" s="135">
        <v>13868</v>
      </c>
      <c r="G7" s="135">
        <v>12890</v>
      </c>
      <c r="H7" s="135">
        <v>1507</v>
      </c>
      <c r="I7" s="135">
        <v>398</v>
      </c>
      <c r="J7" s="135">
        <v>1109</v>
      </c>
      <c r="K7" s="135">
        <v>143</v>
      </c>
      <c r="L7" s="135">
        <v>60</v>
      </c>
      <c r="M7" s="135">
        <v>83</v>
      </c>
      <c r="N7" s="135">
        <v>5742</v>
      </c>
      <c r="O7" s="135">
        <v>5740</v>
      </c>
      <c r="P7" s="135" t="s">
        <v>88</v>
      </c>
      <c r="Q7" s="135">
        <v>439</v>
      </c>
      <c r="R7" s="135">
        <v>311</v>
      </c>
      <c r="S7" s="278">
        <v>1030</v>
      </c>
      <c r="T7" s="224">
        <v>41365</v>
      </c>
    </row>
    <row r="8" spans="1:20" s="254" customFormat="1" ht="12" customHeight="1">
      <c r="A8" s="221">
        <v>41730</v>
      </c>
      <c r="B8" s="135">
        <v>37</v>
      </c>
      <c r="C8" s="135">
        <v>0</v>
      </c>
      <c r="D8" s="135">
        <v>1024</v>
      </c>
      <c r="E8" s="135">
        <v>25605</v>
      </c>
      <c r="F8" s="135">
        <v>13165</v>
      </c>
      <c r="G8" s="135">
        <v>12440</v>
      </c>
      <c r="H8" s="135">
        <v>1498</v>
      </c>
      <c r="I8" s="135">
        <v>392</v>
      </c>
      <c r="J8" s="135">
        <v>1106</v>
      </c>
      <c r="K8" s="135">
        <v>152</v>
      </c>
      <c r="L8" s="135">
        <v>64</v>
      </c>
      <c r="M8" s="135">
        <v>88</v>
      </c>
      <c r="N8" s="135">
        <v>5004</v>
      </c>
      <c r="O8" s="135">
        <v>5001</v>
      </c>
      <c r="P8" s="135" t="s">
        <v>88</v>
      </c>
      <c r="Q8" s="135">
        <v>450</v>
      </c>
      <c r="R8" s="135">
        <v>318</v>
      </c>
      <c r="S8" s="278">
        <v>1060</v>
      </c>
      <c r="T8" s="224">
        <v>41730</v>
      </c>
    </row>
    <row r="9" spans="1:20" s="254" customFormat="1" ht="12" customHeight="1">
      <c r="A9" s="221">
        <v>42095</v>
      </c>
      <c r="B9" s="279">
        <v>37</v>
      </c>
      <c r="C9" s="279">
        <v>0</v>
      </c>
      <c r="D9" s="279">
        <v>998</v>
      </c>
      <c r="E9" s="279">
        <v>24994</v>
      </c>
      <c r="F9" s="279">
        <v>12794</v>
      </c>
      <c r="G9" s="279">
        <v>12200</v>
      </c>
      <c r="H9" s="279">
        <v>1453</v>
      </c>
      <c r="I9" s="279">
        <v>377</v>
      </c>
      <c r="J9" s="279">
        <v>1076</v>
      </c>
      <c r="K9" s="279">
        <v>154</v>
      </c>
      <c r="L9" s="279">
        <v>63</v>
      </c>
      <c r="M9" s="279">
        <v>91</v>
      </c>
      <c r="N9" s="279">
        <v>4336</v>
      </c>
      <c r="O9" s="279">
        <v>4335</v>
      </c>
      <c r="P9" s="135" t="s">
        <v>88</v>
      </c>
      <c r="Q9" s="135">
        <v>450</v>
      </c>
      <c r="R9" s="135">
        <v>322</v>
      </c>
      <c r="S9" s="280">
        <v>1283</v>
      </c>
      <c r="T9" s="224">
        <v>42095</v>
      </c>
    </row>
    <row r="10" spans="1:20" s="254" customFormat="1" ht="12" customHeight="1">
      <c r="A10" s="221">
        <v>42461</v>
      </c>
      <c r="B10" s="281">
        <v>38</v>
      </c>
      <c r="C10" s="281">
        <v>0</v>
      </c>
      <c r="D10" s="281">
        <v>1009</v>
      </c>
      <c r="E10" s="281">
        <v>24816</v>
      </c>
      <c r="F10" s="281">
        <v>12652</v>
      </c>
      <c r="G10" s="281">
        <v>12164</v>
      </c>
      <c r="H10" s="281">
        <v>1490</v>
      </c>
      <c r="I10" s="281">
        <f>H10-J10</f>
        <v>385</v>
      </c>
      <c r="J10" s="281">
        <v>1105</v>
      </c>
      <c r="K10" s="281">
        <v>148</v>
      </c>
      <c r="L10" s="281">
        <f>K10-M10</f>
        <v>58</v>
      </c>
      <c r="M10" s="281">
        <v>90</v>
      </c>
      <c r="N10" s="281">
        <v>4359</v>
      </c>
      <c r="O10" s="281">
        <v>4359</v>
      </c>
      <c r="P10" s="135" t="s">
        <v>88</v>
      </c>
      <c r="Q10" s="135">
        <v>464</v>
      </c>
      <c r="R10" s="135">
        <v>331</v>
      </c>
      <c r="S10" s="282">
        <v>1335</v>
      </c>
      <c r="T10" s="224">
        <v>42461</v>
      </c>
    </row>
    <row r="11" spans="1:20" s="254" customFormat="1" ht="12" customHeight="1">
      <c r="A11" s="221">
        <v>42826</v>
      </c>
      <c r="B11" s="281">
        <v>40</v>
      </c>
      <c r="C11" s="281">
        <v>0</v>
      </c>
      <c r="D11" s="281">
        <v>1017</v>
      </c>
      <c r="E11" s="281">
        <v>25140</v>
      </c>
      <c r="F11" s="281">
        <v>12774</v>
      </c>
      <c r="G11" s="281">
        <v>12366</v>
      </c>
      <c r="H11" s="281">
        <v>1524</v>
      </c>
      <c r="I11" s="281">
        <v>400</v>
      </c>
      <c r="J11" s="281">
        <v>1124</v>
      </c>
      <c r="K11" s="281">
        <v>150</v>
      </c>
      <c r="L11" s="281">
        <v>63</v>
      </c>
      <c r="M11" s="281">
        <v>87</v>
      </c>
      <c r="N11" s="281">
        <v>4160</v>
      </c>
      <c r="O11" s="281">
        <v>4159</v>
      </c>
      <c r="P11" s="135" t="s">
        <v>88</v>
      </c>
      <c r="Q11" s="135">
        <v>476</v>
      </c>
      <c r="R11" s="135">
        <v>358</v>
      </c>
      <c r="S11" s="282">
        <v>1446</v>
      </c>
      <c r="T11" s="224">
        <v>42826</v>
      </c>
    </row>
    <row r="12" spans="1:20" s="254" customFormat="1" ht="12" customHeight="1">
      <c r="A12" s="221">
        <v>43191</v>
      </c>
      <c r="B12" s="281">
        <v>44</v>
      </c>
      <c r="C12" s="281">
        <v>0</v>
      </c>
      <c r="D12" s="281">
        <v>1103</v>
      </c>
      <c r="E12" s="281">
        <v>27185</v>
      </c>
      <c r="F12" s="281">
        <v>13894</v>
      </c>
      <c r="G12" s="281">
        <v>13291</v>
      </c>
      <c r="H12" s="281">
        <v>1653</v>
      </c>
      <c r="I12" s="281">
        <v>441</v>
      </c>
      <c r="J12" s="281">
        <v>1212</v>
      </c>
      <c r="K12" s="281">
        <v>166</v>
      </c>
      <c r="L12" s="281">
        <v>65</v>
      </c>
      <c r="M12" s="281">
        <v>101</v>
      </c>
      <c r="N12" s="281">
        <v>4009</v>
      </c>
      <c r="O12" s="281">
        <v>4009</v>
      </c>
      <c r="P12" s="135" t="s">
        <v>88</v>
      </c>
      <c r="Q12" s="283">
        <v>546867</v>
      </c>
      <c r="R12" s="283">
        <v>406496</v>
      </c>
      <c r="S12" s="282">
        <v>1633</v>
      </c>
      <c r="T12" s="224">
        <v>43191</v>
      </c>
    </row>
    <row r="13" spans="1:20" s="254" customFormat="1" ht="12" customHeight="1">
      <c r="A13" s="221">
        <v>43556</v>
      </c>
      <c r="B13" s="281">
        <v>46</v>
      </c>
      <c r="C13" s="281">
        <v>0</v>
      </c>
      <c r="D13" s="281">
        <v>1205</v>
      </c>
      <c r="E13" s="281">
        <v>29619</v>
      </c>
      <c r="F13" s="281">
        <v>15170</v>
      </c>
      <c r="G13" s="281">
        <v>14449</v>
      </c>
      <c r="H13" s="281">
        <v>1768</v>
      </c>
      <c r="I13" s="281">
        <v>468</v>
      </c>
      <c r="J13" s="281">
        <v>1300</v>
      </c>
      <c r="K13" s="281">
        <v>167</v>
      </c>
      <c r="L13" s="281">
        <v>61</v>
      </c>
      <c r="M13" s="281">
        <v>106</v>
      </c>
      <c r="N13" s="281">
        <v>4426</v>
      </c>
      <c r="O13" s="281">
        <v>4425</v>
      </c>
      <c r="P13" s="281">
        <v>5309</v>
      </c>
      <c r="Q13" s="283">
        <v>578790</v>
      </c>
      <c r="R13" s="283">
        <v>428572</v>
      </c>
      <c r="S13" s="282">
        <v>1751</v>
      </c>
      <c r="T13" s="224">
        <v>43556</v>
      </c>
    </row>
    <row r="14" spans="1:20" s="157" customFormat="1" ht="12" customHeight="1">
      <c r="A14" s="709">
        <v>43922</v>
      </c>
      <c r="B14" s="710">
        <f t="shared" ref="B14:S14" si="0">SUM(B15:B60)</f>
        <v>46</v>
      </c>
      <c r="C14" s="710">
        <f t="shared" si="0"/>
        <v>0</v>
      </c>
      <c r="D14" s="710">
        <f t="shared" si="0"/>
        <v>1231</v>
      </c>
      <c r="E14" s="710">
        <f t="shared" si="0"/>
        <v>30471</v>
      </c>
      <c r="F14" s="710">
        <f t="shared" si="0"/>
        <v>15687</v>
      </c>
      <c r="G14" s="710">
        <f t="shared" si="0"/>
        <v>14784</v>
      </c>
      <c r="H14" s="710">
        <f t="shared" si="0"/>
        <v>1815</v>
      </c>
      <c r="I14" s="710">
        <f t="shared" si="0"/>
        <v>493</v>
      </c>
      <c r="J14" s="710">
        <f t="shared" si="0"/>
        <v>1322</v>
      </c>
      <c r="K14" s="710">
        <f t="shared" si="0"/>
        <v>170</v>
      </c>
      <c r="L14" s="710">
        <f t="shared" si="0"/>
        <v>60</v>
      </c>
      <c r="M14" s="710">
        <f t="shared" si="0"/>
        <v>110</v>
      </c>
      <c r="N14" s="710">
        <f t="shared" si="0"/>
        <v>4945</v>
      </c>
      <c r="O14" s="710">
        <f t="shared" si="0"/>
        <v>4945</v>
      </c>
      <c r="P14" s="711">
        <f t="shared" si="0"/>
        <v>4951</v>
      </c>
      <c r="Q14" s="712">
        <f t="shared" si="0"/>
        <v>578781</v>
      </c>
      <c r="R14" s="712">
        <f t="shared" si="0"/>
        <v>432328</v>
      </c>
      <c r="S14" s="713">
        <f t="shared" si="0"/>
        <v>1771</v>
      </c>
      <c r="T14" s="714">
        <v>43922</v>
      </c>
    </row>
    <row r="15" spans="1:20" s="251" customFormat="1" ht="12" customHeight="1">
      <c r="A15" s="715" t="s">
        <v>146</v>
      </c>
      <c r="B15" s="716">
        <v>1</v>
      </c>
      <c r="C15" s="717">
        <v>0</v>
      </c>
      <c r="D15" s="717">
        <v>17</v>
      </c>
      <c r="E15" s="717">
        <v>381</v>
      </c>
      <c r="F15" s="718">
        <v>196</v>
      </c>
      <c r="G15" s="717">
        <v>185</v>
      </c>
      <c r="H15" s="717">
        <v>23</v>
      </c>
      <c r="I15" s="718">
        <v>5</v>
      </c>
      <c r="J15" s="717">
        <v>18</v>
      </c>
      <c r="K15" s="717">
        <v>4</v>
      </c>
      <c r="L15" s="718">
        <v>2</v>
      </c>
      <c r="M15" s="717">
        <v>2</v>
      </c>
      <c r="N15" s="717">
        <v>86</v>
      </c>
      <c r="O15" s="717">
        <v>86</v>
      </c>
      <c r="P15" s="717">
        <v>57</v>
      </c>
      <c r="Q15" s="544">
        <v>19104</v>
      </c>
      <c r="R15" s="544">
        <v>10016</v>
      </c>
      <c r="S15" s="717">
        <v>35</v>
      </c>
      <c r="T15" s="719" t="s">
        <v>146</v>
      </c>
    </row>
    <row r="16" spans="1:20" s="251" customFormat="1" ht="12" customHeight="1">
      <c r="A16" s="284" t="s">
        <v>18</v>
      </c>
      <c r="B16" s="543">
        <v>1</v>
      </c>
      <c r="C16" s="537">
        <v>0</v>
      </c>
      <c r="D16" s="537">
        <v>7</v>
      </c>
      <c r="E16" s="537">
        <v>87</v>
      </c>
      <c r="F16" s="540">
        <v>40</v>
      </c>
      <c r="G16" s="537">
        <v>47</v>
      </c>
      <c r="H16" s="537">
        <v>13</v>
      </c>
      <c r="I16" s="540">
        <v>5</v>
      </c>
      <c r="J16" s="537">
        <v>8</v>
      </c>
      <c r="K16" s="537">
        <v>2</v>
      </c>
      <c r="L16" s="540">
        <v>0</v>
      </c>
      <c r="M16" s="537">
        <v>2</v>
      </c>
      <c r="N16" s="537">
        <v>12</v>
      </c>
      <c r="O16" s="537">
        <v>12</v>
      </c>
      <c r="P16" s="537">
        <v>14</v>
      </c>
      <c r="Q16" s="545">
        <v>13069</v>
      </c>
      <c r="R16" s="545">
        <v>2775</v>
      </c>
      <c r="S16" s="537">
        <v>11</v>
      </c>
      <c r="T16" s="285" t="s">
        <v>18</v>
      </c>
    </row>
    <row r="17" spans="1:23" s="251" customFormat="1" ht="12" customHeight="1">
      <c r="A17" s="284" t="s">
        <v>19</v>
      </c>
      <c r="B17" s="543">
        <v>1</v>
      </c>
      <c r="C17" s="537">
        <v>0</v>
      </c>
      <c r="D17" s="537">
        <v>31</v>
      </c>
      <c r="E17" s="537">
        <v>608</v>
      </c>
      <c r="F17" s="540">
        <v>319</v>
      </c>
      <c r="G17" s="537">
        <v>289</v>
      </c>
      <c r="H17" s="537">
        <v>45</v>
      </c>
      <c r="I17" s="540">
        <v>22</v>
      </c>
      <c r="J17" s="537">
        <v>23</v>
      </c>
      <c r="K17" s="537">
        <v>4</v>
      </c>
      <c r="L17" s="540">
        <v>2</v>
      </c>
      <c r="M17" s="537">
        <v>2</v>
      </c>
      <c r="N17" s="537">
        <v>107</v>
      </c>
      <c r="O17" s="537">
        <v>107</v>
      </c>
      <c r="P17" s="537">
        <v>112</v>
      </c>
      <c r="Q17" s="545">
        <v>11830</v>
      </c>
      <c r="R17" s="545">
        <v>8295</v>
      </c>
      <c r="S17" s="537">
        <v>34</v>
      </c>
      <c r="T17" s="285" t="s">
        <v>19</v>
      </c>
    </row>
    <row r="18" spans="1:23" s="251" customFormat="1" ht="12" customHeight="1">
      <c r="A18" s="284" t="s">
        <v>20</v>
      </c>
      <c r="B18" s="543">
        <v>1</v>
      </c>
      <c r="C18" s="537">
        <v>0</v>
      </c>
      <c r="D18" s="537">
        <v>34</v>
      </c>
      <c r="E18" s="537">
        <v>795</v>
      </c>
      <c r="F18" s="540">
        <v>409</v>
      </c>
      <c r="G18" s="537">
        <v>386</v>
      </c>
      <c r="H18" s="537">
        <v>46</v>
      </c>
      <c r="I18" s="540">
        <v>14</v>
      </c>
      <c r="J18" s="537">
        <v>32</v>
      </c>
      <c r="K18" s="537">
        <v>4</v>
      </c>
      <c r="L18" s="540">
        <v>2</v>
      </c>
      <c r="M18" s="537">
        <v>2</v>
      </c>
      <c r="N18" s="537">
        <v>130</v>
      </c>
      <c r="O18" s="537">
        <v>130</v>
      </c>
      <c r="P18" s="537">
        <v>105</v>
      </c>
      <c r="Q18" s="545">
        <v>14102</v>
      </c>
      <c r="R18" s="545">
        <v>9008</v>
      </c>
      <c r="S18" s="537">
        <v>45</v>
      </c>
      <c r="T18" s="285" t="s">
        <v>20</v>
      </c>
    </row>
    <row r="19" spans="1:23" s="251" customFormat="1" ht="12" customHeight="1">
      <c r="A19" s="284" t="s">
        <v>147</v>
      </c>
      <c r="B19" s="543">
        <v>1</v>
      </c>
      <c r="C19" s="537">
        <v>0</v>
      </c>
      <c r="D19" s="537">
        <v>30</v>
      </c>
      <c r="E19" s="537">
        <v>809</v>
      </c>
      <c r="F19" s="540">
        <v>409</v>
      </c>
      <c r="G19" s="537">
        <v>400</v>
      </c>
      <c r="H19" s="537">
        <v>42</v>
      </c>
      <c r="I19" s="540">
        <v>6</v>
      </c>
      <c r="J19" s="537">
        <v>36</v>
      </c>
      <c r="K19" s="537">
        <v>5</v>
      </c>
      <c r="L19" s="540">
        <v>1</v>
      </c>
      <c r="M19" s="537">
        <v>4</v>
      </c>
      <c r="N19" s="537">
        <v>122</v>
      </c>
      <c r="O19" s="537">
        <v>122</v>
      </c>
      <c r="P19" s="537">
        <v>114</v>
      </c>
      <c r="Q19" s="545">
        <v>10832</v>
      </c>
      <c r="R19" s="545">
        <v>12233</v>
      </c>
      <c r="S19" s="537">
        <v>44</v>
      </c>
      <c r="T19" s="285" t="s">
        <v>147</v>
      </c>
    </row>
    <row r="20" spans="1:23" s="251" customFormat="1" ht="12" customHeight="1">
      <c r="A20" s="284" t="s">
        <v>21</v>
      </c>
      <c r="B20" s="543">
        <v>1</v>
      </c>
      <c r="C20" s="537">
        <v>0</v>
      </c>
      <c r="D20" s="537">
        <v>27</v>
      </c>
      <c r="E20" s="537">
        <v>665</v>
      </c>
      <c r="F20" s="540">
        <v>343</v>
      </c>
      <c r="G20" s="537">
        <v>322</v>
      </c>
      <c r="H20" s="537">
        <v>42</v>
      </c>
      <c r="I20" s="540">
        <v>11</v>
      </c>
      <c r="J20" s="537">
        <v>31</v>
      </c>
      <c r="K20" s="537">
        <v>4</v>
      </c>
      <c r="L20" s="540">
        <v>2</v>
      </c>
      <c r="M20" s="537">
        <v>2</v>
      </c>
      <c r="N20" s="537">
        <v>133</v>
      </c>
      <c r="O20" s="537">
        <v>133</v>
      </c>
      <c r="P20" s="537">
        <v>77</v>
      </c>
      <c r="Q20" s="545">
        <v>11041</v>
      </c>
      <c r="R20" s="545">
        <v>8741</v>
      </c>
      <c r="S20" s="537">
        <v>45</v>
      </c>
      <c r="T20" s="285" t="s">
        <v>21</v>
      </c>
    </row>
    <row r="21" spans="1:23" s="251" customFormat="1" ht="12" customHeight="1">
      <c r="A21" s="284" t="s">
        <v>22</v>
      </c>
      <c r="B21" s="543">
        <v>1</v>
      </c>
      <c r="C21" s="537">
        <v>0</v>
      </c>
      <c r="D21" s="537">
        <v>18</v>
      </c>
      <c r="E21" s="537">
        <v>385</v>
      </c>
      <c r="F21" s="540">
        <v>204</v>
      </c>
      <c r="G21" s="537">
        <v>181</v>
      </c>
      <c r="H21" s="537">
        <v>30</v>
      </c>
      <c r="I21" s="540">
        <v>7</v>
      </c>
      <c r="J21" s="537">
        <v>23</v>
      </c>
      <c r="K21" s="537">
        <v>4</v>
      </c>
      <c r="L21" s="540">
        <v>2</v>
      </c>
      <c r="M21" s="537">
        <v>2</v>
      </c>
      <c r="N21" s="537">
        <v>62</v>
      </c>
      <c r="O21" s="537">
        <v>62</v>
      </c>
      <c r="P21" s="537">
        <v>64</v>
      </c>
      <c r="Q21" s="545">
        <v>10988</v>
      </c>
      <c r="R21" s="545">
        <v>9367</v>
      </c>
      <c r="S21" s="546">
        <v>36</v>
      </c>
      <c r="T21" s="285" t="s">
        <v>22</v>
      </c>
    </row>
    <row r="22" spans="1:23" s="251" customFormat="1" ht="12" customHeight="1">
      <c r="A22" s="284" t="s">
        <v>148</v>
      </c>
      <c r="B22" s="543">
        <v>1</v>
      </c>
      <c r="C22" s="537">
        <v>0</v>
      </c>
      <c r="D22" s="537">
        <v>22</v>
      </c>
      <c r="E22" s="537">
        <v>501</v>
      </c>
      <c r="F22" s="540">
        <v>266</v>
      </c>
      <c r="G22" s="537">
        <v>235</v>
      </c>
      <c r="H22" s="537">
        <v>32</v>
      </c>
      <c r="I22" s="540">
        <v>10</v>
      </c>
      <c r="J22" s="537">
        <v>22</v>
      </c>
      <c r="K22" s="537">
        <v>3</v>
      </c>
      <c r="L22" s="540">
        <v>1</v>
      </c>
      <c r="M22" s="537">
        <v>2</v>
      </c>
      <c r="N22" s="537">
        <v>86</v>
      </c>
      <c r="O22" s="537">
        <v>86</v>
      </c>
      <c r="P22" s="537">
        <v>80</v>
      </c>
      <c r="Q22" s="545">
        <v>14199</v>
      </c>
      <c r="R22" s="545">
        <v>9636</v>
      </c>
      <c r="S22" s="546">
        <v>33</v>
      </c>
      <c r="T22" s="285" t="s">
        <v>148</v>
      </c>
    </row>
    <row r="23" spans="1:23" s="251" customFormat="1" ht="12" customHeight="1">
      <c r="A23" s="284" t="s">
        <v>23</v>
      </c>
      <c r="B23" s="543">
        <v>1</v>
      </c>
      <c r="C23" s="537">
        <v>0</v>
      </c>
      <c r="D23" s="537">
        <v>10</v>
      </c>
      <c r="E23" s="537">
        <v>161</v>
      </c>
      <c r="F23" s="540">
        <v>88</v>
      </c>
      <c r="G23" s="537">
        <v>73</v>
      </c>
      <c r="H23" s="537">
        <v>19</v>
      </c>
      <c r="I23" s="540">
        <v>5</v>
      </c>
      <c r="J23" s="537">
        <v>14</v>
      </c>
      <c r="K23" s="537">
        <v>2</v>
      </c>
      <c r="L23" s="540">
        <v>1</v>
      </c>
      <c r="M23" s="537">
        <v>1</v>
      </c>
      <c r="N23" s="537">
        <v>31</v>
      </c>
      <c r="O23" s="537">
        <v>31</v>
      </c>
      <c r="P23" s="537">
        <v>18</v>
      </c>
      <c r="Q23" s="545">
        <v>11346</v>
      </c>
      <c r="R23" s="545">
        <v>7428</v>
      </c>
      <c r="S23" s="546">
        <v>30</v>
      </c>
      <c r="T23" s="285" t="s">
        <v>23</v>
      </c>
    </row>
    <row r="24" spans="1:23" s="251" customFormat="1" ht="12" customHeight="1">
      <c r="A24" s="284" t="s">
        <v>162</v>
      </c>
      <c r="B24" s="543">
        <v>1</v>
      </c>
      <c r="C24" s="537">
        <v>0</v>
      </c>
      <c r="D24" s="537">
        <v>20</v>
      </c>
      <c r="E24" s="537">
        <v>419</v>
      </c>
      <c r="F24" s="540">
        <v>221</v>
      </c>
      <c r="G24" s="537">
        <v>198</v>
      </c>
      <c r="H24" s="537">
        <v>30</v>
      </c>
      <c r="I24" s="540">
        <v>4</v>
      </c>
      <c r="J24" s="537">
        <v>26</v>
      </c>
      <c r="K24" s="537">
        <v>3</v>
      </c>
      <c r="L24" s="540">
        <v>1</v>
      </c>
      <c r="M24" s="537">
        <v>2</v>
      </c>
      <c r="N24" s="537">
        <v>78</v>
      </c>
      <c r="O24" s="537">
        <v>78</v>
      </c>
      <c r="P24" s="537">
        <v>67</v>
      </c>
      <c r="Q24" s="545">
        <v>12865</v>
      </c>
      <c r="R24" s="545">
        <v>7396</v>
      </c>
      <c r="S24" s="546">
        <v>30</v>
      </c>
      <c r="T24" s="285" t="s">
        <v>162</v>
      </c>
    </row>
    <row r="25" spans="1:23" s="251" customFormat="1" ht="12" customHeight="1">
      <c r="A25" s="284" t="s">
        <v>689</v>
      </c>
      <c r="B25" s="543">
        <v>1</v>
      </c>
      <c r="C25" s="537">
        <v>0</v>
      </c>
      <c r="D25" s="537">
        <v>22</v>
      </c>
      <c r="E25" s="537">
        <v>566</v>
      </c>
      <c r="F25" s="540">
        <v>282</v>
      </c>
      <c r="G25" s="537">
        <v>284</v>
      </c>
      <c r="H25" s="537">
        <v>37</v>
      </c>
      <c r="I25" s="540">
        <v>15</v>
      </c>
      <c r="J25" s="537">
        <v>22</v>
      </c>
      <c r="K25" s="537">
        <v>5</v>
      </c>
      <c r="L25" s="540">
        <v>2</v>
      </c>
      <c r="M25" s="537">
        <v>3</v>
      </c>
      <c r="N25" s="537">
        <v>55</v>
      </c>
      <c r="O25" s="537">
        <v>55</v>
      </c>
      <c r="P25" s="537">
        <v>142</v>
      </c>
      <c r="Q25" s="545">
        <v>16689</v>
      </c>
      <c r="R25" s="545">
        <v>7019</v>
      </c>
      <c r="S25" s="546">
        <v>45</v>
      </c>
      <c r="T25" s="285" t="s">
        <v>689</v>
      </c>
    </row>
    <row r="26" spans="1:23" s="251" customFormat="1" ht="12" customHeight="1">
      <c r="A26" s="284" t="s">
        <v>690</v>
      </c>
      <c r="B26" s="543">
        <v>1</v>
      </c>
      <c r="C26" s="537">
        <v>0</v>
      </c>
      <c r="D26" s="537">
        <v>57</v>
      </c>
      <c r="E26" s="537">
        <v>1554</v>
      </c>
      <c r="F26" s="540">
        <v>780</v>
      </c>
      <c r="G26" s="537">
        <v>774</v>
      </c>
      <c r="H26" s="537">
        <v>79</v>
      </c>
      <c r="I26" s="540">
        <v>19</v>
      </c>
      <c r="J26" s="537">
        <v>60</v>
      </c>
      <c r="K26" s="537">
        <v>6</v>
      </c>
      <c r="L26" s="540">
        <v>1</v>
      </c>
      <c r="M26" s="537">
        <v>5</v>
      </c>
      <c r="N26" s="537">
        <v>176</v>
      </c>
      <c r="O26" s="537">
        <v>176</v>
      </c>
      <c r="P26" s="537">
        <v>262</v>
      </c>
      <c r="Q26" s="545">
        <v>15944</v>
      </c>
      <c r="R26" s="545">
        <v>13655</v>
      </c>
      <c r="S26" s="546">
        <v>68</v>
      </c>
      <c r="T26" s="285" t="s">
        <v>690</v>
      </c>
    </row>
    <row r="27" spans="1:23" s="251" customFormat="1" ht="12" customHeight="1">
      <c r="A27" s="284" t="s">
        <v>645</v>
      </c>
      <c r="B27" s="543">
        <v>1</v>
      </c>
      <c r="C27" s="537">
        <v>0</v>
      </c>
      <c r="D27" s="537">
        <v>62</v>
      </c>
      <c r="E27" s="537">
        <v>1809</v>
      </c>
      <c r="F27" s="540">
        <v>943</v>
      </c>
      <c r="G27" s="537">
        <v>866</v>
      </c>
      <c r="H27" s="537">
        <v>87</v>
      </c>
      <c r="I27" s="540">
        <v>29</v>
      </c>
      <c r="J27" s="537">
        <v>58</v>
      </c>
      <c r="K27" s="537">
        <v>7</v>
      </c>
      <c r="L27" s="540">
        <v>2</v>
      </c>
      <c r="M27" s="537">
        <v>5</v>
      </c>
      <c r="N27" s="537">
        <v>240</v>
      </c>
      <c r="O27" s="537">
        <v>240</v>
      </c>
      <c r="P27" s="537">
        <v>304</v>
      </c>
      <c r="Q27" s="545">
        <v>15818</v>
      </c>
      <c r="R27" s="545">
        <v>13633</v>
      </c>
      <c r="S27" s="546">
        <v>66</v>
      </c>
      <c r="T27" s="285" t="s">
        <v>645</v>
      </c>
      <c r="U27" s="863"/>
      <c r="V27" s="863"/>
      <c r="W27" s="863"/>
    </row>
    <row r="28" spans="1:23" s="251" customFormat="1" ht="12" customHeight="1">
      <c r="A28" s="284" t="s">
        <v>691</v>
      </c>
      <c r="B28" s="543">
        <v>1</v>
      </c>
      <c r="C28" s="537">
        <v>0</v>
      </c>
      <c r="D28" s="537">
        <v>42</v>
      </c>
      <c r="E28" s="537">
        <v>1149</v>
      </c>
      <c r="F28" s="540">
        <v>615</v>
      </c>
      <c r="G28" s="537">
        <v>534</v>
      </c>
      <c r="H28" s="537">
        <v>59</v>
      </c>
      <c r="I28" s="540">
        <v>24</v>
      </c>
      <c r="J28" s="537">
        <v>35</v>
      </c>
      <c r="K28" s="537">
        <v>4</v>
      </c>
      <c r="L28" s="540">
        <v>1</v>
      </c>
      <c r="M28" s="537">
        <v>3</v>
      </c>
      <c r="N28" s="537">
        <v>159</v>
      </c>
      <c r="O28" s="537">
        <v>159</v>
      </c>
      <c r="P28" s="537">
        <v>220</v>
      </c>
      <c r="Q28" s="545">
        <v>13000</v>
      </c>
      <c r="R28" s="545">
        <v>10376</v>
      </c>
      <c r="S28" s="546">
        <v>48</v>
      </c>
      <c r="T28" s="285" t="s">
        <v>691</v>
      </c>
      <c r="U28" s="863"/>
      <c r="V28" s="863"/>
      <c r="W28" s="863"/>
    </row>
    <row r="29" spans="1:23" s="251" customFormat="1" ht="12" customHeight="1">
      <c r="A29" s="284" t="s">
        <v>692</v>
      </c>
      <c r="B29" s="543">
        <v>1</v>
      </c>
      <c r="C29" s="537">
        <v>0</v>
      </c>
      <c r="D29" s="537">
        <v>52</v>
      </c>
      <c r="E29" s="537">
        <v>1516</v>
      </c>
      <c r="F29" s="540">
        <v>723</v>
      </c>
      <c r="G29" s="537">
        <v>793</v>
      </c>
      <c r="H29" s="537">
        <v>71</v>
      </c>
      <c r="I29" s="540">
        <v>27</v>
      </c>
      <c r="J29" s="537">
        <v>44</v>
      </c>
      <c r="K29" s="537">
        <v>5</v>
      </c>
      <c r="L29" s="540">
        <v>2</v>
      </c>
      <c r="M29" s="537">
        <v>3</v>
      </c>
      <c r="N29" s="537">
        <v>189</v>
      </c>
      <c r="O29" s="537">
        <v>189</v>
      </c>
      <c r="P29" s="537">
        <v>284</v>
      </c>
      <c r="Q29" s="545">
        <v>12681</v>
      </c>
      <c r="R29" s="545">
        <v>12217</v>
      </c>
      <c r="S29" s="546">
        <v>54</v>
      </c>
      <c r="T29" s="285" t="s">
        <v>692</v>
      </c>
      <c r="U29" s="863"/>
      <c r="V29" s="863"/>
      <c r="W29" s="863"/>
    </row>
    <row r="30" spans="1:23" s="251" customFormat="1" ht="12" customHeight="1">
      <c r="A30" s="284" t="s">
        <v>653</v>
      </c>
      <c r="B30" s="543">
        <v>1</v>
      </c>
      <c r="C30" s="537">
        <v>0</v>
      </c>
      <c r="D30" s="537">
        <v>36</v>
      </c>
      <c r="E30" s="537">
        <v>948</v>
      </c>
      <c r="F30" s="540">
        <v>489</v>
      </c>
      <c r="G30" s="537">
        <v>459</v>
      </c>
      <c r="H30" s="537">
        <v>49</v>
      </c>
      <c r="I30" s="540">
        <v>8</v>
      </c>
      <c r="J30" s="537">
        <v>41</v>
      </c>
      <c r="K30" s="537">
        <v>5</v>
      </c>
      <c r="L30" s="540">
        <v>2</v>
      </c>
      <c r="M30" s="537">
        <v>3</v>
      </c>
      <c r="N30" s="537">
        <v>104</v>
      </c>
      <c r="O30" s="537">
        <v>104</v>
      </c>
      <c r="P30" s="537">
        <v>183</v>
      </c>
      <c r="Q30" s="545">
        <v>10363</v>
      </c>
      <c r="R30" s="545">
        <v>10363</v>
      </c>
      <c r="S30" s="546">
        <v>48</v>
      </c>
      <c r="T30" s="285" t="s">
        <v>653</v>
      </c>
      <c r="U30" s="863"/>
      <c r="V30" s="863"/>
      <c r="W30" s="863"/>
    </row>
    <row r="31" spans="1:23" s="251" customFormat="1" ht="12" customHeight="1">
      <c r="A31" s="284" t="s">
        <v>646</v>
      </c>
      <c r="B31" s="543">
        <v>1</v>
      </c>
      <c r="C31" s="537">
        <v>0</v>
      </c>
      <c r="D31" s="537">
        <v>20</v>
      </c>
      <c r="E31" s="537">
        <v>458</v>
      </c>
      <c r="F31" s="540">
        <v>241</v>
      </c>
      <c r="G31" s="537">
        <v>217</v>
      </c>
      <c r="H31" s="537">
        <v>32</v>
      </c>
      <c r="I31" s="540">
        <v>10</v>
      </c>
      <c r="J31" s="537">
        <v>22</v>
      </c>
      <c r="K31" s="537">
        <v>3</v>
      </c>
      <c r="L31" s="540">
        <v>0</v>
      </c>
      <c r="M31" s="537">
        <v>3</v>
      </c>
      <c r="N31" s="537">
        <v>63</v>
      </c>
      <c r="O31" s="537">
        <v>63</v>
      </c>
      <c r="P31" s="537">
        <v>82</v>
      </c>
      <c r="Q31" s="545">
        <v>8228</v>
      </c>
      <c r="R31" s="545">
        <v>7366</v>
      </c>
      <c r="S31" s="546">
        <v>26</v>
      </c>
      <c r="T31" s="285" t="s">
        <v>646</v>
      </c>
      <c r="U31" s="863"/>
      <c r="V31" s="863"/>
      <c r="W31" s="863"/>
    </row>
    <row r="32" spans="1:23" s="251" customFormat="1" ht="12" customHeight="1">
      <c r="A32" s="284" t="s">
        <v>24</v>
      </c>
      <c r="B32" s="543">
        <v>1</v>
      </c>
      <c r="C32" s="537">
        <v>0</v>
      </c>
      <c r="D32" s="537">
        <v>26</v>
      </c>
      <c r="E32" s="537">
        <v>592</v>
      </c>
      <c r="F32" s="540">
        <v>325</v>
      </c>
      <c r="G32" s="537">
        <v>267</v>
      </c>
      <c r="H32" s="537">
        <v>38</v>
      </c>
      <c r="I32" s="540">
        <v>14</v>
      </c>
      <c r="J32" s="537">
        <v>24</v>
      </c>
      <c r="K32" s="537">
        <v>4</v>
      </c>
      <c r="L32" s="540">
        <v>2</v>
      </c>
      <c r="M32" s="537">
        <v>2</v>
      </c>
      <c r="N32" s="537">
        <v>118</v>
      </c>
      <c r="O32" s="537">
        <v>118</v>
      </c>
      <c r="P32" s="537">
        <v>81</v>
      </c>
      <c r="Q32" s="545">
        <v>11006</v>
      </c>
      <c r="R32" s="545">
        <v>7816</v>
      </c>
      <c r="S32" s="537">
        <v>40</v>
      </c>
      <c r="T32" s="285" t="s">
        <v>24</v>
      </c>
      <c r="U32" s="863"/>
      <c r="V32" s="863"/>
      <c r="W32" s="863"/>
    </row>
    <row r="33" spans="1:23" s="251" customFormat="1" ht="12" customHeight="1">
      <c r="A33" s="284" t="s">
        <v>25</v>
      </c>
      <c r="B33" s="543">
        <v>1</v>
      </c>
      <c r="C33" s="537">
        <v>0</v>
      </c>
      <c r="D33" s="537">
        <v>38</v>
      </c>
      <c r="E33" s="537">
        <v>967</v>
      </c>
      <c r="F33" s="540">
        <v>506</v>
      </c>
      <c r="G33" s="537">
        <v>461</v>
      </c>
      <c r="H33" s="537">
        <v>56</v>
      </c>
      <c r="I33" s="540">
        <v>15</v>
      </c>
      <c r="J33" s="537">
        <v>41</v>
      </c>
      <c r="K33" s="537">
        <v>5</v>
      </c>
      <c r="L33" s="540">
        <v>2</v>
      </c>
      <c r="M33" s="537">
        <v>3</v>
      </c>
      <c r="N33" s="537">
        <v>171</v>
      </c>
      <c r="O33" s="537">
        <v>171</v>
      </c>
      <c r="P33" s="537">
        <v>142</v>
      </c>
      <c r="Q33" s="545">
        <v>11001</v>
      </c>
      <c r="R33" s="545">
        <v>9353</v>
      </c>
      <c r="S33" s="537">
        <v>47</v>
      </c>
      <c r="T33" s="285" t="s">
        <v>25</v>
      </c>
      <c r="U33" s="863"/>
      <c r="V33" s="863"/>
      <c r="W33" s="863"/>
    </row>
    <row r="34" spans="1:23" s="251" customFormat="1" ht="12" customHeight="1">
      <c r="A34" s="284" t="s">
        <v>26</v>
      </c>
      <c r="B34" s="543">
        <v>1</v>
      </c>
      <c r="C34" s="537">
        <v>0</v>
      </c>
      <c r="D34" s="537">
        <v>17</v>
      </c>
      <c r="E34" s="537">
        <v>377</v>
      </c>
      <c r="F34" s="540">
        <v>210</v>
      </c>
      <c r="G34" s="537">
        <v>167</v>
      </c>
      <c r="H34" s="537">
        <v>28</v>
      </c>
      <c r="I34" s="540">
        <v>8</v>
      </c>
      <c r="J34" s="537">
        <v>20</v>
      </c>
      <c r="K34" s="537">
        <v>2</v>
      </c>
      <c r="L34" s="540">
        <v>0</v>
      </c>
      <c r="M34" s="537">
        <v>2</v>
      </c>
      <c r="N34" s="537">
        <v>71</v>
      </c>
      <c r="O34" s="537">
        <v>71</v>
      </c>
      <c r="P34" s="537">
        <v>49</v>
      </c>
      <c r="Q34" s="545">
        <v>21579</v>
      </c>
      <c r="R34" s="545">
        <v>9242</v>
      </c>
      <c r="S34" s="537">
        <v>28</v>
      </c>
      <c r="T34" s="285" t="s">
        <v>26</v>
      </c>
      <c r="U34" s="863"/>
      <c r="V34" s="863"/>
      <c r="W34" s="863"/>
    </row>
    <row r="35" spans="1:23" s="251" customFormat="1" ht="12" customHeight="1">
      <c r="A35" s="284" t="s">
        <v>27</v>
      </c>
      <c r="B35" s="543">
        <v>1</v>
      </c>
      <c r="C35" s="537">
        <v>0</v>
      </c>
      <c r="D35" s="537">
        <v>32</v>
      </c>
      <c r="E35" s="537">
        <v>864</v>
      </c>
      <c r="F35" s="540">
        <v>437</v>
      </c>
      <c r="G35" s="537">
        <v>427</v>
      </c>
      <c r="H35" s="537">
        <v>48</v>
      </c>
      <c r="I35" s="540">
        <v>17</v>
      </c>
      <c r="J35" s="537">
        <v>31</v>
      </c>
      <c r="K35" s="537">
        <v>4</v>
      </c>
      <c r="L35" s="540">
        <v>1</v>
      </c>
      <c r="M35" s="537">
        <v>3</v>
      </c>
      <c r="N35" s="537">
        <v>162</v>
      </c>
      <c r="O35" s="537">
        <v>162</v>
      </c>
      <c r="P35" s="537">
        <v>145</v>
      </c>
      <c r="Q35" s="545">
        <v>11021</v>
      </c>
      <c r="R35" s="545">
        <v>10372</v>
      </c>
      <c r="S35" s="537">
        <v>50</v>
      </c>
      <c r="T35" s="285" t="s">
        <v>27</v>
      </c>
      <c r="U35" s="863"/>
      <c r="V35" s="863"/>
      <c r="W35" s="863"/>
    </row>
    <row r="36" spans="1:23" s="251" customFormat="1" ht="12" customHeight="1">
      <c r="A36" s="284" t="s">
        <v>149</v>
      </c>
      <c r="B36" s="543">
        <v>1</v>
      </c>
      <c r="C36" s="537">
        <v>0</v>
      </c>
      <c r="D36" s="537">
        <v>21</v>
      </c>
      <c r="E36" s="537">
        <v>490</v>
      </c>
      <c r="F36" s="540">
        <v>239</v>
      </c>
      <c r="G36" s="537">
        <v>251</v>
      </c>
      <c r="H36" s="537">
        <v>31</v>
      </c>
      <c r="I36" s="540">
        <v>7</v>
      </c>
      <c r="J36" s="537">
        <v>24</v>
      </c>
      <c r="K36" s="537">
        <v>2</v>
      </c>
      <c r="L36" s="540">
        <v>0</v>
      </c>
      <c r="M36" s="537">
        <v>2</v>
      </c>
      <c r="N36" s="537">
        <v>76</v>
      </c>
      <c r="O36" s="537">
        <v>76</v>
      </c>
      <c r="P36" s="537">
        <v>80</v>
      </c>
      <c r="Q36" s="545">
        <v>11059</v>
      </c>
      <c r="R36" s="545">
        <v>7280</v>
      </c>
      <c r="S36" s="537">
        <v>27</v>
      </c>
      <c r="T36" s="285" t="s">
        <v>149</v>
      </c>
    </row>
    <row r="37" spans="1:23" s="251" customFormat="1" ht="12" customHeight="1">
      <c r="A37" s="284" t="s">
        <v>28</v>
      </c>
      <c r="B37" s="543">
        <v>1</v>
      </c>
      <c r="C37" s="537">
        <v>0</v>
      </c>
      <c r="D37" s="537">
        <v>19</v>
      </c>
      <c r="E37" s="537">
        <v>346</v>
      </c>
      <c r="F37" s="540">
        <v>173</v>
      </c>
      <c r="G37" s="537">
        <v>173</v>
      </c>
      <c r="H37" s="537">
        <v>32</v>
      </c>
      <c r="I37" s="540">
        <v>13</v>
      </c>
      <c r="J37" s="537">
        <v>19</v>
      </c>
      <c r="K37" s="537">
        <v>2</v>
      </c>
      <c r="L37" s="540">
        <v>0</v>
      </c>
      <c r="M37" s="537">
        <v>2</v>
      </c>
      <c r="N37" s="537">
        <v>69</v>
      </c>
      <c r="O37" s="537">
        <v>69</v>
      </c>
      <c r="P37" s="537">
        <v>57</v>
      </c>
      <c r="Q37" s="545">
        <v>13191</v>
      </c>
      <c r="R37" s="545">
        <v>7400</v>
      </c>
      <c r="S37" s="537">
        <v>32</v>
      </c>
      <c r="T37" s="285" t="s">
        <v>28</v>
      </c>
    </row>
    <row r="38" spans="1:23" s="251" customFormat="1" ht="12" customHeight="1">
      <c r="A38" s="284" t="s">
        <v>150</v>
      </c>
      <c r="B38" s="543">
        <v>1</v>
      </c>
      <c r="C38" s="537">
        <v>0</v>
      </c>
      <c r="D38" s="537">
        <v>27</v>
      </c>
      <c r="E38" s="537">
        <v>687</v>
      </c>
      <c r="F38" s="540">
        <v>375</v>
      </c>
      <c r="G38" s="537">
        <v>312</v>
      </c>
      <c r="H38" s="537">
        <v>37</v>
      </c>
      <c r="I38" s="540">
        <v>7</v>
      </c>
      <c r="J38" s="537">
        <v>30</v>
      </c>
      <c r="K38" s="537">
        <v>3</v>
      </c>
      <c r="L38" s="540">
        <v>1</v>
      </c>
      <c r="M38" s="537">
        <v>2</v>
      </c>
      <c r="N38" s="537">
        <v>162</v>
      </c>
      <c r="O38" s="537">
        <v>162</v>
      </c>
      <c r="P38" s="537">
        <v>102</v>
      </c>
      <c r="Q38" s="545">
        <v>12320</v>
      </c>
      <c r="R38" s="545">
        <v>9657</v>
      </c>
      <c r="S38" s="537">
        <v>35</v>
      </c>
      <c r="T38" s="285" t="s">
        <v>150</v>
      </c>
    </row>
    <row r="39" spans="1:23" s="251" customFormat="1" ht="12" customHeight="1">
      <c r="A39" s="284" t="s">
        <v>151</v>
      </c>
      <c r="B39" s="543">
        <v>1</v>
      </c>
      <c r="C39" s="537">
        <v>0</v>
      </c>
      <c r="D39" s="537">
        <v>18</v>
      </c>
      <c r="E39" s="537">
        <v>392</v>
      </c>
      <c r="F39" s="540">
        <v>215</v>
      </c>
      <c r="G39" s="537">
        <v>177</v>
      </c>
      <c r="H39" s="537">
        <v>29</v>
      </c>
      <c r="I39" s="540">
        <v>8</v>
      </c>
      <c r="J39" s="537">
        <v>21</v>
      </c>
      <c r="K39" s="537">
        <v>2</v>
      </c>
      <c r="L39" s="540">
        <v>0</v>
      </c>
      <c r="M39" s="537">
        <v>2</v>
      </c>
      <c r="N39" s="537">
        <v>79</v>
      </c>
      <c r="O39" s="537">
        <v>79</v>
      </c>
      <c r="P39" s="537">
        <v>47</v>
      </c>
      <c r="Q39" s="545">
        <v>10592</v>
      </c>
      <c r="R39" s="545">
        <v>10098</v>
      </c>
      <c r="S39" s="537">
        <v>31</v>
      </c>
      <c r="T39" s="285" t="s">
        <v>151</v>
      </c>
    </row>
    <row r="40" spans="1:23" s="251" customFormat="1" ht="12" customHeight="1">
      <c r="A40" s="284" t="s">
        <v>152</v>
      </c>
      <c r="B40" s="543">
        <v>1</v>
      </c>
      <c r="C40" s="537">
        <v>0</v>
      </c>
      <c r="D40" s="537">
        <v>19</v>
      </c>
      <c r="E40" s="537">
        <v>444</v>
      </c>
      <c r="F40" s="540">
        <v>222</v>
      </c>
      <c r="G40" s="537">
        <v>222</v>
      </c>
      <c r="H40" s="537">
        <v>28</v>
      </c>
      <c r="I40" s="540">
        <v>3</v>
      </c>
      <c r="J40" s="537">
        <v>25</v>
      </c>
      <c r="K40" s="537">
        <v>3</v>
      </c>
      <c r="L40" s="540">
        <v>2</v>
      </c>
      <c r="M40" s="537">
        <v>1</v>
      </c>
      <c r="N40" s="537">
        <v>88</v>
      </c>
      <c r="O40" s="537">
        <v>88</v>
      </c>
      <c r="P40" s="537">
        <v>69</v>
      </c>
      <c r="Q40" s="545">
        <v>15802</v>
      </c>
      <c r="R40" s="545">
        <v>12465</v>
      </c>
      <c r="S40" s="537">
        <v>28</v>
      </c>
      <c r="T40" s="285" t="s">
        <v>152</v>
      </c>
    </row>
    <row r="41" spans="1:23" s="251" customFormat="1" ht="12" customHeight="1">
      <c r="A41" s="284" t="s">
        <v>153</v>
      </c>
      <c r="B41" s="543">
        <v>1</v>
      </c>
      <c r="C41" s="537">
        <v>0</v>
      </c>
      <c r="D41" s="537">
        <v>28</v>
      </c>
      <c r="E41" s="537">
        <v>692</v>
      </c>
      <c r="F41" s="540">
        <v>367</v>
      </c>
      <c r="G41" s="537">
        <v>325</v>
      </c>
      <c r="H41" s="537">
        <v>43</v>
      </c>
      <c r="I41" s="540">
        <v>7</v>
      </c>
      <c r="J41" s="537">
        <v>36</v>
      </c>
      <c r="K41" s="537">
        <v>5</v>
      </c>
      <c r="L41" s="540">
        <v>1</v>
      </c>
      <c r="M41" s="537">
        <v>4</v>
      </c>
      <c r="N41" s="537">
        <v>146</v>
      </c>
      <c r="O41" s="537">
        <v>146</v>
      </c>
      <c r="P41" s="537">
        <v>88</v>
      </c>
      <c r="Q41" s="545">
        <v>15332</v>
      </c>
      <c r="R41" s="545">
        <v>8978</v>
      </c>
      <c r="S41" s="537">
        <v>39</v>
      </c>
      <c r="T41" s="285" t="s">
        <v>153</v>
      </c>
    </row>
    <row r="42" spans="1:23" s="251" customFormat="1" ht="12" customHeight="1">
      <c r="A42" s="284" t="s">
        <v>154</v>
      </c>
      <c r="B42" s="543">
        <v>1</v>
      </c>
      <c r="C42" s="537">
        <v>0</v>
      </c>
      <c r="D42" s="537">
        <v>30</v>
      </c>
      <c r="E42" s="537">
        <v>739</v>
      </c>
      <c r="F42" s="540">
        <v>383</v>
      </c>
      <c r="G42" s="537">
        <v>356</v>
      </c>
      <c r="H42" s="537">
        <v>44</v>
      </c>
      <c r="I42" s="540">
        <v>17</v>
      </c>
      <c r="J42" s="537">
        <v>27</v>
      </c>
      <c r="K42" s="537">
        <v>4</v>
      </c>
      <c r="L42" s="540">
        <v>1</v>
      </c>
      <c r="M42" s="537">
        <v>3</v>
      </c>
      <c r="N42" s="537">
        <v>114</v>
      </c>
      <c r="O42" s="537">
        <v>114</v>
      </c>
      <c r="P42" s="537">
        <v>116</v>
      </c>
      <c r="Q42" s="545">
        <v>10300</v>
      </c>
      <c r="R42" s="545">
        <v>11346</v>
      </c>
      <c r="S42" s="537">
        <v>53</v>
      </c>
      <c r="T42" s="285" t="s">
        <v>154</v>
      </c>
    </row>
    <row r="43" spans="1:23" s="251" customFormat="1" ht="12" customHeight="1">
      <c r="A43" s="284" t="s">
        <v>155</v>
      </c>
      <c r="B43" s="543">
        <v>1</v>
      </c>
      <c r="C43" s="537">
        <v>0</v>
      </c>
      <c r="D43" s="537">
        <v>27</v>
      </c>
      <c r="E43" s="537">
        <v>742</v>
      </c>
      <c r="F43" s="540">
        <v>366</v>
      </c>
      <c r="G43" s="537">
        <v>376</v>
      </c>
      <c r="H43" s="537">
        <v>40</v>
      </c>
      <c r="I43" s="540">
        <v>7</v>
      </c>
      <c r="J43" s="537">
        <v>33</v>
      </c>
      <c r="K43" s="537">
        <v>4</v>
      </c>
      <c r="L43" s="540">
        <v>2</v>
      </c>
      <c r="M43" s="537">
        <v>2</v>
      </c>
      <c r="N43" s="537">
        <v>143</v>
      </c>
      <c r="O43" s="537">
        <v>143</v>
      </c>
      <c r="P43" s="537">
        <v>98</v>
      </c>
      <c r="Q43" s="545">
        <v>10413</v>
      </c>
      <c r="R43" s="545">
        <v>8605</v>
      </c>
      <c r="S43" s="537">
        <v>30</v>
      </c>
      <c r="T43" s="285" t="s">
        <v>155</v>
      </c>
    </row>
    <row r="44" spans="1:23" s="251" customFormat="1" ht="12" customHeight="1">
      <c r="A44" s="284" t="s">
        <v>156</v>
      </c>
      <c r="B44" s="543">
        <v>1</v>
      </c>
      <c r="C44" s="537">
        <v>0</v>
      </c>
      <c r="D44" s="537">
        <v>20</v>
      </c>
      <c r="E44" s="537">
        <v>458</v>
      </c>
      <c r="F44" s="540">
        <v>236</v>
      </c>
      <c r="G44" s="537">
        <v>222</v>
      </c>
      <c r="H44" s="537">
        <v>30</v>
      </c>
      <c r="I44" s="540">
        <v>4</v>
      </c>
      <c r="J44" s="537">
        <v>26</v>
      </c>
      <c r="K44" s="537">
        <v>4</v>
      </c>
      <c r="L44" s="540">
        <v>3</v>
      </c>
      <c r="M44" s="537">
        <v>1</v>
      </c>
      <c r="N44" s="537">
        <v>86</v>
      </c>
      <c r="O44" s="537">
        <v>86</v>
      </c>
      <c r="P44" s="537">
        <v>73</v>
      </c>
      <c r="Q44" s="545">
        <v>14268</v>
      </c>
      <c r="R44" s="545">
        <v>9776</v>
      </c>
      <c r="S44" s="537">
        <v>27</v>
      </c>
      <c r="T44" s="285" t="s">
        <v>156</v>
      </c>
    </row>
    <row r="45" spans="1:23" s="251" customFormat="1" ht="12" customHeight="1">
      <c r="A45" s="284" t="s">
        <v>29</v>
      </c>
      <c r="B45" s="543">
        <v>1</v>
      </c>
      <c r="C45" s="537">
        <v>0</v>
      </c>
      <c r="D45" s="537">
        <v>31</v>
      </c>
      <c r="E45" s="537">
        <v>731</v>
      </c>
      <c r="F45" s="540">
        <v>390</v>
      </c>
      <c r="G45" s="537">
        <v>341</v>
      </c>
      <c r="H45" s="537">
        <v>44</v>
      </c>
      <c r="I45" s="540">
        <v>14</v>
      </c>
      <c r="J45" s="537">
        <v>30</v>
      </c>
      <c r="K45" s="537">
        <v>4</v>
      </c>
      <c r="L45" s="540">
        <v>1</v>
      </c>
      <c r="M45" s="537">
        <v>3</v>
      </c>
      <c r="N45" s="537">
        <v>145</v>
      </c>
      <c r="O45" s="537">
        <v>145</v>
      </c>
      <c r="P45" s="537">
        <v>99</v>
      </c>
      <c r="Q45" s="545">
        <v>11011</v>
      </c>
      <c r="R45" s="545">
        <v>10102</v>
      </c>
      <c r="S45" s="546">
        <v>38</v>
      </c>
      <c r="T45" s="285" t="s">
        <v>29</v>
      </c>
    </row>
    <row r="46" spans="1:23" s="251" customFormat="1" ht="12" customHeight="1">
      <c r="A46" s="284" t="s">
        <v>157</v>
      </c>
      <c r="B46" s="543">
        <v>1</v>
      </c>
      <c r="C46" s="537">
        <v>0</v>
      </c>
      <c r="D46" s="537">
        <v>16</v>
      </c>
      <c r="E46" s="537">
        <v>331</v>
      </c>
      <c r="F46" s="540">
        <v>186</v>
      </c>
      <c r="G46" s="537">
        <v>145</v>
      </c>
      <c r="H46" s="537">
        <v>26</v>
      </c>
      <c r="I46" s="540">
        <v>8</v>
      </c>
      <c r="J46" s="537">
        <v>18</v>
      </c>
      <c r="K46" s="537">
        <v>2</v>
      </c>
      <c r="L46" s="540">
        <v>0</v>
      </c>
      <c r="M46" s="537">
        <v>2</v>
      </c>
      <c r="N46" s="537">
        <v>73</v>
      </c>
      <c r="O46" s="537">
        <v>73</v>
      </c>
      <c r="P46" s="537">
        <v>42</v>
      </c>
      <c r="Q46" s="545">
        <v>12779</v>
      </c>
      <c r="R46" s="545">
        <v>9810</v>
      </c>
      <c r="S46" s="537">
        <v>22</v>
      </c>
      <c r="T46" s="285" t="s">
        <v>157</v>
      </c>
    </row>
    <row r="47" spans="1:23" s="251" customFormat="1" ht="12" customHeight="1">
      <c r="A47" s="284" t="s">
        <v>30</v>
      </c>
      <c r="B47" s="543">
        <v>1</v>
      </c>
      <c r="C47" s="537">
        <v>0</v>
      </c>
      <c r="D47" s="537">
        <v>16</v>
      </c>
      <c r="E47" s="537">
        <v>405</v>
      </c>
      <c r="F47" s="540">
        <v>211</v>
      </c>
      <c r="G47" s="537">
        <v>194</v>
      </c>
      <c r="H47" s="537">
        <v>25</v>
      </c>
      <c r="I47" s="540">
        <v>7</v>
      </c>
      <c r="J47" s="537">
        <v>18</v>
      </c>
      <c r="K47" s="537">
        <v>2</v>
      </c>
      <c r="L47" s="540">
        <v>1</v>
      </c>
      <c r="M47" s="537">
        <v>1</v>
      </c>
      <c r="N47" s="537">
        <v>99</v>
      </c>
      <c r="O47" s="537">
        <v>99</v>
      </c>
      <c r="P47" s="537">
        <v>45</v>
      </c>
      <c r="Q47" s="545">
        <v>11533</v>
      </c>
      <c r="R47" s="545">
        <v>8270</v>
      </c>
      <c r="S47" s="537">
        <v>32</v>
      </c>
      <c r="T47" s="285" t="s">
        <v>30</v>
      </c>
    </row>
    <row r="48" spans="1:23" s="251" customFormat="1" ht="12" customHeight="1">
      <c r="A48" s="284" t="s">
        <v>31</v>
      </c>
      <c r="B48" s="543">
        <v>1</v>
      </c>
      <c r="C48" s="537">
        <v>0</v>
      </c>
      <c r="D48" s="537">
        <v>15</v>
      </c>
      <c r="E48" s="537">
        <v>313</v>
      </c>
      <c r="F48" s="540">
        <v>147</v>
      </c>
      <c r="G48" s="537">
        <v>166</v>
      </c>
      <c r="H48" s="537">
        <v>24</v>
      </c>
      <c r="I48" s="540">
        <v>9</v>
      </c>
      <c r="J48" s="537">
        <v>15</v>
      </c>
      <c r="K48" s="537">
        <v>2</v>
      </c>
      <c r="L48" s="540">
        <v>0</v>
      </c>
      <c r="M48" s="537">
        <v>2</v>
      </c>
      <c r="N48" s="537">
        <v>52</v>
      </c>
      <c r="O48" s="537">
        <v>52</v>
      </c>
      <c r="P48" s="537">
        <v>40</v>
      </c>
      <c r="Q48" s="545">
        <v>11024</v>
      </c>
      <c r="R48" s="545">
        <v>5210</v>
      </c>
      <c r="S48" s="537">
        <v>22</v>
      </c>
      <c r="T48" s="285" t="s">
        <v>31</v>
      </c>
    </row>
    <row r="49" spans="1:24" s="251" customFormat="1" ht="12" customHeight="1">
      <c r="A49" s="284" t="s">
        <v>647</v>
      </c>
      <c r="B49" s="543">
        <v>1</v>
      </c>
      <c r="C49" s="537">
        <v>0</v>
      </c>
      <c r="D49" s="537">
        <v>37</v>
      </c>
      <c r="E49" s="537">
        <v>957</v>
      </c>
      <c r="F49" s="540">
        <v>472</v>
      </c>
      <c r="G49" s="537">
        <v>485</v>
      </c>
      <c r="H49" s="537">
        <v>50</v>
      </c>
      <c r="I49" s="540">
        <v>12</v>
      </c>
      <c r="J49" s="537">
        <v>38</v>
      </c>
      <c r="K49" s="537">
        <v>5</v>
      </c>
      <c r="L49" s="540">
        <v>4</v>
      </c>
      <c r="M49" s="537">
        <v>1</v>
      </c>
      <c r="N49" s="537">
        <v>103</v>
      </c>
      <c r="O49" s="537">
        <v>103</v>
      </c>
      <c r="P49" s="537">
        <v>197</v>
      </c>
      <c r="Q49" s="545">
        <v>11719</v>
      </c>
      <c r="R49" s="545">
        <v>11635</v>
      </c>
      <c r="S49" s="537">
        <v>55</v>
      </c>
      <c r="T49" s="285" t="s">
        <v>647</v>
      </c>
    </row>
    <row r="50" spans="1:24" s="251" customFormat="1" ht="12" customHeight="1">
      <c r="A50" s="284" t="s">
        <v>158</v>
      </c>
      <c r="B50" s="543">
        <v>1</v>
      </c>
      <c r="C50" s="537">
        <v>0</v>
      </c>
      <c r="D50" s="537">
        <v>24</v>
      </c>
      <c r="E50" s="537">
        <v>575</v>
      </c>
      <c r="F50" s="540">
        <v>306</v>
      </c>
      <c r="G50" s="537">
        <v>269</v>
      </c>
      <c r="H50" s="537">
        <v>34</v>
      </c>
      <c r="I50" s="540">
        <v>7</v>
      </c>
      <c r="J50" s="537">
        <v>27</v>
      </c>
      <c r="K50" s="537">
        <v>5</v>
      </c>
      <c r="L50" s="540">
        <v>2</v>
      </c>
      <c r="M50" s="537">
        <v>3</v>
      </c>
      <c r="N50" s="537">
        <v>76</v>
      </c>
      <c r="O50" s="537">
        <v>76</v>
      </c>
      <c r="P50" s="537">
        <v>121</v>
      </c>
      <c r="Q50" s="545">
        <v>14096</v>
      </c>
      <c r="R50" s="545">
        <v>8144</v>
      </c>
      <c r="S50" s="537">
        <v>32</v>
      </c>
      <c r="T50" s="285" t="s">
        <v>158</v>
      </c>
    </row>
    <row r="51" spans="1:24" s="251" customFormat="1" ht="12" customHeight="1">
      <c r="A51" s="284" t="s">
        <v>159</v>
      </c>
      <c r="B51" s="543">
        <v>1</v>
      </c>
      <c r="C51" s="537">
        <v>0</v>
      </c>
      <c r="D51" s="537">
        <v>11</v>
      </c>
      <c r="E51" s="537">
        <v>252</v>
      </c>
      <c r="F51" s="540">
        <v>134</v>
      </c>
      <c r="G51" s="537">
        <v>118</v>
      </c>
      <c r="H51" s="537">
        <v>20</v>
      </c>
      <c r="I51" s="540">
        <v>4</v>
      </c>
      <c r="J51" s="537">
        <v>16</v>
      </c>
      <c r="K51" s="537">
        <v>2</v>
      </c>
      <c r="L51" s="540">
        <v>0</v>
      </c>
      <c r="M51" s="537">
        <v>2</v>
      </c>
      <c r="N51" s="537">
        <v>38</v>
      </c>
      <c r="O51" s="537">
        <v>38</v>
      </c>
      <c r="P51" s="537">
        <v>31</v>
      </c>
      <c r="Q51" s="545">
        <v>4981</v>
      </c>
      <c r="R51" s="545">
        <v>6279</v>
      </c>
      <c r="S51" s="537">
        <v>20</v>
      </c>
      <c r="T51" s="285" t="s">
        <v>159</v>
      </c>
    </row>
    <row r="52" spans="1:24" s="251" customFormat="1" ht="12" customHeight="1">
      <c r="A52" s="284" t="s">
        <v>32</v>
      </c>
      <c r="B52" s="543">
        <v>1</v>
      </c>
      <c r="C52" s="537">
        <v>0</v>
      </c>
      <c r="D52" s="537">
        <v>32</v>
      </c>
      <c r="E52" s="537">
        <v>822</v>
      </c>
      <c r="F52" s="540">
        <v>438</v>
      </c>
      <c r="G52" s="537">
        <v>384</v>
      </c>
      <c r="H52" s="537">
        <v>47</v>
      </c>
      <c r="I52" s="540">
        <v>7</v>
      </c>
      <c r="J52" s="537">
        <v>40</v>
      </c>
      <c r="K52" s="537">
        <v>4</v>
      </c>
      <c r="L52" s="540">
        <v>1</v>
      </c>
      <c r="M52" s="537">
        <v>3</v>
      </c>
      <c r="N52" s="537">
        <v>130</v>
      </c>
      <c r="O52" s="537">
        <v>130</v>
      </c>
      <c r="P52" s="537">
        <v>138</v>
      </c>
      <c r="Q52" s="545">
        <v>9783</v>
      </c>
      <c r="R52" s="545">
        <v>10919</v>
      </c>
      <c r="S52" s="537">
        <v>45</v>
      </c>
      <c r="T52" s="285" t="s">
        <v>32</v>
      </c>
    </row>
    <row r="53" spans="1:24" s="251" customFormat="1" ht="12" customHeight="1">
      <c r="A53" s="284" t="s">
        <v>693</v>
      </c>
      <c r="B53" s="543">
        <v>1</v>
      </c>
      <c r="C53" s="537">
        <v>0</v>
      </c>
      <c r="D53" s="537">
        <v>38</v>
      </c>
      <c r="E53" s="537">
        <v>1003</v>
      </c>
      <c r="F53" s="540">
        <v>513</v>
      </c>
      <c r="G53" s="537">
        <v>490</v>
      </c>
      <c r="H53" s="537">
        <v>50</v>
      </c>
      <c r="I53" s="540">
        <v>12</v>
      </c>
      <c r="J53" s="537">
        <v>38</v>
      </c>
      <c r="K53" s="537">
        <v>4</v>
      </c>
      <c r="L53" s="540">
        <v>2</v>
      </c>
      <c r="M53" s="537">
        <v>2</v>
      </c>
      <c r="N53" s="537">
        <v>85</v>
      </c>
      <c r="O53" s="537">
        <v>85</v>
      </c>
      <c r="P53" s="537">
        <v>233</v>
      </c>
      <c r="Q53" s="545">
        <v>15233</v>
      </c>
      <c r="R53" s="545">
        <v>14061</v>
      </c>
      <c r="S53" s="537">
        <v>68</v>
      </c>
      <c r="T53" s="285" t="s">
        <v>693</v>
      </c>
    </row>
    <row r="54" spans="1:24" s="251" customFormat="1" ht="12" customHeight="1">
      <c r="A54" s="284" t="s">
        <v>33</v>
      </c>
      <c r="B54" s="543">
        <v>1</v>
      </c>
      <c r="C54" s="537">
        <v>0</v>
      </c>
      <c r="D54" s="537">
        <v>34</v>
      </c>
      <c r="E54" s="537">
        <v>923</v>
      </c>
      <c r="F54" s="540">
        <v>483</v>
      </c>
      <c r="G54" s="537">
        <v>440</v>
      </c>
      <c r="H54" s="537">
        <v>47</v>
      </c>
      <c r="I54" s="540">
        <v>10</v>
      </c>
      <c r="J54" s="537">
        <v>37</v>
      </c>
      <c r="K54" s="537">
        <v>4</v>
      </c>
      <c r="L54" s="540">
        <v>2</v>
      </c>
      <c r="M54" s="537">
        <v>2</v>
      </c>
      <c r="N54" s="537">
        <v>195</v>
      </c>
      <c r="O54" s="537">
        <v>195</v>
      </c>
      <c r="P54" s="537">
        <v>108</v>
      </c>
      <c r="Q54" s="545">
        <v>12419</v>
      </c>
      <c r="R54" s="545">
        <v>10868</v>
      </c>
      <c r="S54" s="537">
        <v>48</v>
      </c>
      <c r="T54" s="285" t="s">
        <v>33</v>
      </c>
    </row>
    <row r="55" spans="1:24" s="251" customFormat="1" ht="12" customHeight="1">
      <c r="A55" s="284" t="s">
        <v>34</v>
      </c>
      <c r="B55" s="543">
        <v>1</v>
      </c>
      <c r="C55" s="537">
        <v>0</v>
      </c>
      <c r="D55" s="537">
        <v>42</v>
      </c>
      <c r="E55" s="537">
        <v>1077</v>
      </c>
      <c r="F55" s="540">
        <v>545</v>
      </c>
      <c r="G55" s="537">
        <v>532</v>
      </c>
      <c r="H55" s="537">
        <v>60</v>
      </c>
      <c r="I55" s="540">
        <v>25</v>
      </c>
      <c r="J55" s="537">
        <v>35</v>
      </c>
      <c r="K55" s="537">
        <v>5</v>
      </c>
      <c r="L55" s="540">
        <v>1</v>
      </c>
      <c r="M55" s="537">
        <v>4</v>
      </c>
      <c r="N55" s="537">
        <v>162</v>
      </c>
      <c r="O55" s="537">
        <v>162</v>
      </c>
      <c r="P55" s="537">
        <v>182</v>
      </c>
      <c r="Q55" s="545">
        <v>11016</v>
      </c>
      <c r="R55" s="545">
        <v>10945</v>
      </c>
      <c r="S55" s="537">
        <v>58</v>
      </c>
      <c r="T55" s="285" t="s">
        <v>34</v>
      </c>
    </row>
    <row r="56" spans="1:24" s="251" customFormat="1" ht="12" customHeight="1">
      <c r="A56" s="284" t="s">
        <v>648</v>
      </c>
      <c r="B56" s="543">
        <v>1</v>
      </c>
      <c r="C56" s="537">
        <v>0</v>
      </c>
      <c r="D56" s="537">
        <v>29</v>
      </c>
      <c r="E56" s="537">
        <v>737</v>
      </c>
      <c r="F56" s="540">
        <v>355</v>
      </c>
      <c r="G56" s="537">
        <v>382</v>
      </c>
      <c r="H56" s="537">
        <v>43</v>
      </c>
      <c r="I56" s="540">
        <v>4</v>
      </c>
      <c r="J56" s="537">
        <v>39</v>
      </c>
      <c r="K56" s="537">
        <v>4</v>
      </c>
      <c r="L56" s="540">
        <v>2</v>
      </c>
      <c r="M56" s="537">
        <v>2</v>
      </c>
      <c r="N56" s="537">
        <v>86</v>
      </c>
      <c r="O56" s="537">
        <v>86</v>
      </c>
      <c r="P56" s="537">
        <v>153</v>
      </c>
      <c r="Q56" s="545">
        <v>12040</v>
      </c>
      <c r="R56" s="545">
        <v>10048</v>
      </c>
      <c r="S56" s="537">
        <v>41</v>
      </c>
      <c r="T56" s="285" t="s">
        <v>648</v>
      </c>
    </row>
    <row r="57" spans="1:24" s="251" customFormat="1" ht="12" customHeight="1">
      <c r="A57" s="284" t="s">
        <v>160</v>
      </c>
      <c r="B57" s="543">
        <v>1</v>
      </c>
      <c r="C57" s="537">
        <v>0</v>
      </c>
      <c r="D57" s="537">
        <v>21</v>
      </c>
      <c r="E57" s="537">
        <v>509</v>
      </c>
      <c r="F57" s="540">
        <v>262</v>
      </c>
      <c r="G57" s="537">
        <v>247</v>
      </c>
      <c r="H57" s="537">
        <v>31</v>
      </c>
      <c r="I57" s="540">
        <v>5</v>
      </c>
      <c r="J57" s="537">
        <v>26</v>
      </c>
      <c r="K57" s="537">
        <v>3</v>
      </c>
      <c r="L57" s="540">
        <v>2</v>
      </c>
      <c r="M57" s="537">
        <v>1</v>
      </c>
      <c r="N57" s="537">
        <v>125</v>
      </c>
      <c r="O57" s="537">
        <v>125</v>
      </c>
      <c r="P57" s="537">
        <v>61</v>
      </c>
      <c r="Q57" s="545">
        <v>12244</v>
      </c>
      <c r="R57" s="545">
        <v>11464</v>
      </c>
      <c r="S57" s="537">
        <v>28</v>
      </c>
      <c r="T57" s="285" t="s">
        <v>160</v>
      </c>
    </row>
    <row r="58" spans="1:24" s="251" customFormat="1" ht="12" customHeight="1">
      <c r="A58" s="284" t="s">
        <v>35</v>
      </c>
      <c r="B58" s="543">
        <v>1</v>
      </c>
      <c r="C58" s="537">
        <v>0</v>
      </c>
      <c r="D58" s="537">
        <v>12</v>
      </c>
      <c r="E58" s="537">
        <v>237</v>
      </c>
      <c r="F58" s="540">
        <v>133</v>
      </c>
      <c r="G58" s="537">
        <v>104</v>
      </c>
      <c r="H58" s="537">
        <v>23</v>
      </c>
      <c r="I58" s="540">
        <v>7</v>
      </c>
      <c r="J58" s="537">
        <v>16</v>
      </c>
      <c r="K58" s="537">
        <v>2</v>
      </c>
      <c r="L58" s="540">
        <v>0</v>
      </c>
      <c r="M58" s="537">
        <v>2</v>
      </c>
      <c r="N58" s="537">
        <v>43</v>
      </c>
      <c r="O58" s="537">
        <v>43</v>
      </c>
      <c r="P58" s="537">
        <v>32</v>
      </c>
      <c r="Q58" s="545">
        <v>12493</v>
      </c>
      <c r="R58" s="545">
        <v>5569</v>
      </c>
      <c r="S58" s="537">
        <v>22</v>
      </c>
      <c r="T58" s="285" t="s">
        <v>35</v>
      </c>
    </row>
    <row r="59" spans="1:24" s="251" customFormat="1" ht="12" customHeight="1">
      <c r="A59" s="284" t="s">
        <v>161</v>
      </c>
      <c r="B59" s="543">
        <v>1</v>
      </c>
      <c r="C59" s="537">
        <v>0</v>
      </c>
      <c r="D59" s="537">
        <v>25</v>
      </c>
      <c r="E59" s="537">
        <v>535</v>
      </c>
      <c r="F59" s="540">
        <v>253</v>
      </c>
      <c r="G59" s="537">
        <v>282</v>
      </c>
      <c r="H59" s="537">
        <v>39</v>
      </c>
      <c r="I59" s="540">
        <v>3</v>
      </c>
      <c r="J59" s="537">
        <v>36</v>
      </c>
      <c r="K59" s="537">
        <v>4</v>
      </c>
      <c r="L59" s="540">
        <v>2</v>
      </c>
      <c r="M59" s="537">
        <v>2</v>
      </c>
      <c r="N59" s="537">
        <v>128</v>
      </c>
      <c r="O59" s="537">
        <v>128</v>
      </c>
      <c r="P59" s="537">
        <v>64</v>
      </c>
      <c r="Q59" s="545">
        <v>15410</v>
      </c>
      <c r="R59" s="545">
        <v>9484</v>
      </c>
      <c r="S59" s="537">
        <v>44</v>
      </c>
      <c r="T59" s="285" t="s">
        <v>161</v>
      </c>
    </row>
    <row r="60" spans="1:24" s="251" customFormat="1" ht="12" customHeight="1">
      <c r="A60" s="286" t="s">
        <v>36</v>
      </c>
      <c r="B60" s="547">
        <v>1</v>
      </c>
      <c r="C60" s="541">
        <v>0</v>
      </c>
      <c r="D60" s="541">
        <v>19</v>
      </c>
      <c r="E60" s="541">
        <v>463</v>
      </c>
      <c r="F60" s="542">
        <v>237</v>
      </c>
      <c r="G60" s="541">
        <v>226</v>
      </c>
      <c r="H60" s="541">
        <v>32</v>
      </c>
      <c r="I60" s="542">
        <v>11</v>
      </c>
      <c r="J60" s="541">
        <v>21</v>
      </c>
      <c r="K60" s="541">
        <v>4</v>
      </c>
      <c r="L60" s="542">
        <v>1</v>
      </c>
      <c r="M60" s="541">
        <v>3</v>
      </c>
      <c r="N60" s="541">
        <v>87</v>
      </c>
      <c r="O60" s="541">
        <v>87</v>
      </c>
      <c r="P60" s="541">
        <v>73</v>
      </c>
      <c r="Q60" s="548">
        <v>11017</v>
      </c>
      <c r="R60" s="548">
        <v>7608</v>
      </c>
      <c r="S60" s="541">
        <v>31</v>
      </c>
      <c r="T60" s="287" t="s">
        <v>36</v>
      </c>
    </row>
    <row r="61" spans="1:24" s="19" customFormat="1" ht="12.75" customHeight="1">
      <c r="A61" s="227" t="s">
        <v>325</v>
      </c>
      <c r="B61" s="228"/>
      <c r="C61" s="228"/>
      <c r="D61" s="17"/>
      <c r="E61" s="17"/>
      <c r="F61" s="17"/>
      <c r="G61" s="17"/>
      <c r="H61" s="27"/>
      <c r="I61" s="27"/>
      <c r="J61" s="17"/>
      <c r="K61" s="17"/>
      <c r="L61" s="18"/>
      <c r="M61" s="17"/>
      <c r="N61" s="18"/>
      <c r="O61" s="18"/>
      <c r="P61" s="18"/>
      <c r="Q61" s="260"/>
    </row>
    <row r="62" spans="1:24" s="195" customFormat="1" ht="12.75" customHeight="1">
      <c r="A62" s="227" t="s">
        <v>326</v>
      </c>
      <c r="B62" s="28"/>
      <c r="C62" s="28"/>
      <c r="D62" s="28"/>
      <c r="E62" s="28"/>
      <c r="F62" s="28"/>
      <c r="G62" s="28"/>
      <c r="H62" s="28"/>
      <c r="I62" s="29"/>
      <c r="J62" s="261"/>
      <c r="K62" s="37"/>
      <c r="L62" s="37"/>
      <c r="M62" s="28"/>
      <c r="N62" s="28"/>
      <c r="O62" s="28"/>
      <c r="P62" s="28"/>
      <c r="Q62" s="28"/>
      <c r="R62" s="28"/>
      <c r="S62" s="28"/>
      <c r="T62" s="28"/>
      <c r="X62" s="263"/>
    </row>
    <row r="63" spans="1:24" s="195" customFormat="1" ht="12.75" customHeight="1">
      <c r="A63" s="227" t="s">
        <v>327</v>
      </c>
      <c r="B63" s="28"/>
      <c r="C63" s="28"/>
      <c r="D63" s="28"/>
      <c r="E63" s="227" t="s">
        <v>580</v>
      </c>
      <c r="F63" s="28"/>
      <c r="G63" s="28"/>
      <c r="H63" s="28"/>
      <c r="I63" s="29"/>
      <c r="J63" s="261"/>
      <c r="K63" s="37"/>
      <c r="L63" s="37"/>
      <c r="M63" s="28"/>
      <c r="N63" s="28"/>
      <c r="O63" s="28"/>
      <c r="P63" s="28"/>
      <c r="Q63" s="28"/>
      <c r="R63" s="28"/>
      <c r="S63" s="28"/>
      <c r="T63" s="28"/>
      <c r="X63" s="263"/>
    </row>
    <row r="64" spans="1:24" ht="12.75" customHeight="1">
      <c r="A64" s="227" t="s">
        <v>706</v>
      </c>
      <c r="B64" s="23"/>
      <c r="C64" s="23"/>
      <c r="G64" s="38"/>
      <c r="Q64" s="38"/>
      <c r="R64" s="38"/>
      <c r="S64" s="38"/>
    </row>
    <row r="65" spans="1:3">
      <c r="A65" s="23"/>
      <c r="B65" s="23"/>
      <c r="C65" s="23"/>
    </row>
    <row r="66" spans="1:3">
      <c r="A66" s="23"/>
      <c r="B66" s="23"/>
      <c r="C66" s="23"/>
    </row>
    <row r="67" spans="1:3">
      <c r="A67" s="23"/>
      <c r="B67" s="23"/>
      <c r="C67" s="23"/>
    </row>
    <row r="68" spans="1:3">
      <c r="A68" s="23"/>
      <c r="B68" s="23"/>
      <c r="C68" s="23"/>
    </row>
    <row r="69" spans="1:3">
      <c r="A69" s="23"/>
      <c r="B69" s="23"/>
      <c r="C69" s="23"/>
    </row>
    <row r="70" spans="1:3">
      <c r="A70" s="23"/>
      <c r="B70" s="23"/>
      <c r="C70" s="23"/>
    </row>
    <row r="71" spans="1:3">
      <c r="A71" s="23"/>
      <c r="B71" s="23"/>
      <c r="C71" s="23"/>
    </row>
    <row r="72" spans="1:3">
      <c r="A72" s="23"/>
      <c r="B72" s="23"/>
      <c r="C72" s="23"/>
    </row>
    <row r="73" spans="1:3">
      <c r="A73" s="23"/>
      <c r="B73" s="23"/>
      <c r="C73" s="23"/>
    </row>
    <row r="74" spans="1:3">
      <c r="A74" s="23"/>
      <c r="B74" s="23"/>
      <c r="C74" s="23"/>
    </row>
    <row r="75" spans="1:3">
      <c r="A75" s="23"/>
      <c r="B75" s="23"/>
      <c r="C75" s="23"/>
    </row>
    <row r="76" spans="1:3">
      <c r="A76" s="23"/>
      <c r="B76" s="23"/>
      <c r="C76" s="23"/>
    </row>
    <row r="77" spans="1:3">
      <c r="A77" s="23"/>
      <c r="B77" s="23"/>
      <c r="C77" s="23"/>
    </row>
    <row r="78" spans="1:3">
      <c r="A78" s="23"/>
      <c r="B78" s="23"/>
      <c r="C78" s="23"/>
    </row>
    <row r="79" spans="1:3">
      <c r="A79" s="23"/>
      <c r="B79" s="23"/>
      <c r="C79" s="23"/>
    </row>
    <row r="80" spans="1:3">
      <c r="A80" s="23"/>
      <c r="B80" s="23"/>
      <c r="C80" s="23"/>
    </row>
    <row r="81" spans="1:3">
      <c r="A81" s="23"/>
      <c r="B81" s="23"/>
      <c r="C81" s="23"/>
    </row>
    <row r="82" spans="1:3">
      <c r="A82" s="23"/>
      <c r="B82" s="23"/>
      <c r="C82" s="23"/>
    </row>
    <row r="83" spans="1:3">
      <c r="A83" s="23"/>
      <c r="B83" s="23"/>
      <c r="C83" s="23"/>
    </row>
    <row r="84" spans="1:3">
      <c r="A84" s="23"/>
      <c r="B84" s="23"/>
      <c r="C84" s="23"/>
    </row>
    <row r="85" spans="1:3">
      <c r="A85" s="23"/>
      <c r="B85" s="23"/>
      <c r="C85" s="23"/>
    </row>
    <row r="86" spans="1:3">
      <c r="A86" s="23"/>
      <c r="B86" s="23"/>
      <c r="C86" s="23"/>
    </row>
    <row r="87" spans="1:3">
      <c r="A87" s="23"/>
      <c r="B87" s="23"/>
      <c r="C87" s="23"/>
    </row>
    <row r="88" spans="1:3">
      <c r="A88" s="23"/>
      <c r="B88" s="23"/>
      <c r="C88" s="23"/>
    </row>
    <row r="89" spans="1:3">
      <c r="A89" s="23"/>
      <c r="B89" s="23"/>
      <c r="C89" s="23"/>
    </row>
    <row r="90" spans="1:3">
      <c r="A90" s="23"/>
      <c r="B90" s="23"/>
      <c r="C90" s="23"/>
    </row>
    <row r="91" spans="1:3">
      <c r="A91" s="23"/>
      <c r="B91" s="23"/>
      <c r="C91" s="23"/>
    </row>
    <row r="92" spans="1:3">
      <c r="A92" s="23"/>
      <c r="B92" s="23"/>
      <c r="C92" s="23"/>
    </row>
    <row r="93" spans="1:3">
      <c r="A93" s="23"/>
      <c r="B93" s="23"/>
      <c r="C93" s="23"/>
    </row>
    <row r="94" spans="1:3">
      <c r="A94" s="23"/>
      <c r="B94" s="23"/>
      <c r="C94" s="23"/>
    </row>
    <row r="95" spans="1:3">
      <c r="A95" s="23"/>
      <c r="B95" s="23"/>
      <c r="C95" s="23"/>
    </row>
    <row r="96" spans="1:3">
      <c r="A96" s="23"/>
      <c r="B96" s="23"/>
      <c r="C96" s="23"/>
    </row>
    <row r="97" spans="1:3">
      <c r="A97" s="23"/>
      <c r="B97" s="23"/>
      <c r="C97" s="23"/>
    </row>
    <row r="98" spans="1:3">
      <c r="A98" s="23"/>
      <c r="B98" s="23"/>
      <c r="C98" s="23"/>
    </row>
    <row r="99" spans="1:3">
      <c r="A99" s="23"/>
      <c r="B99" s="23"/>
      <c r="C99" s="23"/>
    </row>
    <row r="100" spans="1:3">
      <c r="A100" s="23"/>
      <c r="B100" s="23"/>
      <c r="C100" s="23"/>
    </row>
    <row r="101" spans="1:3">
      <c r="A101" s="23"/>
      <c r="B101" s="23"/>
      <c r="C101" s="23"/>
    </row>
    <row r="102" spans="1:3">
      <c r="A102" s="23"/>
      <c r="B102" s="23"/>
      <c r="C102" s="23"/>
    </row>
    <row r="103" spans="1:3">
      <c r="A103" s="23"/>
      <c r="B103" s="23"/>
      <c r="C103" s="23"/>
    </row>
    <row r="104" spans="1:3">
      <c r="A104" s="23"/>
      <c r="B104" s="23"/>
      <c r="C104" s="23"/>
    </row>
    <row r="105" spans="1:3">
      <c r="A105" s="23"/>
      <c r="B105" s="23"/>
      <c r="C105" s="23"/>
    </row>
    <row r="106" spans="1:3">
      <c r="A106" s="23"/>
      <c r="B106" s="23"/>
      <c r="C106" s="23"/>
    </row>
    <row r="107" spans="1:3">
      <c r="A107" s="23"/>
      <c r="B107" s="23"/>
      <c r="C107" s="23"/>
    </row>
    <row r="108" spans="1:3">
      <c r="A108" s="23"/>
      <c r="B108" s="23"/>
      <c r="C108" s="23"/>
    </row>
    <row r="109" spans="1:3">
      <c r="A109" s="23"/>
      <c r="B109" s="23"/>
      <c r="C109" s="23"/>
    </row>
    <row r="110" spans="1:3">
      <c r="A110" s="23"/>
      <c r="B110" s="23"/>
      <c r="C110" s="23"/>
    </row>
    <row r="111" spans="1:3">
      <c r="A111" s="23"/>
      <c r="B111" s="23"/>
      <c r="C111" s="23"/>
    </row>
    <row r="112" spans="1:3">
      <c r="A112" s="23"/>
      <c r="B112" s="23"/>
      <c r="C112" s="23"/>
    </row>
    <row r="113" spans="1:3">
      <c r="A113" s="23"/>
      <c r="B113" s="23"/>
      <c r="C113" s="23"/>
    </row>
    <row r="114" spans="1:3">
      <c r="A114" s="23"/>
      <c r="B114" s="23"/>
      <c r="C114" s="23"/>
    </row>
    <row r="115" spans="1:3">
      <c r="A115" s="23"/>
      <c r="B115" s="23"/>
      <c r="C115" s="23"/>
    </row>
    <row r="116" spans="1:3">
      <c r="A116" s="23"/>
      <c r="B116" s="23"/>
      <c r="C116" s="23"/>
    </row>
    <row r="117" spans="1:3">
      <c r="A117" s="23"/>
      <c r="B117" s="23"/>
      <c r="C117" s="23"/>
    </row>
    <row r="118" spans="1:3">
      <c r="A118" s="23"/>
      <c r="B118" s="23"/>
      <c r="C118" s="23"/>
    </row>
    <row r="119" spans="1:3">
      <c r="A119" s="23"/>
      <c r="B119" s="23"/>
      <c r="C119" s="23"/>
    </row>
    <row r="120" spans="1:3">
      <c r="A120" s="23"/>
      <c r="B120" s="23"/>
      <c r="C120" s="23"/>
    </row>
    <row r="121" spans="1:3">
      <c r="A121" s="23"/>
      <c r="B121" s="23"/>
      <c r="C121" s="23"/>
    </row>
    <row r="122" spans="1:3">
      <c r="A122" s="23"/>
      <c r="B122" s="23"/>
      <c r="C122" s="23"/>
    </row>
    <row r="123" spans="1:3">
      <c r="A123" s="23"/>
      <c r="B123" s="23"/>
      <c r="C123" s="23"/>
    </row>
    <row r="124" spans="1:3">
      <c r="A124" s="23"/>
      <c r="B124" s="23"/>
      <c r="C124" s="23"/>
    </row>
    <row r="125" spans="1:3">
      <c r="A125" s="23"/>
      <c r="B125" s="23"/>
      <c r="C125" s="23"/>
    </row>
    <row r="126" spans="1:3">
      <c r="A126" s="23"/>
      <c r="B126" s="23"/>
      <c r="C126" s="23"/>
    </row>
    <row r="127" spans="1:3">
      <c r="A127" s="23"/>
      <c r="B127" s="23"/>
      <c r="C127" s="23"/>
    </row>
    <row r="128" spans="1:3">
      <c r="A128" s="23"/>
      <c r="B128" s="23"/>
      <c r="C128" s="23"/>
    </row>
    <row r="129" spans="1:3">
      <c r="A129" s="23"/>
      <c r="B129" s="23"/>
      <c r="C129" s="23"/>
    </row>
    <row r="130" spans="1:3">
      <c r="A130" s="23"/>
      <c r="B130" s="23"/>
      <c r="C130" s="23"/>
    </row>
    <row r="131" spans="1:3">
      <c r="A131" s="23"/>
      <c r="B131" s="23"/>
      <c r="C131" s="23"/>
    </row>
    <row r="132" spans="1:3">
      <c r="A132" s="23"/>
      <c r="B132" s="23"/>
      <c r="C132" s="23"/>
    </row>
    <row r="133" spans="1:3">
      <c r="A133" s="23"/>
      <c r="B133" s="23"/>
      <c r="C133" s="23"/>
    </row>
    <row r="134" spans="1:3">
      <c r="A134" s="23"/>
      <c r="B134" s="23"/>
      <c r="C134" s="23"/>
    </row>
    <row r="135" spans="1:3">
      <c r="A135" s="23"/>
      <c r="B135" s="23"/>
      <c r="C135" s="23"/>
    </row>
    <row r="136" spans="1:3">
      <c r="A136" s="23"/>
      <c r="B136" s="23"/>
      <c r="C136" s="23"/>
    </row>
    <row r="137" spans="1:3">
      <c r="A137" s="23"/>
      <c r="B137" s="23"/>
      <c r="C137" s="23"/>
    </row>
    <row r="138" spans="1:3">
      <c r="A138" s="23"/>
      <c r="B138" s="23"/>
      <c r="C138" s="23"/>
    </row>
    <row r="139" spans="1:3">
      <c r="A139" s="23"/>
      <c r="B139" s="23"/>
      <c r="C139" s="23"/>
    </row>
    <row r="140" spans="1:3">
      <c r="A140" s="23"/>
      <c r="B140" s="23"/>
      <c r="C140" s="23"/>
    </row>
    <row r="141" spans="1:3">
      <c r="A141" s="23"/>
      <c r="B141" s="23"/>
      <c r="C141" s="23"/>
    </row>
    <row r="142" spans="1:3">
      <c r="A142" s="23"/>
      <c r="B142" s="23"/>
      <c r="C142" s="23"/>
    </row>
    <row r="143" spans="1:3">
      <c r="A143" s="23"/>
      <c r="B143" s="23"/>
      <c r="C143" s="23"/>
    </row>
    <row r="144" spans="1:3">
      <c r="A144" s="23"/>
      <c r="B144" s="23"/>
      <c r="C144" s="23"/>
    </row>
    <row r="145" spans="1:3">
      <c r="A145" s="23"/>
      <c r="B145" s="23"/>
      <c r="C145" s="23"/>
    </row>
    <row r="146" spans="1:3">
      <c r="A146" s="23"/>
      <c r="B146" s="23"/>
      <c r="C146" s="23"/>
    </row>
    <row r="147" spans="1:3">
      <c r="A147" s="23"/>
      <c r="B147" s="23"/>
      <c r="C147" s="23"/>
    </row>
    <row r="148" spans="1:3">
      <c r="A148" s="23"/>
      <c r="B148" s="23"/>
      <c r="C148" s="23"/>
    </row>
    <row r="149" spans="1:3">
      <c r="A149" s="23"/>
      <c r="B149" s="23"/>
      <c r="C149" s="23"/>
    </row>
    <row r="150" spans="1:3">
      <c r="A150" s="23"/>
      <c r="B150" s="23"/>
      <c r="C150" s="23"/>
    </row>
    <row r="151" spans="1:3">
      <c r="A151" s="23"/>
      <c r="B151" s="23"/>
      <c r="C151" s="23"/>
    </row>
    <row r="152" spans="1:3">
      <c r="A152" s="23"/>
      <c r="B152" s="23"/>
      <c r="C152" s="23"/>
    </row>
    <row r="153" spans="1:3">
      <c r="A153" s="23"/>
      <c r="B153" s="23"/>
      <c r="C153" s="23"/>
    </row>
    <row r="154" spans="1:3">
      <c r="A154" s="23"/>
      <c r="B154" s="23"/>
      <c r="C154" s="23"/>
    </row>
    <row r="155" spans="1:3">
      <c r="A155" s="23"/>
      <c r="B155" s="23"/>
      <c r="C155" s="23"/>
    </row>
    <row r="156" spans="1:3">
      <c r="A156" s="23"/>
      <c r="B156" s="23"/>
      <c r="C156" s="23"/>
    </row>
    <row r="157" spans="1:3">
      <c r="A157" s="23"/>
      <c r="B157" s="23"/>
      <c r="C157" s="23"/>
    </row>
    <row r="158" spans="1:3">
      <c r="A158" s="23"/>
      <c r="B158" s="23"/>
      <c r="C158" s="23"/>
    </row>
    <row r="159" spans="1:3">
      <c r="A159" s="23"/>
      <c r="B159" s="23"/>
      <c r="C159" s="23"/>
    </row>
    <row r="160" spans="1:3">
      <c r="A160" s="23"/>
      <c r="B160" s="23"/>
      <c r="C160" s="23"/>
    </row>
    <row r="161" spans="1:3">
      <c r="A161" s="23"/>
      <c r="B161" s="23"/>
      <c r="C161" s="23"/>
    </row>
    <row r="162" spans="1:3">
      <c r="A162" s="23"/>
      <c r="B162" s="23"/>
      <c r="C162" s="23"/>
    </row>
    <row r="163" spans="1:3">
      <c r="A163" s="23"/>
      <c r="B163" s="23"/>
      <c r="C163" s="23"/>
    </row>
    <row r="164" spans="1:3">
      <c r="A164" s="23"/>
      <c r="B164" s="23"/>
      <c r="C164" s="23"/>
    </row>
    <row r="165" spans="1:3">
      <c r="A165" s="23"/>
      <c r="B165" s="23"/>
      <c r="C165" s="23"/>
    </row>
    <row r="166" spans="1:3">
      <c r="A166" s="23"/>
      <c r="B166" s="23"/>
      <c r="C166" s="23"/>
    </row>
    <row r="167" spans="1:3">
      <c r="A167" s="23"/>
      <c r="B167" s="23"/>
      <c r="C167" s="23"/>
    </row>
    <row r="168" spans="1:3">
      <c r="A168" s="23"/>
      <c r="B168" s="23"/>
      <c r="C168" s="23"/>
    </row>
    <row r="169" spans="1:3">
      <c r="A169" s="23"/>
      <c r="B169" s="23"/>
      <c r="C169" s="23"/>
    </row>
    <row r="170" spans="1:3">
      <c r="A170" s="23"/>
      <c r="B170" s="23"/>
      <c r="C170" s="23"/>
    </row>
    <row r="171" spans="1:3">
      <c r="A171" s="23"/>
      <c r="B171" s="23"/>
      <c r="C171" s="23"/>
    </row>
    <row r="172" spans="1:3">
      <c r="A172" s="23"/>
      <c r="B172" s="23"/>
      <c r="C172" s="23"/>
    </row>
    <row r="173" spans="1:3">
      <c r="A173" s="23"/>
      <c r="B173" s="23"/>
      <c r="C173" s="23"/>
    </row>
    <row r="174" spans="1:3">
      <c r="A174" s="23"/>
      <c r="B174" s="23"/>
      <c r="C174" s="23"/>
    </row>
    <row r="175" spans="1:3">
      <c r="A175" s="23"/>
      <c r="B175" s="23"/>
      <c r="C175" s="23"/>
    </row>
    <row r="176" spans="1:3">
      <c r="A176" s="23"/>
      <c r="B176" s="23"/>
      <c r="C176" s="23"/>
    </row>
    <row r="177" spans="1:3">
      <c r="A177" s="23"/>
      <c r="B177" s="23"/>
      <c r="C177" s="23"/>
    </row>
    <row r="178" spans="1:3">
      <c r="A178" s="23"/>
      <c r="B178" s="23"/>
      <c r="C178" s="23"/>
    </row>
    <row r="179" spans="1:3">
      <c r="A179" s="23"/>
      <c r="B179" s="23"/>
      <c r="C179" s="23"/>
    </row>
    <row r="180" spans="1:3">
      <c r="A180" s="23"/>
      <c r="B180" s="23"/>
      <c r="C180" s="23"/>
    </row>
    <row r="181" spans="1:3">
      <c r="A181" s="23"/>
      <c r="B181" s="23"/>
      <c r="C181" s="23"/>
    </row>
    <row r="182" spans="1:3">
      <c r="A182" s="23"/>
      <c r="B182" s="23"/>
      <c r="C182" s="23"/>
    </row>
    <row r="183" spans="1:3">
      <c r="A183" s="23"/>
      <c r="B183" s="23"/>
      <c r="C183" s="23"/>
    </row>
    <row r="184" spans="1:3">
      <c r="A184" s="23"/>
      <c r="B184" s="23"/>
      <c r="C184" s="23"/>
    </row>
    <row r="185" spans="1:3">
      <c r="A185" s="23"/>
      <c r="B185" s="23"/>
      <c r="C185" s="23"/>
    </row>
    <row r="186" spans="1:3">
      <c r="A186" s="23"/>
      <c r="B186" s="23"/>
      <c r="C186" s="23"/>
    </row>
    <row r="187" spans="1:3">
      <c r="A187" s="23"/>
      <c r="B187" s="23"/>
      <c r="C187" s="23"/>
    </row>
    <row r="188" spans="1:3">
      <c r="A188" s="23"/>
      <c r="B188" s="23"/>
      <c r="C188" s="23"/>
    </row>
    <row r="189" spans="1:3">
      <c r="A189" s="23"/>
      <c r="B189" s="23"/>
      <c r="C189" s="23"/>
    </row>
    <row r="190" spans="1:3">
      <c r="A190" s="23"/>
      <c r="B190" s="23"/>
      <c r="C190" s="23"/>
    </row>
    <row r="191" spans="1:3">
      <c r="A191" s="23"/>
      <c r="B191" s="23"/>
      <c r="C191" s="23"/>
    </row>
    <row r="192" spans="1:3">
      <c r="A192" s="23"/>
      <c r="B192" s="23"/>
      <c r="C192" s="23"/>
    </row>
    <row r="193" spans="1:3">
      <c r="A193" s="23"/>
      <c r="B193" s="23"/>
      <c r="C193" s="23"/>
    </row>
    <row r="194" spans="1:3">
      <c r="A194" s="23"/>
      <c r="B194" s="23"/>
      <c r="C194" s="23"/>
    </row>
    <row r="195" spans="1:3">
      <c r="A195" s="23"/>
      <c r="B195" s="23"/>
      <c r="C195" s="23"/>
    </row>
    <row r="196" spans="1:3">
      <c r="A196" s="23"/>
      <c r="B196" s="23"/>
      <c r="C196" s="23"/>
    </row>
    <row r="197" spans="1:3">
      <c r="A197" s="23"/>
      <c r="B197" s="23"/>
      <c r="C197" s="23"/>
    </row>
    <row r="198" spans="1:3">
      <c r="A198" s="23"/>
      <c r="B198" s="23"/>
      <c r="C198" s="23"/>
    </row>
    <row r="199" spans="1:3">
      <c r="A199" s="23"/>
      <c r="B199" s="23"/>
      <c r="C199" s="23"/>
    </row>
    <row r="200" spans="1:3">
      <c r="A200" s="23"/>
      <c r="B200" s="23"/>
      <c r="C200" s="23"/>
    </row>
    <row r="201" spans="1:3">
      <c r="A201" s="23"/>
      <c r="B201" s="23"/>
      <c r="C201" s="23"/>
    </row>
    <row r="202" spans="1:3">
      <c r="A202" s="23"/>
      <c r="B202" s="23"/>
      <c r="C202" s="23"/>
    </row>
    <row r="203" spans="1:3">
      <c r="A203" s="23"/>
      <c r="B203" s="23"/>
      <c r="C203" s="23"/>
    </row>
    <row r="204" spans="1:3">
      <c r="A204" s="23"/>
      <c r="B204" s="23"/>
      <c r="C204" s="23"/>
    </row>
    <row r="205" spans="1:3">
      <c r="A205" s="23"/>
      <c r="B205" s="23"/>
      <c r="C205" s="23"/>
    </row>
    <row r="206" spans="1:3">
      <c r="A206" s="23"/>
      <c r="B206" s="23"/>
      <c r="C206" s="23"/>
    </row>
    <row r="207" spans="1:3">
      <c r="A207" s="23"/>
      <c r="B207" s="23"/>
      <c r="C207" s="23"/>
    </row>
    <row r="208" spans="1:3">
      <c r="A208" s="23"/>
      <c r="B208" s="23"/>
      <c r="C208" s="23"/>
    </row>
    <row r="209" spans="1:3">
      <c r="A209" s="23"/>
      <c r="B209" s="23"/>
      <c r="C209" s="23"/>
    </row>
    <row r="210" spans="1:3">
      <c r="A210" s="23"/>
      <c r="B210" s="23"/>
      <c r="C210" s="23"/>
    </row>
    <row r="211" spans="1:3">
      <c r="A211" s="23"/>
      <c r="B211" s="23"/>
      <c r="C211" s="23"/>
    </row>
    <row r="212" spans="1:3">
      <c r="A212" s="23"/>
      <c r="B212" s="23"/>
      <c r="C212" s="23"/>
    </row>
    <row r="213" spans="1:3">
      <c r="A213" s="23"/>
      <c r="B213" s="23"/>
      <c r="C213" s="23"/>
    </row>
    <row r="214" spans="1:3">
      <c r="A214" s="23"/>
      <c r="B214" s="23"/>
      <c r="C214" s="23"/>
    </row>
    <row r="215" spans="1:3">
      <c r="A215" s="23"/>
      <c r="B215" s="23"/>
      <c r="C215" s="23"/>
    </row>
    <row r="216" spans="1:3">
      <c r="A216" s="23"/>
      <c r="B216" s="23"/>
      <c r="C216" s="23"/>
    </row>
    <row r="217" spans="1:3">
      <c r="A217" s="23"/>
      <c r="B217" s="23"/>
      <c r="C217" s="23"/>
    </row>
    <row r="218" spans="1:3">
      <c r="A218" s="23"/>
      <c r="B218" s="23"/>
      <c r="C218" s="23"/>
    </row>
    <row r="219" spans="1:3">
      <c r="A219" s="23"/>
      <c r="B219" s="23"/>
      <c r="C219" s="23"/>
    </row>
    <row r="220" spans="1:3">
      <c r="A220" s="23"/>
      <c r="B220" s="23"/>
      <c r="C220" s="23"/>
    </row>
    <row r="221" spans="1:3">
      <c r="A221" s="23"/>
      <c r="B221" s="23"/>
      <c r="C221" s="23"/>
    </row>
    <row r="222" spans="1:3">
      <c r="A222" s="23"/>
      <c r="B222" s="23"/>
      <c r="C222" s="23"/>
    </row>
    <row r="223" spans="1:3">
      <c r="A223" s="23"/>
      <c r="B223" s="23"/>
      <c r="C223" s="23"/>
    </row>
    <row r="224" spans="1:3">
      <c r="A224" s="23"/>
      <c r="B224" s="23"/>
      <c r="C224" s="23"/>
    </row>
    <row r="225" spans="1:3">
      <c r="A225" s="23"/>
      <c r="B225" s="23"/>
      <c r="C225" s="23"/>
    </row>
    <row r="226" spans="1:3">
      <c r="A226" s="23"/>
      <c r="B226" s="23"/>
      <c r="C226" s="23"/>
    </row>
    <row r="227" spans="1:3">
      <c r="A227" s="23"/>
      <c r="B227" s="23"/>
      <c r="C227" s="23"/>
    </row>
    <row r="228" spans="1:3">
      <c r="A228" s="23"/>
      <c r="B228" s="23"/>
      <c r="C228" s="23"/>
    </row>
    <row r="229" spans="1:3">
      <c r="A229" s="23"/>
      <c r="B229" s="23"/>
      <c r="C229" s="23"/>
    </row>
    <row r="230" spans="1:3">
      <c r="A230" s="23"/>
      <c r="B230" s="23"/>
      <c r="C230" s="23"/>
    </row>
    <row r="231" spans="1:3">
      <c r="A231" s="23"/>
    </row>
    <row r="232" spans="1:3">
      <c r="A232" s="23"/>
    </row>
    <row r="233" spans="1:3">
      <c r="A233" s="23"/>
    </row>
    <row r="234" spans="1:3">
      <c r="A234" s="23"/>
    </row>
    <row r="235" spans="1:3">
      <c r="A235" s="23"/>
    </row>
    <row r="236" spans="1:3">
      <c r="A236" s="23"/>
    </row>
    <row r="237" spans="1:3">
      <c r="A237" s="23"/>
    </row>
    <row r="238" spans="1:3">
      <c r="A238" s="23"/>
    </row>
    <row r="239" spans="1:3">
      <c r="A239" s="23"/>
    </row>
    <row r="240" spans="1:3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2" spans="1:1">
      <c r="A252" s="23"/>
    </row>
    <row r="253" spans="1:1">
      <c r="A253" s="23"/>
    </row>
    <row r="254" spans="1:1">
      <c r="A254" s="23"/>
    </row>
    <row r="255" spans="1:1">
      <c r="A255" s="23"/>
    </row>
    <row r="256" spans="1:1">
      <c r="A256" s="23"/>
    </row>
    <row r="257" spans="1:1">
      <c r="A257" s="23"/>
    </row>
    <row r="258" spans="1:1">
      <c r="A258" s="23"/>
    </row>
    <row r="259" spans="1:1">
      <c r="A259" s="23"/>
    </row>
    <row r="260" spans="1:1">
      <c r="A260" s="23"/>
    </row>
    <row r="261" spans="1:1">
      <c r="A261" s="23"/>
    </row>
    <row r="262" spans="1:1">
      <c r="A262" s="23"/>
    </row>
    <row r="263" spans="1:1">
      <c r="A263" s="23"/>
    </row>
    <row r="264" spans="1:1">
      <c r="A264" s="23"/>
    </row>
    <row r="265" spans="1:1">
      <c r="A265" s="23"/>
    </row>
    <row r="266" spans="1:1">
      <c r="A266" s="23"/>
    </row>
    <row r="267" spans="1:1">
      <c r="A267" s="23"/>
    </row>
    <row r="268" spans="1:1">
      <c r="A268" s="23"/>
    </row>
    <row r="269" spans="1:1">
      <c r="A269" s="23"/>
    </row>
    <row r="270" spans="1:1">
      <c r="A270" s="23"/>
    </row>
    <row r="271" spans="1:1">
      <c r="A271" s="23"/>
    </row>
    <row r="272" spans="1:1">
      <c r="A272" s="23"/>
    </row>
    <row r="273" spans="1:1">
      <c r="A273" s="23"/>
    </row>
    <row r="274" spans="1:1">
      <c r="A274" s="23"/>
    </row>
    <row r="275" spans="1:1">
      <c r="A275" s="23"/>
    </row>
    <row r="276" spans="1:1">
      <c r="A276" s="23"/>
    </row>
    <row r="277" spans="1:1">
      <c r="A277" s="23"/>
    </row>
    <row r="278" spans="1:1">
      <c r="A278" s="23"/>
    </row>
    <row r="279" spans="1:1">
      <c r="A279" s="23"/>
    </row>
    <row r="280" spans="1:1">
      <c r="A280" s="23"/>
    </row>
    <row r="281" spans="1:1">
      <c r="A281" s="23"/>
    </row>
    <row r="282" spans="1:1">
      <c r="A282" s="23"/>
    </row>
    <row r="283" spans="1:1">
      <c r="A283" s="23"/>
    </row>
    <row r="284" spans="1:1">
      <c r="A284" s="23"/>
    </row>
    <row r="285" spans="1:1">
      <c r="A285" s="23"/>
    </row>
    <row r="286" spans="1:1">
      <c r="A286" s="23"/>
    </row>
    <row r="287" spans="1:1">
      <c r="A287" s="23"/>
    </row>
    <row r="288" spans="1:1">
      <c r="A288" s="23"/>
    </row>
    <row r="289" spans="1:1">
      <c r="A289" s="23"/>
    </row>
    <row r="290" spans="1:1">
      <c r="A290" s="23"/>
    </row>
    <row r="291" spans="1:1">
      <c r="A291" s="23"/>
    </row>
    <row r="292" spans="1:1">
      <c r="A292" s="23"/>
    </row>
    <row r="293" spans="1:1">
      <c r="A293" s="23"/>
    </row>
    <row r="294" spans="1:1">
      <c r="A294" s="23"/>
    </row>
    <row r="295" spans="1:1">
      <c r="A295" s="23"/>
    </row>
    <row r="296" spans="1:1">
      <c r="A296" s="23"/>
    </row>
    <row r="297" spans="1:1">
      <c r="A297" s="23"/>
    </row>
    <row r="298" spans="1:1">
      <c r="A298" s="23"/>
    </row>
    <row r="299" spans="1:1">
      <c r="A299" s="23"/>
    </row>
    <row r="300" spans="1:1">
      <c r="A300" s="23"/>
    </row>
    <row r="301" spans="1:1">
      <c r="A301" s="23"/>
    </row>
    <row r="302" spans="1:1">
      <c r="A302" s="23"/>
    </row>
    <row r="303" spans="1:1">
      <c r="A303" s="23"/>
    </row>
    <row r="304" spans="1:1">
      <c r="A304" s="23"/>
    </row>
    <row r="305" spans="1:1">
      <c r="A305" s="23"/>
    </row>
    <row r="306" spans="1:1">
      <c r="A306" s="23"/>
    </row>
    <row r="307" spans="1:1">
      <c r="A307" s="23"/>
    </row>
    <row r="308" spans="1:1">
      <c r="A308" s="23"/>
    </row>
    <row r="309" spans="1:1">
      <c r="A309" s="23"/>
    </row>
    <row r="310" spans="1:1">
      <c r="A310" s="23"/>
    </row>
    <row r="311" spans="1:1">
      <c r="A311" s="23"/>
    </row>
    <row r="312" spans="1:1">
      <c r="A312" s="23"/>
    </row>
    <row r="313" spans="1:1">
      <c r="A313" s="23"/>
    </row>
    <row r="314" spans="1:1">
      <c r="A314" s="23"/>
    </row>
    <row r="315" spans="1:1">
      <c r="A315" s="23"/>
    </row>
    <row r="316" spans="1:1">
      <c r="A316" s="23"/>
    </row>
    <row r="317" spans="1:1">
      <c r="A317" s="23"/>
    </row>
    <row r="318" spans="1:1">
      <c r="A318" s="23"/>
    </row>
    <row r="319" spans="1:1">
      <c r="A319" s="23"/>
    </row>
    <row r="320" spans="1:1">
      <c r="A320" s="23"/>
    </row>
    <row r="321" spans="1:1">
      <c r="A321" s="23"/>
    </row>
    <row r="322" spans="1:1">
      <c r="A322" s="23"/>
    </row>
    <row r="323" spans="1:1">
      <c r="A323" s="23"/>
    </row>
    <row r="324" spans="1:1">
      <c r="A324" s="23"/>
    </row>
    <row r="325" spans="1:1">
      <c r="A325" s="23"/>
    </row>
    <row r="326" spans="1:1">
      <c r="A326" s="23"/>
    </row>
    <row r="327" spans="1:1">
      <c r="A327" s="23"/>
    </row>
    <row r="328" spans="1:1">
      <c r="A328" s="23"/>
    </row>
    <row r="329" spans="1:1">
      <c r="A329" s="23"/>
    </row>
    <row r="330" spans="1:1">
      <c r="A330" s="23"/>
    </row>
    <row r="331" spans="1:1">
      <c r="A331" s="23"/>
    </row>
    <row r="332" spans="1:1">
      <c r="A332" s="23"/>
    </row>
    <row r="333" spans="1:1">
      <c r="A333" s="23"/>
    </row>
    <row r="334" spans="1:1">
      <c r="A334" s="23"/>
    </row>
    <row r="335" spans="1:1">
      <c r="A335" s="23"/>
    </row>
    <row r="336" spans="1:1">
      <c r="A336" s="23"/>
    </row>
    <row r="337" spans="1:1">
      <c r="A337" s="23"/>
    </row>
    <row r="338" spans="1:1">
      <c r="A338" s="23"/>
    </row>
    <row r="339" spans="1:1">
      <c r="A339" s="23"/>
    </row>
    <row r="340" spans="1:1">
      <c r="A340" s="23"/>
    </row>
    <row r="341" spans="1:1">
      <c r="A341" s="23"/>
    </row>
    <row r="342" spans="1:1">
      <c r="A342" s="23"/>
    </row>
    <row r="343" spans="1:1">
      <c r="A343" s="23"/>
    </row>
    <row r="344" spans="1:1">
      <c r="A344" s="23"/>
    </row>
    <row r="345" spans="1:1">
      <c r="A345" s="23"/>
    </row>
    <row r="346" spans="1:1">
      <c r="A346" s="23"/>
    </row>
    <row r="347" spans="1:1">
      <c r="A347" s="23"/>
    </row>
    <row r="348" spans="1:1">
      <c r="A348" s="23"/>
    </row>
    <row r="349" spans="1:1">
      <c r="A349" s="23"/>
    </row>
    <row r="350" spans="1:1">
      <c r="A350" s="23"/>
    </row>
    <row r="351" spans="1:1">
      <c r="A351" s="23"/>
    </row>
    <row r="352" spans="1:1">
      <c r="A352" s="23"/>
    </row>
    <row r="353" spans="1:1">
      <c r="A353" s="23"/>
    </row>
    <row r="354" spans="1:1">
      <c r="A354" s="23"/>
    </row>
    <row r="355" spans="1:1">
      <c r="A355" s="23"/>
    </row>
    <row r="356" spans="1:1">
      <c r="A356" s="23"/>
    </row>
    <row r="357" spans="1:1">
      <c r="A357" s="23"/>
    </row>
    <row r="358" spans="1:1">
      <c r="A358" s="23"/>
    </row>
    <row r="359" spans="1:1">
      <c r="A359" s="23"/>
    </row>
    <row r="360" spans="1:1">
      <c r="A360" s="23"/>
    </row>
    <row r="361" spans="1:1">
      <c r="A361" s="23"/>
    </row>
    <row r="362" spans="1:1">
      <c r="A362" s="23"/>
    </row>
    <row r="363" spans="1:1">
      <c r="A363" s="23"/>
    </row>
    <row r="364" spans="1:1">
      <c r="A364" s="23"/>
    </row>
    <row r="365" spans="1:1">
      <c r="A365" s="23"/>
    </row>
    <row r="366" spans="1:1">
      <c r="A366" s="23"/>
    </row>
    <row r="367" spans="1:1">
      <c r="A367" s="23"/>
    </row>
    <row r="368" spans="1:1">
      <c r="A368" s="23"/>
    </row>
    <row r="369" spans="1:1">
      <c r="A369" s="23"/>
    </row>
    <row r="370" spans="1:1">
      <c r="A370" s="23"/>
    </row>
    <row r="371" spans="1:1">
      <c r="A371" s="23"/>
    </row>
    <row r="372" spans="1:1">
      <c r="A372" s="23"/>
    </row>
    <row r="373" spans="1:1">
      <c r="A373" s="23"/>
    </row>
    <row r="374" spans="1:1">
      <c r="A374" s="23"/>
    </row>
    <row r="375" spans="1:1">
      <c r="A375" s="23"/>
    </row>
    <row r="376" spans="1:1">
      <c r="A376" s="23"/>
    </row>
    <row r="377" spans="1:1">
      <c r="A377" s="23"/>
    </row>
    <row r="378" spans="1:1">
      <c r="A378" s="23"/>
    </row>
    <row r="379" spans="1:1">
      <c r="A379" s="23"/>
    </row>
    <row r="380" spans="1:1">
      <c r="A380" s="23"/>
    </row>
    <row r="381" spans="1:1">
      <c r="A381" s="23"/>
    </row>
    <row r="382" spans="1:1">
      <c r="A382" s="23"/>
    </row>
    <row r="383" spans="1:1">
      <c r="A383" s="23"/>
    </row>
    <row r="384" spans="1:1">
      <c r="A384" s="23"/>
    </row>
    <row r="385" spans="1:1">
      <c r="A385" s="23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23"/>
    </row>
    <row r="391" spans="1:1">
      <c r="A391" s="23"/>
    </row>
    <row r="392" spans="1:1">
      <c r="A392" s="23"/>
    </row>
    <row r="393" spans="1:1">
      <c r="A393" s="23"/>
    </row>
    <row r="394" spans="1:1">
      <c r="A394" s="23"/>
    </row>
    <row r="395" spans="1:1">
      <c r="A395" s="23"/>
    </row>
    <row r="396" spans="1:1">
      <c r="A396" s="23"/>
    </row>
    <row r="397" spans="1:1">
      <c r="A397" s="23"/>
    </row>
    <row r="398" spans="1:1">
      <c r="A398" s="23"/>
    </row>
    <row r="399" spans="1:1">
      <c r="A399" s="23"/>
    </row>
    <row r="400" spans="1:1">
      <c r="A400" s="23"/>
    </row>
    <row r="401" spans="1:1">
      <c r="A401" s="23"/>
    </row>
    <row r="402" spans="1:1">
      <c r="A402" s="23"/>
    </row>
    <row r="403" spans="1:1">
      <c r="A403" s="23"/>
    </row>
    <row r="404" spans="1:1">
      <c r="A404" s="23"/>
    </row>
    <row r="405" spans="1:1">
      <c r="A405" s="23"/>
    </row>
    <row r="406" spans="1:1">
      <c r="A406" s="23"/>
    </row>
    <row r="407" spans="1:1">
      <c r="A407" s="23"/>
    </row>
    <row r="408" spans="1:1">
      <c r="A408" s="23"/>
    </row>
    <row r="409" spans="1:1">
      <c r="A409" s="23"/>
    </row>
    <row r="410" spans="1:1">
      <c r="A410" s="23"/>
    </row>
    <row r="411" spans="1:1">
      <c r="A411" s="23"/>
    </row>
    <row r="412" spans="1:1">
      <c r="A412" s="23"/>
    </row>
    <row r="413" spans="1:1">
      <c r="A413" s="23"/>
    </row>
    <row r="414" spans="1:1">
      <c r="A414" s="23"/>
    </row>
    <row r="415" spans="1:1">
      <c r="A415" s="23"/>
    </row>
    <row r="416" spans="1:1">
      <c r="A416" s="23"/>
    </row>
    <row r="417" spans="1:1">
      <c r="A417" s="23"/>
    </row>
    <row r="418" spans="1:1">
      <c r="A418" s="23"/>
    </row>
    <row r="419" spans="1:1">
      <c r="A419" s="23"/>
    </row>
    <row r="420" spans="1:1">
      <c r="A420" s="23"/>
    </row>
    <row r="421" spans="1:1">
      <c r="A421" s="23"/>
    </row>
    <row r="422" spans="1:1">
      <c r="A422" s="23"/>
    </row>
    <row r="423" spans="1:1">
      <c r="A423" s="23"/>
    </row>
    <row r="424" spans="1:1">
      <c r="A424" s="23"/>
    </row>
    <row r="425" spans="1:1">
      <c r="A425" s="23"/>
    </row>
    <row r="426" spans="1:1">
      <c r="A426" s="23"/>
    </row>
    <row r="427" spans="1:1">
      <c r="A427" s="23"/>
    </row>
    <row r="428" spans="1:1">
      <c r="A428" s="23"/>
    </row>
    <row r="429" spans="1:1">
      <c r="A429" s="23"/>
    </row>
    <row r="430" spans="1:1">
      <c r="A430" s="23"/>
    </row>
    <row r="431" spans="1:1">
      <c r="A431" s="23"/>
    </row>
    <row r="432" spans="1:1">
      <c r="A432" s="23"/>
    </row>
    <row r="433" spans="1:1">
      <c r="A433" s="23"/>
    </row>
    <row r="434" spans="1:1">
      <c r="A434" s="23"/>
    </row>
    <row r="435" spans="1:1">
      <c r="A435" s="23"/>
    </row>
    <row r="436" spans="1:1">
      <c r="A436" s="23"/>
    </row>
    <row r="437" spans="1:1">
      <c r="A437" s="23"/>
    </row>
    <row r="438" spans="1:1">
      <c r="A438" s="23"/>
    </row>
    <row r="439" spans="1:1">
      <c r="A439" s="23"/>
    </row>
    <row r="440" spans="1:1">
      <c r="A440" s="23"/>
    </row>
    <row r="441" spans="1:1">
      <c r="A441" s="23"/>
    </row>
    <row r="442" spans="1:1">
      <c r="A442" s="23"/>
    </row>
    <row r="443" spans="1:1">
      <c r="A443" s="23"/>
    </row>
    <row r="444" spans="1:1">
      <c r="A444" s="23"/>
    </row>
    <row r="445" spans="1:1">
      <c r="A445" s="23"/>
    </row>
    <row r="446" spans="1:1">
      <c r="A446" s="23"/>
    </row>
    <row r="447" spans="1:1">
      <c r="A447" s="23"/>
    </row>
    <row r="448" spans="1:1">
      <c r="A448" s="23"/>
    </row>
    <row r="449" spans="1:1">
      <c r="A449" s="23"/>
    </row>
    <row r="450" spans="1:1">
      <c r="A450" s="23"/>
    </row>
    <row r="451" spans="1:1">
      <c r="A451" s="23"/>
    </row>
    <row r="452" spans="1:1">
      <c r="A452" s="23"/>
    </row>
    <row r="453" spans="1:1">
      <c r="A453" s="23"/>
    </row>
    <row r="454" spans="1:1">
      <c r="A454" s="23"/>
    </row>
    <row r="455" spans="1:1">
      <c r="A455" s="23"/>
    </row>
    <row r="456" spans="1:1">
      <c r="A456" s="23"/>
    </row>
    <row r="457" spans="1:1">
      <c r="A457" s="23"/>
    </row>
    <row r="458" spans="1:1">
      <c r="A458" s="23"/>
    </row>
    <row r="459" spans="1:1">
      <c r="A459" s="23"/>
    </row>
    <row r="460" spans="1:1">
      <c r="A460" s="23"/>
    </row>
    <row r="461" spans="1:1">
      <c r="A461" s="23"/>
    </row>
    <row r="462" spans="1:1">
      <c r="A462" s="23"/>
    </row>
    <row r="463" spans="1:1">
      <c r="A463" s="23"/>
    </row>
    <row r="464" spans="1:1">
      <c r="A464" s="23"/>
    </row>
    <row r="465" spans="1:1">
      <c r="A465" s="23"/>
    </row>
    <row r="466" spans="1:1">
      <c r="A466" s="23"/>
    </row>
    <row r="467" spans="1:1">
      <c r="A467" s="23"/>
    </row>
    <row r="468" spans="1:1">
      <c r="A468" s="23"/>
    </row>
    <row r="469" spans="1:1">
      <c r="A469" s="23"/>
    </row>
    <row r="470" spans="1:1">
      <c r="A470" s="23"/>
    </row>
    <row r="471" spans="1:1">
      <c r="A471" s="23"/>
    </row>
    <row r="472" spans="1:1">
      <c r="A472" s="23"/>
    </row>
    <row r="473" spans="1:1">
      <c r="A473" s="23"/>
    </row>
    <row r="474" spans="1:1">
      <c r="A474" s="23"/>
    </row>
    <row r="475" spans="1:1">
      <c r="A475" s="23"/>
    </row>
    <row r="476" spans="1:1">
      <c r="A476" s="23"/>
    </row>
    <row r="477" spans="1:1">
      <c r="A477" s="23"/>
    </row>
    <row r="478" spans="1:1">
      <c r="A478" s="23"/>
    </row>
    <row r="479" spans="1:1">
      <c r="A479" s="23"/>
    </row>
    <row r="480" spans="1:1">
      <c r="A480" s="23"/>
    </row>
    <row r="481" spans="1:1">
      <c r="A481" s="23"/>
    </row>
    <row r="482" spans="1:1">
      <c r="A482" s="23"/>
    </row>
    <row r="483" spans="1:1">
      <c r="A483" s="23"/>
    </row>
    <row r="484" spans="1:1">
      <c r="A484" s="23"/>
    </row>
    <row r="485" spans="1:1">
      <c r="A485" s="23"/>
    </row>
    <row r="486" spans="1:1">
      <c r="A486" s="23"/>
    </row>
    <row r="487" spans="1:1">
      <c r="A487" s="23"/>
    </row>
    <row r="488" spans="1:1">
      <c r="A488" s="23"/>
    </row>
    <row r="489" spans="1:1">
      <c r="A489" s="23"/>
    </row>
    <row r="490" spans="1:1">
      <c r="A490" s="23"/>
    </row>
    <row r="491" spans="1:1">
      <c r="A491" s="23"/>
    </row>
    <row r="492" spans="1:1">
      <c r="A492" s="23"/>
    </row>
    <row r="493" spans="1:1">
      <c r="A493" s="23"/>
    </row>
    <row r="494" spans="1:1">
      <c r="A494" s="23"/>
    </row>
    <row r="495" spans="1:1">
      <c r="A495" s="23"/>
    </row>
    <row r="496" spans="1:1">
      <c r="A496" s="23"/>
    </row>
    <row r="497" spans="1:1">
      <c r="A497" s="23"/>
    </row>
    <row r="498" spans="1:1">
      <c r="A498" s="23"/>
    </row>
    <row r="499" spans="1:1">
      <c r="A499" s="23"/>
    </row>
    <row r="500" spans="1:1">
      <c r="A500" s="23"/>
    </row>
    <row r="501" spans="1:1">
      <c r="A501" s="23"/>
    </row>
    <row r="502" spans="1:1">
      <c r="A502" s="23"/>
    </row>
    <row r="503" spans="1:1">
      <c r="A503" s="23"/>
    </row>
    <row r="504" spans="1:1">
      <c r="A504" s="23"/>
    </row>
    <row r="505" spans="1:1">
      <c r="A505" s="23"/>
    </row>
    <row r="506" spans="1:1">
      <c r="A506" s="23"/>
    </row>
    <row r="507" spans="1:1">
      <c r="A507" s="23"/>
    </row>
    <row r="508" spans="1:1">
      <c r="A508" s="23"/>
    </row>
    <row r="509" spans="1:1">
      <c r="A509" s="23"/>
    </row>
    <row r="510" spans="1:1">
      <c r="A510" s="23"/>
    </row>
    <row r="511" spans="1:1">
      <c r="A511" s="23"/>
    </row>
    <row r="512" spans="1:1">
      <c r="A512" s="23"/>
    </row>
    <row r="513" spans="1:1">
      <c r="A513" s="23"/>
    </row>
    <row r="514" spans="1:1">
      <c r="A514" s="23"/>
    </row>
    <row r="515" spans="1:1">
      <c r="A515" s="23"/>
    </row>
    <row r="516" spans="1:1">
      <c r="A516" s="23"/>
    </row>
    <row r="517" spans="1:1">
      <c r="A517" s="23"/>
    </row>
    <row r="518" spans="1:1">
      <c r="A518" s="23"/>
    </row>
    <row r="519" spans="1:1">
      <c r="A519" s="23"/>
    </row>
    <row r="520" spans="1:1">
      <c r="A520" s="23"/>
    </row>
    <row r="521" spans="1:1">
      <c r="A521" s="23"/>
    </row>
    <row r="522" spans="1:1">
      <c r="A522" s="23"/>
    </row>
    <row r="523" spans="1:1">
      <c r="A523" s="23"/>
    </row>
    <row r="524" spans="1:1">
      <c r="A524" s="23"/>
    </row>
    <row r="525" spans="1:1">
      <c r="A525" s="23"/>
    </row>
    <row r="526" spans="1:1">
      <c r="A526" s="23"/>
    </row>
    <row r="527" spans="1:1">
      <c r="A527" s="23"/>
    </row>
    <row r="528" spans="1:1">
      <c r="A528" s="23"/>
    </row>
    <row r="529" spans="1:1">
      <c r="A529" s="23"/>
    </row>
    <row r="530" spans="1:1">
      <c r="A530" s="23"/>
    </row>
    <row r="531" spans="1:1">
      <c r="A531" s="23"/>
    </row>
    <row r="532" spans="1:1">
      <c r="A532" s="23"/>
    </row>
    <row r="533" spans="1:1">
      <c r="A533" s="23"/>
    </row>
    <row r="534" spans="1:1">
      <c r="A534" s="23"/>
    </row>
    <row r="535" spans="1:1">
      <c r="A535" s="23"/>
    </row>
    <row r="536" spans="1:1">
      <c r="A536" s="23"/>
    </row>
    <row r="537" spans="1:1">
      <c r="A537" s="23"/>
    </row>
    <row r="538" spans="1:1">
      <c r="A538" s="23"/>
    </row>
    <row r="539" spans="1:1">
      <c r="A539" s="23"/>
    </row>
    <row r="540" spans="1:1">
      <c r="A540" s="23"/>
    </row>
    <row r="541" spans="1:1">
      <c r="A541" s="23"/>
    </row>
    <row r="542" spans="1:1">
      <c r="A542" s="23"/>
    </row>
    <row r="543" spans="1:1">
      <c r="A543" s="23"/>
    </row>
    <row r="544" spans="1:1">
      <c r="A544" s="23"/>
    </row>
    <row r="545" spans="1:1">
      <c r="A545" s="23"/>
    </row>
    <row r="546" spans="1:1">
      <c r="A546" s="23"/>
    </row>
    <row r="547" spans="1:1">
      <c r="A547" s="23"/>
    </row>
    <row r="548" spans="1:1">
      <c r="A548" s="23"/>
    </row>
    <row r="549" spans="1:1">
      <c r="A549" s="23"/>
    </row>
    <row r="550" spans="1:1">
      <c r="A550" s="23"/>
    </row>
    <row r="551" spans="1:1">
      <c r="A551" s="23"/>
    </row>
    <row r="552" spans="1:1">
      <c r="A552" s="23"/>
    </row>
    <row r="553" spans="1:1">
      <c r="A553" s="23"/>
    </row>
    <row r="554" spans="1:1">
      <c r="A554" s="23"/>
    </row>
    <row r="555" spans="1:1">
      <c r="A555" s="23"/>
    </row>
    <row r="556" spans="1:1">
      <c r="A556" s="23"/>
    </row>
    <row r="557" spans="1:1">
      <c r="A557" s="23"/>
    </row>
    <row r="558" spans="1:1">
      <c r="A558" s="23"/>
    </row>
    <row r="559" spans="1:1">
      <c r="A559" s="23"/>
    </row>
    <row r="560" spans="1:1">
      <c r="A560" s="23"/>
    </row>
    <row r="561" spans="1:1">
      <c r="A561" s="23"/>
    </row>
    <row r="562" spans="1:1">
      <c r="A562" s="23"/>
    </row>
    <row r="563" spans="1:1">
      <c r="A563" s="23"/>
    </row>
    <row r="564" spans="1:1">
      <c r="A564" s="23"/>
    </row>
    <row r="565" spans="1:1">
      <c r="A565" s="23"/>
    </row>
    <row r="566" spans="1:1">
      <c r="A566" s="23"/>
    </row>
    <row r="567" spans="1:1">
      <c r="A567" s="23"/>
    </row>
    <row r="568" spans="1:1">
      <c r="A568" s="23"/>
    </row>
    <row r="569" spans="1:1">
      <c r="A569" s="23"/>
    </row>
    <row r="570" spans="1:1">
      <c r="A570" s="23"/>
    </row>
    <row r="571" spans="1:1">
      <c r="A571" s="23"/>
    </row>
    <row r="572" spans="1:1">
      <c r="A572" s="23"/>
    </row>
    <row r="573" spans="1:1">
      <c r="A573" s="23"/>
    </row>
    <row r="574" spans="1:1">
      <c r="A574" s="23"/>
    </row>
    <row r="575" spans="1:1">
      <c r="A575" s="23"/>
    </row>
    <row r="576" spans="1:1">
      <c r="A576" s="23"/>
    </row>
    <row r="577" spans="1:1">
      <c r="A577" s="23"/>
    </row>
    <row r="578" spans="1:1">
      <c r="A578" s="23"/>
    </row>
    <row r="579" spans="1:1">
      <c r="A579" s="23"/>
    </row>
    <row r="580" spans="1:1">
      <c r="A580" s="23"/>
    </row>
    <row r="581" spans="1:1">
      <c r="A581" s="23"/>
    </row>
    <row r="582" spans="1:1">
      <c r="A582" s="23"/>
    </row>
    <row r="583" spans="1:1">
      <c r="A583" s="23"/>
    </row>
    <row r="584" spans="1:1">
      <c r="A584" s="23"/>
    </row>
    <row r="585" spans="1:1">
      <c r="A585" s="23"/>
    </row>
    <row r="586" spans="1:1">
      <c r="A586" s="23"/>
    </row>
    <row r="587" spans="1:1">
      <c r="A587" s="23"/>
    </row>
    <row r="588" spans="1:1">
      <c r="A588" s="23"/>
    </row>
    <row r="589" spans="1:1">
      <c r="A589" s="23"/>
    </row>
    <row r="590" spans="1:1">
      <c r="A590" s="23"/>
    </row>
    <row r="591" spans="1:1">
      <c r="A591" s="23"/>
    </row>
    <row r="592" spans="1:1">
      <c r="A592" s="23"/>
    </row>
    <row r="593" spans="1:1">
      <c r="A593" s="23"/>
    </row>
    <row r="594" spans="1:1">
      <c r="A594" s="23"/>
    </row>
    <row r="595" spans="1:1">
      <c r="A595" s="23"/>
    </row>
    <row r="596" spans="1:1">
      <c r="A596" s="23"/>
    </row>
    <row r="597" spans="1:1">
      <c r="A597" s="23"/>
    </row>
    <row r="598" spans="1:1">
      <c r="A598" s="23"/>
    </row>
    <row r="599" spans="1:1">
      <c r="A599" s="23"/>
    </row>
    <row r="600" spans="1:1">
      <c r="A600" s="23"/>
    </row>
    <row r="601" spans="1:1">
      <c r="A601" s="23"/>
    </row>
    <row r="602" spans="1:1">
      <c r="A602" s="23"/>
    </row>
    <row r="603" spans="1:1">
      <c r="A603" s="23"/>
    </row>
    <row r="604" spans="1:1">
      <c r="A604" s="23"/>
    </row>
    <row r="605" spans="1:1">
      <c r="A605" s="23"/>
    </row>
    <row r="606" spans="1:1">
      <c r="A606" s="23"/>
    </row>
    <row r="607" spans="1:1">
      <c r="A607" s="23"/>
    </row>
    <row r="608" spans="1:1">
      <c r="A608" s="23"/>
    </row>
    <row r="609" spans="1:1">
      <c r="A609" s="23"/>
    </row>
    <row r="610" spans="1:1">
      <c r="A610" s="23"/>
    </row>
    <row r="611" spans="1:1">
      <c r="A611" s="23"/>
    </row>
    <row r="612" spans="1:1">
      <c r="A612" s="23"/>
    </row>
    <row r="613" spans="1:1">
      <c r="A613" s="23"/>
    </row>
    <row r="614" spans="1:1">
      <c r="A614" s="23"/>
    </row>
    <row r="615" spans="1:1">
      <c r="A615" s="23"/>
    </row>
    <row r="616" spans="1:1">
      <c r="A616" s="23"/>
    </row>
    <row r="617" spans="1:1">
      <c r="A617" s="23"/>
    </row>
    <row r="618" spans="1:1">
      <c r="A618" s="23"/>
    </row>
    <row r="619" spans="1:1">
      <c r="A619" s="23"/>
    </row>
    <row r="620" spans="1:1">
      <c r="A620" s="23"/>
    </row>
    <row r="621" spans="1:1">
      <c r="A621" s="23"/>
    </row>
    <row r="622" spans="1:1">
      <c r="A622" s="23"/>
    </row>
    <row r="623" spans="1:1">
      <c r="A623" s="23"/>
    </row>
    <row r="624" spans="1:1">
      <c r="A624" s="23"/>
    </row>
    <row r="625" spans="1:1">
      <c r="A625" s="23"/>
    </row>
    <row r="626" spans="1:1">
      <c r="A626" s="23"/>
    </row>
    <row r="627" spans="1:1">
      <c r="A627" s="23"/>
    </row>
    <row r="628" spans="1:1">
      <c r="A628" s="23"/>
    </row>
    <row r="629" spans="1:1">
      <c r="A629" s="23"/>
    </row>
    <row r="630" spans="1:1">
      <c r="A630" s="23"/>
    </row>
    <row r="631" spans="1:1">
      <c r="A631" s="23"/>
    </row>
    <row r="632" spans="1:1">
      <c r="A632" s="23"/>
    </row>
    <row r="633" spans="1:1">
      <c r="A633" s="23"/>
    </row>
    <row r="634" spans="1:1">
      <c r="A634" s="23"/>
    </row>
    <row r="635" spans="1:1">
      <c r="A635" s="23"/>
    </row>
    <row r="636" spans="1:1">
      <c r="A636" s="23"/>
    </row>
    <row r="637" spans="1:1">
      <c r="A637" s="23"/>
    </row>
    <row r="638" spans="1:1">
      <c r="A638" s="23"/>
    </row>
    <row r="639" spans="1:1">
      <c r="A639" s="23"/>
    </row>
    <row r="640" spans="1:1">
      <c r="A640" s="23"/>
    </row>
    <row r="641" spans="1:1">
      <c r="A641" s="23"/>
    </row>
    <row r="642" spans="1:1">
      <c r="A642" s="23"/>
    </row>
    <row r="643" spans="1:1">
      <c r="A643" s="23"/>
    </row>
    <row r="644" spans="1:1">
      <c r="A644" s="23"/>
    </row>
    <row r="645" spans="1:1">
      <c r="A645" s="23"/>
    </row>
    <row r="646" spans="1:1">
      <c r="A646" s="23"/>
    </row>
    <row r="647" spans="1:1">
      <c r="A647" s="23"/>
    </row>
    <row r="648" spans="1:1">
      <c r="A648" s="23"/>
    </row>
    <row r="649" spans="1:1">
      <c r="A649" s="23"/>
    </row>
    <row r="650" spans="1:1">
      <c r="A650" s="23"/>
    </row>
    <row r="651" spans="1:1">
      <c r="A651" s="23"/>
    </row>
    <row r="652" spans="1:1">
      <c r="A652" s="23"/>
    </row>
    <row r="653" spans="1:1">
      <c r="A653" s="23"/>
    </row>
    <row r="654" spans="1:1">
      <c r="A654" s="23"/>
    </row>
    <row r="655" spans="1:1">
      <c r="A655" s="23"/>
    </row>
    <row r="656" spans="1:1">
      <c r="A656" s="23"/>
    </row>
    <row r="657" spans="1:1">
      <c r="A657" s="23"/>
    </row>
    <row r="658" spans="1:1">
      <c r="A658" s="23"/>
    </row>
    <row r="659" spans="1:1">
      <c r="A659" s="23"/>
    </row>
    <row r="660" spans="1:1">
      <c r="A660" s="23"/>
    </row>
    <row r="661" spans="1:1">
      <c r="A661" s="23"/>
    </row>
    <row r="662" spans="1:1">
      <c r="A662" s="23"/>
    </row>
    <row r="663" spans="1:1">
      <c r="A663" s="23"/>
    </row>
    <row r="664" spans="1:1">
      <c r="A664" s="23"/>
    </row>
    <row r="665" spans="1:1">
      <c r="A665" s="23"/>
    </row>
    <row r="666" spans="1:1">
      <c r="A666" s="23"/>
    </row>
    <row r="667" spans="1:1">
      <c r="A667" s="23"/>
    </row>
    <row r="668" spans="1:1">
      <c r="A668" s="23"/>
    </row>
    <row r="669" spans="1:1">
      <c r="A669" s="23"/>
    </row>
    <row r="670" spans="1:1">
      <c r="A670" s="23"/>
    </row>
    <row r="671" spans="1:1">
      <c r="A671" s="23"/>
    </row>
    <row r="672" spans="1:1">
      <c r="A672" s="23"/>
    </row>
    <row r="673" spans="1:1">
      <c r="A673" s="23"/>
    </row>
    <row r="674" spans="1:1">
      <c r="A674" s="23"/>
    </row>
    <row r="675" spans="1:1">
      <c r="A675" s="23"/>
    </row>
    <row r="676" spans="1:1">
      <c r="A676" s="23"/>
    </row>
    <row r="677" spans="1:1">
      <c r="A677" s="23"/>
    </row>
    <row r="678" spans="1:1">
      <c r="A678" s="23"/>
    </row>
    <row r="679" spans="1:1">
      <c r="A679" s="23"/>
    </row>
    <row r="680" spans="1:1">
      <c r="A680" s="23"/>
    </row>
    <row r="681" spans="1:1">
      <c r="A681" s="23"/>
    </row>
    <row r="682" spans="1:1">
      <c r="A682" s="23"/>
    </row>
    <row r="683" spans="1:1">
      <c r="A683" s="23"/>
    </row>
    <row r="684" spans="1:1">
      <c r="A684" s="23"/>
    </row>
    <row r="685" spans="1:1">
      <c r="A685" s="23"/>
    </row>
    <row r="686" spans="1:1">
      <c r="A686" s="23"/>
    </row>
    <row r="687" spans="1:1">
      <c r="A687" s="23"/>
    </row>
    <row r="688" spans="1:1">
      <c r="A688" s="23"/>
    </row>
    <row r="689" spans="1:1">
      <c r="A689" s="23"/>
    </row>
    <row r="690" spans="1:1">
      <c r="A690" s="23"/>
    </row>
    <row r="691" spans="1:1">
      <c r="A691" s="23"/>
    </row>
    <row r="692" spans="1:1">
      <c r="A692" s="23"/>
    </row>
    <row r="693" spans="1:1">
      <c r="A693" s="23"/>
    </row>
    <row r="694" spans="1:1">
      <c r="A694" s="23"/>
    </row>
    <row r="695" spans="1:1">
      <c r="A695" s="23"/>
    </row>
    <row r="696" spans="1:1">
      <c r="A696" s="23"/>
    </row>
    <row r="697" spans="1:1">
      <c r="A697" s="23"/>
    </row>
    <row r="698" spans="1:1">
      <c r="A698" s="23"/>
    </row>
    <row r="699" spans="1:1">
      <c r="A699" s="23"/>
    </row>
    <row r="700" spans="1:1">
      <c r="A700" s="23"/>
    </row>
    <row r="701" spans="1:1">
      <c r="A701" s="23"/>
    </row>
    <row r="702" spans="1:1">
      <c r="A702" s="23"/>
    </row>
    <row r="703" spans="1:1">
      <c r="A703" s="23"/>
    </row>
    <row r="704" spans="1:1">
      <c r="A704" s="23"/>
    </row>
    <row r="705" spans="1:1">
      <c r="A705" s="23"/>
    </row>
    <row r="706" spans="1:1">
      <c r="A706" s="23"/>
    </row>
    <row r="707" spans="1:1">
      <c r="A707" s="23"/>
    </row>
    <row r="708" spans="1:1">
      <c r="A708" s="23"/>
    </row>
    <row r="709" spans="1:1">
      <c r="A709" s="23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23"/>
    </row>
    <row r="715" spans="1:1">
      <c r="A715" s="23"/>
    </row>
    <row r="716" spans="1:1">
      <c r="A716" s="23"/>
    </row>
    <row r="717" spans="1:1">
      <c r="A717" s="23"/>
    </row>
    <row r="718" spans="1:1">
      <c r="A718" s="23"/>
    </row>
    <row r="719" spans="1:1">
      <c r="A719" s="23"/>
    </row>
    <row r="720" spans="1:1">
      <c r="A720" s="23"/>
    </row>
    <row r="721" spans="1:1">
      <c r="A721" s="23"/>
    </row>
    <row r="722" spans="1:1">
      <c r="A722" s="23"/>
    </row>
    <row r="723" spans="1:1">
      <c r="A723" s="23"/>
    </row>
    <row r="724" spans="1:1">
      <c r="A724" s="23"/>
    </row>
    <row r="725" spans="1:1">
      <c r="A725" s="23"/>
    </row>
    <row r="726" spans="1:1">
      <c r="A726" s="23"/>
    </row>
    <row r="727" spans="1:1">
      <c r="A727" s="23"/>
    </row>
    <row r="728" spans="1:1">
      <c r="A728" s="23"/>
    </row>
    <row r="729" spans="1:1">
      <c r="A729" s="23"/>
    </row>
    <row r="730" spans="1:1">
      <c r="A730" s="23"/>
    </row>
    <row r="731" spans="1:1">
      <c r="A731" s="23"/>
    </row>
    <row r="732" spans="1:1">
      <c r="A732" s="23"/>
    </row>
    <row r="733" spans="1:1">
      <c r="A733" s="23"/>
    </row>
    <row r="734" spans="1:1">
      <c r="A734" s="23"/>
    </row>
    <row r="735" spans="1:1">
      <c r="A735" s="23"/>
    </row>
    <row r="736" spans="1:1">
      <c r="A736" s="23"/>
    </row>
    <row r="737" spans="1:1">
      <c r="A737" s="23"/>
    </row>
    <row r="738" spans="1:1">
      <c r="A738" s="23"/>
    </row>
    <row r="739" spans="1:1">
      <c r="A739" s="23"/>
    </row>
    <row r="740" spans="1:1">
      <c r="A740" s="23"/>
    </row>
    <row r="741" spans="1:1">
      <c r="A741" s="23"/>
    </row>
    <row r="742" spans="1:1">
      <c r="A742" s="23"/>
    </row>
    <row r="743" spans="1:1">
      <c r="A743" s="23"/>
    </row>
    <row r="744" spans="1:1">
      <c r="A744" s="23"/>
    </row>
    <row r="745" spans="1:1">
      <c r="A745" s="23"/>
    </row>
    <row r="746" spans="1:1">
      <c r="A746" s="23"/>
    </row>
    <row r="747" spans="1:1">
      <c r="A747" s="23"/>
    </row>
    <row r="748" spans="1:1">
      <c r="A748" s="23"/>
    </row>
    <row r="749" spans="1:1">
      <c r="A749" s="23"/>
    </row>
    <row r="750" spans="1:1">
      <c r="A750" s="23"/>
    </row>
    <row r="751" spans="1:1">
      <c r="A751" s="23"/>
    </row>
    <row r="752" spans="1:1">
      <c r="A752" s="23"/>
    </row>
    <row r="753" spans="1:1">
      <c r="A753" s="23"/>
    </row>
    <row r="754" spans="1:1">
      <c r="A754" s="23"/>
    </row>
    <row r="755" spans="1:1">
      <c r="A755" s="23"/>
    </row>
    <row r="756" spans="1:1">
      <c r="A756" s="23"/>
    </row>
    <row r="757" spans="1:1">
      <c r="A757" s="23"/>
    </row>
    <row r="758" spans="1:1">
      <c r="A758" s="23"/>
    </row>
    <row r="759" spans="1:1">
      <c r="A759" s="23"/>
    </row>
    <row r="760" spans="1:1">
      <c r="A760" s="23"/>
    </row>
    <row r="761" spans="1:1">
      <c r="A761" s="23"/>
    </row>
    <row r="762" spans="1:1">
      <c r="A762" s="23"/>
    </row>
    <row r="763" spans="1:1">
      <c r="A763" s="23"/>
    </row>
    <row r="764" spans="1:1">
      <c r="A764" s="23"/>
    </row>
    <row r="765" spans="1:1">
      <c r="A765" s="23"/>
    </row>
    <row r="766" spans="1:1">
      <c r="A766" s="23"/>
    </row>
    <row r="767" spans="1:1">
      <c r="A767" s="23"/>
    </row>
    <row r="768" spans="1:1">
      <c r="A768" s="23"/>
    </row>
    <row r="769" spans="1:1">
      <c r="A769" s="23"/>
    </row>
    <row r="770" spans="1:1">
      <c r="A770" s="23"/>
    </row>
    <row r="771" spans="1:1">
      <c r="A771" s="23"/>
    </row>
    <row r="772" spans="1:1">
      <c r="A772" s="23"/>
    </row>
    <row r="773" spans="1:1">
      <c r="A773" s="23"/>
    </row>
    <row r="774" spans="1:1">
      <c r="A774" s="23"/>
    </row>
    <row r="775" spans="1:1">
      <c r="A775" s="23"/>
    </row>
    <row r="776" spans="1:1">
      <c r="A776" s="23"/>
    </row>
    <row r="777" spans="1:1">
      <c r="A777" s="23"/>
    </row>
    <row r="778" spans="1:1">
      <c r="A778" s="23"/>
    </row>
    <row r="779" spans="1:1">
      <c r="A779" s="23"/>
    </row>
    <row r="780" spans="1:1">
      <c r="A780" s="23"/>
    </row>
    <row r="781" spans="1:1">
      <c r="A781" s="23"/>
    </row>
    <row r="782" spans="1:1">
      <c r="A782" s="23"/>
    </row>
    <row r="783" spans="1:1">
      <c r="A783" s="23"/>
    </row>
    <row r="784" spans="1:1">
      <c r="A784" s="23"/>
    </row>
    <row r="785" spans="1:1">
      <c r="A785" s="23"/>
    </row>
    <row r="786" spans="1:1">
      <c r="A786" s="23"/>
    </row>
    <row r="787" spans="1:1">
      <c r="A787" s="23"/>
    </row>
    <row r="788" spans="1:1">
      <c r="A788" s="23"/>
    </row>
    <row r="789" spans="1:1">
      <c r="A789" s="23"/>
    </row>
    <row r="790" spans="1:1">
      <c r="A790" s="23"/>
    </row>
    <row r="791" spans="1:1">
      <c r="A791" s="23"/>
    </row>
    <row r="792" spans="1:1">
      <c r="A792" s="23"/>
    </row>
    <row r="793" spans="1:1">
      <c r="A793" s="23"/>
    </row>
    <row r="794" spans="1:1">
      <c r="A794" s="23"/>
    </row>
    <row r="795" spans="1:1">
      <c r="A795" s="23"/>
    </row>
    <row r="796" spans="1:1">
      <c r="A796" s="23"/>
    </row>
    <row r="797" spans="1:1">
      <c r="A797" s="23"/>
    </row>
    <row r="798" spans="1:1">
      <c r="A798" s="23"/>
    </row>
    <row r="799" spans="1:1">
      <c r="A799" s="23"/>
    </row>
    <row r="800" spans="1:1">
      <c r="A800" s="23"/>
    </row>
    <row r="801" spans="1:1">
      <c r="A801" s="23"/>
    </row>
    <row r="802" spans="1:1">
      <c r="A802" s="23"/>
    </row>
    <row r="803" spans="1:1">
      <c r="A803" s="23"/>
    </row>
    <row r="804" spans="1:1">
      <c r="A804" s="23"/>
    </row>
    <row r="805" spans="1:1">
      <c r="A805" s="23"/>
    </row>
    <row r="806" spans="1:1">
      <c r="A806" s="23"/>
    </row>
    <row r="807" spans="1:1">
      <c r="A807" s="23"/>
    </row>
    <row r="808" spans="1:1">
      <c r="A808" s="23"/>
    </row>
    <row r="809" spans="1:1">
      <c r="A809" s="23"/>
    </row>
    <row r="810" spans="1:1">
      <c r="A810" s="23"/>
    </row>
    <row r="811" spans="1:1">
      <c r="A811" s="23"/>
    </row>
    <row r="812" spans="1:1">
      <c r="A812" s="23"/>
    </row>
    <row r="813" spans="1:1">
      <c r="A813" s="23"/>
    </row>
    <row r="814" spans="1:1">
      <c r="A814" s="23"/>
    </row>
    <row r="815" spans="1:1">
      <c r="A815" s="23"/>
    </row>
    <row r="816" spans="1:1">
      <c r="A816" s="23"/>
    </row>
    <row r="817" spans="1:1">
      <c r="A817" s="23"/>
    </row>
    <row r="818" spans="1:1">
      <c r="A818" s="23"/>
    </row>
    <row r="819" spans="1:1">
      <c r="A819" s="23"/>
    </row>
    <row r="820" spans="1:1">
      <c r="A820" s="23"/>
    </row>
    <row r="821" spans="1:1">
      <c r="A821" s="23"/>
    </row>
    <row r="822" spans="1:1">
      <c r="A822" s="23"/>
    </row>
    <row r="823" spans="1:1">
      <c r="A823" s="23"/>
    </row>
    <row r="824" spans="1:1">
      <c r="A824" s="23"/>
    </row>
    <row r="825" spans="1:1">
      <c r="A825" s="23"/>
    </row>
    <row r="826" spans="1:1">
      <c r="A826" s="23"/>
    </row>
    <row r="827" spans="1:1">
      <c r="A827" s="23"/>
    </row>
    <row r="828" spans="1:1">
      <c r="A828" s="23"/>
    </row>
    <row r="829" spans="1:1">
      <c r="A829" s="23"/>
    </row>
    <row r="830" spans="1:1">
      <c r="A830" s="23"/>
    </row>
    <row r="831" spans="1:1">
      <c r="A831" s="23"/>
    </row>
    <row r="832" spans="1:1">
      <c r="A832" s="23"/>
    </row>
    <row r="833" spans="1:1">
      <c r="A833" s="23"/>
    </row>
    <row r="834" spans="1:1">
      <c r="A834" s="23"/>
    </row>
    <row r="835" spans="1:1">
      <c r="A835" s="23"/>
    </row>
    <row r="836" spans="1:1">
      <c r="A836" s="23"/>
    </row>
    <row r="837" spans="1:1">
      <c r="A837" s="23"/>
    </row>
    <row r="838" spans="1:1">
      <c r="A838" s="23"/>
    </row>
    <row r="839" spans="1:1">
      <c r="A839" s="23"/>
    </row>
    <row r="840" spans="1:1">
      <c r="A840" s="23"/>
    </row>
    <row r="841" spans="1:1">
      <c r="A841" s="23"/>
    </row>
    <row r="842" spans="1:1">
      <c r="A842" s="23"/>
    </row>
    <row r="843" spans="1:1">
      <c r="A843" s="23"/>
    </row>
    <row r="844" spans="1:1">
      <c r="A844" s="23"/>
    </row>
    <row r="845" spans="1:1">
      <c r="A845" s="23"/>
    </row>
    <row r="846" spans="1:1">
      <c r="A846" s="23"/>
    </row>
    <row r="847" spans="1:1">
      <c r="A847" s="23"/>
    </row>
    <row r="848" spans="1:1">
      <c r="A848" s="23"/>
    </row>
    <row r="849" spans="1:1">
      <c r="A849" s="23"/>
    </row>
    <row r="850" spans="1:1">
      <c r="A850" s="23"/>
    </row>
    <row r="851" spans="1:1">
      <c r="A851" s="23"/>
    </row>
    <row r="852" spans="1:1">
      <c r="A852" s="23"/>
    </row>
    <row r="853" spans="1:1">
      <c r="A853" s="23"/>
    </row>
    <row r="854" spans="1:1">
      <c r="A854" s="23"/>
    </row>
    <row r="855" spans="1:1">
      <c r="A855" s="23"/>
    </row>
    <row r="856" spans="1:1">
      <c r="A856" s="23"/>
    </row>
    <row r="857" spans="1:1">
      <c r="A857" s="23"/>
    </row>
    <row r="858" spans="1:1">
      <c r="A858" s="23"/>
    </row>
    <row r="859" spans="1:1">
      <c r="A859" s="23"/>
    </row>
    <row r="860" spans="1:1">
      <c r="A860" s="23"/>
    </row>
    <row r="861" spans="1:1">
      <c r="A861" s="23"/>
    </row>
    <row r="862" spans="1:1">
      <c r="A862" s="23"/>
    </row>
    <row r="863" spans="1:1">
      <c r="A863" s="23"/>
    </row>
    <row r="864" spans="1:1">
      <c r="A864" s="23"/>
    </row>
    <row r="865" spans="1:1">
      <c r="A865" s="23"/>
    </row>
    <row r="866" spans="1:1">
      <c r="A866" s="23"/>
    </row>
    <row r="867" spans="1:1">
      <c r="A867" s="23"/>
    </row>
    <row r="868" spans="1:1">
      <c r="A868" s="23"/>
    </row>
    <row r="869" spans="1:1">
      <c r="A869" s="23"/>
    </row>
    <row r="870" spans="1:1">
      <c r="A870" s="23"/>
    </row>
    <row r="871" spans="1:1">
      <c r="A871" s="23"/>
    </row>
    <row r="872" spans="1:1">
      <c r="A872" s="23"/>
    </row>
    <row r="873" spans="1:1">
      <c r="A873" s="23"/>
    </row>
    <row r="874" spans="1:1">
      <c r="A874" s="23"/>
    </row>
    <row r="875" spans="1:1">
      <c r="A875" s="23"/>
    </row>
    <row r="876" spans="1:1">
      <c r="A876" s="23"/>
    </row>
    <row r="877" spans="1:1">
      <c r="A877" s="23"/>
    </row>
    <row r="878" spans="1:1">
      <c r="A878" s="23"/>
    </row>
    <row r="879" spans="1:1">
      <c r="A879" s="23"/>
    </row>
    <row r="880" spans="1:1">
      <c r="A880" s="23"/>
    </row>
    <row r="881" spans="1:1">
      <c r="A881" s="23"/>
    </row>
    <row r="882" spans="1:1">
      <c r="A882" s="23"/>
    </row>
    <row r="883" spans="1:1">
      <c r="A883" s="23"/>
    </row>
    <row r="884" spans="1:1">
      <c r="A884" s="23"/>
    </row>
    <row r="885" spans="1:1">
      <c r="A885" s="23"/>
    </row>
    <row r="886" spans="1:1">
      <c r="A886" s="23"/>
    </row>
    <row r="887" spans="1:1">
      <c r="A887" s="23"/>
    </row>
    <row r="888" spans="1:1">
      <c r="A888" s="23"/>
    </row>
    <row r="889" spans="1:1">
      <c r="A889" s="23"/>
    </row>
    <row r="890" spans="1:1">
      <c r="A890" s="23"/>
    </row>
    <row r="891" spans="1:1">
      <c r="A891" s="23"/>
    </row>
    <row r="892" spans="1:1">
      <c r="A892" s="23"/>
    </row>
    <row r="893" spans="1:1">
      <c r="A893" s="23"/>
    </row>
    <row r="894" spans="1:1">
      <c r="A894" s="23"/>
    </row>
    <row r="895" spans="1:1">
      <c r="A895" s="23"/>
    </row>
    <row r="896" spans="1:1">
      <c r="A896" s="23"/>
    </row>
    <row r="897" spans="1:1">
      <c r="A897" s="23"/>
    </row>
    <row r="898" spans="1:1">
      <c r="A898" s="23"/>
    </row>
    <row r="899" spans="1:1">
      <c r="A899" s="23"/>
    </row>
    <row r="900" spans="1:1">
      <c r="A900" s="23"/>
    </row>
    <row r="901" spans="1:1">
      <c r="A901" s="23"/>
    </row>
    <row r="902" spans="1:1">
      <c r="A902" s="23"/>
    </row>
    <row r="903" spans="1:1">
      <c r="A903" s="23"/>
    </row>
    <row r="904" spans="1:1">
      <c r="A904" s="23"/>
    </row>
    <row r="905" spans="1:1">
      <c r="A905" s="23"/>
    </row>
    <row r="906" spans="1:1">
      <c r="A906" s="23"/>
    </row>
    <row r="907" spans="1:1">
      <c r="A907" s="23"/>
    </row>
    <row r="908" spans="1:1">
      <c r="A908" s="23"/>
    </row>
    <row r="909" spans="1:1">
      <c r="A909" s="23"/>
    </row>
    <row r="910" spans="1:1">
      <c r="A910" s="23"/>
    </row>
    <row r="911" spans="1:1">
      <c r="A911" s="23"/>
    </row>
    <row r="912" spans="1:1">
      <c r="A912" s="23"/>
    </row>
    <row r="913" spans="1:1">
      <c r="A913" s="23"/>
    </row>
    <row r="914" spans="1:1">
      <c r="A914" s="23"/>
    </row>
    <row r="915" spans="1:1">
      <c r="A915" s="23"/>
    </row>
    <row r="916" spans="1:1">
      <c r="A916" s="23"/>
    </row>
    <row r="917" spans="1:1">
      <c r="A917" s="23"/>
    </row>
    <row r="918" spans="1:1">
      <c r="A918" s="23"/>
    </row>
    <row r="919" spans="1:1">
      <c r="A919" s="23"/>
    </row>
    <row r="920" spans="1:1">
      <c r="A920" s="23"/>
    </row>
    <row r="921" spans="1:1">
      <c r="A921" s="23"/>
    </row>
    <row r="922" spans="1:1">
      <c r="A922" s="23"/>
    </row>
    <row r="923" spans="1:1">
      <c r="A923" s="23"/>
    </row>
    <row r="924" spans="1:1">
      <c r="A924" s="23"/>
    </row>
    <row r="925" spans="1:1">
      <c r="A925" s="23"/>
    </row>
    <row r="926" spans="1:1">
      <c r="A926" s="23"/>
    </row>
    <row r="927" spans="1:1">
      <c r="A927" s="23"/>
    </row>
    <row r="928" spans="1:1">
      <c r="A928" s="23"/>
    </row>
    <row r="929" spans="1:1">
      <c r="A929" s="23"/>
    </row>
    <row r="930" spans="1:1">
      <c r="A930" s="23"/>
    </row>
    <row r="931" spans="1:1">
      <c r="A931" s="23"/>
    </row>
    <row r="932" spans="1:1">
      <c r="A932" s="23"/>
    </row>
    <row r="933" spans="1:1">
      <c r="A933" s="23"/>
    </row>
    <row r="934" spans="1:1">
      <c r="A934" s="23"/>
    </row>
    <row r="935" spans="1:1">
      <c r="A935" s="23"/>
    </row>
    <row r="936" spans="1:1">
      <c r="A936" s="23"/>
    </row>
    <row r="937" spans="1:1">
      <c r="A937" s="23"/>
    </row>
    <row r="938" spans="1:1">
      <c r="A938" s="23"/>
    </row>
    <row r="939" spans="1:1">
      <c r="A939" s="23"/>
    </row>
    <row r="940" spans="1:1">
      <c r="A940" s="23"/>
    </row>
    <row r="941" spans="1:1">
      <c r="A941" s="23"/>
    </row>
    <row r="942" spans="1:1">
      <c r="A942" s="23"/>
    </row>
    <row r="943" spans="1:1">
      <c r="A943" s="23"/>
    </row>
    <row r="944" spans="1:1">
      <c r="A944" s="23"/>
    </row>
    <row r="945" spans="1:1">
      <c r="A945" s="23"/>
    </row>
    <row r="946" spans="1:1">
      <c r="A946" s="23"/>
    </row>
    <row r="947" spans="1:1">
      <c r="A947" s="23"/>
    </row>
    <row r="948" spans="1:1">
      <c r="A948" s="23"/>
    </row>
    <row r="949" spans="1:1">
      <c r="A949" s="23"/>
    </row>
    <row r="950" spans="1:1">
      <c r="A950" s="23"/>
    </row>
    <row r="951" spans="1:1">
      <c r="A951" s="23"/>
    </row>
    <row r="952" spans="1:1">
      <c r="A952" s="23"/>
    </row>
    <row r="953" spans="1:1">
      <c r="A953" s="23"/>
    </row>
    <row r="954" spans="1:1">
      <c r="A954" s="23"/>
    </row>
    <row r="955" spans="1:1">
      <c r="A955" s="23"/>
    </row>
    <row r="956" spans="1:1">
      <c r="A956" s="23"/>
    </row>
    <row r="957" spans="1:1">
      <c r="A957" s="23"/>
    </row>
    <row r="958" spans="1:1">
      <c r="A958" s="23"/>
    </row>
    <row r="959" spans="1:1">
      <c r="A959" s="23"/>
    </row>
    <row r="960" spans="1:1">
      <c r="A960" s="23"/>
    </row>
    <row r="961" spans="1:1">
      <c r="A961" s="23"/>
    </row>
    <row r="962" spans="1:1">
      <c r="A962" s="23"/>
    </row>
    <row r="963" spans="1:1">
      <c r="A963" s="23"/>
    </row>
    <row r="964" spans="1:1">
      <c r="A964" s="23"/>
    </row>
    <row r="965" spans="1:1">
      <c r="A965" s="23"/>
    </row>
    <row r="966" spans="1:1">
      <c r="A966" s="23"/>
    </row>
    <row r="967" spans="1:1">
      <c r="A967" s="23"/>
    </row>
    <row r="968" spans="1:1">
      <c r="A968" s="23"/>
    </row>
    <row r="969" spans="1:1">
      <c r="A969" s="23"/>
    </row>
    <row r="970" spans="1:1">
      <c r="A970" s="23"/>
    </row>
    <row r="971" spans="1:1">
      <c r="A971" s="23"/>
    </row>
    <row r="972" spans="1:1">
      <c r="A972" s="23"/>
    </row>
    <row r="973" spans="1:1">
      <c r="A973" s="23"/>
    </row>
    <row r="974" spans="1:1">
      <c r="A974" s="23"/>
    </row>
    <row r="975" spans="1:1">
      <c r="A975" s="23"/>
    </row>
    <row r="976" spans="1:1">
      <c r="A976" s="23"/>
    </row>
    <row r="977" spans="1:1">
      <c r="A977" s="23"/>
    </row>
    <row r="978" spans="1:1">
      <c r="A978" s="23"/>
    </row>
    <row r="979" spans="1:1">
      <c r="A979" s="23"/>
    </row>
    <row r="980" spans="1:1">
      <c r="A980" s="23"/>
    </row>
    <row r="981" spans="1:1">
      <c r="A981" s="23"/>
    </row>
    <row r="982" spans="1:1">
      <c r="A982" s="23"/>
    </row>
    <row r="983" spans="1:1">
      <c r="A983" s="23"/>
    </row>
    <row r="984" spans="1:1">
      <c r="A984" s="23"/>
    </row>
    <row r="985" spans="1:1">
      <c r="A985" s="23"/>
    </row>
    <row r="986" spans="1:1">
      <c r="A986" s="23"/>
    </row>
    <row r="987" spans="1:1">
      <c r="A987" s="23"/>
    </row>
    <row r="988" spans="1:1">
      <c r="A988" s="23"/>
    </row>
    <row r="989" spans="1:1">
      <c r="A989" s="23"/>
    </row>
    <row r="990" spans="1:1">
      <c r="A990" s="23"/>
    </row>
    <row r="991" spans="1:1">
      <c r="A991" s="23"/>
    </row>
    <row r="992" spans="1:1">
      <c r="A992" s="23"/>
    </row>
    <row r="993" spans="1:1">
      <c r="A993" s="23"/>
    </row>
    <row r="994" spans="1:1">
      <c r="A994" s="23"/>
    </row>
    <row r="995" spans="1:1">
      <c r="A995" s="23"/>
    </row>
    <row r="996" spans="1:1">
      <c r="A996" s="23"/>
    </row>
    <row r="997" spans="1:1">
      <c r="A997" s="23"/>
    </row>
    <row r="998" spans="1:1">
      <c r="A998" s="23"/>
    </row>
    <row r="999" spans="1:1">
      <c r="A999" s="23"/>
    </row>
    <row r="1000" spans="1:1">
      <c r="A1000" s="23"/>
    </row>
    <row r="1001" spans="1:1">
      <c r="A1001" s="23"/>
    </row>
    <row r="1002" spans="1:1">
      <c r="A1002" s="23"/>
    </row>
    <row r="1003" spans="1:1">
      <c r="A1003" s="23"/>
    </row>
    <row r="1004" spans="1:1">
      <c r="A1004" s="23"/>
    </row>
    <row r="1005" spans="1:1">
      <c r="A1005" s="23"/>
    </row>
    <row r="1006" spans="1:1">
      <c r="A1006" s="23"/>
    </row>
    <row r="1007" spans="1:1">
      <c r="A1007" s="23"/>
    </row>
    <row r="1008" spans="1:1">
      <c r="A1008" s="23"/>
    </row>
    <row r="1009" spans="1:1">
      <c r="A1009" s="23"/>
    </row>
    <row r="1010" spans="1:1">
      <c r="A1010" s="23"/>
    </row>
    <row r="1011" spans="1:1">
      <c r="A1011" s="23"/>
    </row>
    <row r="1012" spans="1:1">
      <c r="A1012" s="23"/>
    </row>
    <row r="1013" spans="1:1">
      <c r="A1013" s="23"/>
    </row>
    <row r="1014" spans="1:1">
      <c r="A1014" s="23"/>
    </row>
    <row r="1015" spans="1:1">
      <c r="A1015" s="23"/>
    </row>
    <row r="1016" spans="1:1">
      <c r="A1016" s="23"/>
    </row>
    <row r="1017" spans="1:1">
      <c r="A1017" s="23"/>
    </row>
    <row r="1018" spans="1:1">
      <c r="A1018" s="23"/>
    </row>
    <row r="1019" spans="1:1">
      <c r="A1019" s="23"/>
    </row>
    <row r="1020" spans="1:1">
      <c r="A1020" s="23"/>
    </row>
    <row r="1021" spans="1:1">
      <c r="A1021" s="23"/>
    </row>
    <row r="1022" spans="1:1">
      <c r="A1022" s="23"/>
    </row>
    <row r="1023" spans="1:1">
      <c r="A1023" s="23"/>
    </row>
    <row r="1024" spans="1:1">
      <c r="A1024" s="23"/>
    </row>
    <row r="1025" spans="1:1">
      <c r="A1025" s="23"/>
    </row>
    <row r="1026" spans="1:1">
      <c r="A1026" s="23"/>
    </row>
    <row r="1027" spans="1:1">
      <c r="A1027" s="23"/>
    </row>
    <row r="1028" spans="1:1">
      <c r="A1028" s="23"/>
    </row>
    <row r="1029" spans="1:1">
      <c r="A1029" s="23"/>
    </row>
    <row r="1030" spans="1:1">
      <c r="A1030" s="23"/>
    </row>
    <row r="1031" spans="1:1">
      <c r="A1031" s="23"/>
    </row>
    <row r="1032" spans="1:1">
      <c r="A1032" s="23"/>
    </row>
    <row r="1033" spans="1:1">
      <c r="A1033" s="23"/>
    </row>
    <row r="1034" spans="1:1">
      <c r="A1034" s="23"/>
    </row>
    <row r="1035" spans="1:1">
      <c r="A1035" s="23"/>
    </row>
    <row r="1036" spans="1:1">
      <c r="A1036" s="23"/>
    </row>
    <row r="1037" spans="1:1">
      <c r="A1037" s="23"/>
    </row>
    <row r="1038" spans="1:1">
      <c r="A1038" s="23"/>
    </row>
    <row r="1039" spans="1:1">
      <c r="A1039" s="23"/>
    </row>
    <row r="1040" spans="1:1">
      <c r="A1040" s="23"/>
    </row>
    <row r="1041" spans="1:1">
      <c r="A1041" s="23"/>
    </row>
    <row r="1042" spans="1:1">
      <c r="A1042" s="23"/>
    </row>
    <row r="1043" spans="1:1">
      <c r="A1043" s="23"/>
    </row>
    <row r="1044" spans="1:1">
      <c r="A1044" s="23"/>
    </row>
    <row r="1045" spans="1:1">
      <c r="A1045" s="23"/>
    </row>
    <row r="1046" spans="1:1">
      <c r="A1046" s="23"/>
    </row>
    <row r="1047" spans="1:1">
      <c r="A1047" s="23"/>
    </row>
    <row r="1048" spans="1:1">
      <c r="A1048" s="23"/>
    </row>
    <row r="1049" spans="1:1">
      <c r="A1049" s="23"/>
    </row>
    <row r="1050" spans="1:1">
      <c r="A1050" s="23"/>
    </row>
    <row r="1051" spans="1:1">
      <c r="A1051" s="23"/>
    </row>
    <row r="1052" spans="1:1">
      <c r="A1052" s="23"/>
    </row>
    <row r="1053" spans="1:1">
      <c r="A1053" s="23"/>
    </row>
    <row r="1054" spans="1:1">
      <c r="A1054" s="23"/>
    </row>
    <row r="1055" spans="1:1">
      <c r="A1055" s="23"/>
    </row>
    <row r="1056" spans="1:1">
      <c r="A1056" s="23"/>
    </row>
    <row r="1057" spans="1:1">
      <c r="A1057" s="23"/>
    </row>
    <row r="1058" spans="1:1">
      <c r="A1058" s="23"/>
    </row>
    <row r="1059" spans="1:1">
      <c r="A1059" s="23"/>
    </row>
    <row r="1060" spans="1:1">
      <c r="A1060" s="23"/>
    </row>
    <row r="1061" spans="1:1">
      <c r="A1061" s="23"/>
    </row>
    <row r="1062" spans="1:1">
      <c r="A1062" s="23"/>
    </row>
    <row r="1063" spans="1:1">
      <c r="A1063" s="23"/>
    </row>
    <row r="1064" spans="1:1">
      <c r="A1064" s="23"/>
    </row>
    <row r="1065" spans="1:1">
      <c r="A1065" s="23"/>
    </row>
    <row r="1066" spans="1:1">
      <c r="A1066" s="23"/>
    </row>
    <row r="1067" spans="1:1">
      <c r="A1067" s="23"/>
    </row>
    <row r="1068" spans="1:1">
      <c r="A1068" s="23"/>
    </row>
    <row r="1069" spans="1:1">
      <c r="A1069" s="23"/>
    </row>
    <row r="1070" spans="1:1">
      <c r="A1070" s="23"/>
    </row>
    <row r="1071" spans="1:1">
      <c r="A1071" s="23"/>
    </row>
    <row r="1072" spans="1:1">
      <c r="A1072" s="23"/>
    </row>
    <row r="1073" spans="1:1">
      <c r="A1073" s="23"/>
    </row>
    <row r="1074" spans="1:1">
      <c r="A1074" s="23"/>
    </row>
    <row r="1075" spans="1:1">
      <c r="A1075" s="23"/>
    </row>
    <row r="1076" spans="1:1">
      <c r="A1076" s="23"/>
    </row>
    <row r="1077" spans="1:1">
      <c r="A1077" s="23"/>
    </row>
    <row r="1078" spans="1:1">
      <c r="A1078" s="23"/>
    </row>
    <row r="1079" spans="1:1">
      <c r="A1079" s="23"/>
    </row>
    <row r="1080" spans="1:1">
      <c r="A1080" s="23"/>
    </row>
    <row r="1081" spans="1:1">
      <c r="A1081" s="23"/>
    </row>
    <row r="1082" spans="1:1">
      <c r="A1082" s="23"/>
    </row>
    <row r="1083" spans="1:1">
      <c r="A1083" s="23"/>
    </row>
    <row r="1084" spans="1:1">
      <c r="A1084" s="23"/>
    </row>
    <row r="1085" spans="1:1">
      <c r="A1085" s="23"/>
    </row>
    <row r="1086" spans="1:1">
      <c r="A1086" s="23"/>
    </row>
    <row r="1087" spans="1:1">
      <c r="A1087" s="23"/>
    </row>
    <row r="1088" spans="1:1">
      <c r="A1088" s="23"/>
    </row>
    <row r="1089" spans="1:1">
      <c r="A1089" s="23"/>
    </row>
    <row r="1090" spans="1:1">
      <c r="A1090" s="23"/>
    </row>
    <row r="1091" spans="1:1">
      <c r="A1091" s="23"/>
    </row>
    <row r="1092" spans="1:1">
      <c r="A1092" s="23"/>
    </row>
    <row r="1093" spans="1:1">
      <c r="A1093" s="23"/>
    </row>
    <row r="1094" spans="1:1">
      <c r="A1094" s="23"/>
    </row>
    <row r="1095" spans="1:1">
      <c r="A1095" s="23"/>
    </row>
    <row r="1096" spans="1:1">
      <c r="A1096" s="23"/>
    </row>
    <row r="1097" spans="1:1">
      <c r="A1097" s="23"/>
    </row>
    <row r="1098" spans="1:1">
      <c r="A1098" s="23"/>
    </row>
    <row r="1099" spans="1:1">
      <c r="A1099" s="23"/>
    </row>
    <row r="1100" spans="1:1">
      <c r="A1100" s="23"/>
    </row>
    <row r="1101" spans="1:1">
      <c r="A1101" s="23"/>
    </row>
    <row r="1102" spans="1:1">
      <c r="A1102" s="23"/>
    </row>
    <row r="1103" spans="1:1">
      <c r="A1103" s="23"/>
    </row>
    <row r="1104" spans="1:1">
      <c r="A1104" s="23"/>
    </row>
    <row r="1105" spans="1:1">
      <c r="A1105" s="23"/>
    </row>
    <row r="1106" spans="1:1">
      <c r="A1106" s="23"/>
    </row>
    <row r="1107" spans="1:1">
      <c r="A1107" s="23"/>
    </row>
    <row r="1108" spans="1:1">
      <c r="A1108" s="23"/>
    </row>
    <row r="1109" spans="1:1">
      <c r="A1109" s="23"/>
    </row>
    <row r="1110" spans="1:1">
      <c r="A1110" s="23"/>
    </row>
    <row r="1111" spans="1:1">
      <c r="A1111" s="23"/>
    </row>
    <row r="1112" spans="1:1">
      <c r="A1112" s="23"/>
    </row>
    <row r="1113" spans="1:1">
      <c r="A1113" s="23"/>
    </row>
    <row r="1114" spans="1:1">
      <c r="A1114" s="23"/>
    </row>
    <row r="1115" spans="1:1">
      <c r="A1115" s="23"/>
    </row>
    <row r="1116" spans="1:1">
      <c r="A1116" s="23"/>
    </row>
    <row r="1117" spans="1:1">
      <c r="A1117" s="23"/>
    </row>
    <row r="1118" spans="1:1">
      <c r="A1118" s="23"/>
    </row>
    <row r="1119" spans="1:1">
      <c r="A1119" s="23"/>
    </row>
    <row r="1120" spans="1:1">
      <c r="A1120" s="23"/>
    </row>
    <row r="1121" spans="1:1">
      <c r="A1121" s="23"/>
    </row>
    <row r="1122" spans="1:1">
      <c r="A1122" s="23"/>
    </row>
    <row r="1123" spans="1:1">
      <c r="A1123" s="23"/>
    </row>
    <row r="1124" spans="1:1">
      <c r="A1124" s="23"/>
    </row>
    <row r="1125" spans="1:1">
      <c r="A1125" s="23"/>
    </row>
    <row r="1126" spans="1:1">
      <c r="A1126" s="23"/>
    </row>
    <row r="1127" spans="1:1">
      <c r="A1127" s="23"/>
    </row>
    <row r="1128" spans="1:1">
      <c r="A1128" s="23"/>
    </row>
    <row r="1129" spans="1:1">
      <c r="A1129" s="23"/>
    </row>
    <row r="1130" spans="1:1">
      <c r="A1130" s="23"/>
    </row>
    <row r="1131" spans="1:1">
      <c r="A1131" s="23"/>
    </row>
    <row r="1132" spans="1:1">
      <c r="A1132" s="23"/>
    </row>
    <row r="1133" spans="1:1">
      <c r="A1133" s="23"/>
    </row>
    <row r="1134" spans="1:1">
      <c r="A1134" s="23"/>
    </row>
    <row r="1135" spans="1:1">
      <c r="A1135" s="23"/>
    </row>
    <row r="1136" spans="1:1">
      <c r="A1136" s="23"/>
    </row>
    <row r="1137" spans="1:1">
      <c r="A1137" s="23"/>
    </row>
    <row r="1138" spans="1:1">
      <c r="A1138" s="23"/>
    </row>
    <row r="1139" spans="1:1">
      <c r="A1139" s="23"/>
    </row>
    <row r="1140" spans="1:1">
      <c r="A1140" s="23"/>
    </row>
    <row r="1141" spans="1:1">
      <c r="A1141" s="23"/>
    </row>
    <row r="1142" spans="1:1">
      <c r="A1142" s="23"/>
    </row>
    <row r="1143" spans="1:1">
      <c r="A1143" s="23"/>
    </row>
    <row r="1144" spans="1:1">
      <c r="A1144" s="23"/>
    </row>
    <row r="1145" spans="1:1">
      <c r="A1145" s="23"/>
    </row>
    <row r="1146" spans="1:1">
      <c r="A1146" s="23"/>
    </row>
    <row r="1147" spans="1:1">
      <c r="A1147" s="23"/>
    </row>
    <row r="1148" spans="1:1">
      <c r="A1148" s="23"/>
    </row>
    <row r="1149" spans="1:1">
      <c r="A1149" s="23"/>
    </row>
    <row r="1150" spans="1:1">
      <c r="A1150" s="23"/>
    </row>
    <row r="1151" spans="1:1">
      <c r="A1151" s="23"/>
    </row>
    <row r="1152" spans="1:1">
      <c r="A1152" s="23"/>
    </row>
    <row r="1153" spans="1:1">
      <c r="A1153" s="23"/>
    </row>
    <row r="1154" spans="1:1">
      <c r="A1154" s="23"/>
    </row>
    <row r="1155" spans="1:1">
      <c r="A1155" s="23"/>
    </row>
    <row r="1156" spans="1:1">
      <c r="A1156" s="23"/>
    </row>
    <row r="1157" spans="1:1">
      <c r="A1157" s="23"/>
    </row>
    <row r="1158" spans="1:1">
      <c r="A1158" s="23"/>
    </row>
    <row r="1159" spans="1:1">
      <c r="A1159" s="23"/>
    </row>
    <row r="1160" spans="1:1">
      <c r="A1160" s="23"/>
    </row>
    <row r="1161" spans="1:1">
      <c r="A1161" s="23"/>
    </row>
    <row r="1162" spans="1:1">
      <c r="A1162" s="23"/>
    </row>
    <row r="1163" spans="1:1">
      <c r="A1163" s="23"/>
    </row>
    <row r="1164" spans="1:1">
      <c r="A1164" s="23"/>
    </row>
    <row r="1165" spans="1:1">
      <c r="A1165" s="23"/>
    </row>
    <row r="1166" spans="1:1">
      <c r="A1166" s="23"/>
    </row>
    <row r="1167" spans="1:1">
      <c r="A1167" s="23"/>
    </row>
    <row r="1168" spans="1:1">
      <c r="A1168" s="23"/>
    </row>
    <row r="1169" spans="1:1">
      <c r="A1169" s="23"/>
    </row>
    <row r="1170" spans="1:1">
      <c r="A1170" s="23"/>
    </row>
    <row r="1171" spans="1:1">
      <c r="A1171" s="23"/>
    </row>
    <row r="1172" spans="1:1">
      <c r="A1172" s="23"/>
    </row>
    <row r="1173" spans="1:1">
      <c r="A1173" s="23"/>
    </row>
    <row r="1174" spans="1:1">
      <c r="A1174" s="23"/>
    </row>
    <row r="1175" spans="1:1">
      <c r="A1175" s="23"/>
    </row>
    <row r="1176" spans="1:1">
      <c r="A1176" s="23"/>
    </row>
    <row r="1177" spans="1:1">
      <c r="A1177" s="23"/>
    </row>
    <row r="1178" spans="1:1">
      <c r="A1178" s="23"/>
    </row>
    <row r="1179" spans="1:1">
      <c r="A1179" s="23"/>
    </row>
    <row r="1180" spans="1:1">
      <c r="A1180" s="23"/>
    </row>
    <row r="1181" spans="1:1">
      <c r="A1181" s="23"/>
    </row>
    <row r="1182" spans="1:1">
      <c r="A1182" s="23"/>
    </row>
    <row r="1183" spans="1:1">
      <c r="A1183" s="23"/>
    </row>
    <row r="1184" spans="1:1">
      <c r="A1184" s="23"/>
    </row>
    <row r="1185" spans="1:1">
      <c r="A1185" s="23"/>
    </row>
    <row r="1186" spans="1:1">
      <c r="A1186" s="23"/>
    </row>
    <row r="1187" spans="1:1">
      <c r="A1187" s="23"/>
    </row>
    <row r="1188" spans="1:1">
      <c r="A1188" s="23"/>
    </row>
    <row r="1189" spans="1:1">
      <c r="A1189" s="23"/>
    </row>
    <row r="1190" spans="1:1">
      <c r="A1190" s="23"/>
    </row>
    <row r="1191" spans="1:1">
      <c r="A1191" s="23"/>
    </row>
    <row r="1192" spans="1:1">
      <c r="A1192" s="23"/>
    </row>
    <row r="1193" spans="1:1">
      <c r="A1193" s="23"/>
    </row>
    <row r="1194" spans="1:1">
      <c r="A1194" s="23"/>
    </row>
    <row r="1195" spans="1:1">
      <c r="A1195" s="23"/>
    </row>
    <row r="1196" spans="1:1">
      <c r="A1196" s="23"/>
    </row>
    <row r="1197" spans="1:1">
      <c r="A1197" s="23"/>
    </row>
    <row r="1198" spans="1:1">
      <c r="A1198" s="23"/>
    </row>
    <row r="1199" spans="1:1">
      <c r="A1199" s="23"/>
    </row>
    <row r="1200" spans="1:1">
      <c r="A1200" s="23"/>
    </row>
    <row r="1201" spans="1:1">
      <c r="A1201" s="23"/>
    </row>
    <row r="1202" spans="1:1">
      <c r="A1202" s="23"/>
    </row>
    <row r="1203" spans="1:1">
      <c r="A1203" s="23"/>
    </row>
    <row r="1204" spans="1:1">
      <c r="A1204" s="23"/>
    </row>
    <row r="1205" spans="1:1">
      <c r="A1205" s="23"/>
    </row>
    <row r="1206" spans="1:1">
      <c r="A1206" s="23"/>
    </row>
    <row r="1207" spans="1:1">
      <c r="A1207" s="23"/>
    </row>
    <row r="1208" spans="1:1">
      <c r="A1208" s="23"/>
    </row>
    <row r="1209" spans="1:1">
      <c r="A1209" s="23"/>
    </row>
    <row r="1210" spans="1:1">
      <c r="A1210" s="23"/>
    </row>
    <row r="1211" spans="1:1">
      <c r="A1211" s="23"/>
    </row>
    <row r="1212" spans="1:1">
      <c r="A1212" s="23"/>
    </row>
    <row r="1213" spans="1:1">
      <c r="A1213" s="23"/>
    </row>
    <row r="1214" spans="1:1">
      <c r="A1214" s="23"/>
    </row>
    <row r="1215" spans="1:1">
      <c r="A1215" s="23"/>
    </row>
    <row r="1216" spans="1:1">
      <c r="A1216" s="23"/>
    </row>
    <row r="1217" spans="1:1">
      <c r="A1217" s="23"/>
    </row>
    <row r="1218" spans="1:1">
      <c r="A1218" s="23"/>
    </row>
    <row r="1219" spans="1:1">
      <c r="A1219" s="23"/>
    </row>
    <row r="1220" spans="1:1">
      <c r="A1220" s="23"/>
    </row>
    <row r="1221" spans="1:1">
      <c r="A1221" s="23"/>
    </row>
    <row r="1222" spans="1:1">
      <c r="A1222" s="23"/>
    </row>
    <row r="1223" spans="1:1">
      <c r="A1223" s="23"/>
    </row>
    <row r="1224" spans="1:1">
      <c r="A1224" s="23"/>
    </row>
    <row r="1225" spans="1:1">
      <c r="A1225" s="23"/>
    </row>
    <row r="1226" spans="1:1">
      <c r="A1226" s="23"/>
    </row>
    <row r="1227" spans="1:1">
      <c r="A1227" s="23"/>
    </row>
    <row r="1228" spans="1:1">
      <c r="A1228" s="23"/>
    </row>
    <row r="1229" spans="1:1">
      <c r="A1229" s="23"/>
    </row>
    <row r="1230" spans="1:1">
      <c r="A1230" s="23"/>
    </row>
    <row r="1231" spans="1:1">
      <c r="A1231" s="23"/>
    </row>
    <row r="1232" spans="1:1">
      <c r="A1232" s="23"/>
    </row>
    <row r="1233" spans="1:1">
      <c r="A1233" s="23"/>
    </row>
    <row r="1234" spans="1:1">
      <c r="A1234" s="23"/>
    </row>
    <row r="1235" spans="1:1">
      <c r="A1235" s="23"/>
    </row>
    <row r="1236" spans="1:1">
      <c r="A1236" s="23"/>
    </row>
    <row r="1237" spans="1:1">
      <c r="A1237" s="23"/>
    </row>
    <row r="1238" spans="1:1">
      <c r="A1238" s="23"/>
    </row>
    <row r="1239" spans="1:1">
      <c r="A1239" s="23"/>
    </row>
    <row r="1240" spans="1:1">
      <c r="A1240" s="23"/>
    </row>
    <row r="1241" spans="1:1">
      <c r="A1241" s="23"/>
    </row>
    <row r="1242" spans="1:1">
      <c r="A1242" s="23"/>
    </row>
    <row r="1243" spans="1:1">
      <c r="A1243" s="23"/>
    </row>
    <row r="1244" spans="1:1">
      <c r="A1244" s="23"/>
    </row>
    <row r="1245" spans="1:1">
      <c r="A1245" s="23"/>
    </row>
    <row r="1246" spans="1:1">
      <c r="A1246" s="23"/>
    </row>
    <row r="1247" spans="1:1">
      <c r="A1247" s="23"/>
    </row>
    <row r="1248" spans="1:1">
      <c r="A1248" s="23"/>
    </row>
    <row r="1249" spans="1:1">
      <c r="A1249" s="23"/>
    </row>
    <row r="1250" spans="1:1">
      <c r="A1250" s="23"/>
    </row>
    <row r="1251" spans="1:1">
      <c r="A1251" s="23"/>
    </row>
    <row r="1252" spans="1:1">
      <c r="A1252" s="23"/>
    </row>
    <row r="1253" spans="1:1">
      <c r="A1253" s="23"/>
    </row>
    <row r="1254" spans="1:1">
      <c r="A1254" s="23"/>
    </row>
    <row r="1255" spans="1:1">
      <c r="A1255" s="23"/>
    </row>
    <row r="1256" spans="1:1">
      <c r="A1256" s="23"/>
    </row>
    <row r="1257" spans="1:1">
      <c r="A1257" s="23"/>
    </row>
    <row r="1258" spans="1:1">
      <c r="A1258" s="23"/>
    </row>
    <row r="1259" spans="1:1">
      <c r="A1259" s="23"/>
    </row>
    <row r="1260" spans="1:1">
      <c r="A1260" s="23"/>
    </row>
    <row r="1261" spans="1:1">
      <c r="A1261" s="23"/>
    </row>
    <row r="1262" spans="1:1">
      <c r="A1262" s="23"/>
    </row>
    <row r="1263" spans="1:1">
      <c r="A1263" s="23"/>
    </row>
    <row r="1264" spans="1:1">
      <c r="A1264" s="23"/>
    </row>
    <row r="1265" spans="1:1">
      <c r="A1265" s="23"/>
    </row>
    <row r="1266" spans="1:1">
      <c r="A1266" s="23"/>
    </row>
    <row r="1267" spans="1:1">
      <c r="A1267" s="23"/>
    </row>
    <row r="1268" spans="1:1">
      <c r="A1268" s="23"/>
    </row>
    <row r="1269" spans="1:1">
      <c r="A1269" s="23"/>
    </row>
    <row r="1270" spans="1:1">
      <c r="A1270" s="23"/>
    </row>
    <row r="1271" spans="1:1">
      <c r="A1271" s="23"/>
    </row>
    <row r="1272" spans="1:1">
      <c r="A1272" s="23"/>
    </row>
    <row r="1273" spans="1:1">
      <c r="A1273" s="23"/>
    </row>
    <row r="1274" spans="1:1">
      <c r="A1274" s="23"/>
    </row>
    <row r="1275" spans="1:1">
      <c r="A1275" s="23"/>
    </row>
    <row r="1276" spans="1:1">
      <c r="A1276" s="23"/>
    </row>
    <row r="1277" spans="1:1">
      <c r="A1277" s="23"/>
    </row>
    <row r="1278" spans="1:1">
      <c r="A1278" s="23"/>
    </row>
    <row r="1279" spans="1:1">
      <c r="A1279" s="23"/>
    </row>
    <row r="1280" spans="1:1">
      <c r="A1280" s="23"/>
    </row>
    <row r="1281" spans="1:1">
      <c r="A1281" s="23"/>
    </row>
    <row r="1282" spans="1:1">
      <c r="A1282" s="23"/>
    </row>
    <row r="1283" spans="1:1">
      <c r="A1283" s="23"/>
    </row>
    <row r="1284" spans="1:1">
      <c r="A1284" s="23"/>
    </row>
    <row r="1285" spans="1:1">
      <c r="A1285" s="23"/>
    </row>
    <row r="1286" spans="1:1">
      <c r="A1286" s="23"/>
    </row>
    <row r="1287" spans="1:1">
      <c r="A1287" s="23"/>
    </row>
    <row r="1288" spans="1:1">
      <c r="A1288" s="23"/>
    </row>
    <row r="1289" spans="1:1">
      <c r="A1289" s="23"/>
    </row>
    <row r="1290" spans="1:1">
      <c r="A1290" s="23"/>
    </row>
    <row r="1291" spans="1:1">
      <c r="A1291" s="23"/>
    </row>
    <row r="1292" spans="1:1">
      <c r="A1292" s="23"/>
    </row>
    <row r="1293" spans="1:1">
      <c r="A1293" s="23"/>
    </row>
    <row r="1294" spans="1:1">
      <c r="A1294" s="23"/>
    </row>
    <row r="1295" spans="1:1">
      <c r="A1295" s="23"/>
    </row>
    <row r="1296" spans="1:1">
      <c r="A1296" s="23"/>
    </row>
    <row r="1297" spans="1:1">
      <c r="A1297" s="23"/>
    </row>
    <row r="1298" spans="1:1">
      <c r="A1298" s="23"/>
    </row>
    <row r="1299" spans="1:1">
      <c r="A1299" s="23"/>
    </row>
    <row r="1300" spans="1:1">
      <c r="A1300" s="23"/>
    </row>
    <row r="1301" spans="1:1">
      <c r="A1301" s="23"/>
    </row>
    <row r="1302" spans="1:1">
      <c r="A1302" s="23"/>
    </row>
    <row r="1303" spans="1:1">
      <c r="A1303" s="23"/>
    </row>
    <row r="1304" spans="1:1">
      <c r="A1304" s="23"/>
    </row>
    <row r="1305" spans="1:1">
      <c r="A1305" s="23"/>
    </row>
    <row r="1306" spans="1:1">
      <c r="A1306" s="23"/>
    </row>
    <row r="1307" spans="1:1">
      <c r="A1307" s="23"/>
    </row>
    <row r="1308" spans="1:1">
      <c r="A1308" s="23"/>
    </row>
    <row r="1309" spans="1:1">
      <c r="A1309" s="23"/>
    </row>
    <row r="1310" spans="1:1">
      <c r="A1310" s="23"/>
    </row>
    <row r="1311" spans="1:1">
      <c r="A1311" s="23"/>
    </row>
    <row r="1312" spans="1:1">
      <c r="A1312" s="23"/>
    </row>
    <row r="1313" spans="1:1">
      <c r="A1313" s="23"/>
    </row>
    <row r="1314" spans="1:1">
      <c r="A1314" s="23"/>
    </row>
    <row r="1315" spans="1:1">
      <c r="A1315" s="23"/>
    </row>
    <row r="1316" spans="1:1">
      <c r="A1316" s="23"/>
    </row>
    <row r="1317" spans="1:1">
      <c r="A1317" s="23"/>
    </row>
    <row r="1318" spans="1:1">
      <c r="A1318" s="23"/>
    </row>
    <row r="1319" spans="1:1">
      <c r="A1319" s="23"/>
    </row>
    <row r="1320" spans="1:1">
      <c r="A1320" s="23"/>
    </row>
    <row r="1321" spans="1:1">
      <c r="A1321" s="23"/>
    </row>
    <row r="1322" spans="1:1">
      <c r="A1322" s="23"/>
    </row>
    <row r="1323" spans="1:1">
      <c r="A1323" s="23"/>
    </row>
    <row r="1324" spans="1:1">
      <c r="A1324" s="23"/>
    </row>
    <row r="1325" spans="1:1">
      <c r="A1325" s="23"/>
    </row>
    <row r="1326" spans="1:1">
      <c r="A1326" s="23"/>
    </row>
    <row r="1327" spans="1:1">
      <c r="A1327" s="23"/>
    </row>
    <row r="1328" spans="1:1">
      <c r="A1328" s="23"/>
    </row>
    <row r="1329" spans="1:1">
      <c r="A1329" s="23"/>
    </row>
    <row r="1330" spans="1:1">
      <c r="A1330" s="23"/>
    </row>
    <row r="1331" spans="1:1">
      <c r="A1331" s="23"/>
    </row>
    <row r="1332" spans="1:1">
      <c r="A1332" s="23"/>
    </row>
    <row r="1333" spans="1:1">
      <c r="A1333" s="23"/>
    </row>
    <row r="1334" spans="1:1">
      <c r="A1334" s="23"/>
    </row>
    <row r="1335" spans="1:1">
      <c r="A1335" s="23"/>
    </row>
    <row r="1336" spans="1:1">
      <c r="A1336" s="23"/>
    </row>
    <row r="1337" spans="1:1">
      <c r="A1337" s="23"/>
    </row>
    <row r="1338" spans="1:1">
      <c r="A1338" s="23"/>
    </row>
    <row r="1339" spans="1:1">
      <c r="A1339" s="23"/>
    </row>
    <row r="1340" spans="1:1">
      <c r="A1340" s="23"/>
    </row>
    <row r="1341" spans="1:1">
      <c r="A1341" s="23"/>
    </row>
    <row r="1342" spans="1:1">
      <c r="A1342" s="23"/>
    </row>
    <row r="1343" spans="1:1">
      <c r="A1343" s="23"/>
    </row>
    <row r="1344" spans="1:1">
      <c r="A1344" s="23"/>
    </row>
    <row r="1345" spans="1:1">
      <c r="A1345" s="23"/>
    </row>
    <row r="1346" spans="1:1">
      <c r="A1346" s="23"/>
    </row>
    <row r="1347" spans="1:1">
      <c r="A1347" s="23"/>
    </row>
    <row r="1348" spans="1:1">
      <c r="A1348" s="23"/>
    </row>
    <row r="1349" spans="1:1">
      <c r="A1349" s="23"/>
    </row>
    <row r="1350" spans="1:1">
      <c r="A1350" s="23"/>
    </row>
    <row r="1351" spans="1:1">
      <c r="A1351" s="23"/>
    </row>
    <row r="1352" spans="1:1">
      <c r="A1352" s="23"/>
    </row>
    <row r="1353" spans="1:1">
      <c r="A1353" s="23"/>
    </row>
    <row r="1354" spans="1:1">
      <c r="A1354" s="23"/>
    </row>
    <row r="1355" spans="1:1">
      <c r="A1355" s="23"/>
    </row>
    <row r="1356" spans="1:1">
      <c r="A1356" s="23"/>
    </row>
    <row r="1357" spans="1:1">
      <c r="A1357" s="23"/>
    </row>
    <row r="1358" spans="1:1">
      <c r="A1358" s="23"/>
    </row>
    <row r="1359" spans="1:1">
      <c r="A1359" s="23"/>
    </row>
    <row r="1360" spans="1:1">
      <c r="A1360" s="23"/>
    </row>
    <row r="1361" spans="1:1">
      <c r="A1361" s="23"/>
    </row>
    <row r="1362" spans="1:1">
      <c r="A1362" s="23"/>
    </row>
    <row r="1363" spans="1:1">
      <c r="A1363" s="23"/>
    </row>
    <row r="1364" spans="1:1">
      <c r="A1364" s="23"/>
    </row>
    <row r="1365" spans="1:1">
      <c r="A1365" s="23"/>
    </row>
    <row r="1366" spans="1:1">
      <c r="A1366" s="23"/>
    </row>
    <row r="1367" spans="1:1">
      <c r="A1367" s="23"/>
    </row>
    <row r="1368" spans="1:1">
      <c r="A1368" s="23"/>
    </row>
    <row r="1369" spans="1:1">
      <c r="A1369" s="23"/>
    </row>
    <row r="1370" spans="1:1">
      <c r="A1370" s="23"/>
    </row>
    <row r="1371" spans="1:1">
      <c r="A1371" s="23"/>
    </row>
    <row r="1372" spans="1:1">
      <c r="A1372" s="23"/>
    </row>
    <row r="1373" spans="1:1">
      <c r="A1373" s="23"/>
    </row>
    <row r="1374" spans="1:1">
      <c r="A1374" s="23"/>
    </row>
    <row r="1375" spans="1:1">
      <c r="A1375" s="23"/>
    </row>
    <row r="1376" spans="1:1">
      <c r="A1376" s="23"/>
    </row>
    <row r="1377" spans="1:1">
      <c r="A1377" s="23"/>
    </row>
    <row r="1378" spans="1:1">
      <c r="A1378" s="23"/>
    </row>
    <row r="1379" spans="1:1">
      <c r="A1379" s="23"/>
    </row>
    <row r="1380" spans="1:1">
      <c r="A1380" s="23"/>
    </row>
    <row r="1381" spans="1:1">
      <c r="A1381" s="23"/>
    </row>
    <row r="1382" spans="1:1">
      <c r="A1382" s="23"/>
    </row>
    <row r="1383" spans="1:1">
      <c r="A1383" s="23"/>
    </row>
    <row r="1384" spans="1:1">
      <c r="A1384" s="23"/>
    </row>
    <row r="1385" spans="1:1">
      <c r="A1385" s="23"/>
    </row>
    <row r="1386" spans="1:1">
      <c r="A1386" s="23"/>
    </row>
    <row r="1387" spans="1:1">
      <c r="A1387" s="23"/>
    </row>
    <row r="1388" spans="1:1">
      <c r="A1388" s="23"/>
    </row>
    <row r="1389" spans="1:1">
      <c r="A1389" s="23"/>
    </row>
    <row r="1390" spans="1:1">
      <c r="A1390" s="23"/>
    </row>
    <row r="1391" spans="1:1">
      <c r="A1391" s="23"/>
    </row>
    <row r="1392" spans="1:1">
      <c r="A1392" s="23"/>
    </row>
    <row r="1393" spans="1:1">
      <c r="A1393" s="23"/>
    </row>
    <row r="1394" spans="1:1">
      <c r="A1394" s="23"/>
    </row>
    <row r="1395" spans="1:1">
      <c r="A1395" s="23"/>
    </row>
    <row r="1396" spans="1:1">
      <c r="A1396" s="23"/>
    </row>
    <row r="1397" spans="1:1">
      <c r="A1397" s="23"/>
    </row>
    <row r="1398" spans="1:1">
      <c r="A1398" s="23"/>
    </row>
    <row r="1399" spans="1:1">
      <c r="A1399" s="23"/>
    </row>
    <row r="1400" spans="1:1">
      <c r="A1400" s="23"/>
    </row>
    <row r="1401" spans="1:1">
      <c r="A1401" s="23"/>
    </row>
    <row r="1402" spans="1:1">
      <c r="A1402" s="23"/>
    </row>
    <row r="1403" spans="1:1">
      <c r="A1403" s="23"/>
    </row>
    <row r="1404" spans="1:1">
      <c r="A1404" s="23"/>
    </row>
    <row r="1405" spans="1:1">
      <c r="A1405" s="23"/>
    </row>
    <row r="1406" spans="1:1">
      <c r="A1406" s="23"/>
    </row>
    <row r="1407" spans="1:1">
      <c r="A1407" s="23"/>
    </row>
    <row r="1408" spans="1:1">
      <c r="A1408" s="23"/>
    </row>
    <row r="1409" spans="1:1">
      <c r="A1409" s="23"/>
    </row>
    <row r="1410" spans="1:1">
      <c r="A1410" s="23"/>
    </row>
    <row r="1411" spans="1:1">
      <c r="A1411" s="23"/>
    </row>
    <row r="1412" spans="1:1">
      <c r="A1412" s="23"/>
    </row>
    <row r="1413" spans="1:1">
      <c r="A1413" s="23"/>
    </row>
    <row r="1414" spans="1:1">
      <c r="A1414" s="23"/>
    </row>
    <row r="1415" spans="1:1">
      <c r="A1415" s="23"/>
    </row>
    <row r="1416" spans="1:1">
      <c r="A1416" s="23"/>
    </row>
    <row r="1417" spans="1:1">
      <c r="A1417" s="23"/>
    </row>
    <row r="1418" spans="1:1">
      <c r="A1418" s="23"/>
    </row>
    <row r="1419" spans="1:1">
      <c r="A1419" s="23"/>
    </row>
    <row r="1420" spans="1:1">
      <c r="A1420" s="23"/>
    </row>
    <row r="1421" spans="1:1">
      <c r="A1421" s="23"/>
    </row>
    <row r="1422" spans="1:1">
      <c r="A1422" s="23"/>
    </row>
    <row r="1423" spans="1:1">
      <c r="A1423" s="23"/>
    </row>
    <row r="1424" spans="1:1">
      <c r="A1424" s="23"/>
    </row>
    <row r="1425" spans="1:1">
      <c r="A1425" s="23"/>
    </row>
    <row r="1426" spans="1:1">
      <c r="A1426" s="23"/>
    </row>
    <row r="1427" spans="1:1">
      <c r="A1427" s="23"/>
    </row>
    <row r="1428" spans="1:1">
      <c r="A1428" s="23"/>
    </row>
    <row r="1429" spans="1:1">
      <c r="A1429" s="23"/>
    </row>
    <row r="1430" spans="1:1">
      <c r="A1430" s="23"/>
    </row>
    <row r="1431" spans="1:1">
      <c r="A1431" s="23"/>
    </row>
    <row r="1432" spans="1:1">
      <c r="A1432" s="23"/>
    </row>
    <row r="1433" spans="1:1">
      <c r="A1433" s="23"/>
    </row>
    <row r="1434" spans="1:1">
      <c r="A1434" s="23"/>
    </row>
    <row r="1435" spans="1:1">
      <c r="A1435" s="23"/>
    </row>
    <row r="1436" spans="1:1">
      <c r="A1436" s="23"/>
    </row>
    <row r="1437" spans="1:1">
      <c r="A1437" s="23"/>
    </row>
    <row r="1438" spans="1:1">
      <c r="A1438" s="23"/>
    </row>
    <row r="1439" spans="1:1">
      <c r="A1439" s="23"/>
    </row>
    <row r="1440" spans="1:1">
      <c r="A1440" s="23"/>
    </row>
    <row r="1441" spans="1:1">
      <c r="A1441" s="23"/>
    </row>
    <row r="1442" spans="1:1">
      <c r="A1442" s="23"/>
    </row>
    <row r="1443" spans="1:1">
      <c r="A1443" s="23"/>
    </row>
    <row r="1444" spans="1:1">
      <c r="A1444" s="23"/>
    </row>
    <row r="1445" spans="1:1">
      <c r="A1445" s="23"/>
    </row>
    <row r="1446" spans="1:1">
      <c r="A1446" s="23"/>
    </row>
    <row r="1447" spans="1:1">
      <c r="A1447" s="23"/>
    </row>
    <row r="1448" spans="1:1">
      <c r="A1448" s="23"/>
    </row>
    <row r="1449" spans="1:1">
      <c r="A1449" s="23"/>
    </row>
    <row r="1450" spans="1:1">
      <c r="A1450" s="23"/>
    </row>
    <row r="1451" spans="1:1">
      <c r="A1451" s="23"/>
    </row>
    <row r="1452" spans="1:1">
      <c r="A1452" s="23"/>
    </row>
    <row r="1453" spans="1:1">
      <c r="A1453" s="23"/>
    </row>
    <row r="1454" spans="1:1">
      <c r="A1454" s="23"/>
    </row>
    <row r="1455" spans="1:1">
      <c r="A1455" s="23"/>
    </row>
    <row r="1456" spans="1:1">
      <c r="A1456" s="23"/>
    </row>
    <row r="1457" spans="1:1">
      <c r="A1457" s="23"/>
    </row>
    <row r="1458" spans="1:1">
      <c r="A1458" s="23"/>
    </row>
    <row r="1459" spans="1:1">
      <c r="A1459" s="23"/>
    </row>
    <row r="1460" spans="1:1">
      <c r="A1460" s="23"/>
    </row>
    <row r="1461" spans="1:1">
      <c r="A1461" s="23"/>
    </row>
    <row r="1462" spans="1:1">
      <c r="A1462" s="23"/>
    </row>
    <row r="1463" spans="1:1">
      <c r="A1463" s="23"/>
    </row>
    <row r="1464" spans="1:1">
      <c r="A1464" s="23"/>
    </row>
    <row r="1465" spans="1:1">
      <c r="A1465" s="23"/>
    </row>
    <row r="1466" spans="1:1">
      <c r="A1466" s="23"/>
    </row>
    <row r="1467" spans="1:1">
      <c r="A1467" s="23"/>
    </row>
    <row r="1468" spans="1:1">
      <c r="A1468" s="23"/>
    </row>
    <row r="1469" spans="1:1">
      <c r="A1469" s="23"/>
    </row>
    <row r="1470" spans="1:1">
      <c r="A1470" s="23"/>
    </row>
    <row r="1471" spans="1:1">
      <c r="A1471" s="23"/>
    </row>
    <row r="1472" spans="1:1">
      <c r="A1472" s="23"/>
    </row>
    <row r="1473" spans="1:1">
      <c r="A1473" s="23"/>
    </row>
    <row r="1474" spans="1:1">
      <c r="A1474" s="23"/>
    </row>
    <row r="1475" spans="1:1">
      <c r="A1475" s="23"/>
    </row>
    <row r="1476" spans="1:1">
      <c r="A1476" s="23"/>
    </row>
    <row r="1477" spans="1:1">
      <c r="A1477" s="23"/>
    </row>
    <row r="1478" spans="1:1">
      <c r="A1478" s="23"/>
    </row>
    <row r="1479" spans="1:1">
      <c r="A1479" s="23"/>
    </row>
    <row r="1480" spans="1:1">
      <c r="A1480" s="23"/>
    </row>
    <row r="1481" spans="1:1">
      <c r="A1481" s="23"/>
    </row>
    <row r="1482" spans="1:1">
      <c r="A1482" s="23"/>
    </row>
    <row r="1483" spans="1:1">
      <c r="A1483" s="23"/>
    </row>
    <row r="1484" spans="1:1">
      <c r="A1484" s="23"/>
    </row>
    <row r="1485" spans="1:1">
      <c r="A1485" s="23"/>
    </row>
    <row r="1486" spans="1:1">
      <c r="A1486" s="23"/>
    </row>
    <row r="1487" spans="1:1">
      <c r="A1487" s="23"/>
    </row>
    <row r="1488" spans="1:1">
      <c r="A1488" s="23"/>
    </row>
    <row r="1489" spans="1:1">
      <c r="A1489" s="23"/>
    </row>
    <row r="1490" spans="1:1">
      <c r="A1490" s="23"/>
    </row>
    <row r="1491" spans="1:1">
      <c r="A1491" s="23"/>
    </row>
    <row r="1492" spans="1:1">
      <c r="A1492" s="23"/>
    </row>
    <row r="1493" spans="1:1">
      <c r="A1493" s="23"/>
    </row>
    <row r="1494" spans="1:1">
      <c r="A1494" s="23"/>
    </row>
    <row r="1495" spans="1:1">
      <c r="A1495" s="23"/>
    </row>
    <row r="1496" spans="1:1">
      <c r="A1496" s="23"/>
    </row>
    <row r="1497" spans="1:1">
      <c r="A1497" s="23"/>
    </row>
    <row r="1498" spans="1:1">
      <c r="A1498" s="23"/>
    </row>
    <row r="1499" spans="1:1">
      <c r="A1499" s="23"/>
    </row>
    <row r="1500" spans="1:1">
      <c r="A1500" s="23"/>
    </row>
    <row r="1501" spans="1:1">
      <c r="A1501" s="23"/>
    </row>
    <row r="1502" spans="1:1">
      <c r="A1502" s="23"/>
    </row>
    <row r="1503" spans="1:1">
      <c r="A1503" s="23"/>
    </row>
    <row r="1504" spans="1:1">
      <c r="A1504" s="23"/>
    </row>
    <row r="1505" spans="1:1">
      <c r="A1505" s="23"/>
    </row>
    <row r="1506" spans="1:1">
      <c r="A1506" s="23"/>
    </row>
    <row r="1507" spans="1:1">
      <c r="A1507" s="23"/>
    </row>
    <row r="1508" spans="1:1">
      <c r="A1508" s="23"/>
    </row>
    <row r="1509" spans="1:1">
      <c r="A1509" s="23"/>
    </row>
    <row r="1510" spans="1:1">
      <c r="A1510" s="23"/>
    </row>
    <row r="1511" spans="1:1">
      <c r="A1511" s="23"/>
    </row>
    <row r="1512" spans="1:1">
      <c r="A1512" s="23"/>
    </row>
    <row r="1513" spans="1:1">
      <c r="A1513" s="23"/>
    </row>
    <row r="1514" spans="1:1">
      <c r="A1514" s="23"/>
    </row>
    <row r="1515" spans="1:1">
      <c r="A1515" s="23"/>
    </row>
    <row r="1516" spans="1:1">
      <c r="A1516" s="23"/>
    </row>
    <row r="1517" spans="1:1">
      <c r="A1517" s="23"/>
    </row>
    <row r="1518" spans="1:1">
      <c r="A1518" s="23"/>
    </row>
    <row r="1519" spans="1:1">
      <c r="A1519" s="23"/>
    </row>
    <row r="1520" spans="1:1">
      <c r="A1520" s="23"/>
    </row>
    <row r="1521" spans="1:1">
      <c r="A1521" s="23"/>
    </row>
    <row r="1522" spans="1:1">
      <c r="A1522" s="23"/>
    </row>
    <row r="1523" spans="1:1">
      <c r="A1523" s="23"/>
    </row>
    <row r="1524" spans="1:1">
      <c r="A1524" s="23"/>
    </row>
    <row r="1525" spans="1:1">
      <c r="A1525" s="23"/>
    </row>
    <row r="1526" spans="1:1">
      <c r="A1526" s="23"/>
    </row>
    <row r="1527" spans="1:1">
      <c r="A1527" s="23"/>
    </row>
    <row r="1528" spans="1:1">
      <c r="A1528" s="23"/>
    </row>
    <row r="1529" spans="1:1">
      <c r="A1529" s="23"/>
    </row>
    <row r="1530" spans="1:1">
      <c r="A1530" s="23"/>
    </row>
    <row r="1531" spans="1:1">
      <c r="A1531" s="23"/>
    </row>
    <row r="1532" spans="1:1">
      <c r="A1532" s="23"/>
    </row>
    <row r="1533" spans="1:1">
      <c r="A1533" s="23"/>
    </row>
    <row r="1534" spans="1:1">
      <c r="A1534" s="23"/>
    </row>
    <row r="1535" spans="1:1">
      <c r="A1535" s="23"/>
    </row>
    <row r="1536" spans="1:1">
      <c r="A1536" s="23"/>
    </row>
    <row r="1537" spans="1:1">
      <c r="A1537" s="23"/>
    </row>
    <row r="1538" spans="1:1">
      <c r="A1538" s="23"/>
    </row>
    <row r="1539" spans="1:1">
      <c r="A1539" s="23"/>
    </row>
    <row r="1540" spans="1:1">
      <c r="A1540" s="23"/>
    </row>
    <row r="1541" spans="1:1">
      <c r="A1541" s="23"/>
    </row>
    <row r="1542" spans="1:1">
      <c r="A1542" s="23"/>
    </row>
    <row r="1543" spans="1:1">
      <c r="A1543" s="23"/>
    </row>
    <row r="1544" spans="1:1">
      <c r="A1544" s="23"/>
    </row>
    <row r="1545" spans="1:1">
      <c r="A1545" s="23"/>
    </row>
    <row r="1546" spans="1:1">
      <c r="A1546" s="23"/>
    </row>
    <row r="1547" spans="1:1">
      <c r="A1547" s="23"/>
    </row>
    <row r="1548" spans="1:1">
      <c r="A1548" s="23"/>
    </row>
    <row r="1549" spans="1:1">
      <c r="A1549" s="23"/>
    </row>
    <row r="1550" spans="1:1">
      <c r="A1550" s="23"/>
    </row>
    <row r="1551" spans="1:1">
      <c r="A1551" s="23"/>
    </row>
    <row r="1552" spans="1:1">
      <c r="A1552" s="23"/>
    </row>
    <row r="1553" spans="1:1">
      <c r="A1553" s="23"/>
    </row>
    <row r="1554" spans="1:1">
      <c r="A1554" s="23"/>
    </row>
    <row r="1555" spans="1:1">
      <c r="A1555" s="23"/>
    </row>
    <row r="1556" spans="1:1">
      <c r="A1556" s="23"/>
    </row>
    <row r="1557" spans="1:1">
      <c r="A1557" s="23"/>
    </row>
    <row r="1558" spans="1:1">
      <c r="A1558" s="23"/>
    </row>
    <row r="1559" spans="1:1">
      <c r="A1559" s="23"/>
    </row>
    <row r="1560" spans="1:1">
      <c r="A1560" s="23"/>
    </row>
    <row r="1561" spans="1:1">
      <c r="A1561" s="23"/>
    </row>
    <row r="1562" spans="1:1">
      <c r="A1562" s="23"/>
    </row>
    <row r="1563" spans="1:1">
      <c r="A1563" s="23"/>
    </row>
    <row r="1564" spans="1:1">
      <c r="A1564" s="23"/>
    </row>
    <row r="1565" spans="1:1">
      <c r="A1565" s="23"/>
    </row>
    <row r="1566" spans="1:1">
      <c r="A1566" s="23"/>
    </row>
    <row r="1567" spans="1:1">
      <c r="A1567" s="23"/>
    </row>
    <row r="1568" spans="1:1">
      <c r="A1568" s="23"/>
    </row>
    <row r="1569" spans="1:1">
      <c r="A1569" s="23"/>
    </row>
    <row r="1570" spans="1:1">
      <c r="A1570" s="23"/>
    </row>
    <row r="1571" spans="1:1">
      <c r="A1571" s="23"/>
    </row>
    <row r="1572" spans="1:1">
      <c r="A1572" s="23"/>
    </row>
    <row r="1573" spans="1:1">
      <c r="A1573" s="23"/>
    </row>
    <row r="1574" spans="1:1">
      <c r="A1574" s="23"/>
    </row>
    <row r="1575" spans="1:1">
      <c r="A1575" s="23"/>
    </row>
    <row r="1576" spans="1:1">
      <c r="A1576" s="23"/>
    </row>
    <row r="1577" spans="1:1">
      <c r="A1577" s="23"/>
    </row>
    <row r="1578" spans="1:1">
      <c r="A1578" s="23"/>
    </row>
    <row r="1579" spans="1:1">
      <c r="A1579" s="23"/>
    </row>
    <row r="1580" spans="1:1">
      <c r="A1580" s="23"/>
    </row>
    <row r="1581" spans="1:1">
      <c r="A1581" s="23"/>
    </row>
    <row r="1582" spans="1:1">
      <c r="A1582" s="23"/>
    </row>
    <row r="1583" spans="1:1">
      <c r="A1583" s="23"/>
    </row>
    <row r="1584" spans="1:1">
      <c r="A1584" s="23"/>
    </row>
    <row r="1585" spans="1:1">
      <c r="A1585" s="23"/>
    </row>
    <row r="1586" spans="1:1">
      <c r="A1586" s="23"/>
    </row>
    <row r="1587" spans="1:1">
      <c r="A1587" s="23"/>
    </row>
    <row r="1588" spans="1:1">
      <c r="A1588" s="23"/>
    </row>
    <row r="1589" spans="1:1">
      <c r="A1589" s="23"/>
    </row>
    <row r="1590" spans="1:1">
      <c r="A1590" s="23"/>
    </row>
    <row r="1591" spans="1:1">
      <c r="A1591" s="23"/>
    </row>
    <row r="1592" spans="1:1">
      <c r="A1592" s="23"/>
    </row>
    <row r="1593" spans="1:1">
      <c r="A1593" s="23"/>
    </row>
    <row r="1594" spans="1:1">
      <c r="A1594" s="23"/>
    </row>
    <row r="1595" spans="1:1">
      <c r="A1595" s="23"/>
    </row>
    <row r="1596" spans="1:1">
      <c r="A1596" s="23"/>
    </row>
    <row r="1597" spans="1:1">
      <c r="A1597" s="23"/>
    </row>
    <row r="1598" spans="1:1">
      <c r="A1598" s="23"/>
    </row>
    <row r="1599" spans="1:1">
      <c r="A1599" s="23"/>
    </row>
    <row r="1600" spans="1:1">
      <c r="A1600" s="23"/>
    </row>
    <row r="1601" spans="1:1">
      <c r="A1601" s="23"/>
    </row>
    <row r="1602" spans="1:1">
      <c r="A1602" s="23"/>
    </row>
    <row r="1603" spans="1:1">
      <c r="A1603" s="23"/>
    </row>
    <row r="1604" spans="1:1">
      <c r="A1604" s="23"/>
    </row>
    <row r="1605" spans="1:1">
      <c r="A1605" s="23"/>
    </row>
    <row r="1606" spans="1:1">
      <c r="A1606" s="23"/>
    </row>
    <row r="1607" spans="1:1">
      <c r="A1607" s="23"/>
    </row>
    <row r="1608" spans="1:1">
      <c r="A1608" s="23"/>
    </row>
    <row r="1609" spans="1:1">
      <c r="A1609" s="23"/>
    </row>
    <row r="1610" spans="1:1">
      <c r="A1610" s="23"/>
    </row>
    <row r="1611" spans="1:1">
      <c r="A1611" s="23"/>
    </row>
    <row r="1612" spans="1:1">
      <c r="A1612" s="23"/>
    </row>
    <row r="1613" spans="1:1">
      <c r="A1613" s="23"/>
    </row>
    <row r="1614" spans="1:1">
      <c r="A1614" s="23"/>
    </row>
    <row r="1615" spans="1:1">
      <c r="A1615" s="23"/>
    </row>
    <row r="1616" spans="1:1">
      <c r="A1616" s="23"/>
    </row>
    <row r="1617" spans="1:1">
      <c r="A1617" s="23"/>
    </row>
    <row r="1618" spans="1:1">
      <c r="A1618" s="23"/>
    </row>
    <row r="1619" spans="1:1">
      <c r="A1619" s="23"/>
    </row>
    <row r="1620" spans="1:1">
      <c r="A1620" s="23"/>
    </row>
    <row r="1621" spans="1:1">
      <c r="A1621" s="23"/>
    </row>
    <row r="1622" spans="1:1">
      <c r="A1622" s="23"/>
    </row>
    <row r="1623" spans="1:1">
      <c r="A1623" s="23"/>
    </row>
    <row r="1624" spans="1:1">
      <c r="A1624" s="23"/>
    </row>
    <row r="1625" spans="1:1">
      <c r="A1625" s="23"/>
    </row>
    <row r="1626" spans="1:1">
      <c r="A1626" s="23"/>
    </row>
    <row r="1627" spans="1:1">
      <c r="A1627" s="23"/>
    </row>
    <row r="1628" spans="1:1">
      <c r="A1628" s="23"/>
    </row>
    <row r="1629" spans="1:1">
      <c r="A1629" s="23"/>
    </row>
    <row r="1630" spans="1:1">
      <c r="A1630" s="23"/>
    </row>
    <row r="1631" spans="1:1">
      <c r="A1631" s="23"/>
    </row>
    <row r="1632" spans="1:1">
      <c r="A1632" s="23"/>
    </row>
    <row r="1633" spans="1:1">
      <c r="A1633" s="23"/>
    </row>
    <row r="1634" spans="1:1">
      <c r="A1634" s="23"/>
    </row>
    <row r="1635" spans="1:1">
      <c r="A1635" s="23"/>
    </row>
    <row r="1636" spans="1:1">
      <c r="A1636" s="23"/>
    </row>
    <row r="1637" spans="1:1">
      <c r="A1637" s="23"/>
    </row>
    <row r="1638" spans="1:1">
      <c r="A1638" s="23"/>
    </row>
    <row r="1639" spans="1:1">
      <c r="A1639" s="23"/>
    </row>
    <row r="1640" spans="1:1">
      <c r="A1640" s="23"/>
    </row>
    <row r="1641" spans="1:1">
      <c r="A1641" s="23"/>
    </row>
    <row r="1642" spans="1:1">
      <c r="A1642" s="23"/>
    </row>
    <row r="1643" spans="1:1">
      <c r="A1643" s="23"/>
    </row>
    <row r="1644" spans="1:1">
      <c r="A1644" s="23"/>
    </row>
    <row r="1645" spans="1:1">
      <c r="A1645" s="23"/>
    </row>
    <row r="1646" spans="1:1">
      <c r="A1646" s="23"/>
    </row>
    <row r="1647" spans="1:1">
      <c r="A1647" s="23"/>
    </row>
    <row r="1648" spans="1:1">
      <c r="A1648" s="23"/>
    </row>
    <row r="1649" spans="1:1">
      <c r="A1649" s="23"/>
    </row>
    <row r="1650" spans="1:1">
      <c r="A1650" s="23"/>
    </row>
    <row r="1651" spans="1:1">
      <c r="A1651" s="23"/>
    </row>
    <row r="1652" spans="1:1">
      <c r="A1652" s="23"/>
    </row>
    <row r="1653" spans="1:1">
      <c r="A1653" s="23"/>
    </row>
    <row r="1654" spans="1:1">
      <c r="A1654" s="23"/>
    </row>
    <row r="1655" spans="1:1">
      <c r="A1655" s="23"/>
    </row>
    <row r="1656" spans="1:1">
      <c r="A1656" s="23"/>
    </row>
    <row r="1657" spans="1:1">
      <c r="A1657" s="23"/>
    </row>
    <row r="1658" spans="1:1">
      <c r="A1658" s="23"/>
    </row>
    <row r="1659" spans="1:1">
      <c r="A1659" s="23"/>
    </row>
    <row r="1660" spans="1:1">
      <c r="A1660" s="23"/>
    </row>
    <row r="1661" spans="1:1">
      <c r="A1661" s="23"/>
    </row>
    <row r="1662" spans="1:1">
      <c r="A1662" s="23"/>
    </row>
    <row r="1663" spans="1:1">
      <c r="A1663" s="23"/>
    </row>
    <row r="1664" spans="1:1">
      <c r="A1664" s="23"/>
    </row>
    <row r="1665" spans="1:1">
      <c r="A1665" s="23"/>
    </row>
    <row r="1666" spans="1:1">
      <c r="A1666" s="23"/>
    </row>
    <row r="1667" spans="1:1">
      <c r="A1667" s="23"/>
    </row>
    <row r="1668" spans="1:1">
      <c r="A1668" s="23"/>
    </row>
    <row r="1669" spans="1:1">
      <c r="A1669" s="23"/>
    </row>
    <row r="1670" spans="1:1">
      <c r="A1670" s="23"/>
    </row>
    <row r="1671" spans="1:1">
      <c r="A1671" s="23"/>
    </row>
    <row r="1672" spans="1:1">
      <c r="A1672" s="23"/>
    </row>
    <row r="1673" spans="1:1">
      <c r="A1673" s="23"/>
    </row>
    <row r="1674" spans="1:1">
      <c r="A1674" s="23"/>
    </row>
    <row r="1675" spans="1:1">
      <c r="A1675" s="23"/>
    </row>
    <row r="1676" spans="1:1">
      <c r="A1676" s="23"/>
    </row>
    <row r="1677" spans="1:1">
      <c r="A1677" s="23"/>
    </row>
    <row r="1678" spans="1:1">
      <c r="A1678" s="23"/>
    </row>
    <row r="1679" spans="1:1">
      <c r="A1679" s="23"/>
    </row>
    <row r="1680" spans="1:1">
      <c r="A1680" s="23"/>
    </row>
    <row r="1681" spans="1:1">
      <c r="A1681" s="23"/>
    </row>
    <row r="1682" spans="1:1">
      <c r="A1682" s="23"/>
    </row>
    <row r="1683" spans="1:1">
      <c r="A1683" s="23"/>
    </row>
    <row r="1684" spans="1:1">
      <c r="A1684" s="23"/>
    </row>
    <row r="1685" spans="1:1">
      <c r="A1685" s="23"/>
    </row>
    <row r="1686" spans="1:1">
      <c r="A1686" s="23"/>
    </row>
    <row r="1687" spans="1:1">
      <c r="A1687" s="23"/>
    </row>
    <row r="1688" spans="1:1">
      <c r="A1688" s="23"/>
    </row>
    <row r="1689" spans="1:1">
      <c r="A1689" s="23"/>
    </row>
    <row r="1690" spans="1:1">
      <c r="A1690" s="23"/>
    </row>
    <row r="1691" spans="1:1">
      <c r="A1691" s="23"/>
    </row>
    <row r="1692" spans="1:1">
      <c r="A1692" s="23"/>
    </row>
    <row r="1693" spans="1:1">
      <c r="A1693" s="23"/>
    </row>
    <row r="1694" spans="1:1">
      <c r="A1694" s="23"/>
    </row>
    <row r="1695" spans="1:1">
      <c r="A1695" s="23"/>
    </row>
    <row r="1696" spans="1:1">
      <c r="A1696" s="23"/>
    </row>
    <row r="1697" spans="1:1">
      <c r="A1697" s="23"/>
    </row>
    <row r="1698" spans="1:1">
      <c r="A1698" s="23"/>
    </row>
    <row r="1699" spans="1:1">
      <c r="A1699" s="23"/>
    </row>
    <row r="1700" spans="1:1">
      <c r="A1700" s="23"/>
    </row>
    <row r="1701" spans="1:1">
      <c r="A1701" s="23"/>
    </row>
    <row r="1702" spans="1:1">
      <c r="A1702" s="23"/>
    </row>
    <row r="1703" spans="1:1">
      <c r="A1703" s="23"/>
    </row>
    <row r="1704" spans="1:1">
      <c r="A1704" s="23"/>
    </row>
    <row r="1705" spans="1:1">
      <c r="A1705" s="23"/>
    </row>
    <row r="1706" spans="1:1">
      <c r="A1706" s="23"/>
    </row>
    <row r="1707" spans="1:1">
      <c r="A1707" s="23"/>
    </row>
    <row r="1708" spans="1:1">
      <c r="A1708" s="23"/>
    </row>
    <row r="1709" spans="1:1">
      <c r="A1709" s="23"/>
    </row>
    <row r="1710" spans="1:1">
      <c r="A1710" s="23"/>
    </row>
    <row r="1711" spans="1:1">
      <c r="A1711" s="23"/>
    </row>
    <row r="1712" spans="1:1">
      <c r="A1712" s="23"/>
    </row>
    <row r="1713" spans="1:1">
      <c r="A1713" s="23"/>
    </row>
    <row r="1714" spans="1:1">
      <c r="A1714" s="23"/>
    </row>
    <row r="1715" spans="1:1">
      <c r="A1715" s="23"/>
    </row>
    <row r="1716" spans="1:1">
      <c r="A1716" s="23"/>
    </row>
    <row r="1717" spans="1:1">
      <c r="A1717" s="23"/>
    </row>
    <row r="1718" spans="1:1">
      <c r="A1718" s="23"/>
    </row>
    <row r="1719" spans="1:1">
      <c r="A1719" s="23"/>
    </row>
    <row r="1720" spans="1:1">
      <c r="A1720" s="23"/>
    </row>
    <row r="1721" spans="1:1">
      <c r="A1721" s="23"/>
    </row>
    <row r="1722" spans="1:1">
      <c r="A1722" s="23"/>
    </row>
    <row r="1723" spans="1:1">
      <c r="A1723" s="23"/>
    </row>
    <row r="1724" spans="1:1">
      <c r="A1724" s="23"/>
    </row>
    <row r="1725" spans="1:1">
      <c r="A1725" s="23"/>
    </row>
    <row r="1726" spans="1:1">
      <c r="A1726" s="23"/>
    </row>
    <row r="1727" spans="1:1">
      <c r="A1727" s="23"/>
    </row>
    <row r="1728" spans="1:1">
      <c r="A1728" s="23"/>
    </row>
    <row r="1729" spans="1:1">
      <c r="A1729" s="23"/>
    </row>
    <row r="1730" spans="1:1">
      <c r="A1730" s="23"/>
    </row>
    <row r="1731" spans="1:1">
      <c r="A1731" s="23"/>
    </row>
    <row r="1732" spans="1:1">
      <c r="A1732" s="23"/>
    </row>
    <row r="1733" spans="1:1">
      <c r="A1733" s="23"/>
    </row>
    <row r="1734" spans="1:1">
      <c r="A1734" s="23"/>
    </row>
    <row r="1735" spans="1:1">
      <c r="A1735" s="23"/>
    </row>
    <row r="1736" spans="1:1">
      <c r="A1736" s="23"/>
    </row>
    <row r="1737" spans="1:1">
      <c r="A1737" s="23"/>
    </row>
    <row r="1738" spans="1:1">
      <c r="A1738" s="23"/>
    </row>
    <row r="1739" spans="1:1">
      <c r="A1739" s="23"/>
    </row>
    <row r="1740" spans="1:1">
      <c r="A1740" s="23"/>
    </row>
    <row r="1741" spans="1:1">
      <c r="A1741" s="23"/>
    </row>
    <row r="1742" spans="1:1">
      <c r="A1742" s="23"/>
    </row>
    <row r="1743" spans="1:1">
      <c r="A1743" s="23"/>
    </row>
    <row r="1744" spans="1:1">
      <c r="A1744" s="23"/>
    </row>
    <row r="1745" spans="1:1">
      <c r="A1745" s="23"/>
    </row>
    <row r="1746" spans="1:1">
      <c r="A1746" s="23"/>
    </row>
    <row r="1747" spans="1:1">
      <c r="A1747" s="23"/>
    </row>
    <row r="1748" spans="1:1">
      <c r="A1748" s="23"/>
    </row>
    <row r="1749" spans="1:1">
      <c r="A1749" s="23"/>
    </row>
    <row r="1750" spans="1:1">
      <c r="A1750" s="23"/>
    </row>
    <row r="1751" spans="1:1">
      <c r="A1751" s="23"/>
    </row>
    <row r="1752" spans="1:1">
      <c r="A1752" s="23"/>
    </row>
    <row r="1753" spans="1:1">
      <c r="A1753" s="23"/>
    </row>
    <row r="1754" spans="1:1">
      <c r="A1754" s="23"/>
    </row>
    <row r="1755" spans="1:1">
      <c r="A1755" s="23"/>
    </row>
    <row r="1756" spans="1:1">
      <c r="A1756" s="23"/>
    </row>
    <row r="1757" spans="1:1">
      <c r="A1757" s="23"/>
    </row>
    <row r="1758" spans="1:1">
      <c r="A1758" s="23"/>
    </row>
    <row r="1759" spans="1:1">
      <c r="A1759" s="23"/>
    </row>
    <row r="1760" spans="1:1">
      <c r="A1760" s="23"/>
    </row>
    <row r="1761" spans="1:1">
      <c r="A1761" s="23"/>
    </row>
    <row r="1762" spans="1:1">
      <c r="A1762" s="23"/>
    </row>
    <row r="1763" spans="1:1">
      <c r="A1763" s="23"/>
    </row>
    <row r="1764" spans="1:1">
      <c r="A1764" s="23"/>
    </row>
    <row r="1765" spans="1:1">
      <c r="A1765" s="23"/>
    </row>
    <row r="1766" spans="1:1">
      <c r="A1766" s="23"/>
    </row>
    <row r="1767" spans="1:1">
      <c r="A1767" s="23"/>
    </row>
    <row r="1768" spans="1:1">
      <c r="A1768" s="23"/>
    </row>
    <row r="1769" spans="1:1">
      <c r="A1769" s="23"/>
    </row>
    <row r="1770" spans="1:1">
      <c r="A1770" s="23"/>
    </row>
    <row r="1771" spans="1:1">
      <c r="A1771" s="23"/>
    </row>
    <row r="1772" spans="1:1">
      <c r="A1772" s="23"/>
    </row>
    <row r="1773" spans="1:1">
      <c r="A1773" s="23"/>
    </row>
    <row r="1774" spans="1:1">
      <c r="A1774" s="23"/>
    </row>
    <row r="1775" spans="1:1">
      <c r="A1775" s="23"/>
    </row>
    <row r="1776" spans="1:1">
      <c r="A1776" s="23"/>
    </row>
    <row r="1777" spans="1:1">
      <c r="A1777" s="23"/>
    </row>
    <row r="1778" spans="1:1">
      <c r="A1778" s="23"/>
    </row>
    <row r="1779" spans="1:1">
      <c r="A1779" s="23"/>
    </row>
    <row r="1780" spans="1:1">
      <c r="A1780" s="23"/>
    </row>
    <row r="1781" spans="1:1">
      <c r="A1781" s="23"/>
    </row>
    <row r="1782" spans="1:1">
      <c r="A1782" s="23"/>
    </row>
    <row r="1783" spans="1:1">
      <c r="A1783" s="23"/>
    </row>
    <row r="1784" spans="1:1">
      <c r="A1784" s="23"/>
    </row>
    <row r="1785" spans="1:1">
      <c r="A1785" s="23"/>
    </row>
    <row r="1786" spans="1:1">
      <c r="A1786" s="23"/>
    </row>
    <row r="1787" spans="1:1">
      <c r="A1787" s="23"/>
    </row>
    <row r="1788" spans="1:1">
      <c r="A1788" s="23"/>
    </row>
    <row r="1789" spans="1:1">
      <c r="A1789" s="23"/>
    </row>
    <row r="1790" spans="1:1">
      <c r="A1790" s="23"/>
    </row>
    <row r="1791" spans="1:1">
      <c r="A1791" s="23"/>
    </row>
    <row r="1792" spans="1:1">
      <c r="A1792" s="23"/>
    </row>
    <row r="1793" spans="1:1">
      <c r="A1793" s="23"/>
    </row>
    <row r="1794" spans="1:1">
      <c r="A1794" s="23"/>
    </row>
    <row r="1795" spans="1:1">
      <c r="A1795" s="23"/>
    </row>
    <row r="1796" spans="1:1">
      <c r="A1796" s="23"/>
    </row>
    <row r="1797" spans="1:1">
      <c r="A1797" s="23"/>
    </row>
    <row r="1798" spans="1:1">
      <c r="A1798" s="23"/>
    </row>
    <row r="1799" spans="1:1">
      <c r="A1799" s="23"/>
    </row>
    <row r="1800" spans="1:1">
      <c r="A1800" s="23"/>
    </row>
    <row r="1801" spans="1:1">
      <c r="A1801" s="23"/>
    </row>
    <row r="1802" spans="1:1">
      <c r="A1802" s="23"/>
    </row>
    <row r="1803" spans="1:1">
      <c r="A1803" s="23"/>
    </row>
    <row r="1804" spans="1:1">
      <c r="A1804" s="23"/>
    </row>
    <row r="1805" spans="1:1">
      <c r="A1805" s="23"/>
    </row>
    <row r="1806" spans="1:1">
      <c r="A1806" s="23"/>
    </row>
    <row r="1807" spans="1:1">
      <c r="A1807" s="23"/>
    </row>
    <row r="1808" spans="1:1">
      <c r="A1808" s="23"/>
    </row>
    <row r="1809" spans="1:1">
      <c r="A1809" s="23"/>
    </row>
    <row r="1810" spans="1:1">
      <c r="A1810" s="23"/>
    </row>
    <row r="1811" spans="1:1">
      <c r="A1811" s="23"/>
    </row>
    <row r="1812" spans="1:1">
      <c r="A1812" s="23"/>
    </row>
    <row r="1813" spans="1:1">
      <c r="A1813" s="23"/>
    </row>
    <row r="1814" spans="1:1">
      <c r="A1814" s="23"/>
    </row>
    <row r="1815" spans="1:1">
      <c r="A1815" s="23"/>
    </row>
    <row r="1816" spans="1:1">
      <c r="A1816" s="23"/>
    </row>
    <row r="1817" spans="1:1">
      <c r="A1817" s="23"/>
    </row>
    <row r="1818" spans="1:1">
      <c r="A1818" s="23"/>
    </row>
    <row r="1819" spans="1:1">
      <c r="A1819" s="23"/>
    </row>
    <row r="1820" spans="1:1">
      <c r="A1820" s="23"/>
    </row>
    <row r="1821" spans="1:1">
      <c r="A1821" s="23"/>
    </row>
    <row r="1822" spans="1:1">
      <c r="A1822" s="23"/>
    </row>
    <row r="1823" spans="1:1">
      <c r="A1823" s="23"/>
    </row>
    <row r="1824" spans="1:1">
      <c r="A1824" s="23"/>
    </row>
    <row r="1825" spans="1:1">
      <c r="A1825" s="23"/>
    </row>
    <row r="1826" spans="1:1">
      <c r="A1826" s="23"/>
    </row>
    <row r="1827" spans="1:1">
      <c r="A1827" s="23"/>
    </row>
    <row r="1828" spans="1:1">
      <c r="A1828" s="23"/>
    </row>
    <row r="1829" spans="1:1">
      <c r="A1829" s="23"/>
    </row>
    <row r="1830" spans="1:1">
      <c r="A1830" s="23"/>
    </row>
    <row r="1831" spans="1:1">
      <c r="A1831" s="23"/>
    </row>
    <row r="1832" spans="1:1">
      <c r="A1832" s="23"/>
    </row>
    <row r="1833" spans="1:1">
      <c r="A1833" s="23"/>
    </row>
    <row r="1834" spans="1:1">
      <c r="A1834" s="23"/>
    </row>
    <row r="1835" spans="1:1">
      <c r="A1835" s="23"/>
    </row>
    <row r="1836" spans="1:1">
      <c r="A1836" s="23"/>
    </row>
    <row r="1837" spans="1:1">
      <c r="A1837" s="23"/>
    </row>
    <row r="1838" spans="1:1">
      <c r="A1838" s="23"/>
    </row>
    <row r="1839" spans="1:1">
      <c r="A1839" s="23"/>
    </row>
    <row r="1840" spans="1:1">
      <c r="A1840" s="23"/>
    </row>
    <row r="1841" spans="1:1">
      <c r="A1841" s="23"/>
    </row>
    <row r="1842" spans="1:1">
      <c r="A1842" s="23"/>
    </row>
    <row r="1843" spans="1:1">
      <c r="A1843" s="23"/>
    </row>
    <row r="1844" spans="1:1">
      <c r="A1844" s="23"/>
    </row>
    <row r="1845" spans="1:1">
      <c r="A1845" s="23"/>
    </row>
    <row r="1846" spans="1:1">
      <c r="A1846" s="23"/>
    </row>
    <row r="1847" spans="1:1">
      <c r="A1847" s="23"/>
    </row>
    <row r="1848" spans="1:1">
      <c r="A1848" s="23"/>
    </row>
    <row r="1849" spans="1:1">
      <c r="A1849" s="23"/>
    </row>
    <row r="1850" spans="1:1">
      <c r="A1850" s="23"/>
    </row>
    <row r="1851" spans="1:1">
      <c r="A1851" s="23"/>
    </row>
    <row r="1852" spans="1:1">
      <c r="A1852" s="23"/>
    </row>
    <row r="1853" spans="1:1">
      <c r="A1853" s="23"/>
    </row>
    <row r="1854" spans="1:1">
      <c r="A1854" s="23"/>
    </row>
    <row r="1855" spans="1:1">
      <c r="A1855" s="23"/>
    </row>
    <row r="1856" spans="1:1">
      <c r="A1856" s="23"/>
    </row>
    <row r="1857" spans="1:1">
      <c r="A1857" s="23"/>
    </row>
    <row r="1858" spans="1:1">
      <c r="A1858" s="23"/>
    </row>
    <row r="1859" spans="1:1">
      <c r="A1859" s="23"/>
    </row>
    <row r="1860" spans="1:1">
      <c r="A1860" s="23"/>
    </row>
    <row r="1861" spans="1:1">
      <c r="A1861" s="23"/>
    </row>
    <row r="1862" spans="1:1">
      <c r="A1862" s="23"/>
    </row>
    <row r="1863" spans="1:1">
      <c r="A1863" s="23"/>
    </row>
    <row r="1864" spans="1:1">
      <c r="A1864" s="23"/>
    </row>
    <row r="1865" spans="1:1">
      <c r="A1865" s="23"/>
    </row>
    <row r="1866" spans="1:1">
      <c r="A1866" s="23"/>
    </row>
    <row r="1867" spans="1:1">
      <c r="A1867" s="23"/>
    </row>
    <row r="1868" spans="1:1">
      <c r="A1868" s="23"/>
    </row>
    <row r="1869" spans="1:1">
      <c r="A1869" s="23"/>
    </row>
    <row r="1870" spans="1:1">
      <c r="A1870" s="23"/>
    </row>
    <row r="1871" spans="1:1">
      <c r="A1871" s="23"/>
    </row>
    <row r="1872" spans="1:1">
      <c r="A1872" s="23"/>
    </row>
    <row r="1873" spans="1:1">
      <c r="A1873" s="23"/>
    </row>
    <row r="1874" spans="1:1">
      <c r="A1874" s="23"/>
    </row>
    <row r="1875" spans="1:1">
      <c r="A1875" s="23"/>
    </row>
    <row r="1876" spans="1:1">
      <c r="A1876" s="23"/>
    </row>
    <row r="1877" spans="1:1">
      <c r="A1877" s="23"/>
    </row>
    <row r="1878" spans="1:1">
      <c r="A1878" s="23"/>
    </row>
    <row r="1879" spans="1:1">
      <c r="A1879" s="23"/>
    </row>
    <row r="1880" spans="1:1">
      <c r="A1880" s="23"/>
    </row>
    <row r="1881" spans="1:1">
      <c r="A1881" s="23"/>
    </row>
    <row r="1882" spans="1:1">
      <c r="A1882" s="23"/>
    </row>
    <row r="1883" spans="1:1">
      <c r="A1883" s="23"/>
    </row>
    <row r="1884" spans="1:1">
      <c r="A1884" s="23"/>
    </row>
    <row r="1885" spans="1:1">
      <c r="A1885" s="23"/>
    </row>
    <row r="1886" spans="1:1">
      <c r="A1886" s="23"/>
    </row>
    <row r="1887" spans="1:1">
      <c r="A1887" s="23"/>
    </row>
    <row r="1888" spans="1:1">
      <c r="A1888" s="23"/>
    </row>
    <row r="1889" spans="1:1">
      <c r="A1889" s="23"/>
    </row>
    <row r="1890" spans="1:1">
      <c r="A1890" s="23"/>
    </row>
    <row r="1891" spans="1:1">
      <c r="A1891" s="23"/>
    </row>
    <row r="1892" spans="1:1">
      <c r="A1892" s="23"/>
    </row>
    <row r="1893" spans="1:1">
      <c r="A1893" s="23"/>
    </row>
    <row r="1894" spans="1:1">
      <c r="A1894" s="23"/>
    </row>
    <row r="1895" spans="1:1">
      <c r="A1895" s="23"/>
    </row>
    <row r="1896" spans="1:1">
      <c r="A1896" s="23"/>
    </row>
    <row r="1897" spans="1:1">
      <c r="A1897" s="23"/>
    </row>
    <row r="1898" spans="1:1">
      <c r="A1898" s="23"/>
    </row>
    <row r="1899" spans="1:1">
      <c r="A1899" s="23"/>
    </row>
    <row r="1900" spans="1:1">
      <c r="A1900" s="23"/>
    </row>
    <row r="1901" spans="1:1">
      <c r="A1901" s="23"/>
    </row>
    <row r="1902" spans="1:1">
      <c r="A1902" s="23"/>
    </row>
    <row r="1903" spans="1:1">
      <c r="A1903" s="23"/>
    </row>
    <row r="1904" spans="1:1">
      <c r="A1904" s="23"/>
    </row>
    <row r="1905" spans="1:1">
      <c r="A1905" s="23"/>
    </row>
    <row r="1906" spans="1:1">
      <c r="A1906" s="23"/>
    </row>
    <row r="1907" spans="1:1">
      <c r="A1907" s="23"/>
    </row>
    <row r="1908" spans="1:1">
      <c r="A1908" s="23"/>
    </row>
    <row r="1909" spans="1:1">
      <c r="A1909" s="23"/>
    </row>
    <row r="1910" spans="1:1">
      <c r="A1910" s="23"/>
    </row>
    <row r="1911" spans="1:1">
      <c r="A1911" s="23"/>
    </row>
    <row r="1912" spans="1:1">
      <c r="A1912" s="23"/>
    </row>
    <row r="1913" spans="1:1">
      <c r="A1913" s="23"/>
    </row>
    <row r="1914" spans="1:1">
      <c r="A1914" s="23"/>
    </row>
    <row r="1915" spans="1:1">
      <c r="A1915" s="23"/>
    </row>
    <row r="1916" spans="1:1">
      <c r="A1916" s="23"/>
    </row>
    <row r="1917" spans="1:1">
      <c r="A1917" s="23"/>
    </row>
    <row r="1918" spans="1:1">
      <c r="A1918" s="23"/>
    </row>
    <row r="1919" spans="1:1">
      <c r="A1919" s="23"/>
    </row>
    <row r="1920" spans="1:1">
      <c r="A1920" s="23"/>
    </row>
    <row r="1921" spans="1:1">
      <c r="A1921" s="23"/>
    </row>
    <row r="1922" spans="1:1">
      <c r="A1922" s="23"/>
    </row>
    <row r="1923" spans="1:1">
      <c r="A1923" s="23"/>
    </row>
    <row r="1924" spans="1:1">
      <c r="A1924" s="23"/>
    </row>
    <row r="1925" spans="1:1">
      <c r="A1925" s="23"/>
    </row>
    <row r="1926" spans="1:1">
      <c r="A1926" s="23"/>
    </row>
    <row r="1927" spans="1:1">
      <c r="A1927" s="23"/>
    </row>
    <row r="1928" spans="1:1">
      <c r="A1928" s="23"/>
    </row>
    <row r="1929" spans="1:1">
      <c r="A1929" s="23"/>
    </row>
    <row r="1930" spans="1:1">
      <c r="A1930" s="23"/>
    </row>
    <row r="1931" spans="1:1">
      <c r="A1931" s="23"/>
    </row>
    <row r="1932" spans="1:1">
      <c r="A1932" s="23"/>
    </row>
    <row r="1933" spans="1:1">
      <c r="A1933" s="23"/>
    </row>
    <row r="1934" spans="1:1">
      <c r="A1934" s="23"/>
    </row>
    <row r="1935" spans="1:1">
      <c r="A1935" s="23"/>
    </row>
    <row r="1936" spans="1:1">
      <c r="A1936" s="23"/>
    </row>
    <row r="1937" spans="1:1">
      <c r="A1937" s="23"/>
    </row>
    <row r="1938" spans="1:1">
      <c r="A1938" s="23"/>
    </row>
    <row r="1939" spans="1:1">
      <c r="A1939" s="23"/>
    </row>
    <row r="1940" spans="1:1">
      <c r="A1940" s="23"/>
    </row>
    <row r="1941" spans="1:1">
      <c r="A1941" s="23"/>
    </row>
    <row r="1942" spans="1:1">
      <c r="A1942" s="23"/>
    </row>
    <row r="1943" spans="1:1">
      <c r="A1943" s="23"/>
    </row>
    <row r="1944" spans="1:1">
      <c r="A1944" s="23"/>
    </row>
    <row r="1945" spans="1:1">
      <c r="A1945" s="23"/>
    </row>
    <row r="1946" spans="1:1">
      <c r="A1946" s="23"/>
    </row>
    <row r="1947" spans="1:1">
      <c r="A1947" s="23"/>
    </row>
    <row r="1948" spans="1:1">
      <c r="A1948" s="23"/>
    </row>
    <row r="1949" spans="1:1">
      <c r="A1949" s="23"/>
    </row>
    <row r="1950" spans="1:1">
      <c r="A1950" s="23"/>
    </row>
    <row r="1951" spans="1:1">
      <c r="A1951" s="23"/>
    </row>
    <row r="1952" spans="1:1">
      <c r="A1952" s="23"/>
    </row>
    <row r="1953" spans="1:1">
      <c r="A1953" s="23"/>
    </row>
    <row r="1954" spans="1:1">
      <c r="A1954" s="23"/>
    </row>
    <row r="1955" spans="1:1">
      <c r="A1955" s="23"/>
    </row>
    <row r="1956" spans="1:1">
      <c r="A1956" s="23"/>
    </row>
    <row r="1957" spans="1:1">
      <c r="A1957" s="23"/>
    </row>
    <row r="1958" spans="1:1">
      <c r="A1958" s="23"/>
    </row>
    <row r="1959" spans="1:1">
      <c r="A1959" s="23"/>
    </row>
    <row r="1960" spans="1:1">
      <c r="A1960" s="23"/>
    </row>
    <row r="1961" spans="1:1">
      <c r="A1961" s="23"/>
    </row>
    <row r="1962" spans="1:1">
      <c r="A1962" s="23"/>
    </row>
    <row r="1963" spans="1:1">
      <c r="A1963" s="23"/>
    </row>
    <row r="1964" spans="1:1">
      <c r="A1964" s="23"/>
    </row>
    <row r="1965" spans="1:1">
      <c r="A1965" s="23"/>
    </row>
    <row r="1966" spans="1:1">
      <c r="A1966" s="23"/>
    </row>
    <row r="1967" spans="1:1">
      <c r="A1967" s="23"/>
    </row>
    <row r="1968" spans="1:1">
      <c r="A1968" s="23"/>
    </row>
    <row r="1969" spans="1:1">
      <c r="A1969" s="23"/>
    </row>
    <row r="1970" spans="1:1">
      <c r="A1970" s="23"/>
    </row>
    <row r="1971" spans="1:1">
      <c r="A1971" s="23"/>
    </row>
    <row r="1972" spans="1:1">
      <c r="A1972" s="23"/>
    </row>
    <row r="1973" spans="1:1">
      <c r="A1973" s="23"/>
    </row>
    <row r="1974" spans="1:1">
      <c r="A1974" s="23"/>
    </row>
    <row r="1975" spans="1:1">
      <c r="A1975" s="23"/>
    </row>
    <row r="1976" spans="1:1">
      <c r="A1976" s="23"/>
    </row>
    <row r="1977" spans="1:1">
      <c r="A1977" s="23"/>
    </row>
    <row r="1978" spans="1:1">
      <c r="A1978" s="23"/>
    </row>
    <row r="1979" spans="1:1">
      <c r="A1979" s="23"/>
    </row>
    <row r="1980" spans="1:1">
      <c r="A1980" s="23"/>
    </row>
    <row r="1981" spans="1:1">
      <c r="A1981" s="23"/>
    </row>
    <row r="1982" spans="1:1">
      <c r="A1982" s="23"/>
    </row>
    <row r="1983" spans="1:1">
      <c r="A1983" s="23"/>
    </row>
    <row r="1984" spans="1:1">
      <c r="A1984" s="23"/>
    </row>
    <row r="1985" spans="1:1">
      <c r="A1985" s="23"/>
    </row>
    <row r="1986" spans="1:1">
      <c r="A1986" s="23"/>
    </row>
    <row r="1987" spans="1:1">
      <c r="A1987" s="23"/>
    </row>
    <row r="1988" spans="1:1">
      <c r="A1988" s="23"/>
    </row>
    <row r="1989" spans="1:1">
      <c r="A1989" s="23"/>
    </row>
    <row r="1990" spans="1:1">
      <c r="A1990" s="23"/>
    </row>
    <row r="1991" spans="1:1">
      <c r="A1991" s="23"/>
    </row>
    <row r="1992" spans="1:1">
      <c r="A1992" s="23"/>
    </row>
    <row r="1993" spans="1:1">
      <c r="A1993" s="23"/>
    </row>
    <row r="1994" spans="1:1">
      <c r="A1994" s="23"/>
    </row>
    <row r="1995" spans="1:1">
      <c r="A1995" s="23"/>
    </row>
    <row r="1996" spans="1:1">
      <c r="A1996" s="23"/>
    </row>
    <row r="1997" spans="1:1">
      <c r="A1997" s="23"/>
    </row>
    <row r="1998" spans="1:1">
      <c r="A1998" s="23"/>
    </row>
    <row r="1999" spans="1:1">
      <c r="A1999" s="23"/>
    </row>
    <row r="2000" spans="1:1">
      <c r="A2000" s="23"/>
    </row>
    <row r="2001" spans="1:1">
      <c r="A2001" s="23"/>
    </row>
    <row r="2002" spans="1:1">
      <c r="A2002" s="23"/>
    </row>
    <row r="2003" spans="1:1">
      <c r="A2003" s="23"/>
    </row>
    <row r="2004" spans="1:1">
      <c r="A2004" s="23"/>
    </row>
    <row r="2005" spans="1:1">
      <c r="A2005" s="23"/>
    </row>
    <row r="2006" spans="1:1">
      <c r="A2006" s="23"/>
    </row>
    <row r="2007" spans="1:1">
      <c r="A2007" s="23"/>
    </row>
    <row r="2008" spans="1:1">
      <c r="A2008" s="23"/>
    </row>
    <row r="2009" spans="1:1">
      <c r="A2009" s="23"/>
    </row>
    <row r="2010" spans="1:1">
      <c r="A2010" s="23"/>
    </row>
    <row r="2011" spans="1:1">
      <c r="A2011" s="23"/>
    </row>
    <row r="2012" spans="1:1">
      <c r="A2012" s="23"/>
    </row>
    <row r="2013" spans="1:1">
      <c r="A2013" s="23"/>
    </row>
    <row r="2014" spans="1:1">
      <c r="A2014" s="23"/>
    </row>
    <row r="2015" spans="1:1">
      <c r="A2015" s="23"/>
    </row>
    <row r="2016" spans="1:1">
      <c r="A2016" s="23"/>
    </row>
    <row r="2017" spans="1:1">
      <c r="A2017" s="23"/>
    </row>
    <row r="2018" spans="1:1">
      <c r="A2018" s="23"/>
    </row>
    <row r="2019" spans="1:1">
      <c r="A2019" s="23"/>
    </row>
    <row r="2020" spans="1:1">
      <c r="A2020" s="23"/>
    </row>
    <row r="2021" spans="1:1">
      <c r="A2021" s="23"/>
    </row>
    <row r="2022" spans="1:1">
      <c r="A2022" s="23"/>
    </row>
    <row r="2023" spans="1:1">
      <c r="A2023" s="23"/>
    </row>
    <row r="2024" spans="1:1">
      <c r="A2024" s="23"/>
    </row>
    <row r="2025" spans="1:1">
      <c r="A2025" s="23"/>
    </row>
    <row r="2026" spans="1:1">
      <c r="A2026" s="23"/>
    </row>
    <row r="2027" spans="1:1">
      <c r="A2027" s="23"/>
    </row>
    <row r="2028" spans="1:1">
      <c r="A2028" s="23"/>
    </row>
    <row r="2029" spans="1:1">
      <c r="A2029" s="23"/>
    </row>
    <row r="2030" spans="1:1">
      <c r="A2030" s="23"/>
    </row>
    <row r="2031" spans="1:1">
      <c r="A2031" s="23"/>
    </row>
    <row r="2032" spans="1:1">
      <c r="A2032" s="23"/>
    </row>
    <row r="2033" spans="1:1">
      <c r="A2033" s="23"/>
    </row>
    <row r="2034" spans="1:1">
      <c r="A2034" s="23"/>
    </row>
    <row r="2035" spans="1:1">
      <c r="A2035" s="23"/>
    </row>
    <row r="2036" spans="1:1">
      <c r="A2036" s="23"/>
    </row>
    <row r="2037" spans="1:1">
      <c r="A2037" s="23"/>
    </row>
    <row r="2038" spans="1:1">
      <c r="A2038" s="23"/>
    </row>
    <row r="2039" spans="1:1">
      <c r="A2039" s="23"/>
    </row>
    <row r="2040" spans="1:1">
      <c r="A2040" s="23"/>
    </row>
    <row r="2041" spans="1:1">
      <c r="A2041" s="23"/>
    </row>
    <row r="2042" spans="1:1">
      <c r="A2042" s="23"/>
    </row>
    <row r="2043" spans="1:1">
      <c r="A2043" s="23"/>
    </row>
    <row r="2044" spans="1:1">
      <c r="A2044" s="23"/>
    </row>
    <row r="2045" spans="1:1">
      <c r="A2045" s="23"/>
    </row>
    <row r="2046" spans="1:1">
      <c r="A2046" s="23"/>
    </row>
    <row r="2047" spans="1:1">
      <c r="A2047" s="23"/>
    </row>
    <row r="2048" spans="1:1">
      <c r="A2048" s="23"/>
    </row>
    <row r="2049" spans="1:1">
      <c r="A2049" s="23"/>
    </row>
    <row r="2050" spans="1:1">
      <c r="A2050" s="23"/>
    </row>
    <row r="2051" spans="1:1">
      <c r="A2051" s="23"/>
    </row>
    <row r="2052" spans="1:1">
      <c r="A2052" s="23"/>
    </row>
    <row r="2053" spans="1:1">
      <c r="A2053" s="23"/>
    </row>
    <row r="2054" spans="1:1">
      <c r="A2054" s="23"/>
    </row>
    <row r="2055" spans="1:1">
      <c r="A2055" s="23"/>
    </row>
    <row r="2056" spans="1:1">
      <c r="A2056" s="23"/>
    </row>
    <row r="2057" spans="1:1">
      <c r="A2057" s="23"/>
    </row>
    <row r="2058" spans="1:1">
      <c r="A2058" s="23"/>
    </row>
    <row r="2059" spans="1:1">
      <c r="A2059" s="23"/>
    </row>
    <row r="2060" spans="1:1">
      <c r="A2060" s="23"/>
    </row>
    <row r="2061" spans="1:1">
      <c r="A2061" s="23"/>
    </row>
    <row r="2062" spans="1:1">
      <c r="A2062" s="23"/>
    </row>
    <row r="2063" spans="1:1">
      <c r="A2063" s="23"/>
    </row>
    <row r="2064" spans="1:1">
      <c r="A2064" s="23"/>
    </row>
    <row r="2065" spans="1:1">
      <c r="A2065" s="23"/>
    </row>
    <row r="2066" spans="1:1">
      <c r="A2066" s="23"/>
    </row>
    <row r="2067" spans="1:1">
      <c r="A2067" s="23"/>
    </row>
    <row r="2068" spans="1:1">
      <c r="A2068" s="23"/>
    </row>
    <row r="2069" spans="1:1">
      <c r="A2069" s="23"/>
    </row>
    <row r="2070" spans="1:1">
      <c r="A2070" s="23"/>
    </row>
    <row r="2071" spans="1:1">
      <c r="A2071" s="23"/>
    </row>
    <row r="2072" spans="1:1">
      <c r="A2072" s="23"/>
    </row>
    <row r="2073" spans="1:1">
      <c r="A2073" s="23"/>
    </row>
    <row r="2074" spans="1:1">
      <c r="A2074" s="23"/>
    </row>
    <row r="2075" spans="1:1">
      <c r="A2075" s="23"/>
    </row>
    <row r="2076" spans="1:1">
      <c r="A2076" s="23"/>
    </row>
    <row r="2077" spans="1:1">
      <c r="A2077" s="23"/>
    </row>
    <row r="2078" spans="1:1">
      <c r="A2078" s="23"/>
    </row>
    <row r="2079" spans="1:1">
      <c r="A2079" s="23"/>
    </row>
    <row r="2080" spans="1:1">
      <c r="A2080" s="23"/>
    </row>
    <row r="2081" spans="1:1">
      <c r="A2081" s="23"/>
    </row>
    <row r="2082" spans="1:1">
      <c r="A2082" s="23"/>
    </row>
    <row r="2083" spans="1:1">
      <c r="A2083" s="23"/>
    </row>
    <row r="2084" spans="1:1">
      <c r="A2084" s="23"/>
    </row>
    <row r="2085" spans="1:1">
      <c r="A2085" s="23"/>
    </row>
    <row r="2086" spans="1:1">
      <c r="A2086" s="23"/>
    </row>
    <row r="2087" spans="1:1">
      <c r="A2087" s="23"/>
    </row>
    <row r="2088" spans="1:1">
      <c r="A2088" s="23"/>
    </row>
    <row r="2089" spans="1:1">
      <c r="A2089" s="23"/>
    </row>
    <row r="2090" spans="1:1">
      <c r="A2090" s="23"/>
    </row>
    <row r="2091" spans="1:1">
      <c r="A2091" s="23"/>
    </row>
    <row r="2092" spans="1:1">
      <c r="A2092" s="23"/>
    </row>
    <row r="2093" spans="1:1">
      <c r="A2093" s="23"/>
    </row>
    <row r="2094" spans="1:1">
      <c r="A2094" s="23"/>
    </row>
    <row r="2095" spans="1:1">
      <c r="A2095" s="23"/>
    </row>
    <row r="2096" spans="1:1">
      <c r="A2096" s="23"/>
    </row>
    <row r="2097" spans="1:1">
      <c r="A2097" s="23"/>
    </row>
    <row r="2098" spans="1:1">
      <c r="A2098" s="23"/>
    </row>
    <row r="2099" spans="1:1">
      <c r="A2099" s="23"/>
    </row>
    <row r="2100" spans="1:1">
      <c r="A2100" s="23"/>
    </row>
    <row r="2101" spans="1:1">
      <c r="A2101" s="23"/>
    </row>
    <row r="2102" spans="1:1">
      <c r="A2102" s="23"/>
    </row>
    <row r="2103" spans="1:1">
      <c r="A2103" s="23"/>
    </row>
    <row r="2104" spans="1:1">
      <c r="A2104" s="23"/>
    </row>
    <row r="2105" spans="1:1">
      <c r="A2105" s="23"/>
    </row>
    <row r="2106" spans="1:1">
      <c r="A2106" s="23"/>
    </row>
    <row r="2107" spans="1:1">
      <c r="A2107" s="23"/>
    </row>
    <row r="2108" spans="1:1">
      <c r="A2108" s="23"/>
    </row>
    <row r="2109" spans="1:1">
      <c r="A2109" s="23"/>
    </row>
    <row r="2110" spans="1:1">
      <c r="A2110" s="23"/>
    </row>
    <row r="2111" spans="1:1">
      <c r="A2111" s="23"/>
    </row>
    <row r="2112" spans="1:1">
      <c r="A2112" s="23"/>
    </row>
    <row r="2113" spans="1:1">
      <c r="A2113" s="23"/>
    </row>
    <row r="2114" spans="1:1">
      <c r="A2114" s="23"/>
    </row>
    <row r="2115" spans="1:1">
      <c r="A2115" s="23"/>
    </row>
    <row r="2116" spans="1:1">
      <c r="A2116" s="23"/>
    </row>
    <row r="2117" spans="1:1">
      <c r="A2117" s="23"/>
    </row>
    <row r="2118" spans="1:1">
      <c r="A2118" s="23"/>
    </row>
    <row r="2119" spans="1:1">
      <c r="A2119" s="23"/>
    </row>
    <row r="2120" spans="1:1">
      <c r="A2120" s="23"/>
    </row>
    <row r="2121" spans="1:1">
      <c r="A2121" s="23"/>
    </row>
    <row r="2122" spans="1:1">
      <c r="A2122" s="23"/>
    </row>
    <row r="2123" spans="1:1">
      <c r="A2123" s="23"/>
    </row>
    <row r="2124" spans="1:1">
      <c r="A2124" s="23"/>
    </row>
    <row r="2125" spans="1:1">
      <c r="A2125" s="23"/>
    </row>
    <row r="2126" spans="1:1">
      <c r="A2126" s="23"/>
    </row>
    <row r="2127" spans="1:1">
      <c r="A2127" s="23"/>
    </row>
    <row r="2128" spans="1:1">
      <c r="A2128" s="23"/>
    </row>
    <row r="2129" spans="1:1">
      <c r="A2129" s="23"/>
    </row>
    <row r="2130" spans="1:1">
      <c r="A2130" s="23"/>
    </row>
    <row r="2131" spans="1:1">
      <c r="A2131" s="23"/>
    </row>
    <row r="2132" spans="1:1">
      <c r="A2132" s="23"/>
    </row>
    <row r="2133" spans="1:1">
      <c r="A2133" s="23"/>
    </row>
    <row r="2134" spans="1:1">
      <c r="A2134" s="23"/>
    </row>
    <row r="2135" spans="1:1">
      <c r="A2135" s="23"/>
    </row>
    <row r="2136" spans="1:1">
      <c r="A2136" s="23"/>
    </row>
    <row r="2137" spans="1:1">
      <c r="A2137" s="23"/>
    </row>
    <row r="2138" spans="1:1">
      <c r="A2138" s="23"/>
    </row>
    <row r="2139" spans="1:1">
      <c r="A2139" s="23"/>
    </row>
    <row r="2140" spans="1:1">
      <c r="A2140" s="23"/>
    </row>
    <row r="2141" spans="1:1">
      <c r="A2141" s="23"/>
    </row>
    <row r="2142" spans="1:1">
      <c r="A2142" s="23"/>
    </row>
    <row r="2143" spans="1:1">
      <c r="A2143" s="23"/>
    </row>
    <row r="2144" spans="1:1">
      <c r="A2144" s="23"/>
    </row>
    <row r="2145" spans="1:1">
      <c r="A2145" s="23"/>
    </row>
    <row r="2146" spans="1:1">
      <c r="A2146" s="23"/>
    </row>
    <row r="2147" spans="1:1">
      <c r="A2147" s="23"/>
    </row>
    <row r="2148" spans="1:1">
      <c r="A2148" s="23"/>
    </row>
    <row r="2149" spans="1:1">
      <c r="A2149" s="23"/>
    </row>
    <row r="2150" spans="1:1">
      <c r="A2150" s="23"/>
    </row>
    <row r="2151" spans="1:1">
      <c r="A2151" s="23"/>
    </row>
    <row r="2152" spans="1:1">
      <c r="A2152" s="23"/>
    </row>
    <row r="2153" spans="1:1">
      <c r="A2153" s="23"/>
    </row>
    <row r="2154" spans="1:1">
      <c r="A2154" s="23"/>
    </row>
    <row r="2155" spans="1:1">
      <c r="A2155" s="23"/>
    </row>
    <row r="2156" spans="1:1">
      <c r="A2156" s="23"/>
    </row>
    <row r="2157" spans="1:1">
      <c r="A2157" s="23"/>
    </row>
    <row r="2158" spans="1:1">
      <c r="A2158" s="23"/>
    </row>
    <row r="2159" spans="1:1">
      <c r="A2159" s="23"/>
    </row>
    <row r="2160" spans="1:1">
      <c r="A2160" s="23"/>
    </row>
    <row r="2161" spans="1:1">
      <c r="A2161" s="23"/>
    </row>
    <row r="2162" spans="1:1">
      <c r="A2162" s="23"/>
    </row>
    <row r="2163" spans="1:1">
      <c r="A2163" s="23"/>
    </row>
    <row r="2164" spans="1:1">
      <c r="A2164" s="23"/>
    </row>
    <row r="2165" spans="1:1">
      <c r="A2165" s="23"/>
    </row>
    <row r="2166" spans="1:1">
      <c r="A2166" s="23"/>
    </row>
    <row r="2167" spans="1:1">
      <c r="A2167" s="23"/>
    </row>
    <row r="2168" spans="1:1">
      <c r="A2168" s="23"/>
    </row>
    <row r="2169" spans="1:1">
      <c r="A2169" s="23"/>
    </row>
    <row r="2170" spans="1:1">
      <c r="A2170" s="23"/>
    </row>
    <row r="2171" spans="1:1">
      <c r="A2171" s="23"/>
    </row>
    <row r="2172" spans="1:1">
      <c r="A2172" s="23"/>
    </row>
    <row r="2173" spans="1:1">
      <c r="A2173" s="23"/>
    </row>
    <row r="2174" spans="1:1">
      <c r="A2174" s="23"/>
    </row>
    <row r="2175" spans="1:1">
      <c r="A2175" s="23"/>
    </row>
    <row r="2176" spans="1:1">
      <c r="A2176" s="23"/>
    </row>
    <row r="2177" spans="1:1">
      <c r="A2177" s="23"/>
    </row>
    <row r="2178" spans="1:1">
      <c r="A2178" s="23"/>
    </row>
    <row r="2179" spans="1:1">
      <c r="A2179" s="23"/>
    </row>
    <row r="2180" spans="1:1">
      <c r="A2180" s="23"/>
    </row>
    <row r="2181" spans="1:1">
      <c r="A2181" s="23"/>
    </row>
    <row r="2182" spans="1:1">
      <c r="A2182" s="23"/>
    </row>
    <row r="2183" spans="1:1">
      <c r="A2183" s="23"/>
    </row>
    <row r="2184" spans="1:1">
      <c r="A2184" s="23"/>
    </row>
    <row r="2185" spans="1:1">
      <c r="A2185" s="23"/>
    </row>
    <row r="2186" spans="1:1">
      <c r="A2186" s="23"/>
    </row>
    <row r="2187" spans="1:1">
      <c r="A2187" s="23"/>
    </row>
    <row r="2188" spans="1:1">
      <c r="A2188" s="23"/>
    </row>
    <row r="2189" spans="1:1">
      <c r="A2189" s="23"/>
    </row>
    <row r="2190" spans="1:1">
      <c r="A2190" s="23"/>
    </row>
    <row r="2191" spans="1:1">
      <c r="A2191" s="23"/>
    </row>
    <row r="2192" spans="1:1">
      <c r="A2192" s="23"/>
    </row>
    <row r="2193" spans="1:1">
      <c r="A2193" s="23"/>
    </row>
    <row r="2194" spans="1:1">
      <c r="A2194" s="23"/>
    </row>
    <row r="2195" spans="1:1">
      <c r="A2195" s="23"/>
    </row>
    <row r="2196" spans="1:1">
      <c r="A2196" s="23"/>
    </row>
    <row r="2197" spans="1:1">
      <c r="A2197" s="23"/>
    </row>
    <row r="2198" spans="1:1">
      <c r="A2198" s="23"/>
    </row>
    <row r="2199" spans="1:1">
      <c r="A2199" s="23"/>
    </row>
    <row r="2200" spans="1:1">
      <c r="A2200" s="23"/>
    </row>
    <row r="2201" spans="1:1">
      <c r="A2201" s="23"/>
    </row>
    <row r="2202" spans="1:1">
      <c r="A2202" s="23"/>
    </row>
    <row r="2203" spans="1:1">
      <c r="A2203" s="23"/>
    </row>
    <row r="2204" spans="1:1">
      <c r="A2204" s="23"/>
    </row>
    <row r="2205" spans="1:1">
      <c r="A2205" s="23"/>
    </row>
    <row r="2206" spans="1:1">
      <c r="A2206" s="23"/>
    </row>
    <row r="2207" spans="1:1">
      <c r="A2207" s="23"/>
    </row>
    <row r="2208" spans="1:1">
      <c r="A2208" s="23"/>
    </row>
    <row r="2209" spans="1:1">
      <c r="A2209" s="23"/>
    </row>
    <row r="2210" spans="1:1">
      <c r="A2210" s="23"/>
    </row>
    <row r="2211" spans="1:1">
      <c r="A2211" s="23"/>
    </row>
    <row r="2212" spans="1:1">
      <c r="A2212" s="23"/>
    </row>
    <row r="2213" spans="1:1">
      <c r="A2213" s="23"/>
    </row>
    <row r="2214" spans="1:1">
      <c r="A2214" s="23"/>
    </row>
    <row r="2215" spans="1:1">
      <c r="A2215" s="23"/>
    </row>
    <row r="2216" spans="1:1">
      <c r="A2216" s="23"/>
    </row>
    <row r="2217" spans="1:1">
      <c r="A2217" s="23"/>
    </row>
    <row r="2218" spans="1:1">
      <c r="A2218" s="23"/>
    </row>
    <row r="2219" spans="1:1">
      <c r="A2219" s="23"/>
    </row>
    <row r="2220" spans="1:1">
      <c r="A2220" s="23"/>
    </row>
    <row r="2221" spans="1:1">
      <c r="A2221" s="23"/>
    </row>
    <row r="2222" spans="1:1">
      <c r="A2222" s="23"/>
    </row>
    <row r="2223" spans="1:1">
      <c r="A2223" s="23"/>
    </row>
    <row r="2224" spans="1:1">
      <c r="A2224" s="23"/>
    </row>
    <row r="2225" spans="1:1">
      <c r="A2225" s="23"/>
    </row>
    <row r="2226" spans="1:1">
      <c r="A2226" s="23"/>
    </row>
    <row r="2227" spans="1:1">
      <c r="A2227" s="23"/>
    </row>
    <row r="2228" spans="1:1">
      <c r="A2228" s="23"/>
    </row>
    <row r="2229" spans="1:1">
      <c r="A2229" s="23"/>
    </row>
    <row r="2230" spans="1:1">
      <c r="A2230" s="23"/>
    </row>
    <row r="2231" spans="1:1">
      <c r="A2231" s="23"/>
    </row>
    <row r="2232" spans="1:1">
      <c r="A2232" s="23"/>
    </row>
    <row r="2233" spans="1:1">
      <c r="A2233" s="23"/>
    </row>
    <row r="2234" spans="1:1">
      <c r="A2234" s="23"/>
    </row>
    <row r="2235" spans="1:1">
      <c r="A2235" s="23"/>
    </row>
    <row r="2236" spans="1:1">
      <c r="A2236" s="23"/>
    </row>
    <row r="2237" spans="1:1">
      <c r="A2237" s="23"/>
    </row>
    <row r="2238" spans="1:1">
      <c r="A2238" s="23"/>
    </row>
    <row r="2239" spans="1:1">
      <c r="A2239" s="23"/>
    </row>
    <row r="2240" spans="1:1">
      <c r="A2240" s="23"/>
    </row>
    <row r="2241" spans="1:1">
      <c r="A2241" s="23"/>
    </row>
    <row r="2242" spans="1:1">
      <c r="A2242" s="23"/>
    </row>
    <row r="2243" spans="1:1">
      <c r="A2243" s="23"/>
    </row>
    <row r="2244" spans="1:1">
      <c r="A2244" s="23"/>
    </row>
    <row r="2245" spans="1:1">
      <c r="A2245" s="23"/>
    </row>
    <row r="2246" spans="1:1">
      <c r="A2246" s="23"/>
    </row>
    <row r="2247" spans="1:1">
      <c r="A2247" s="23"/>
    </row>
    <row r="2248" spans="1:1">
      <c r="A2248" s="23"/>
    </row>
    <row r="2249" spans="1:1">
      <c r="A2249" s="23"/>
    </row>
    <row r="2250" spans="1:1">
      <c r="A2250" s="23"/>
    </row>
    <row r="2251" spans="1:1">
      <c r="A2251" s="23"/>
    </row>
    <row r="2252" spans="1:1">
      <c r="A2252" s="23"/>
    </row>
    <row r="2253" spans="1:1">
      <c r="A2253" s="23"/>
    </row>
    <row r="2254" spans="1:1">
      <c r="A2254" s="23"/>
    </row>
    <row r="2255" spans="1:1">
      <c r="A2255" s="23"/>
    </row>
    <row r="2256" spans="1:1">
      <c r="A2256" s="23"/>
    </row>
    <row r="2257" spans="1:1">
      <c r="A2257" s="23"/>
    </row>
    <row r="2258" spans="1:1">
      <c r="A2258" s="23"/>
    </row>
    <row r="2259" spans="1:1">
      <c r="A2259" s="23"/>
    </row>
    <row r="2260" spans="1:1">
      <c r="A2260" s="23"/>
    </row>
    <row r="2261" spans="1:1">
      <c r="A2261" s="23"/>
    </row>
    <row r="2262" spans="1:1">
      <c r="A2262" s="23"/>
    </row>
    <row r="2263" spans="1:1">
      <c r="A2263" s="23"/>
    </row>
    <row r="2264" spans="1:1">
      <c r="A2264" s="23"/>
    </row>
    <row r="2265" spans="1:1">
      <c r="A2265" s="23"/>
    </row>
    <row r="2266" spans="1:1">
      <c r="A2266" s="23"/>
    </row>
    <row r="2267" spans="1:1">
      <c r="A2267" s="23"/>
    </row>
    <row r="2268" spans="1:1">
      <c r="A2268" s="23"/>
    </row>
    <row r="2269" spans="1:1">
      <c r="A2269" s="23"/>
    </row>
    <row r="2270" spans="1:1">
      <c r="A2270" s="23"/>
    </row>
    <row r="2271" spans="1:1">
      <c r="A2271" s="23"/>
    </row>
    <row r="2272" spans="1:1">
      <c r="A2272" s="23"/>
    </row>
    <row r="2273" spans="1:1">
      <c r="A2273" s="23"/>
    </row>
    <row r="2274" spans="1:1">
      <c r="A2274" s="23"/>
    </row>
    <row r="2275" spans="1:1">
      <c r="A2275" s="23"/>
    </row>
    <row r="2276" spans="1:1">
      <c r="A2276" s="23"/>
    </row>
    <row r="2277" spans="1:1">
      <c r="A2277" s="23"/>
    </row>
    <row r="2278" spans="1:1">
      <c r="A2278" s="23"/>
    </row>
    <row r="2279" spans="1:1">
      <c r="A2279" s="23"/>
    </row>
    <row r="2280" spans="1:1">
      <c r="A2280" s="23"/>
    </row>
    <row r="2281" spans="1:1">
      <c r="A2281" s="23"/>
    </row>
    <row r="2282" spans="1:1">
      <c r="A2282" s="23"/>
    </row>
    <row r="2283" spans="1:1">
      <c r="A2283" s="23"/>
    </row>
    <row r="2284" spans="1:1">
      <c r="A2284" s="23"/>
    </row>
    <row r="2285" spans="1:1">
      <c r="A2285" s="23"/>
    </row>
    <row r="2286" spans="1:1">
      <c r="A2286" s="23"/>
    </row>
    <row r="2287" spans="1:1">
      <c r="A2287" s="23"/>
    </row>
    <row r="2288" spans="1:1">
      <c r="A2288" s="23"/>
    </row>
    <row r="2289" spans="1:1">
      <c r="A2289" s="23"/>
    </row>
    <row r="2290" spans="1:1">
      <c r="A2290" s="23"/>
    </row>
    <row r="2291" spans="1:1">
      <c r="A2291" s="23"/>
    </row>
    <row r="2292" spans="1:1">
      <c r="A2292" s="23"/>
    </row>
    <row r="2293" spans="1:1">
      <c r="A2293" s="23"/>
    </row>
    <row r="2294" spans="1:1">
      <c r="A2294" s="23"/>
    </row>
    <row r="2295" spans="1:1">
      <c r="A2295" s="23"/>
    </row>
    <row r="2296" spans="1:1">
      <c r="A2296" s="23"/>
    </row>
    <row r="2297" spans="1:1">
      <c r="A2297" s="23"/>
    </row>
    <row r="2298" spans="1:1">
      <c r="A2298" s="23"/>
    </row>
    <row r="2299" spans="1:1">
      <c r="A2299" s="23"/>
    </row>
    <row r="2300" spans="1:1">
      <c r="A2300" s="23"/>
    </row>
    <row r="2301" spans="1:1">
      <c r="A2301" s="23"/>
    </row>
    <row r="2302" spans="1:1">
      <c r="A2302" s="23"/>
    </row>
    <row r="2303" spans="1:1">
      <c r="A2303" s="23"/>
    </row>
    <row r="2304" spans="1:1">
      <c r="A2304" s="23"/>
    </row>
    <row r="2305" spans="1:1">
      <c r="A2305" s="23"/>
    </row>
    <row r="2306" spans="1:1">
      <c r="A2306" s="23"/>
    </row>
    <row r="2307" spans="1:1">
      <c r="A2307" s="23"/>
    </row>
    <row r="2308" spans="1:1">
      <c r="A2308" s="23"/>
    </row>
    <row r="2309" spans="1:1">
      <c r="A2309" s="23"/>
    </row>
    <row r="2310" spans="1:1">
      <c r="A2310" s="23"/>
    </row>
    <row r="2311" spans="1:1">
      <c r="A2311" s="23"/>
    </row>
    <row r="2312" spans="1:1">
      <c r="A2312" s="23"/>
    </row>
    <row r="2313" spans="1:1">
      <c r="A2313" s="23"/>
    </row>
    <row r="2314" spans="1:1">
      <c r="A2314" s="23"/>
    </row>
    <row r="2315" spans="1:1">
      <c r="A2315" s="23"/>
    </row>
    <row r="2316" spans="1:1">
      <c r="A2316" s="23"/>
    </row>
    <row r="2317" spans="1:1">
      <c r="A2317" s="23"/>
    </row>
    <row r="2318" spans="1:1">
      <c r="A2318" s="23"/>
    </row>
    <row r="2319" spans="1:1">
      <c r="A2319" s="23"/>
    </row>
    <row r="2320" spans="1:1">
      <c r="A2320" s="23"/>
    </row>
    <row r="2321" spans="1:1">
      <c r="A2321" s="23"/>
    </row>
    <row r="2322" spans="1:1">
      <c r="A2322" s="23"/>
    </row>
    <row r="2323" spans="1:1">
      <c r="A2323" s="23"/>
    </row>
    <row r="2324" spans="1:1">
      <c r="A2324" s="23"/>
    </row>
    <row r="2325" spans="1:1">
      <c r="A2325" s="23"/>
    </row>
    <row r="2326" spans="1:1">
      <c r="A2326" s="23"/>
    </row>
    <row r="2327" spans="1:1">
      <c r="A2327" s="23"/>
    </row>
    <row r="2328" spans="1:1">
      <c r="A2328" s="23"/>
    </row>
    <row r="2329" spans="1:1">
      <c r="A2329" s="23"/>
    </row>
    <row r="2330" spans="1:1">
      <c r="A2330" s="23"/>
    </row>
    <row r="2331" spans="1:1">
      <c r="A2331" s="23"/>
    </row>
    <row r="2332" spans="1:1">
      <c r="A2332" s="23"/>
    </row>
    <row r="2333" spans="1:1">
      <c r="A2333" s="23"/>
    </row>
    <row r="2334" spans="1:1">
      <c r="A2334" s="23"/>
    </row>
    <row r="2335" spans="1:1">
      <c r="A2335" s="23"/>
    </row>
    <row r="2336" spans="1:1">
      <c r="A2336" s="23"/>
    </row>
    <row r="2337" spans="1:1">
      <c r="A2337" s="23"/>
    </row>
    <row r="2338" spans="1:1">
      <c r="A2338" s="23"/>
    </row>
    <row r="2339" spans="1:1">
      <c r="A2339" s="23"/>
    </row>
    <row r="2340" spans="1:1">
      <c r="A2340" s="23"/>
    </row>
    <row r="2341" spans="1:1">
      <c r="A2341" s="23"/>
    </row>
    <row r="2342" spans="1:1">
      <c r="A2342" s="23"/>
    </row>
    <row r="2343" spans="1:1">
      <c r="A2343" s="23"/>
    </row>
    <row r="2344" spans="1:1">
      <c r="A2344" s="23"/>
    </row>
    <row r="2345" spans="1:1">
      <c r="A2345" s="23"/>
    </row>
    <row r="2346" spans="1:1">
      <c r="A2346" s="23"/>
    </row>
    <row r="2347" spans="1:1">
      <c r="A2347" s="23"/>
    </row>
    <row r="2348" spans="1:1">
      <c r="A2348" s="23"/>
    </row>
    <row r="2349" spans="1:1">
      <c r="A2349" s="23"/>
    </row>
    <row r="2350" spans="1:1">
      <c r="A2350" s="23"/>
    </row>
    <row r="2351" spans="1:1">
      <c r="A2351" s="23"/>
    </row>
    <row r="2352" spans="1:1">
      <c r="A2352" s="23"/>
    </row>
    <row r="2353" spans="1:1">
      <c r="A2353" s="23"/>
    </row>
    <row r="2354" spans="1:1">
      <c r="A2354" s="23"/>
    </row>
    <row r="2355" spans="1:1">
      <c r="A2355" s="23"/>
    </row>
    <row r="2356" spans="1:1">
      <c r="A2356" s="23"/>
    </row>
    <row r="2357" spans="1:1">
      <c r="A2357" s="23"/>
    </row>
    <row r="2358" spans="1:1">
      <c r="A2358" s="23"/>
    </row>
    <row r="2359" spans="1:1">
      <c r="A2359" s="23"/>
    </row>
    <row r="2360" spans="1:1">
      <c r="A2360" s="23"/>
    </row>
    <row r="2361" spans="1:1">
      <c r="A2361" s="23"/>
    </row>
    <row r="2362" spans="1:1">
      <c r="A2362" s="23"/>
    </row>
    <row r="2363" spans="1:1">
      <c r="A2363" s="23"/>
    </row>
    <row r="2364" spans="1:1">
      <c r="A2364" s="23"/>
    </row>
    <row r="2365" spans="1:1">
      <c r="A2365" s="23"/>
    </row>
    <row r="2366" spans="1:1">
      <c r="A2366" s="23"/>
    </row>
    <row r="2367" spans="1:1">
      <c r="A2367" s="23"/>
    </row>
    <row r="2368" spans="1:1">
      <c r="A2368" s="23"/>
    </row>
    <row r="2369" spans="1:1">
      <c r="A2369" s="23"/>
    </row>
    <row r="2370" spans="1:1">
      <c r="A2370" s="23"/>
    </row>
    <row r="2371" spans="1:1">
      <c r="A2371" s="23"/>
    </row>
    <row r="2372" spans="1:1">
      <c r="A2372" s="23"/>
    </row>
    <row r="2373" spans="1:1">
      <c r="A2373" s="23"/>
    </row>
    <row r="2374" spans="1:1">
      <c r="A2374" s="23"/>
    </row>
    <row r="2375" spans="1:1">
      <c r="A2375" s="23"/>
    </row>
    <row r="2376" spans="1:1">
      <c r="A2376" s="23"/>
    </row>
    <row r="2377" spans="1:1">
      <c r="A2377" s="23"/>
    </row>
    <row r="2378" spans="1:1">
      <c r="A2378" s="23"/>
    </row>
    <row r="2379" spans="1:1">
      <c r="A2379" s="23"/>
    </row>
    <row r="2380" spans="1:1">
      <c r="A2380" s="23"/>
    </row>
    <row r="2381" spans="1:1">
      <c r="A2381" s="23"/>
    </row>
    <row r="2382" spans="1:1">
      <c r="A2382" s="23"/>
    </row>
    <row r="2383" spans="1:1">
      <c r="A2383" s="23"/>
    </row>
    <row r="2384" spans="1:1">
      <c r="A2384" s="23"/>
    </row>
    <row r="2385" spans="1:1">
      <c r="A2385" s="23"/>
    </row>
    <row r="2386" spans="1:1">
      <c r="A2386" s="23"/>
    </row>
    <row r="2387" spans="1:1">
      <c r="A2387" s="23"/>
    </row>
    <row r="2388" spans="1:1">
      <c r="A2388" s="23"/>
    </row>
    <row r="2389" spans="1:1">
      <c r="A2389" s="23"/>
    </row>
    <row r="2390" spans="1:1">
      <c r="A2390" s="23"/>
    </row>
    <row r="2391" spans="1:1">
      <c r="A2391" s="23"/>
    </row>
    <row r="2392" spans="1:1">
      <c r="A2392" s="23"/>
    </row>
    <row r="2393" spans="1:1">
      <c r="A2393" s="23"/>
    </row>
    <row r="2394" spans="1:1">
      <c r="A2394" s="23"/>
    </row>
    <row r="2395" spans="1:1">
      <c r="A2395" s="23"/>
    </row>
    <row r="2396" spans="1:1">
      <c r="A2396" s="23"/>
    </row>
    <row r="2397" spans="1:1">
      <c r="A2397" s="23"/>
    </row>
    <row r="2398" spans="1:1">
      <c r="A2398" s="23"/>
    </row>
    <row r="2399" spans="1:1">
      <c r="A2399" s="23"/>
    </row>
    <row r="2400" spans="1:1">
      <c r="A2400" s="23"/>
    </row>
    <row r="2401" spans="1:1">
      <c r="A2401" s="23"/>
    </row>
    <row r="2402" spans="1:1">
      <c r="A2402" s="23"/>
    </row>
    <row r="2403" spans="1:1">
      <c r="A2403" s="23"/>
    </row>
    <row r="2404" spans="1:1">
      <c r="A2404" s="23"/>
    </row>
    <row r="2405" spans="1:1">
      <c r="A2405" s="23"/>
    </row>
    <row r="2406" spans="1:1">
      <c r="A2406" s="23"/>
    </row>
    <row r="2407" spans="1:1">
      <c r="A2407" s="23"/>
    </row>
    <row r="2408" spans="1:1">
      <c r="A2408" s="23"/>
    </row>
    <row r="2409" spans="1:1">
      <c r="A2409" s="23"/>
    </row>
    <row r="2410" spans="1:1">
      <c r="A2410" s="23"/>
    </row>
    <row r="2411" spans="1:1">
      <c r="A2411" s="23"/>
    </row>
    <row r="2412" spans="1:1">
      <c r="A2412" s="23"/>
    </row>
    <row r="2413" spans="1:1">
      <c r="A2413" s="23"/>
    </row>
    <row r="2414" spans="1:1">
      <c r="A2414" s="23"/>
    </row>
    <row r="2415" spans="1:1">
      <c r="A2415" s="23"/>
    </row>
    <row r="2416" spans="1:1">
      <c r="A2416" s="23"/>
    </row>
    <row r="2417" spans="1:1">
      <c r="A2417" s="23"/>
    </row>
    <row r="2418" spans="1:1">
      <c r="A2418" s="23"/>
    </row>
    <row r="2419" spans="1:1">
      <c r="A2419" s="23"/>
    </row>
    <row r="2420" spans="1:1">
      <c r="A2420" s="23"/>
    </row>
    <row r="2421" spans="1:1">
      <c r="A2421" s="23"/>
    </row>
    <row r="2422" spans="1:1">
      <c r="A2422" s="23"/>
    </row>
    <row r="2423" spans="1:1">
      <c r="A2423" s="23"/>
    </row>
    <row r="2424" spans="1:1">
      <c r="A2424" s="23"/>
    </row>
    <row r="2425" spans="1:1">
      <c r="A2425" s="23"/>
    </row>
    <row r="2426" spans="1:1">
      <c r="A2426" s="23"/>
    </row>
    <row r="2427" spans="1:1">
      <c r="A2427" s="23"/>
    </row>
    <row r="2428" spans="1:1">
      <c r="A2428" s="23"/>
    </row>
    <row r="2429" spans="1:1">
      <c r="A2429" s="23"/>
    </row>
    <row r="2430" spans="1:1">
      <c r="A2430" s="23"/>
    </row>
    <row r="2431" spans="1:1">
      <c r="A2431" s="23"/>
    </row>
    <row r="2432" spans="1:1">
      <c r="A2432" s="23"/>
    </row>
    <row r="2433" spans="1:1">
      <c r="A2433" s="23"/>
    </row>
    <row r="2434" spans="1:1">
      <c r="A2434" s="23"/>
    </row>
    <row r="2435" spans="1:1">
      <c r="A2435" s="23"/>
    </row>
    <row r="2436" spans="1:1">
      <c r="A2436" s="23"/>
    </row>
    <row r="2437" spans="1:1">
      <c r="A2437" s="23"/>
    </row>
    <row r="2438" spans="1:1">
      <c r="A2438" s="23"/>
    </row>
    <row r="2439" spans="1:1">
      <c r="A2439" s="23"/>
    </row>
    <row r="2440" spans="1:1">
      <c r="A2440" s="23"/>
    </row>
    <row r="2441" spans="1:1">
      <c r="A2441" s="23"/>
    </row>
    <row r="2442" spans="1:1">
      <c r="A2442" s="23"/>
    </row>
    <row r="2443" spans="1:1">
      <c r="A2443" s="23"/>
    </row>
    <row r="2444" spans="1:1">
      <c r="A2444" s="23"/>
    </row>
    <row r="2445" spans="1:1">
      <c r="A2445" s="23"/>
    </row>
    <row r="2446" spans="1:1">
      <c r="A2446" s="23"/>
    </row>
    <row r="2447" spans="1:1">
      <c r="A2447" s="23"/>
    </row>
    <row r="2448" spans="1:1">
      <c r="A2448" s="23"/>
    </row>
    <row r="2449" spans="1:1">
      <c r="A2449" s="23"/>
    </row>
    <row r="2450" spans="1:1">
      <c r="A2450" s="23"/>
    </row>
    <row r="2451" spans="1:1">
      <c r="A2451" s="23"/>
    </row>
    <row r="2452" spans="1:1">
      <c r="A2452" s="23"/>
    </row>
    <row r="2453" spans="1:1">
      <c r="A2453" s="23"/>
    </row>
    <row r="2454" spans="1:1">
      <c r="A2454" s="23"/>
    </row>
    <row r="2455" spans="1:1">
      <c r="A2455" s="23"/>
    </row>
    <row r="2456" spans="1:1">
      <c r="A2456" s="23"/>
    </row>
    <row r="2457" spans="1:1">
      <c r="A2457" s="23"/>
    </row>
    <row r="2458" spans="1:1">
      <c r="A2458" s="23"/>
    </row>
    <row r="2459" spans="1:1">
      <c r="A2459" s="23"/>
    </row>
    <row r="2460" spans="1:1">
      <c r="A2460" s="23"/>
    </row>
    <row r="2461" spans="1:1">
      <c r="A2461" s="23"/>
    </row>
    <row r="2462" spans="1:1">
      <c r="A2462" s="23"/>
    </row>
    <row r="2463" spans="1:1">
      <c r="A2463" s="23"/>
    </row>
    <row r="2464" spans="1:1">
      <c r="A2464" s="23"/>
    </row>
    <row r="2465" spans="1:1">
      <c r="A2465" s="23"/>
    </row>
    <row r="2466" spans="1:1">
      <c r="A2466" s="23"/>
    </row>
    <row r="2467" spans="1:1">
      <c r="A2467" s="23"/>
    </row>
    <row r="2468" spans="1:1">
      <c r="A2468" s="23"/>
    </row>
    <row r="2469" spans="1:1">
      <c r="A2469" s="23"/>
    </row>
    <row r="2470" spans="1:1">
      <c r="A2470" s="23"/>
    </row>
    <row r="2471" spans="1:1">
      <c r="A2471" s="23"/>
    </row>
    <row r="2472" spans="1:1">
      <c r="A2472" s="23"/>
    </row>
    <row r="2473" spans="1:1">
      <c r="A2473" s="23"/>
    </row>
    <row r="2474" spans="1:1">
      <c r="A2474" s="23"/>
    </row>
    <row r="2475" spans="1:1">
      <c r="A2475" s="23"/>
    </row>
    <row r="2476" spans="1:1">
      <c r="A2476" s="23"/>
    </row>
    <row r="2477" spans="1:1">
      <c r="A2477" s="23"/>
    </row>
    <row r="2478" spans="1:1">
      <c r="A2478" s="23"/>
    </row>
    <row r="2479" spans="1:1">
      <c r="A2479" s="23"/>
    </row>
    <row r="2480" spans="1:1">
      <c r="A2480" s="23"/>
    </row>
    <row r="2481" spans="1:1">
      <c r="A2481" s="23"/>
    </row>
    <row r="2482" spans="1:1">
      <c r="A2482" s="23"/>
    </row>
    <row r="2483" spans="1:1">
      <c r="A2483" s="23"/>
    </row>
    <row r="2484" spans="1:1">
      <c r="A2484" s="23"/>
    </row>
    <row r="2485" spans="1:1">
      <c r="A2485" s="23"/>
    </row>
    <row r="2486" spans="1:1">
      <c r="A2486" s="23"/>
    </row>
    <row r="2487" spans="1:1">
      <c r="A2487" s="23"/>
    </row>
    <row r="2488" spans="1:1">
      <c r="A2488" s="23"/>
    </row>
    <row r="2489" spans="1:1">
      <c r="A2489" s="23"/>
    </row>
    <row r="2490" spans="1:1">
      <c r="A2490" s="23"/>
    </row>
    <row r="2491" spans="1:1">
      <c r="A2491" s="23"/>
    </row>
    <row r="2492" spans="1:1">
      <c r="A2492" s="23"/>
    </row>
    <row r="2493" spans="1:1">
      <c r="A2493" s="23"/>
    </row>
    <row r="2494" spans="1:1">
      <c r="A2494" s="23"/>
    </row>
    <row r="2495" spans="1:1">
      <c r="A2495" s="23"/>
    </row>
    <row r="2496" spans="1:1">
      <c r="A2496" s="23"/>
    </row>
    <row r="2497" spans="1:1">
      <c r="A2497" s="23"/>
    </row>
    <row r="2498" spans="1:1">
      <c r="A2498" s="23"/>
    </row>
    <row r="2499" spans="1:1">
      <c r="A2499" s="23"/>
    </row>
    <row r="2500" spans="1:1">
      <c r="A2500" s="23"/>
    </row>
    <row r="2501" spans="1:1">
      <c r="A2501" s="23"/>
    </row>
    <row r="2502" spans="1:1">
      <c r="A2502" s="23"/>
    </row>
    <row r="2503" spans="1:1">
      <c r="A2503" s="23"/>
    </row>
    <row r="2504" spans="1:1">
      <c r="A2504" s="23"/>
    </row>
    <row r="2505" spans="1:1">
      <c r="A2505" s="23"/>
    </row>
    <row r="2506" spans="1:1">
      <c r="A2506" s="23"/>
    </row>
    <row r="2507" spans="1:1">
      <c r="A2507" s="23"/>
    </row>
    <row r="2508" spans="1:1">
      <c r="A2508" s="23"/>
    </row>
    <row r="2509" spans="1:1">
      <c r="A2509" s="23"/>
    </row>
    <row r="2510" spans="1:1">
      <c r="A2510" s="23"/>
    </row>
    <row r="2511" spans="1:1">
      <c r="A2511" s="23"/>
    </row>
    <row r="2512" spans="1:1">
      <c r="A2512" s="23"/>
    </row>
    <row r="2513" spans="1:1">
      <c r="A2513" s="23"/>
    </row>
    <row r="2514" spans="1:1">
      <c r="A2514" s="23"/>
    </row>
    <row r="2515" spans="1:1">
      <c r="A2515" s="23"/>
    </row>
    <row r="2516" spans="1:1">
      <c r="A2516" s="23"/>
    </row>
    <row r="2517" spans="1:1">
      <c r="A2517" s="23"/>
    </row>
    <row r="2518" spans="1:1">
      <c r="A2518" s="23"/>
    </row>
    <row r="2519" spans="1:1">
      <c r="A2519" s="23"/>
    </row>
    <row r="2520" spans="1:1">
      <c r="A2520" s="23"/>
    </row>
    <row r="2521" spans="1:1">
      <c r="A2521" s="23"/>
    </row>
    <row r="2522" spans="1:1">
      <c r="A2522" s="23"/>
    </row>
    <row r="2523" spans="1:1">
      <c r="A2523" s="23"/>
    </row>
    <row r="2524" spans="1:1">
      <c r="A2524" s="23"/>
    </row>
    <row r="2525" spans="1:1">
      <c r="A2525" s="23"/>
    </row>
    <row r="2526" spans="1:1">
      <c r="A2526" s="23"/>
    </row>
    <row r="2527" spans="1:1">
      <c r="A2527" s="23"/>
    </row>
    <row r="2528" spans="1:1">
      <c r="A2528" s="23"/>
    </row>
    <row r="2529" spans="1:1">
      <c r="A2529" s="23"/>
    </row>
    <row r="2530" spans="1:1">
      <c r="A2530" s="23"/>
    </row>
    <row r="2531" spans="1:1">
      <c r="A2531" s="23"/>
    </row>
    <row r="2532" spans="1:1">
      <c r="A2532" s="23"/>
    </row>
    <row r="2533" spans="1:1">
      <c r="A2533" s="23"/>
    </row>
    <row r="2534" spans="1:1">
      <c r="A2534" s="23"/>
    </row>
    <row r="2535" spans="1:1">
      <c r="A2535" s="23"/>
    </row>
    <row r="2536" spans="1:1">
      <c r="A2536" s="23"/>
    </row>
    <row r="2537" spans="1:1">
      <c r="A2537" s="23"/>
    </row>
    <row r="2538" spans="1:1">
      <c r="A2538" s="23"/>
    </row>
    <row r="2539" spans="1:1">
      <c r="A2539" s="23"/>
    </row>
    <row r="2540" spans="1:1">
      <c r="A2540" s="23"/>
    </row>
    <row r="2541" spans="1:1">
      <c r="A2541" s="23"/>
    </row>
    <row r="2542" spans="1:1">
      <c r="A2542" s="23"/>
    </row>
    <row r="2543" spans="1:1">
      <c r="A2543" s="23"/>
    </row>
    <row r="2544" spans="1:1">
      <c r="A2544" s="23"/>
    </row>
    <row r="2545" spans="1:1">
      <c r="A2545" s="23"/>
    </row>
    <row r="2546" spans="1:1">
      <c r="A2546" s="23"/>
    </row>
    <row r="2547" spans="1:1">
      <c r="A2547" s="23"/>
    </row>
    <row r="2548" spans="1:1">
      <c r="A2548" s="23"/>
    </row>
    <row r="2549" spans="1:1">
      <c r="A2549" s="23"/>
    </row>
    <row r="2550" spans="1:1">
      <c r="A2550" s="23"/>
    </row>
    <row r="2551" spans="1:1">
      <c r="A2551" s="23"/>
    </row>
    <row r="2552" spans="1:1">
      <c r="A2552" s="23"/>
    </row>
    <row r="2553" spans="1:1">
      <c r="A2553" s="23"/>
    </row>
    <row r="2554" spans="1:1">
      <c r="A2554" s="23"/>
    </row>
    <row r="2555" spans="1:1">
      <c r="A2555" s="23"/>
    </row>
    <row r="2556" spans="1:1">
      <c r="A2556" s="23"/>
    </row>
    <row r="2557" spans="1:1">
      <c r="A2557" s="23"/>
    </row>
    <row r="2558" spans="1:1">
      <c r="A2558" s="23"/>
    </row>
    <row r="2559" spans="1:1">
      <c r="A2559" s="23"/>
    </row>
    <row r="2560" spans="1:1">
      <c r="A2560" s="23"/>
    </row>
    <row r="2561" spans="1:1">
      <c r="A2561" s="23"/>
    </row>
    <row r="2562" spans="1:1">
      <c r="A2562" s="23"/>
    </row>
    <row r="2563" spans="1:1">
      <c r="A2563" s="23"/>
    </row>
    <row r="2564" spans="1:1">
      <c r="A2564" s="23"/>
    </row>
    <row r="2565" spans="1:1">
      <c r="A2565" s="23"/>
    </row>
    <row r="2566" spans="1:1">
      <c r="A2566" s="23"/>
    </row>
    <row r="2567" spans="1:1">
      <c r="A2567" s="23"/>
    </row>
    <row r="2568" spans="1:1">
      <c r="A2568" s="23"/>
    </row>
    <row r="2569" spans="1:1">
      <c r="A2569" s="23"/>
    </row>
    <row r="2570" spans="1:1">
      <c r="A2570" s="23"/>
    </row>
    <row r="2571" spans="1:1">
      <c r="A2571" s="23"/>
    </row>
    <row r="2572" spans="1:1">
      <c r="A2572" s="23"/>
    </row>
    <row r="2573" spans="1:1">
      <c r="A2573" s="23"/>
    </row>
    <row r="2574" spans="1:1">
      <c r="A2574" s="23"/>
    </row>
    <row r="2575" spans="1:1">
      <c r="A2575" s="23"/>
    </row>
    <row r="2576" spans="1:1">
      <c r="A2576" s="23"/>
    </row>
    <row r="2577" spans="1:1">
      <c r="A2577" s="23"/>
    </row>
    <row r="2578" spans="1:1">
      <c r="A2578" s="23"/>
    </row>
    <row r="2579" spans="1:1">
      <c r="A2579" s="23"/>
    </row>
    <row r="2580" spans="1:1">
      <c r="A2580" s="23"/>
    </row>
    <row r="2581" spans="1:1">
      <c r="A2581" s="23"/>
    </row>
    <row r="2582" spans="1:1">
      <c r="A2582" s="23"/>
    </row>
    <row r="2583" spans="1:1">
      <c r="A2583" s="23"/>
    </row>
    <row r="2584" spans="1:1">
      <c r="A2584" s="23"/>
    </row>
    <row r="2585" spans="1:1">
      <c r="A2585" s="23"/>
    </row>
    <row r="2586" spans="1:1">
      <c r="A2586" s="23"/>
    </row>
    <row r="2587" spans="1:1">
      <c r="A2587" s="23"/>
    </row>
    <row r="2588" spans="1:1">
      <c r="A2588" s="23"/>
    </row>
    <row r="2589" spans="1:1">
      <c r="A2589" s="23"/>
    </row>
    <row r="2590" spans="1:1">
      <c r="A2590" s="23"/>
    </row>
    <row r="2591" spans="1:1">
      <c r="A2591" s="23"/>
    </row>
    <row r="2592" spans="1:1">
      <c r="A2592" s="23"/>
    </row>
    <row r="2593" spans="1:1">
      <c r="A2593" s="23"/>
    </row>
    <row r="2594" spans="1:1">
      <c r="A2594" s="23"/>
    </row>
    <row r="2595" spans="1:1">
      <c r="A2595" s="23"/>
    </row>
    <row r="2596" spans="1:1">
      <c r="A2596" s="23"/>
    </row>
    <row r="2597" spans="1:1">
      <c r="A2597" s="23"/>
    </row>
    <row r="2598" spans="1:1">
      <c r="A2598" s="23"/>
    </row>
    <row r="2599" spans="1:1">
      <c r="A2599" s="23"/>
    </row>
    <row r="2600" spans="1:1">
      <c r="A2600" s="23"/>
    </row>
    <row r="2601" spans="1:1">
      <c r="A2601" s="23"/>
    </row>
    <row r="2602" spans="1:1">
      <c r="A2602" s="23"/>
    </row>
    <row r="2603" spans="1:1">
      <c r="A2603" s="23"/>
    </row>
    <row r="2604" spans="1:1">
      <c r="A2604" s="23"/>
    </row>
    <row r="2605" spans="1:1">
      <c r="A2605" s="23"/>
    </row>
    <row r="2606" spans="1:1">
      <c r="A2606" s="23"/>
    </row>
    <row r="2607" spans="1:1">
      <c r="A2607" s="23"/>
    </row>
    <row r="2608" spans="1:1">
      <c r="A2608" s="23"/>
    </row>
    <row r="2609" spans="1:1">
      <c r="A2609" s="23"/>
    </row>
    <row r="2610" spans="1:1">
      <c r="A2610" s="23"/>
    </row>
  </sheetData>
  <customSheetViews>
    <customSheetView guid="{ED90F220-B4C6-11D3-9C40-444553540000}" showRuler="0" topLeftCell="H1">
      <pane ySplit="5" topLeftCell="A6" activePane="bottomLeft" state="frozen"/>
      <selection pane="bottomLeft" activeCell="Q9" sqref="Q9"/>
      <pageMargins left="0.6692913385826772" right="0.6692913385826772" top="0.74803149606299213" bottom="0.35433070866141736" header="0.59055118110236227" footer="0.59055118110236227"/>
      <pageSetup paperSize="9" scale="80" orientation="landscape" horizontalDpi="4294967292" verticalDpi="300" r:id="rId1"/>
      <headerFooter alignWithMargins="0"/>
    </customSheetView>
    <customSheetView guid="{B9E7C041-B451-11D3-BD73-444553540000}" showPageBreaks="1" showRuler="0" topLeftCell="H1">
      <pane ySplit="5" topLeftCell="A6" activePane="bottomLeft" state="frozen"/>
      <selection pane="bottomLeft" activeCell="Q9" sqref="Q9"/>
      <pageMargins left="0.6692913385826772" right="0.6692913385826772" top="0.74803149606299213" bottom="0.35433070866141736" header="0.59055118110236227" footer="0.59055118110236227"/>
      <pageSetup paperSize="9" scale="80" orientation="landscape" horizontalDpi="4294967292" verticalDpi="300" r:id="rId2"/>
      <headerFooter alignWithMargins="0"/>
    </customSheetView>
  </customSheetViews>
  <mergeCells count="20">
    <mergeCell ref="U27:W35"/>
    <mergeCell ref="S3:S4"/>
    <mergeCell ref="L5:L6"/>
    <mergeCell ref="M5:M6"/>
    <mergeCell ref="H5:H6"/>
    <mergeCell ref="I5:I6"/>
    <mergeCell ref="J5:J6"/>
    <mergeCell ref="K5:K6"/>
    <mergeCell ref="Q3:Q4"/>
    <mergeCell ref="B4:C4"/>
    <mergeCell ref="B3:C3"/>
    <mergeCell ref="P3:P4"/>
    <mergeCell ref="R3:R4"/>
    <mergeCell ref="S5:S6"/>
    <mergeCell ref="N5:N6"/>
    <mergeCell ref="D3:D4"/>
    <mergeCell ref="N3:O3"/>
    <mergeCell ref="E5:E6"/>
    <mergeCell ref="F5:F6"/>
    <mergeCell ref="G5:G6"/>
  </mergeCells>
  <phoneticPr fontId="5" type="noConversion"/>
  <printOptions gridLinesSet="0"/>
  <pageMargins left="0.9055118110236221" right="0.9055118110236221" top="1.2598425196850394" bottom="1.4960629921259843" header="0.82677165354330717" footer="0.19685039370078741"/>
  <pageSetup paperSize="9" scale="42" orientation="portrait" r:id="rId3"/>
  <headerFooter alignWithMargins="0">
    <oddHeader xml:space="preserve">&amp;L&amp;"돋움,보통"&amp;11   &amp;P&amp;R&amp;"돋움,보통"&amp;11&amp;P  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view="pageBreakPreview" topLeftCell="A10" zoomScaleNormal="100" zoomScaleSheetLayoutView="100" workbookViewId="0">
      <selection activeCell="I27" sqref="I27"/>
    </sheetView>
  </sheetViews>
  <sheetFormatPr defaultRowHeight="17.25"/>
  <cols>
    <col min="1" max="1" width="12" style="20" customWidth="1"/>
    <col min="2" max="9" width="8.25" style="20" customWidth="1"/>
    <col min="10" max="10" width="4.875" style="20" customWidth="1"/>
    <col min="11" max="12" width="4.875" style="23" customWidth="1"/>
    <col min="13" max="13" width="12.375" style="20" customWidth="1"/>
    <col min="14" max="14" width="20" style="20" customWidth="1"/>
    <col min="15" max="15" width="10.125" style="20" customWidth="1"/>
    <col min="16" max="18" width="8.5" style="20" customWidth="1"/>
    <col min="19" max="19" width="12" style="20" customWidth="1"/>
    <col min="20" max="16384" width="9" style="20"/>
  </cols>
  <sheetData>
    <row r="1" spans="1:19" s="16" customFormat="1" ht="24.95" customHeight="1">
      <c r="A1" s="876" t="s">
        <v>91</v>
      </c>
      <c r="B1" s="876"/>
      <c r="C1" s="876"/>
      <c r="D1" s="876"/>
      <c r="E1" s="876"/>
      <c r="F1" s="876"/>
      <c r="G1" s="876"/>
      <c r="H1" s="876"/>
      <c r="I1" s="876"/>
      <c r="J1" s="1" t="s">
        <v>92</v>
      </c>
      <c r="K1" s="39"/>
      <c r="L1" s="39"/>
      <c r="M1" s="3"/>
      <c r="N1" s="1"/>
      <c r="O1" s="1"/>
      <c r="P1" s="1"/>
      <c r="Q1" s="1"/>
      <c r="R1" s="1"/>
      <c r="S1" s="1"/>
    </row>
    <row r="2" spans="1:19" ht="24.95" customHeight="1" thickBot="1">
      <c r="A2" s="195" t="s">
        <v>100</v>
      </c>
      <c r="B2" s="195"/>
      <c r="C2" s="195"/>
      <c r="D2" s="195"/>
      <c r="E2" s="195"/>
      <c r="F2" s="195"/>
      <c r="G2" s="195"/>
      <c r="H2" s="196"/>
      <c r="I2" s="196"/>
      <c r="J2" s="195"/>
      <c r="K2" s="195"/>
      <c r="L2" s="195"/>
      <c r="M2" s="195"/>
      <c r="N2" s="195"/>
      <c r="O2" s="195"/>
      <c r="P2" s="35"/>
      <c r="Q2" s="35"/>
      <c r="S2" s="196" t="s">
        <v>303</v>
      </c>
    </row>
    <row r="3" spans="1:19" s="270" customFormat="1" ht="15.75" customHeight="1" thickTop="1">
      <c r="A3" s="197"/>
      <c r="B3" s="827" t="s">
        <v>701</v>
      </c>
      <c r="C3" s="827" t="s">
        <v>14</v>
      </c>
      <c r="D3" s="199" t="s">
        <v>328</v>
      </c>
      <c r="E3" s="199"/>
      <c r="F3" s="200"/>
      <c r="G3" s="199" t="s">
        <v>702</v>
      </c>
      <c r="H3" s="199"/>
      <c r="I3" s="200"/>
      <c r="J3" s="288" t="s">
        <v>767</v>
      </c>
      <c r="K3" s="199"/>
      <c r="L3" s="200"/>
      <c r="M3" s="871" t="s">
        <v>768</v>
      </c>
      <c r="N3" s="872"/>
      <c r="O3" s="873" t="s">
        <v>329</v>
      </c>
      <c r="P3" s="866" t="s">
        <v>307</v>
      </c>
      <c r="Q3" s="827" t="s">
        <v>705</v>
      </c>
      <c r="R3" s="827" t="s">
        <v>774</v>
      </c>
      <c r="S3" s="274"/>
    </row>
    <row r="4" spans="1:19" s="270" customFormat="1" ht="15.75" customHeight="1">
      <c r="A4" s="275" t="s">
        <v>330</v>
      </c>
      <c r="B4" s="828"/>
      <c r="C4" s="828"/>
      <c r="D4" s="214" t="s">
        <v>2</v>
      </c>
      <c r="E4" s="214" t="s">
        <v>4</v>
      </c>
      <c r="F4" s="214" t="s">
        <v>5</v>
      </c>
      <c r="G4" s="214" t="s">
        <v>2</v>
      </c>
      <c r="H4" s="214" t="s">
        <v>4</v>
      </c>
      <c r="I4" s="214" t="s">
        <v>5</v>
      </c>
      <c r="J4" s="212" t="s">
        <v>331</v>
      </c>
      <c r="K4" s="214" t="s">
        <v>4</v>
      </c>
      <c r="L4" s="217" t="s">
        <v>5</v>
      </c>
      <c r="M4" s="289" t="s">
        <v>332</v>
      </c>
      <c r="N4" s="217" t="s">
        <v>333</v>
      </c>
      <c r="O4" s="874"/>
      <c r="P4" s="867"/>
      <c r="Q4" s="828"/>
      <c r="R4" s="828"/>
      <c r="S4" s="211" t="s">
        <v>334</v>
      </c>
    </row>
    <row r="5" spans="1:19" s="270" customFormat="1" ht="15.75" customHeight="1">
      <c r="A5" s="275" t="s">
        <v>335</v>
      </c>
      <c r="B5" s="207" t="s">
        <v>336</v>
      </c>
      <c r="C5" s="672" t="s">
        <v>337</v>
      </c>
      <c r="D5" s="828" t="s">
        <v>7</v>
      </c>
      <c r="E5" s="828" t="s">
        <v>8</v>
      </c>
      <c r="F5" s="828" t="s">
        <v>9</v>
      </c>
      <c r="G5" s="828" t="s">
        <v>7</v>
      </c>
      <c r="H5" s="828" t="s">
        <v>8</v>
      </c>
      <c r="I5" s="828" t="s">
        <v>9</v>
      </c>
      <c r="J5" s="828" t="s">
        <v>7</v>
      </c>
      <c r="K5" s="828" t="s">
        <v>8</v>
      </c>
      <c r="L5" s="875" t="s">
        <v>9</v>
      </c>
      <c r="M5" s="868" t="s">
        <v>338</v>
      </c>
      <c r="N5" s="670" t="s">
        <v>769</v>
      </c>
      <c r="O5" s="670" t="s">
        <v>771</v>
      </c>
      <c r="P5" s="291" t="s">
        <v>16</v>
      </c>
      <c r="Q5" s="291" t="s">
        <v>17</v>
      </c>
      <c r="R5" s="823" t="s">
        <v>341</v>
      </c>
      <c r="S5" s="667" t="s">
        <v>342</v>
      </c>
    </row>
    <row r="6" spans="1:19" s="306" customFormat="1" ht="15.75" customHeight="1">
      <c r="A6" s="277"/>
      <c r="B6" s="663" t="s">
        <v>271</v>
      </c>
      <c r="C6" s="209" t="s">
        <v>343</v>
      </c>
      <c r="D6" s="824"/>
      <c r="E6" s="824"/>
      <c r="F6" s="824"/>
      <c r="G6" s="824"/>
      <c r="H6" s="824"/>
      <c r="I6" s="824"/>
      <c r="J6" s="824"/>
      <c r="K6" s="824"/>
      <c r="L6" s="822"/>
      <c r="M6" s="869"/>
      <c r="N6" s="671" t="s">
        <v>770</v>
      </c>
      <c r="O6" s="671" t="s">
        <v>772</v>
      </c>
      <c r="P6" s="675" t="s">
        <v>773</v>
      </c>
      <c r="Q6" s="241" t="s">
        <v>345</v>
      </c>
      <c r="R6" s="824"/>
      <c r="S6" s="668"/>
    </row>
    <row r="7" spans="1:19" s="297" customFormat="1" ht="18" customHeight="1">
      <c r="A7" s="293">
        <v>41365</v>
      </c>
      <c r="B7" s="294">
        <v>20</v>
      </c>
      <c r="C7" s="294">
        <v>518</v>
      </c>
      <c r="D7" s="294">
        <v>17027</v>
      </c>
      <c r="E7" s="294">
        <v>8858</v>
      </c>
      <c r="F7" s="294">
        <v>8169</v>
      </c>
      <c r="G7" s="294">
        <v>996</v>
      </c>
      <c r="H7" s="294">
        <v>257</v>
      </c>
      <c r="I7" s="294">
        <v>739</v>
      </c>
      <c r="J7" s="294">
        <v>87</v>
      </c>
      <c r="K7" s="294">
        <v>50</v>
      </c>
      <c r="L7" s="294">
        <v>37</v>
      </c>
      <c r="M7" s="294">
        <v>6056</v>
      </c>
      <c r="N7" s="294">
        <v>6049</v>
      </c>
      <c r="O7" s="294">
        <v>5791</v>
      </c>
      <c r="P7" s="294">
        <v>248</v>
      </c>
      <c r="Q7" s="294">
        <v>174</v>
      </c>
      <c r="R7" s="295">
        <v>521</v>
      </c>
      <c r="S7" s="296">
        <v>41365</v>
      </c>
    </row>
    <row r="8" spans="1:19" s="297" customFormat="1" ht="18" customHeight="1">
      <c r="A8" s="293">
        <v>41730</v>
      </c>
      <c r="B8" s="294">
        <v>20</v>
      </c>
      <c r="C8" s="294">
        <v>519</v>
      </c>
      <c r="D8" s="294">
        <v>16112</v>
      </c>
      <c r="E8" s="294">
        <v>8477</v>
      </c>
      <c r="F8" s="294">
        <v>7635</v>
      </c>
      <c r="G8" s="294">
        <v>1003</v>
      </c>
      <c r="H8" s="294">
        <v>251</v>
      </c>
      <c r="I8" s="294">
        <v>752</v>
      </c>
      <c r="J8" s="294">
        <v>88</v>
      </c>
      <c r="K8" s="294">
        <v>43</v>
      </c>
      <c r="L8" s="294">
        <v>45</v>
      </c>
      <c r="M8" s="294">
        <v>5615</v>
      </c>
      <c r="N8" s="294">
        <v>5604</v>
      </c>
      <c r="O8" s="294">
        <v>4914</v>
      </c>
      <c r="P8" s="294">
        <v>248</v>
      </c>
      <c r="Q8" s="294">
        <v>175</v>
      </c>
      <c r="R8" s="295">
        <v>536</v>
      </c>
      <c r="S8" s="296">
        <v>41730</v>
      </c>
    </row>
    <row r="9" spans="1:19" s="297" customFormat="1" ht="18" customHeight="1">
      <c r="A9" s="293">
        <v>42095</v>
      </c>
      <c r="B9" s="294">
        <v>20</v>
      </c>
      <c r="C9" s="294">
        <v>490</v>
      </c>
      <c r="D9" s="294">
        <v>14642</v>
      </c>
      <c r="E9" s="294">
        <v>7773</v>
      </c>
      <c r="F9" s="294">
        <v>6869</v>
      </c>
      <c r="G9" s="294">
        <v>935</v>
      </c>
      <c r="H9" s="294">
        <v>232</v>
      </c>
      <c r="I9" s="294">
        <v>703</v>
      </c>
      <c r="J9" s="294">
        <v>85</v>
      </c>
      <c r="K9" s="294">
        <v>38</v>
      </c>
      <c r="L9" s="294">
        <v>47</v>
      </c>
      <c r="M9" s="294">
        <v>5573</v>
      </c>
      <c r="N9" s="294">
        <v>5561</v>
      </c>
      <c r="O9" s="294">
        <v>4243</v>
      </c>
      <c r="P9" s="298">
        <v>248010</v>
      </c>
      <c r="Q9" s="298">
        <v>175330</v>
      </c>
      <c r="R9" s="295">
        <v>716</v>
      </c>
      <c r="S9" s="296">
        <v>42095</v>
      </c>
    </row>
    <row r="10" spans="1:19" s="297" customFormat="1" ht="18" customHeight="1">
      <c r="A10" s="293">
        <v>42461</v>
      </c>
      <c r="B10" s="294">
        <v>21</v>
      </c>
      <c r="C10" s="294">
        <v>456</v>
      </c>
      <c r="D10" s="294">
        <v>13354</v>
      </c>
      <c r="E10" s="294">
        <f>D10-F10</f>
        <v>7046</v>
      </c>
      <c r="F10" s="294">
        <v>6308</v>
      </c>
      <c r="G10" s="294">
        <v>887</v>
      </c>
      <c r="H10" s="294">
        <f>G10-I10</f>
        <v>204</v>
      </c>
      <c r="I10" s="294">
        <v>683</v>
      </c>
      <c r="J10" s="294">
        <v>82</v>
      </c>
      <c r="K10" s="294">
        <f>J10-L10</f>
        <v>34</v>
      </c>
      <c r="L10" s="294">
        <v>48</v>
      </c>
      <c r="M10" s="294">
        <v>5524</v>
      </c>
      <c r="N10" s="294">
        <v>5511</v>
      </c>
      <c r="O10" s="294">
        <v>4275</v>
      </c>
      <c r="P10" s="298">
        <v>261083</v>
      </c>
      <c r="Q10" s="298">
        <v>188824</v>
      </c>
      <c r="R10" s="295">
        <v>712</v>
      </c>
      <c r="S10" s="296">
        <v>42461</v>
      </c>
    </row>
    <row r="11" spans="1:19" s="297" customFormat="1" ht="18" customHeight="1">
      <c r="A11" s="293">
        <v>42826</v>
      </c>
      <c r="B11" s="294">
        <v>22</v>
      </c>
      <c r="C11" s="294">
        <v>436</v>
      </c>
      <c r="D11" s="294">
        <v>12674</v>
      </c>
      <c r="E11" s="294">
        <v>6640</v>
      </c>
      <c r="F11" s="294">
        <v>6034</v>
      </c>
      <c r="G11" s="294">
        <v>879</v>
      </c>
      <c r="H11" s="294">
        <v>203</v>
      </c>
      <c r="I11" s="294">
        <v>676</v>
      </c>
      <c r="J11" s="294">
        <v>79</v>
      </c>
      <c r="K11" s="294">
        <v>32</v>
      </c>
      <c r="L11" s="294">
        <v>47</v>
      </c>
      <c r="M11" s="294">
        <v>4839</v>
      </c>
      <c r="N11" s="294">
        <v>4827</v>
      </c>
      <c r="O11" s="294">
        <v>4142</v>
      </c>
      <c r="P11" s="298">
        <v>273069</v>
      </c>
      <c r="Q11" s="298">
        <v>197828</v>
      </c>
      <c r="R11" s="295">
        <v>715</v>
      </c>
      <c r="S11" s="296">
        <v>42826</v>
      </c>
    </row>
    <row r="12" spans="1:19" s="297" customFormat="1" ht="18" customHeight="1">
      <c r="A12" s="293">
        <v>43191</v>
      </c>
      <c r="B12" s="294">
        <v>22</v>
      </c>
      <c r="C12" s="294">
        <v>452</v>
      </c>
      <c r="D12" s="294">
        <v>12797</v>
      </c>
      <c r="E12" s="294">
        <v>6570</v>
      </c>
      <c r="F12" s="294">
        <v>6227</v>
      </c>
      <c r="G12" s="294">
        <v>915</v>
      </c>
      <c r="H12" s="294">
        <v>211</v>
      </c>
      <c r="I12" s="294">
        <v>704</v>
      </c>
      <c r="J12" s="294">
        <v>77</v>
      </c>
      <c r="K12" s="294">
        <v>33</v>
      </c>
      <c r="L12" s="294">
        <v>44</v>
      </c>
      <c r="M12" s="294">
        <v>4220</v>
      </c>
      <c r="N12" s="294">
        <v>4208</v>
      </c>
      <c r="O12" s="294">
        <v>4077</v>
      </c>
      <c r="P12" s="298">
        <v>273069</v>
      </c>
      <c r="Q12" s="298">
        <v>197828</v>
      </c>
      <c r="R12" s="295">
        <v>712</v>
      </c>
      <c r="S12" s="296">
        <v>43191</v>
      </c>
    </row>
    <row r="13" spans="1:19" s="297" customFormat="1" ht="18" customHeight="1">
      <c r="A13" s="293">
        <v>43556</v>
      </c>
      <c r="B13" s="294">
        <v>22</v>
      </c>
      <c r="C13" s="294">
        <v>458</v>
      </c>
      <c r="D13" s="294">
        <v>13031</v>
      </c>
      <c r="E13" s="294">
        <v>6621</v>
      </c>
      <c r="F13" s="294">
        <v>6410</v>
      </c>
      <c r="G13" s="294">
        <v>942</v>
      </c>
      <c r="H13" s="294">
        <v>222</v>
      </c>
      <c r="I13" s="294">
        <v>720</v>
      </c>
      <c r="J13" s="294">
        <v>75</v>
      </c>
      <c r="K13" s="294">
        <v>31</v>
      </c>
      <c r="L13" s="294">
        <v>44</v>
      </c>
      <c r="M13" s="294">
        <v>4426</v>
      </c>
      <c r="N13" s="294">
        <v>4413</v>
      </c>
      <c r="O13" s="294">
        <v>4471</v>
      </c>
      <c r="P13" s="298">
        <v>280513</v>
      </c>
      <c r="Q13" s="298">
        <v>198423</v>
      </c>
      <c r="R13" s="295">
        <v>706</v>
      </c>
      <c r="S13" s="296">
        <v>43556</v>
      </c>
    </row>
    <row r="14" spans="1:19" s="720" customFormat="1" ht="18" customHeight="1">
      <c r="A14" s="608">
        <v>43922</v>
      </c>
      <c r="B14" s="549">
        <f t="shared" ref="B14:R14" si="0">SUM(B15:B37)</f>
        <v>23</v>
      </c>
      <c r="C14" s="549">
        <f t="shared" si="0"/>
        <v>493</v>
      </c>
      <c r="D14" s="549">
        <f t="shared" si="0"/>
        <v>13656</v>
      </c>
      <c r="E14" s="549">
        <f t="shared" si="0"/>
        <v>6848</v>
      </c>
      <c r="F14" s="549">
        <f t="shared" si="0"/>
        <v>6808</v>
      </c>
      <c r="G14" s="549">
        <f t="shared" si="0"/>
        <v>1033</v>
      </c>
      <c r="H14" s="549">
        <f t="shared" si="0"/>
        <v>258</v>
      </c>
      <c r="I14" s="549">
        <f t="shared" si="0"/>
        <v>775</v>
      </c>
      <c r="J14" s="549">
        <f t="shared" si="0"/>
        <v>83</v>
      </c>
      <c r="K14" s="549">
        <f t="shared" si="0"/>
        <v>33</v>
      </c>
      <c r="L14" s="549">
        <f t="shared" si="0"/>
        <v>50</v>
      </c>
      <c r="M14" s="549">
        <f t="shared" si="0"/>
        <v>4353</v>
      </c>
      <c r="N14" s="549">
        <f t="shared" si="0"/>
        <v>4335</v>
      </c>
      <c r="O14" s="549">
        <f t="shared" si="0"/>
        <v>4938</v>
      </c>
      <c r="P14" s="550">
        <f t="shared" si="0"/>
        <v>295013</v>
      </c>
      <c r="Q14" s="550">
        <f t="shared" si="0"/>
        <v>213200</v>
      </c>
      <c r="R14" s="551">
        <f t="shared" si="0"/>
        <v>768</v>
      </c>
      <c r="S14" s="609">
        <v>43922</v>
      </c>
    </row>
    <row r="15" spans="1:19" s="593" customFormat="1" ht="18" customHeight="1">
      <c r="A15" s="591" t="s">
        <v>164</v>
      </c>
      <c r="B15" s="552">
        <v>1</v>
      </c>
      <c r="C15" s="553">
        <v>3</v>
      </c>
      <c r="D15" s="553">
        <v>37</v>
      </c>
      <c r="E15" s="554">
        <v>21</v>
      </c>
      <c r="F15" s="553">
        <v>16</v>
      </c>
      <c r="G15" s="553">
        <v>19</v>
      </c>
      <c r="H15" s="554">
        <v>4</v>
      </c>
      <c r="I15" s="553">
        <v>15</v>
      </c>
      <c r="J15" s="553">
        <v>2</v>
      </c>
      <c r="K15" s="554">
        <v>2</v>
      </c>
      <c r="L15" s="553">
        <v>0</v>
      </c>
      <c r="M15" s="553">
        <v>78</v>
      </c>
      <c r="N15" s="553">
        <v>78</v>
      </c>
      <c r="O15" s="553" t="s">
        <v>12</v>
      </c>
      <c r="P15" s="555">
        <v>12405</v>
      </c>
      <c r="Q15" s="555">
        <v>10117</v>
      </c>
      <c r="R15" s="553">
        <v>17</v>
      </c>
      <c r="S15" s="592" t="s">
        <v>164</v>
      </c>
    </row>
    <row r="16" spans="1:19" s="594" customFormat="1" ht="18" customHeight="1">
      <c r="A16" s="591" t="s">
        <v>165</v>
      </c>
      <c r="B16" s="552">
        <v>1</v>
      </c>
      <c r="C16" s="553">
        <v>24</v>
      </c>
      <c r="D16" s="553">
        <v>617</v>
      </c>
      <c r="E16" s="554">
        <v>304</v>
      </c>
      <c r="F16" s="553">
        <v>313</v>
      </c>
      <c r="G16" s="553">
        <v>49</v>
      </c>
      <c r="H16" s="554">
        <v>13</v>
      </c>
      <c r="I16" s="553">
        <v>36</v>
      </c>
      <c r="J16" s="553">
        <v>4</v>
      </c>
      <c r="K16" s="554">
        <v>1</v>
      </c>
      <c r="L16" s="553">
        <v>3</v>
      </c>
      <c r="M16" s="553">
        <v>203</v>
      </c>
      <c r="N16" s="553">
        <v>203</v>
      </c>
      <c r="O16" s="553">
        <v>198</v>
      </c>
      <c r="P16" s="555">
        <v>22464</v>
      </c>
      <c r="Q16" s="555">
        <v>8622</v>
      </c>
      <c r="R16" s="553">
        <v>30</v>
      </c>
      <c r="S16" s="592" t="s">
        <v>165</v>
      </c>
    </row>
    <row r="17" spans="1:22" s="594" customFormat="1" ht="18" customHeight="1">
      <c r="A17" s="591" t="s">
        <v>166</v>
      </c>
      <c r="B17" s="552">
        <v>1</v>
      </c>
      <c r="C17" s="553">
        <v>9</v>
      </c>
      <c r="D17" s="553">
        <v>189</v>
      </c>
      <c r="E17" s="554">
        <v>88</v>
      </c>
      <c r="F17" s="553">
        <v>101</v>
      </c>
      <c r="G17" s="553">
        <v>24</v>
      </c>
      <c r="H17" s="554">
        <v>7</v>
      </c>
      <c r="I17" s="553">
        <v>17</v>
      </c>
      <c r="J17" s="553">
        <v>3</v>
      </c>
      <c r="K17" s="554">
        <v>1</v>
      </c>
      <c r="L17" s="553">
        <v>2</v>
      </c>
      <c r="M17" s="553">
        <v>93</v>
      </c>
      <c r="N17" s="553">
        <v>92</v>
      </c>
      <c r="O17" s="553">
        <v>74</v>
      </c>
      <c r="P17" s="555">
        <v>6477</v>
      </c>
      <c r="Q17" s="555">
        <v>7707</v>
      </c>
      <c r="R17" s="553">
        <v>22</v>
      </c>
      <c r="S17" s="592" t="s">
        <v>166</v>
      </c>
      <c r="T17" s="870"/>
      <c r="U17" s="870"/>
      <c r="V17" s="870"/>
    </row>
    <row r="18" spans="1:22" s="594" customFormat="1" ht="18" customHeight="1">
      <c r="A18" s="591" t="s">
        <v>167</v>
      </c>
      <c r="B18" s="552">
        <v>1</v>
      </c>
      <c r="C18" s="553">
        <v>15</v>
      </c>
      <c r="D18" s="553">
        <v>377</v>
      </c>
      <c r="E18" s="554">
        <v>203</v>
      </c>
      <c r="F18" s="553">
        <v>174</v>
      </c>
      <c r="G18" s="553">
        <v>33</v>
      </c>
      <c r="H18" s="554">
        <v>5</v>
      </c>
      <c r="I18" s="553">
        <v>28</v>
      </c>
      <c r="J18" s="553">
        <v>4</v>
      </c>
      <c r="K18" s="554">
        <v>2</v>
      </c>
      <c r="L18" s="553">
        <v>2</v>
      </c>
      <c r="M18" s="553">
        <v>123</v>
      </c>
      <c r="N18" s="553">
        <v>123</v>
      </c>
      <c r="O18" s="553">
        <v>130</v>
      </c>
      <c r="P18" s="555">
        <v>12986</v>
      </c>
      <c r="Q18" s="555">
        <v>9448</v>
      </c>
      <c r="R18" s="553">
        <v>27</v>
      </c>
      <c r="S18" s="592" t="s">
        <v>167</v>
      </c>
      <c r="T18" s="870"/>
      <c r="U18" s="870"/>
      <c r="V18" s="870"/>
    </row>
    <row r="19" spans="1:22" s="594" customFormat="1" ht="18" customHeight="1">
      <c r="A19" s="591" t="s">
        <v>649</v>
      </c>
      <c r="B19" s="552">
        <v>1</v>
      </c>
      <c r="C19" s="553">
        <v>43</v>
      </c>
      <c r="D19" s="553">
        <v>1283</v>
      </c>
      <c r="E19" s="554">
        <v>626</v>
      </c>
      <c r="F19" s="553">
        <v>657</v>
      </c>
      <c r="G19" s="553">
        <v>90</v>
      </c>
      <c r="H19" s="554">
        <v>21</v>
      </c>
      <c r="I19" s="553">
        <v>69</v>
      </c>
      <c r="J19" s="553">
        <v>6</v>
      </c>
      <c r="K19" s="554">
        <v>2</v>
      </c>
      <c r="L19" s="553">
        <v>4</v>
      </c>
      <c r="M19" s="553">
        <v>381</v>
      </c>
      <c r="N19" s="553">
        <v>379</v>
      </c>
      <c r="O19" s="553">
        <v>433</v>
      </c>
      <c r="P19" s="555">
        <v>13053</v>
      </c>
      <c r="Q19" s="555">
        <v>12904</v>
      </c>
      <c r="R19" s="556">
        <v>50</v>
      </c>
      <c r="S19" s="591" t="s">
        <v>649</v>
      </c>
      <c r="T19" s="870"/>
      <c r="U19" s="870"/>
      <c r="V19" s="870"/>
    </row>
    <row r="20" spans="1:22" s="595" customFormat="1" ht="18" customHeight="1">
      <c r="A20" s="652" t="s">
        <v>775</v>
      </c>
      <c r="B20" s="653">
        <v>1</v>
      </c>
      <c r="C20" s="654">
        <v>24</v>
      </c>
      <c r="D20" s="654">
        <v>732</v>
      </c>
      <c r="E20" s="655">
        <v>342</v>
      </c>
      <c r="F20" s="654">
        <v>390</v>
      </c>
      <c r="G20" s="654">
        <v>46</v>
      </c>
      <c r="H20" s="655">
        <v>12</v>
      </c>
      <c r="I20" s="654">
        <v>34</v>
      </c>
      <c r="J20" s="654">
        <v>3</v>
      </c>
      <c r="K20" s="655">
        <v>2</v>
      </c>
      <c r="L20" s="654">
        <v>1</v>
      </c>
      <c r="M20" s="654">
        <v>4</v>
      </c>
      <c r="N20" s="654">
        <v>4</v>
      </c>
      <c r="O20" s="654">
        <v>439</v>
      </c>
      <c r="P20" s="656">
        <v>14500</v>
      </c>
      <c r="Q20" s="656">
        <v>13877</v>
      </c>
      <c r="R20" s="657">
        <v>57</v>
      </c>
      <c r="S20" s="652" t="s">
        <v>775</v>
      </c>
      <c r="T20" s="870"/>
      <c r="U20" s="870"/>
      <c r="V20" s="870"/>
    </row>
    <row r="21" spans="1:22" s="594" customFormat="1" ht="18" customHeight="1">
      <c r="A21" s="591" t="s">
        <v>168</v>
      </c>
      <c r="B21" s="552">
        <v>1</v>
      </c>
      <c r="C21" s="553">
        <v>28</v>
      </c>
      <c r="D21" s="553">
        <v>770</v>
      </c>
      <c r="E21" s="554">
        <v>391</v>
      </c>
      <c r="F21" s="553">
        <v>379</v>
      </c>
      <c r="G21" s="553">
        <v>57</v>
      </c>
      <c r="H21" s="554">
        <v>15</v>
      </c>
      <c r="I21" s="553">
        <v>42</v>
      </c>
      <c r="J21" s="553">
        <v>4</v>
      </c>
      <c r="K21" s="554">
        <v>1</v>
      </c>
      <c r="L21" s="553">
        <v>3</v>
      </c>
      <c r="M21" s="553">
        <v>223</v>
      </c>
      <c r="N21" s="553">
        <v>222</v>
      </c>
      <c r="O21" s="553">
        <v>272</v>
      </c>
      <c r="P21" s="555">
        <v>12011</v>
      </c>
      <c r="Q21" s="555">
        <v>8096</v>
      </c>
      <c r="R21" s="553">
        <v>37</v>
      </c>
      <c r="S21" s="592" t="s">
        <v>168</v>
      </c>
      <c r="T21" s="870"/>
      <c r="U21" s="870"/>
      <c r="V21" s="870"/>
    </row>
    <row r="22" spans="1:22" s="594" customFormat="1" ht="18" customHeight="1">
      <c r="A22" s="591" t="s">
        <v>169</v>
      </c>
      <c r="B22" s="552">
        <v>1</v>
      </c>
      <c r="C22" s="553">
        <v>23</v>
      </c>
      <c r="D22" s="553">
        <v>704</v>
      </c>
      <c r="E22" s="554">
        <v>370</v>
      </c>
      <c r="F22" s="553">
        <v>334</v>
      </c>
      <c r="G22" s="553">
        <v>49</v>
      </c>
      <c r="H22" s="554">
        <v>14</v>
      </c>
      <c r="I22" s="553">
        <v>35</v>
      </c>
      <c r="J22" s="553">
        <v>4</v>
      </c>
      <c r="K22" s="554">
        <v>3</v>
      </c>
      <c r="L22" s="553">
        <v>1</v>
      </c>
      <c r="M22" s="553">
        <v>299</v>
      </c>
      <c r="N22" s="553">
        <v>299</v>
      </c>
      <c r="O22" s="553">
        <v>211</v>
      </c>
      <c r="P22" s="555">
        <v>14667</v>
      </c>
      <c r="Q22" s="555">
        <v>10083</v>
      </c>
      <c r="R22" s="553">
        <v>49</v>
      </c>
      <c r="S22" s="592" t="s">
        <v>169</v>
      </c>
      <c r="T22" s="870"/>
      <c r="U22" s="870"/>
      <c r="V22" s="870"/>
    </row>
    <row r="23" spans="1:22" s="594" customFormat="1" ht="18" customHeight="1">
      <c r="A23" s="591" t="s">
        <v>170</v>
      </c>
      <c r="B23" s="552">
        <v>1</v>
      </c>
      <c r="C23" s="553">
        <v>24</v>
      </c>
      <c r="D23" s="553">
        <v>629</v>
      </c>
      <c r="E23" s="554">
        <v>332</v>
      </c>
      <c r="F23" s="553">
        <v>297</v>
      </c>
      <c r="G23" s="553">
        <v>49</v>
      </c>
      <c r="H23" s="554">
        <v>13</v>
      </c>
      <c r="I23" s="553">
        <v>36</v>
      </c>
      <c r="J23" s="553">
        <v>4</v>
      </c>
      <c r="K23" s="554">
        <v>1</v>
      </c>
      <c r="L23" s="553">
        <v>3</v>
      </c>
      <c r="M23" s="553">
        <v>230</v>
      </c>
      <c r="N23" s="553">
        <v>227</v>
      </c>
      <c r="O23" s="553">
        <v>225</v>
      </c>
      <c r="P23" s="555">
        <v>11933</v>
      </c>
      <c r="Q23" s="555">
        <v>9221</v>
      </c>
      <c r="R23" s="553">
        <v>32</v>
      </c>
      <c r="S23" s="592" t="s">
        <v>170</v>
      </c>
      <c r="T23" s="870"/>
      <c r="U23" s="870"/>
      <c r="V23" s="870"/>
    </row>
    <row r="24" spans="1:22" s="594" customFormat="1" ht="18" customHeight="1">
      <c r="A24" s="591" t="s">
        <v>171</v>
      </c>
      <c r="B24" s="552">
        <v>1</v>
      </c>
      <c r="C24" s="553">
        <v>14</v>
      </c>
      <c r="D24" s="553">
        <v>272</v>
      </c>
      <c r="E24" s="554">
        <v>149</v>
      </c>
      <c r="F24" s="553">
        <v>123</v>
      </c>
      <c r="G24" s="553">
        <v>30</v>
      </c>
      <c r="H24" s="554">
        <v>11</v>
      </c>
      <c r="I24" s="553">
        <v>19</v>
      </c>
      <c r="J24" s="553">
        <v>3</v>
      </c>
      <c r="K24" s="554">
        <v>2</v>
      </c>
      <c r="L24" s="553">
        <v>1</v>
      </c>
      <c r="M24" s="553">
        <v>119</v>
      </c>
      <c r="N24" s="553">
        <v>119</v>
      </c>
      <c r="O24" s="553">
        <v>87</v>
      </c>
      <c r="P24" s="555">
        <v>13194</v>
      </c>
      <c r="Q24" s="555">
        <v>10147</v>
      </c>
      <c r="R24" s="553">
        <v>30</v>
      </c>
      <c r="S24" s="592" t="s">
        <v>171</v>
      </c>
      <c r="T24" s="870"/>
      <c r="U24" s="870"/>
      <c r="V24" s="870"/>
    </row>
    <row r="25" spans="1:22" s="594" customFormat="1" ht="18" customHeight="1">
      <c r="A25" s="591" t="s">
        <v>172</v>
      </c>
      <c r="B25" s="552">
        <v>1</v>
      </c>
      <c r="C25" s="553">
        <v>23</v>
      </c>
      <c r="D25" s="553">
        <v>671</v>
      </c>
      <c r="E25" s="554">
        <v>326</v>
      </c>
      <c r="F25" s="553">
        <v>345</v>
      </c>
      <c r="G25" s="553">
        <v>49</v>
      </c>
      <c r="H25" s="554">
        <v>14</v>
      </c>
      <c r="I25" s="553">
        <v>35</v>
      </c>
      <c r="J25" s="553">
        <v>4</v>
      </c>
      <c r="K25" s="554">
        <v>1</v>
      </c>
      <c r="L25" s="553">
        <v>3</v>
      </c>
      <c r="M25" s="553">
        <v>231</v>
      </c>
      <c r="N25" s="553">
        <v>228</v>
      </c>
      <c r="O25" s="553">
        <v>246</v>
      </c>
      <c r="P25" s="555">
        <v>12349</v>
      </c>
      <c r="Q25" s="555">
        <v>8288</v>
      </c>
      <c r="R25" s="553">
        <v>29</v>
      </c>
      <c r="S25" s="592" t="s">
        <v>172</v>
      </c>
      <c r="T25" s="870"/>
      <c r="U25" s="870"/>
      <c r="V25" s="870"/>
    </row>
    <row r="26" spans="1:22" s="594" customFormat="1" ht="18" customHeight="1">
      <c r="A26" s="591" t="s">
        <v>173</v>
      </c>
      <c r="B26" s="552">
        <v>1</v>
      </c>
      <c r="C26" s="553">
        <v>13</v>
      </c>
      <c r="D26" s="553">
        <v>307</v>
      </c>
      <c r="E26" s="554">
        <v>157</v>
      </c>
      <c r="F26" s="553">
        <v>150</v>
      </c>
      <c r="G26" s="553">
        <v>29</v>
      </c>
      <c r="H26" s="554">
        <v>10</v>
      </c>
      <c r="I26" s="553">
        <v>19</v>
      </c>
      <c r="J26" s="553">
        <v>2</v>
      </c>
      <c r="K26" s="554">
        <v>0</v>
      </c>
      <c r="L26" s="553">
        <v>2</v>
      </c>
      <c r="M26" s="553">
        <v>137</v>
      </c>
      <c r="N26" s="553">
        <v>137</v>
      </c>
      <c r="O26" s="553">
        <v>104</v>
      </c>
      <c r="P26" s="555">
        <v>12394</v>
      </c>
      <c r="Q26" s="555">
        <v>7706</v>
      </c>
      <c r="R26" s="553">
        <v>26</v>
      </c>
      <c r="S26" s="592" t="s">
        <v>173</v>
      </c>
      <c r="T26" s="870"/>
      <c r="U26" s="870"/>
      <c r="V26" s="870"/>
    </row>
    <row r="27" spans="1:22" s="594" customFormat="1" ht="18" customHeight="1">
      <c r="A27" s="591" t="s">
        <v>174</v>
      </c>
      <c r="B27" s="552">
        <v>1</v>
      </c>
      <c r="C27" s="553">
        <v>36</v>
      </c>
      <c r="D27" s="553">
        <v>1119</v>
      </c>
      <c r="E27" s="554">
        <v>566</v>
      </c>
      <c r="F27" s="553">
        <v>553</v>
      </c>
      <c r="G27" s="553">
        <v>71</v>
      </c>
      <c r="H27" s="554">
        <v>17</v>
      </c>
      <c r="I27" s="553">
        <v>54</v>
      </c>
      <c r="J27" s="553">
        <v>4</v>
      </c>
      <c r="K27" s="554">
        <v>1</v>
      </c>
      <c r="L27" s="553">
        <v>3</v>
      </c>
      <c r="M27" s="553">
        <v>345</v>
      </c>
      <c r="N27" s="553">
        <v>345</v>
      </c>
      <c r="O27" s="553">
        <v>363</v>
      </c>
      <c r="P27" s="555">
        <v>10757</v>
      </c>
      <c r="Q27" s="555">
        <v>8794</v>
      </c>
      <c r="R27" s="553">
        <v>40</v>
      </c>
      <c r="S27" s="592" t="s">
        <v>174</v>
      </c>
      <c r="T27" s="870"/>
      <c r="U27" s="870"/>
      <c r="V27" s="870"/>
    </row>
    <row r="28" spans="1:22" s="594" customFormat="1" ht="18" customHeight="1">
      <c r="A28" s="591" t="s">
        <v>175</v>
      </c>
      <c r="B28" s="552">
        <v>1</v>
      </c>
      <c r="C28" s="553">
        <v>24</v>
      </c>
      <c r="D28" s="553">
        <v>641</v>
      </c>
      <c r="E28" s="554">
        <v>303</v>
      </c>
      <c r="F28" s="553">
        <v>338</v>
      </c>
      <c r="G28" s="553">
        <v>48</v>
      </c>
      <c r="H28" s="554">
        <v>13</v>
      </c>
      <c r="I28" s="553">
        <v>35</v>
      </c>
      <c r="J28" s="553">
        <v>4</v>
      </c>
      <c r="K28" s="554">
        <v>1</v>
      </c>
      <c r="L28" s="553">
        <v>3</v>
      </c>
      <c r="M28" s="553">
        <v>238</v>
      </c>
      <c r="N28" s="553">
        <v>237</v>
      </c>
      <c r="O28" s="553">
        <v>213</v>
      </c>
      <c r="P28" s="555">
        <v>12013</v>
      </c>
      <c r="Q28" s="555">
        <v>9493</v>
      </c>
      <c r="R28" s="553">
        <v>30</v>
      </c>
      <c r="S28" s="592" t="s">
        <v>175</v>
      </c>
    </row>
    <row r="29" spans="1:22" s="594" customFormat="1" ht="18" customHeight="1">
      <c r="A29" s="591" t="s">
        <v>176</v>
      </c>
      <c r="B29" s="552">
        <v>1</v>
      </c>
      <c r="C29" s="553">
        <v>13</v>
      </c>
      <c r="D29" s="553">
        <v>278</v>
      </c>
      <c r="E29" s="554">
        <v>136</v>
      </c>
      <c r="F29" s="553">
        <v>142</v>
      </c>
      <c r="G29" s="553">
        <v>27</v>
      </c>
      <c r="H29" s="554">
        <v>5</v>
      </c>
      <c r="I29" s="553">
        <v>22</v>
      </c>
      <c r="J29" s="553">
        <v>3</v>
      </c>
      <c r="K29" s="554">
        <v>2</v>
      </c>
      <c r="L29" s="553">
        <v>1</v>
      </c>
      <c r="M29" s="553">
        <v>132</v>
      </c>
      <c r="N29" s="553">
        <v>131</v>
      </c>
      <c r="O29" s="553">
        <v>103</v>
      </c>
      <c r="P29" s="555">
        <v>14174</v>
      </c>
      <c r="Q29" s="555">
        <v>9832</v>
      </c>
      <c r="R29" s="553">
        <v>30</v>
      </c>
      <c r="S29" s="592" t="s">
        <v>176</v>
      </c>
    </row>
    <row r="30" spans="1:22" s="594" customFormat="1" ht="18" customHeight="1">
      <c r="A30" s="591" t="s">
        <v>177</v>
      </c>
      <c r="B30" s="552">
        <v>1</v>
      </c>
      <c r="C30" s="553">
        <v>22</v>
      </c>
      <c r="D30" s="553">
        <v>652</v>
      </c>
      <c r="E30" s="554">
        <v>334</v>
      </c>
      <c r="F30" s="553">
        <v>318</v>
      </c>
      <c r="G30" s="553">
        <v>45</v>
      </c>
      <c r="H30" s="554">
        <v>7</v>
      </c>
      <c r="I30" s="553">
        <v>38</v>
      </c>
      <c r="J30" s="553">
        <v>5</v>
      </c>
      <c r="K30" s="554">
        <v>1</v>
      </c>
      <c r="L30" s="553">
        <v>4</v>
      </c>
      <c r="M30" s="553">
        <v>228</v>
      </c>
      <c r="N30" s="553">
        <v>227</v>
      </c>
      <c r="O30" s="553">
        <v>212</v>
      </c>
      <c r="P30" s="555">
        <v>14147</v>
      </c>
      <c r="Q30" s="555">
        <v>9823</v>
      </c>
      <c r="R30" s="553">
        <v>37</v>
      </c>
      <c r="S30" s="592" t="s">
        <v>177</v>
      </c>
    </row>
    <row r="31" spans="1:22" s="594" customFormat="1" ht="18" customHeight="1">
      <c r="A31" s="591" t="s">
        <v>178</v>
      </c>
      <c r="B31" s="552">
        <v>1</v>
      </c>
      <c r="C31" s="553">
        <v>15</v>
      </c>
      <c r="D31" s="553">
        <v>413</v>
      </c>
      <c r="E31" s="554">
        <v>211</v>
      </c>
      <c r="F31" s="553">
        <v>202</v>
      </c>
      <c r="G31" s="553">
        <v>33</v>
      </c>
      <c r="H31" s="554">
        <v>11</v>
      </c>
      <c r="I31" s="553">
        <v>22</v>
      </c>
      <c r="J31" s="553">
        <v>3</v>
      </c>
      <c r="K31" s="554">
        <v>2</v>
      </c>
      <c r="L31" s="553">
        <v>1</v>
      </c>
      <c r="M31" s="553">
        <v>143</v>
      </c>
      <c r="N31" s="553">
        <v>140</v>
      </c>
      <c r="O31" s="553">
        <v>150</v>
      </c>
      <c r="P31" s="555">
        <v>9000</v>
      </c>
      <c r="Q31" s="555">
        <v>8164</v>
      </c>
      <c r="R31" s="553">
        <v>23</v>
      </c>
      <c r="S31" s="592" t="s">
        <v>178</v>
      </c>
    </row>
    <row r="32" spans="1:22" s="594" customFormat="1" ht="18" customHeight="1">
      <c r="A32" s="591" t="s">
        <v>179</v>
      </c>
      <c r="B32" s="552">
        <v>1</v>
      </c>
      <c r="C32" s="553">
        <v>25</v>
      </c>
      <c r="D32" s="553">
        <v>751</v>
      </c>
      <c r="E32" s="554">
        <v>358</v>
      </c>
      <c r="F32" s="553">
        <v>393</v>
      </c>
      <c r="G32" s="553">
        <v>51</v>
      </c>
      <c r="H32" s="554">
        <v>10</v>
      </c>
      <c r="I32" s="553">
        <v>41</v>
      </c>
      <c r="J32" s="553">
        <v>3</v>
      </c>
      <c r="K32" s="554">
        <v>0</v>
      </c>
      <c r="L32" s="553">
        <v>3</v>
      </c>
      <c r="M32" s="553">
        <v>255</v>
      </c>
      <c r="N32" s="553">
        <v>255</v>
      </c>
      <c r="O32" s="553">
        <v>322</v>
      </c>
      <c r="P32" s="555">
        <v>16235</v>
      </c>
      <c r="Q32" s="555">
        <v>9837</v>
      </c>
      <c r="R32" s="553">
        <v>38</v>
      </c>
      <c r="S32" s="592" t="s">
        <v>179</v>
      </c>
    </row>
    <row r="33" spans="1:22" s="594" customFormat="1" ht="18" customHeight="1">
      <c r="A33" s="591" t="s">
        <v>180</v>
      </c>
      <c r="B33" s="552">
        <v>1</v>
      </c>
      <c r="C33" s="553">
        <v>22</v>
      </c>
      <c r="D33" s="553">
        <v>611</v>
      </c>
      <c r="E33" s="554">
        <v>279</v>
      </c>
      <c r="F33" s="553">
        <v>332</v>
      </c>
      <c r="G33" s="553">
        <v>44</v>
      </c>
      <c r="H33" s="554">
        <v>11</v>
      </c>
      <c r="I33" s="553">
        <v>33</v>
      </c>
      <c r="J33" s="553">
        <v>2</v>
      </c>
      <c r="K33" s="554">
        <v>0</v>
      </c>
      <c r="L33" s="553">
        <v>2</v>
      </c>
      <c r="M33" s="553">
        <v>179</v>
      </c>
      <c r="N33" s="553">
        <v>177</v>
      </c>
      <c r="O33" s="553">
        <v>245</v>
      </c>
      <c r="P33" s="555">
        <v>11841</v>
      </c>
      <c r="Q33" s="555">
        <v>7934</v>
      </c>
      <c r="R33" s="553">
        <v>34</v>
      </c>
      <c r="S33" s="592" t="s">
        <v>180</v>
      </c>
    </row>
    <row r="34" spans="1:22" s="593" customFormat="1" ht="18" customHeight="1">
      <c r="A34" s="591" t="s">
        <v>181</v>
      </c>
      <c r="B34" s="552">
        <v>1</v>
      </c>
      <c r="C34" s="553">
        <v>18</v>
      </c>
      <c r="D34" s="553">
        <v>471</v>
      </c>
      <c r="E34" s="554">
        <v>290</v>
      </c>
      <c r="F34" s="553">
        <v>181</v>
      </c>
      <c r="G34" s="553">
        <v>36</v>
      </c>
      <c r="H34" s="554">
        <v>5</v>
      </c>
      <c r="I34" s="553">
        <v>31</v>
      </c>
      <c r="J34" s="553">
        <v>4</v>
      </c>
      <c r="K34" s="554">
        <v>3</v>
      </c>
      <c r="L34" s="553">
        <v>1</v>
      </c>
      <c r="M34" s="553">
        <v>172</v>
      </c>
      <c r="N34" s="553">
        <v>172</v>
      </c>
      <c r="O34" s="553">
        <v>168</v>
      </c>
      <c r="P34" s="555">
        <v>12392</v>
      </c>
      <c r="Q34" s="555">
        <v>8373</v>
      </c>
      <c r="R34" s="553">
        <v>29</v>
      </c>
      <c r="S34" s="592" t="s">
        <v>181</v>
      </c>
    </row>
    <row r="35" spans="1:22" s="594" customFormat="1" ht="18" customHeight="1">
      <c r="A35" s="591" t="s">
        <v>182</v>
      </c>
      <c r="B35" s="552">
        <v>1</v>
      </c>
      <c r="C35" s="553">
        <v>25</v>
      </c>
      <c r="D35" s="553">
        <v>618</v>
      </c>
      <c r="E35" s="554">
        <v>319</v>
      </c>
      <c r="F35" s="553">
        <v>299</v>
      </c>
      <c r="G35" s="553">
        <v>51</v>
      </c>
      <c r="H35" s="554">
        <v>11</v>
      </c>
      <c r="I35" s="553">
        <v>40</v>
      </c>
      <c r="J35" s="553">
        <v>4</v>
      </c>
      <c r="K35" s="554">
        <v>1</v>
      </c>
      <c r="L35" s="553">
        <v>3</v>
      </c>
      <c r="M35" s="553">
        <v>152</v>
      </c>
      <c r="N35" s="553">
        <v>152</v>
      </c>
      <c r="O35" s="553">
        <v>225</v>
      </c>
      <c r="P35" s="555">
        <v>12024</v>
      </c>
      <c r="Q35" s="555">
        <v>7186</v>
      </c>
      <c r="R35" s="553">
        <v>36</v>
      </c>
      <c r="S35" s="592" t="s">
        <v>182</v>
      </c>
    </row>
    <row r="36" spans="1:22" s="594" customFormat="1" ht="18" customHeight="1">
      <c r="A36" s="591" t="s">
        <v>650</v>
      </c>
      <c r="B36" s="552">
        <v>1</v>
      </c>
      <c r="C36" s="553">
        <v>26</v>
      </c>
      <c r="D36" s="553">
        <v>785</v>
      </c>
      <c r="E36" s="554">
        <v>400</v>
      </c>
      <c r="F36" s="553">
        <v>385</v>
      </c>
      <c r="G36" s="553">
        <v>56</v>
      </c>
      <c r="H36" s="554">
        <v>15</v>
      </c>
      <c r="I36" s="553">
        <v>41</v>
      </c>
      <c r="J36" s="553">
        <v>4</v>
      </c>
      <c r="K36" s="554">
        <v>2</v>
      </c>
      <c r="L36" s="553">
        <v>2</v>
      </c>
      <c r="M36" s="553">
        <v>159</v>
      </c>
      <c r="N36" s="553">
        <v>159</v>
      </c>
      <c r="O36" s="553">
        <v>309</v>
      </c>
      <c r="P36" s="555">
        <v>12006</v>
      </c>
      <c r="Q36" s="555">
        <v>9194</v>
      </c>
      <c r="R36" s="556">
        <v>32</v>
      </c>
      <c r="S36" s="596" t="s">
        <v>650</v>
      </c>
    </row>
    <row r="37" spans="1:22" s="594" customFormat="1" ht="13.5">
      <c r="A37" s="597" t="s">
        <v>183</v>
      </c>
      <c r="B37" s="557">
        <v>1</v>
      </c>
      <c r="C37" s="558">
        <v>24</v>
      </c>
      <c r="D37" s="558">
        <v>729</v>
      </c>
      <c r="E37" s="559">
        <v>343</v>
      </c>
      <c r="F37" s="558">
        <v>386</v>
      </c>
      <c r="G37" s="558">
        <v>47</v>
      </c>
      <c r="H37" s="559">
        <v>14</v>
      </c>
      <c r="I37" s="558">
        <v>33</v>
      </c>
      <c r="J37" s="558">
        <v>4</v>
      </c>
      <c r="K37" s="559">
        <v>2</v>
      </c>
      <c r="L37" s="558">
        <v>2</v>
      </c>
      <c r="M37" s="558">
        <v>229</v>
      </c>
      <c r="N37" s="558">
        <v>229</v>
      </c>
      <c r="O37" s="558">
        <v>209</v>
      </c>
      <c r="P37" s="560">
        <v>11991</v>
      </c>
      <c r="Q37" s="560">
        <v>8354</v>
      </c>
      <c r="R37" s="561">
        <v>33</v>
      </c>
      <c r="S37" s="598" t="s">
        <v>183</v>
      </c>
    </row>
    <row r="38" spans="1:22" s="606" customFormat="1" ht="15.75" customHeight="1">
      <c r="A38" s="599" t="s">
        <v>776</v>
      </c>
      <c r="B38" s="600"/>
      <c r="C38" s="600"/>
      <c r="D38" s="600"/>
      <c r="E38" s="601"/>
      <c r="F38" s="600"/>
      <c r="G38" s="599"/>
      <c r="H38" s="602"/>
      <c r="I38" s="603"/>
      <c r="J38" s="604"/>
      <c r="K38" s="604"/>
      <c r="L38" s="605"/>
      <c r="M38" s="605"/>
      <c r="N38" s="605"/>
      <c r="O38" s="605"/>
      <c r="P38" s="605"/>
      <c r="Q38" s="605"/>
      <c r="R38" s="605"/>
      <c r="V38" s="607"/>
    </row>
    <row r="39" spans="1:22" s="195" customFormat="1" ht="12" customHeight="1">
      <c r="A39" s="227" t="s">
        <v>326</v>
      </c>
      <c r="B39" s="28"/>
      <c r="C39" s="28"/>
      <c r="D39" s="28"/>
      <c r="E39" s="28"/>
      <c r="F39" s="28"/>
      <c r="G39" s="227"/>
      <c r="H39" s="29"/>
      <c r="I39" s="261"/>
      <c r="J39" s="37"/>
      <c r="K39" s="37"/>
      <c r="L39" s="28"/>
      <c r="M39" s="28"/>
      <c r="N39" s="28"/>
      <c r="O39" s="28"/>
      <c r="P39" s="28"/>
      <c r="Q39" s="28"/>
      <c r="R39" s="28"/>
      <c r="V39" s="263"/>
    </row>
    <row r="40" spans="1:22" s="195" customFormat="1" ht="12" customHeight="1">
      <c r="A40" s="227" t="s">
        <v>327</v>
      </c>
      <c r="B40" s="28"/>
      <c r="C40" s="28"/>
      <c r="D40" s="227" t="s">
        <v>610</v>
      </c>
      <c r="E40" s="28"/>
      <c r="F40" s="28"/>
      <c r="G40" s="227"/>
      <c r="H40" s="29"/>
      <c r="I40" s="261"/>
      <c r="J40" s="37"/>
      <c r="K40" s="37"/>
      <c r="L40" s="28"/>
      <c r="M40" s="28"/>
      <c r="N40" s="28"/>
      <c r="O40" s="28"/>
      <c r="P40" s="28"/>
      <c r="Q40" s="28"/>
      <c r="R40" s="28"/>
      <c r="V40" s="263"/>
    </row>
    <row r="41" spans="1:22">
      <c r="A41" s="227" t="s">
        <v>707</v>
      </c>
      <c r="B41" s="301"/>
      <c r="C41" s="301"/>
      <c r="D41" s="44"/>
      <c r="E41" s="265"/>
      <c r="F41" s="301"/>
      <c r="G41" s="301"/>
      <c r="H41" s="301"/>
      <c r="I41" s="301"/>
      <c r="J41" s="301"/>
      <c r="K41" s="265"/>
      <c r="L41" s="265"/>
      <c r="M41" s="301"/>
      <c r="N41" s="301"/>
      <c r="O41" s="301"/>
      <c r="P41" s="301"/>
      <c r="Q41" s="265"/>
      <c r="R41" s="264"/>
    </row>
    <row r="42" spans="1:22">
      <c r="A42" s="264"/>
      <c r="B42" s="301"/>
      <c r="C42" s="301"/>
      <c r="D42" s="44"/>
      <c r="E42" s="265"/>
      <c r="F42" s="301"/>
      <c r="G42" s="301"/>
      <c r="H42" s="301"/>
      <c r="I42" s="301"/>
      <c r="J42" s="301"/>
      <c r="K42" s="265"/>
      <c r="L42" s="265"/>
      <c r="M42" s="301"/>
      <c r="N42" s="301"/>
      <c r="O42" s="301"/>
      <c r="P42" s="301"/>
      <c r="Q42" s="265"/>
      <c r="R42" s="264"/>
    </row>
    <row r="43" spans="1:22">
      <c r="A43" s="264"/>
      <c r="B43" s="301"/>
      <c r="C43" s="301"/>
      <c r="D43" s="44"/>
      <c r="E43" s="265"/>
      <c r="F43" s="301"/>
      <c r="G43" s="301"/>
      <c r="H43" s="301"/>
      <c r="I43" s="301"/>
      <c r="J43" s="301"/>
      <c r="K43" s="265"/>
      <c r="L43" s="265"/>
      <c r="M43" s="301"/>
      <c r="N43" s="301"/>
      <c r="O43" s="301"/>
      <c r="P43" s="301"/>
      <c r="Q43" s="265"/>
      <c r="R43" s="264"/>
    </row>
    <row r="44" spans="1:22">
      <c r="A44" s="264"/>
      <c r="B44" s="301"/>
      <c r="C44" s="301"/>
      <c r="D44" s="44"/>
      <c r="E44" s="265"/>
      <c r="F44" s="301"/>
      <c r="G44" s="301"/>
      <c r="H44" s="301"/>
      <c r="I44" s="301"/>
      <c r="J44" s="301"/>
      <c r="K44" s="265"/>
      <c r="L44" s="265"/>
      <c r="M44" s="301"/>
      <c r="N44" s="301"/>
      <c r="O44" s="301"/>
      <c r="P44" s="301"/>
      <c r="Q44" s="265"/>
      <c r="R44" s="264"/>
    </row>
    <row r="45" spans="1:22">
      <c r="A45" s="264"/>
      <c r="B45" s="265"/>
      <c r="C45" s="265"/>
      <c r="D45" s="31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4"/>
    </row>
    <row r="46" spans="1:22">
      <c r="A46" s="264"/>
      <c r="B46" s="265"/>
      <c r="C46" s="265"/>
      <c r="D46" s="31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4"/>
    </row>
    <row r="47" spans="1:22">
      <c r="A47" s="205"/>
      <c r="B47" s="19"/>
      <c r="C47" s="16"/>
      <c r="D47" s="16"/>
      <c r="E47" s="45"/>
      <c r="F47" s="16"/>
      <c r="G47" s="16"/>
      <c r="H47" s="16"/>
      <c r="I47" s="16"/>
      <c r="J47" s="16"/>
      <c r="K47" s="19"/>
      <c r="L47" s="19"/>
      <c r="M47" s="16"/>
      <c r="N47" s="16"/>
      <c r="O47" s="16"/>
      <c r="P47" s="16"/>
      <c r="Q47" s="16"/>
      <c r="R47" s="260"/>
    </row>
    <row r="48" spans="1:22">
      <c r="A48" s="205"/>
      <c r="B48" s="19"/>
      <c r="C48" s="16"/>
      <c r="D48" s="16"/>
      <c r="E48" s="45"/>
      <c r="F48" s="16"/>
      <c r="G48" s="16"/>
      <c r="H48" s="16"/>
      <c r="I48" s="16"/>
      <c r="J48" s="16"/>
      <c r="K48" s="19"/>
      <c r="L48" s="19"/>
      <c r="M48" s="16"/>
      <c r="N48" s="16"/>
      <c r="O48" s="16"/>
      <c r="P48" s="16"/>
      <c r="Q48" s="16"/>
      <c r="R48" s="16"/>
    </row>
  </sheetData>
  <customSheetViews>
    <customSheetView guid="{ED90F220-B4C6-11D3-9C40-444553540000}" showRuler="0" topLeftCell="L18">
      <selection activeCell="V22" sqref="V22"/>
      <pageMargins left="0.74803149606299213" right="0.74803149606299213" top="0.78740157480314965" bottom="0.78740157480314965" header="0.51181102362204722" footer="0.51181102362204722"/>
      <pageSetup paperSize="9" scale="80" orientation="landscape" horizontalDpi="300" verticalDpi="300" r:id="rId1"/>
      <headerFooter alignWithMargins="0"/>
    </customSheetView>
    <customSheetView guid="{B9E7C041-B451-11D3-BD73-444553540000}" showPageBreaks="1" showRuler="0" topLeftCell="L18">
      <selection activeCell="V22" sqref="V22"/>
      <pageMargins left="0.74803149606299213" right="0.74803149606299213" top="0.78740157480314965" bottom="0.78740157480314965" header="0.51181102362204722" footer="0.51181102362204722"/>
      <pageSetup paperSize="9" scale="80" orientation="landscape" horizontalDpi="300" verticalDpi="300" r:id="rId2"/>
      <headerFooter alignWithMargins="0"/>
    </customSheetView>
  </customSheetViews>
  <mergeCells count="20">
    <mergeCell ref="A1:I1"/>
    <mergeCell ref="D5:D6"/>
    <mergeCell ref="E5:E6"/>
    <mergeCell ref="F5:F6"/>
    <mergeCell ref="G5:G6"/>
    <mergeCell ref="I5:I6"/>
    <mergeCell ref="B3:B4"/>
    <mergeCell ref="R3:R4"/>
    <mergeCell ref="H5:H6"/>
    <mergeCell ref="C3:C4"/>
    <mergeCell ref="M5:M6"/>
    <mergeCell ref="T17:V27"/>
    <mergeCell ref="M3:N3"/>
    <mergeCell ref="R5:R6"/>
    <mergeCell ref="K5:K6"/>
    <mergeCell ref="Q3:Q4"/>
    <mergeCell ref="O3:O4"/>
    <mergeCell ref="P3:P4"/>
    <mergeCell ref="J5:J6"/>
    <mergeCell ref="L5:L6"/>
  </mergeCells>
  <phoneticPr fontId="5" type="noConversion"/>
  <pageMargins left="0.9055118110236221" right="0.9055118110236221" top="1.2598425196850394" bottom="0.59" header="0.82677165354330717" footer="0.51181102362204722"/>
  <pageSetup paperSize="9" scale="44" orientation="portrait" horizontalDpi="300" verticalDpi="300" r:id="rId3"/>
  <headerFooter alignWithMargins="0">
    <oddHeader xml:space="preserve">&amp;L&amp;"돋움,보통"&amp;11   &amp;P&amp;R&amp;"돋움,보통"&amp;11&amp;P  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view="pageBreakPreview" zoomScaleNormal="100" zoomScaleSheetLayoutView="100" workbookViewId="0">
      <selection activeCell="J26" sqref="J26"/>
    </sheetView>
  </sheetViews>
  <sheetFormatPr defaultRowHeight="17.25"/>
  <cols>
    <col min="1" max="1" width="12.375" style="20" customWidth="1"/>
    <col min="2" max="2" width="8.125" style="20" customWidth="1"/>
    <col min="3" max="3" width="8.75" style="20" customWidth="1"/>
    <col min="4" max="9" width="8.125" style="20" customWidth="1"/>
    <col min="10" max="11" width="5.75" style="20" customWidth="1"/>
    <col min="12" max="12" width="5.75" style="23" customWidth="1"/>
    <col min="13" max="13" width="7.25" style="20" customWidth="1"/>
    <col min="14" max="14" width="8.875" style="20" customWidth="1"/>
    <col min="15" max="15" width="6.625" style="20" customWidth="1"/>
    <col min="16" max="17" width="8" style="20" customWidth="1"/>
    <col min="18" max="18" width="8.875" style="20" customWidth="1"/>
    <col min="19" max="19" width="12.375" style="20" customWidth="1"/>
    <col min="20" max="16384" width="9" style="20"/>
  </cols>
  <sheetData>
    <row r="1" spans="1:22" s="16" customFormat="1" ht="24.95" customHeight="1">
      <c r="A1" s="876" t="s">
        <v>99</v>
      </c>
      <c r="B1" s="876"/>
      <c r="C1" s="876"/>
      <c r="D1" s="876"/>
      <c r="E1" s="876"/>
      <c r="F1" s="876"/>
      <c r="G1" s="876"/>
      <c r="H1" s="876"/>
      <c r="I1" s="876"/>
      <c r="J1" s="876" t="s">
        <v>93</v>
      </c>
      <c r="K1" s="876"/>
      <c r="L1" s="876"/>
      <c r="M1" s="876"/>
      <c r="N1" s="876"/>
      <c r="O1" s="876"/>
      <c r="P1" s="876"/>
      <c r="Q1" s="876"/>
      <c r="R1" s="876"/>
      <c r="S1" s="876"/>
    </row>
    <row r="2" spans="1:22" ht="24.75" customHeight="1" thickBot="1">
      <c r="A2" s="272" t="s">
        <v>100</v>
      </c>
      <c r="B2" s="272"/>
      <c r="C2" s="272"/>
      <c r="D2" s="272"/>
      <c r="E2" s="272"/>
      <c r="F2" s="272"/>
      <c r="G2" s="272"/>
      <c r="H2" s="302"/>
      <c r="I2" s="302"/>
      <c r="J2" s="272"/>
      <c r="K2" s="302"/>
      <c r="L2" s="272"/>
      <c r="M2" s="272"/>
      <c r="N2" s="272"/>
      <c r="O2" s="272"/>
      <c r="P2" s="120"/>
      <c r="Q2" s="120"/>
      <c r="R2" s="123"/>
      <c r="S2" s="302" t="s">
        <v>303</v>
      </c>
      <c r="T2" s="23"/>
      <c r="U2" s="23"/>
    </row>
    <row r="3" spans="1:22" s="270" customFormat="1" ht="15.75" customHeight="1" thickTop="1">
      <c r="A3" s="303"/>
      <c r="B3" s="828" t="s">
        <v>708</v>
      </c>
      <c r="C3" s="828" t="s">
        <v>14</v>
      </c>
      <c r="D3" s="304" t="s">
        <v>328</v>
      </c>
      <c r="E3" s="304"/>
      <c r="F3" s="213"/>
      <c r="G3" s="304" t="s">
        <v>305</v>
      </c>
      <c r="H3" s="304"/>
      <c r="I3" s="213"/>
      <c r="J3" s="305" t="s">
        <v>778</v>
      </c>
      <c r="K3" s="304"/>
      <c r="L3" s="213"/>
      <c r="M3" s="877" t="s">
        <v>306</v>
      </c>
      <c r="N3" s="865"/>
      <c r="O3" s="874" t="s">
        <v>329</v>
      </c>
      <c r="P3" s="867" t="s">
        <v>704</v>
      </c>
      <c r="Q3" s="828" t="s">
        <v>709</v>
      </c>
      <c r="R3" s="828" t="s">
        <v>346</v>
      </c>
      <c r="S3" s="211"/>
      <c r="T3" s="306"/>
      <c r="U3" s="306"/>
      <c r="V3" s="306"/>
    </row>
    <row r="4" spans="1:22" s="270" customFormat="1" ht="15.75" customHeight="1">
      <c r="A4" s="275" t="s">
        <v>330</v>
      </c>
      <c r="B4" s="828"/>
      <c r="C4" s="828"/>
      <c r="D4" s="214" t="s">
        <v>2</v>
      </c>
      <c r="E4" s="214" t="s">
        <v>4</v>
      </c>
      <c r="F4" s="214" t="s">
        <v>5</v>
      </c>
      <c r="G4" s="214" t="s">
        <v>2</v>
      </c>
      <c r="H4" s="215" t="s">
        <v>4</v>
      </c>
      <c r="I4" s="217" t="s">
        <v>5</v>
      </c>
      <c r="J4" s="307" t="s">
        <v>2</v>
      </c>
      <c r="K4" s="214" t="s">
        <v>4</v>
      </c>
      <c r="L4" s="217" t="s">
        <v>5</v>
      </c>
      <c r="M4" s="289" t="s">
        <v>347</v>
      </c>
      <c r="N4" s="217" t="s">
        <v>333</v>
      </c>
      <c r="O4" s="874"/>
      <c r="P4" s="867"/>
      <c r="Q4" s="828"/>
      <c r="R4" s="828"/>
      <c r="S4" s="211" t="s">
        <v>334</v>
      </c>
      <c r="T4" s="306"/>
      <c r="U4" s="306"/>
      <c r="V4" s="306"/>
    </row>
    <row r="5" spans="1:22" s="270" customFormat="1" ht="15.75" customHeight="1">
      <c r="A5" s="275" t="s">
        <v>335</v>
      </c>
      <c r="B5" s="207" t="s">
        <v>336</v>
      </c>
      <c r="C5" s="207" t="s">
        <v>337</v>
      </c>
      <c r="D5" s="828" t="s">
        <v>7</v>
      </c>
      <c r="E5" s="828" t="s">
        <v>8</v>
      </c>
      <c r="F5" s="828" t="s">
        <v>9</v>
      </c>
      <c r="G5" s="828" t="s">
        <v>7</v>
      </c>
      <c r="H5" s="849" t="s">
        <v>8</v>
      </c>
      <c r="I5" s="828" t="s">
        <v>9</v>
      </c>
      <c r="J5" s="828" t="s">
        <v>7</v>
      </c>
      <c r="K5" s="849" t="s">
        <v>8</v>
      </c>
      <c r="L5" s="828" t="s">
        <v>9</v>
      </c>
      <c r="M5" s="868" t="s">
        <v>338</v>
      </c>
      <c r="N5" s="664" t="s">
        <v>339</v>
      </c>
      <c r="O5" s="874" t="s">
        <v>340</v>
      </c>
      <c r="P5" s="213" t="s">
        <v>16</v>
      </c>
      <c r="Q5" s="213" t="s">
        <v>17</v>
      </c>
      <c r="R5" s="823" t="s">
        <v>341</v>
      </c>
      <c r="S5" s="667" t="s">
        <v>342</v>
      </c>
      <c r="T5" s="306"/>
      <c r="U5" s="306"/>
      <c r="V5" s="306"/>
    </row>
    <row r="6" spans="1:22" s="306" customFormat="1" ht="15.75" customHeight="1">
      <c r="A6" s="277"/>
      <c r="B6" s="663" t="s">
        <v>271</v>
      </c>
      <c r="C6" s="673" t="s">
        <v>777</v>
      </c>
      <c r="D6" s="824"/>
      <c r="E6" s="824"/>
      <c r="F6" s="824"/>
      <c r="G6" s="824"/>
      <c r="H6" s="862"/>
      <c r="I6" s="824"/>
      <c r="J6" s="824"/>
      <c r="K6" s="862"/>
      <c r="L6" s="824"/>
      <c r="M6" s="869"/>
      <c r="N6" s="292" t="s">
        <v>344</v>
      </c>
      <c r="O6" s="860"/>
      <c r="P6" s="241" t="s">
        <v>348</v>
      </c>
      <c r="Q6" s="241" t="s">
        <v>345</v>
      </c>
      <c r="R6" s="824"/>
      <c r="S6" s="668"/>
    </row>
    <row r="7" spans="1:22" s="299" customFormat="1" ht="24" customHeight="1">
      <c r="A7" s="308">
        <v>41365</v>
      </c>
      <c r="B7" s="248">
        <v>1</v>
      </c>
      <c r="C7" s="248">
        <v>5</v>
      </c>
      <c r="D7" s="248">
        <v>138</v>
      </c>
      <c r="E7" s="248">
        <v>68</v>
      </c>
      <c r="F7" s="248">
        <v>70</v>
      </c>
      <c r="G7" s="248">
        <v>14</v>
      </c>
      <c r="H7" s="248">
        <v>8</v>
      </c>
      <c r="I7" s="248">
        <v>6</v>
      </c>
      <c r="J7" s="248">
        <v>3</v>
      </c>
      <c r="K7" s="248">
        <v>2</v>
      </c>
      <c r="L7" s="248">
        <v>1</v>
      </c>
      <c r="M7" s="248">
        <v>45</v>
      </c>
      <c r="N7" s="248">
        <v>45</v>
      </c>
      <c r="O7" s="248">
        <v>45</v>
      </c>
      <c r="P7" s="248" t="s">
        <v>349</v>
      </c>
      <c r="Q7" s="248">
        <v>3</v>
      </c>
      <c r="R7" s="249">
        <v>5</v>
      </c>
      <c r="S7" s="309">
        <v>41365</v>
      </c>
    </row>
    <row r="8" spans="1:22" s="299" customFormat="1" ht="24" customHeight="1">
      <c r="A8" s="308">
        <v>41730</v>
      </c>
      <c r="B8" s="248">
        <v>1</v>
      </c>
      <c r="C8" s="248">
        <v>6</v>
      </c>
      <c r="D8" s="248">
        <v>104</v>
      </c>
      <c r="E8" s="248">
        <v>53</v>
      </c>
      <c r="F8" s="248">
        <v>51</v>
      </c>
      <c r="G8" s="248">
        <v>15</v>
      </c>
      <c r="H8" s="248">
        <v>8</v>
      </c>
      <c r="I8" s="248">
        <v>7</v>
      </c>
      <c r="J8" s="248">
        <v>3</v>
      </c>
      <c r="K8" s="248"/>
      <c r="L8" s="248">
        <v>2</v>
      </c>
      <c r="M8" s="248">
        <v>61</v>
      </c>
      <c r="N8" s="248">
        <v>61</v>
      </c>
      <c r="O8" s="248">
        <v>29</v>
      </c>
      <c r="P8" s="248">
        <v>0</v>
      </c>
      <c r="Q8" s="310">
        <v>3</v>
      </c>
      <c r="R8" s="249">
        <v>6</v>
      </c>
      <c r="S8" s="309">
        <v>41730</v>
      </c>
    </row>
    <row r="9" spans="1:22" s="299" customFormat="1" ht="24" customHeight="1">
      <c r="A9" s="308">
        <v>42095</v>
      </c>
      <c r="B9" s="222">
        <v>1</v>
      </c>
      <c r="C9" s="222">
        <v>6</v>
      </c>
      <c r="D9" s="222">
        <v>114</v>
      </c>
      <c r="E9" s="222">
        <v>55</v>
      </c>
      <c r="F9" s="222">
        <v>59</v>
      </c>
      <c r="G9" s="222">
        <v>17</v>
      </c>
      <c r="H9" s="222">
        <v>8</v>
      </c>
      <c r="I9" s="222">
        <v>9</v>
      </c>
      <c r="J9" s="222">
        <v>3</v>
      </c>
      <c r="K9" s="222">
        <v>2</v>
      </c>
      <c r="L9" s="222">
        <v>1</v>
      </c>
      <c r="M9" s="222">
        <v>32</v>
      </c>
      <c r="N9" s="222">
        <v>32</v>
      </c>
      <c r="O9" s="222">
        <v>37</v>
      </c>
      <c r="P9" s="222">
        <v>0</v>
      </c>
      <c r="Q9" s="311">
        <v>2615</v>
      </c>
      <c r="R9" s="223">
        <v>10</v>
      </c>
      <c r="S9" s="309">
        <v>42095</v>
      </c>
    </row>
    <row r="10" spans="1:22" s="299" customFormat="1" ht="24" customHeight="1">
      <c r="A10" s="308">
        <v>42461</v>
      </c>
      <c r="B10" s="222">
        <v>1</v>
      </c>
      <c r="C10" s="222">
        <v>7</v>
      </c>
      <c r="D10" s="222">
        <v>125</v>
      </c>
      <c r="E10" s="222">
        <f>D10-F10</f>
        <v>61</v>
      </c>
      <c r="F10" s="222">
        <v>64</v>
      </c>
      <c r="G10" s="222">
        <v>20</v>
      </c>
      <c r="H10" s="222">
        <v>9</v>
      </c>
      <c r="I10" s="222">
        <v>11</v>
      </c>
      <c r="J10" s="222">
        <v>3</v>
      </c>
      <c r="K10" s="222">
        <v>2</v>
      </c>
      <c r="L10" s="222">
        <v>1</v>
      </c>
      <c r="M10" s="222">
        <v>43</v>
      </c>
      <c r="N10" s="222">
        <v>43</v>
      </c>
      <c r="O10" s="222">
        <v>55</v>
      </c>
      <c r="P10" s="222">
        <v>0</v>
      </c>
      <c r="Q10" s="311">
        <v>2615</v>
      </c>
      <c r="R10" s="223">
        <v>10</v>
      </c>
      <c r="S10" s="309">
        <v>42461</v>
      </c>
    </row>
    <row r="11" spans="1:22" s="297" customFormat="1" ht="24" customHeight="1">
      <c r="A11" s="293">
        <v>42826</v>
      </c>
      <c r="B11" s="222">
        <v>1</v>
      </c>
      <c r="C11" s="222">
        <v>7</v>
      </c>
      <c r="D11" s="222">
        <v>143</v>
      </c>
      <c r="E11" s="222">
        <v>69</v>
      </c>
      <c r="F11" s="222">
        <v>74</v>
      </c>
      <c r="G11" s="222">
        <v>19</v>
      </c>
      <c r="H11" s="222">
        <v>9</v>
      </c>
      <c r="I11" s="222">
        <v>10</v>
      </c>
      <c r="J11" s="222">
        <v>3</v>
      </c>
      <c r="K11" s="222">
        <v>2</v>
      </c>
      <c r="L11" s="222">
        <v>1</v>
      </c>
      <c r="M11" s="222">
        <v>29</v>
      </c>
      <c r="N11" s="222">
        <v>29</v>
      </c>
      <c r="O11" s="222">
        <v>48</v>
      </c>
      <c r="P11" s="222">
        <v>0</v>
      </c>
      <c r="Q11" s="311">
        <v>3755</v>
      </c>
      <c r="R11" s="223">
        <v>13</v>
      </c>
      <c r="S11" s="296">
        <v>42826</v>
      </c>
    </row>
    <row r="12" spans="1:22" s="297" customFormat="1" ht="24" customHeight="1">
      <c r="A12" s="293">
        <v>43191</v>
      </c>
      <c r="B12" s="222">
        <v>1</v>
      </c>
      <c r="C12" s="222">
        <v>7</v>
      </c>
      <c r="D12" s="222">
        <v>152</v>
      </c>
      <c r="E12" s="222">
        <v>78</v>
      </c>
      <c r="F12" s="222">
        <v>74</v>
      </c>
      <c r="G12" s="222">
        <v>21</v>
      </c>
      <c r="H12" s="222">
        <v>9</v>
      </c>
      <c r="I12" s="222">
        <v>12</v>
      </c>
      <c r="J12" s="222">
        <v>3</v>
      </c>
      <c r="K12" s="222">
        <v>2</v>
      </c>
      <c r="L12" s="222">
        <v>1</v>
      </c>
      <c r="M12" s="222">
        <v>41</v>
      </c>
      <c r="N12" s="222">
        <v>41</v>
      </c>
      <c r="O12" s="222">
        <v>51</v>
      </c>
      <c r="P12" s="222">
        <v>0</v>
      </c>
      <c r="Q12" s="311">
        <v>3755</v>
      </c>
      <c r="R12" s="223">
        <v>13</v>
      </c>
      <c r="S12" s="296">
        <v>43191</v>
      </c>
    </row>
    <row r="13" spans="1:22" s="297" customFormat="1" ht="24" customHeight="1">
      <c r="A13" s="293">
        <v>43556</v>
      </c>
      <c r="B13" s="222">
        <v>1</v>
      </c>
      <c r="C13" s="222">
        <v>7</v>
      </c>
      <c r="D13" s="222">
        <v>164</v>
      </c>
      <c r="E13" s="222">
        <v>84</v>
      </c>
      <c r="F13" s="222">
        <v>80</v>
      </c>
      <c r="G13" s="222">
        <v>25</v>
      </c>
      <c r="H13" s="222">
        <v>11</v>
      </c>
      <c r="I13" s="222">
        <v>14</v>
      </c>
      <c r="J13" s="222">
        <v>3</v>
      </c>
      <c r="K13" s="222">
        <v>2</v>
      </c>
      <c r="L13" s="222">
        <v>1</v>
      </c>
      <c r="M13" s="222">
        <v>50</v>
      </c>
      <c r="N13" s="222">
        <v>50</v>
      </c>
      <c r="O13" s="222">
        <v>65</v>
      </c>
      <c r="P13" s="222">
        <v>0</v>
      </c>
      <c r="Q13" s="311">
        <v>3755</v>
      </c>
      <c r="R13" s="223">
        <v>13</v>
      </c>
      <c r="S13" s="296">
        <v>43556</v>
      </c>
    </row>
    <row r="14" spans="1:22" s="299" customFormat="1" ht="24" customHeight="1">
      <c r="A14" s="145">
        <v>43922</v>
      </c>
      <c r="B14" s="538">
        <f t="shared" ref="B14:R14" si="0">B15</f>
        <v>1</v>
      </c>
      <c r="C14" s="538">
        <f t="shared" si="0"/>
        <v>7</v>
      </c>
      <c r="D14" s="538">
        <f t="shared" si="0"/>
        <v>184</v>
      </c>
      <c r="E14" s="538">
        <f t="shared" si="0"/>
        <v>90</v>
      </c>
      <c r="F14" s="538">
        <f t="shared" si="0"/>
        <v>94</v>
      </c>
      <c r="G14" s="538">
        <f t="shared" si="0"/>
        <v>24</v>
      </c>
      <c r="H14" s="538">
        <f t="shared" si="0"/>
        <v>12</v>
      </c>
      <c r="I14" s="538">
        <f t="shared" si="0"/>
        <v>12</v>
      </c>
      <c r="J14" s="538">
        <f t="shared" si="0"/>
        <v>3</v>
      </c>
      <c r="K14" s="538">
        <v>2</v>
      </c>
      <c r="L14" s="538">
        <f t="shared" si="0"/>
        <v>1</v>
      </c>
      <c r="M14" s="538">
        <f t="shared" si="0"/>
        <v>48</v>
      </c>
      <c r="N14" s="538">
        <f t="shared" si="0"/>
        <v>48</v>
      </c>
      <c r="O14" s="538">
        <f t="shared" si="0"/>
        <v>74</v>
      </c>
      <c r="P14" s="538">
        <f t="shared" si="0"/>
        <v>0</v>
      </c>
      <c r="Q14" s="562">
        <f t="shared" si="0"/>
        <v>3501</v>
      </c>
      <c r="R14" s="539">
        <f t="shared" si="0"/>
        <v>13</v>
      </c>
      <c r="S14" s="144">
        <v>43922</v>
      </c>
    </row>
    <row r="15" spans="1:22" s="297" customFormat="1" ht="24" customHeight="1">
      <c r="A15" s="312" t="s">
        <v>623</v>
      </c>
      <c r="B15" s="563">
        <v>1</v>
      </c>
      <c r="C15" s="563">
        <v>7</v>
      </c>
      <c r="D15" s="563">
        <v>184</v>
      </c>
      <c r="E15" s="563">
        <v>90</v>
      </c>
      <c r="F15" s="563">
        <v>94</v>
      </c>
      <c r="G15" s="563">
        <v>24</v>
      </c>
      <c r="H15" s="563">
        <v>12</v>
      </c>
      <c r="I15" s="563">
        <v>12</v>
      </c>
      <c r="J15" s="563">
        <v>3</v>
      </c>
      <c r="K15" s="563">
        <v>2</v>
      </c>
      <c r="L15" s="563">
        <v>1</v>
      </c>
      <c r="M15" s="563">
        <v>48</v>
      </c>
      <c r="N15" s="563">
        <v>48</v>
      </c>
      <c r="O15" s="563">
        <v>74</v>
      </c>
      <c r="P15" s="563">
        <v>0</v>
      </c>
      <c r="Q15" s="721">
        <v>3501</v>
      </c>
      <c r="R15" s="564">
        <v>13</v>
      </c>
      <c r="S15" s="313" t="s">
        <v>350</v>
      </c>
    </row>
    <row r="16" spans="1:22" s="19" customFormat="1" ht="12.75" customHeight="1">
      <c r="A16" s="227" t="s">
        <v>351</v>
      </c>
      <c r="B16" s="228"/>
      <c r="C16" s="17"/>
      <c r="D16" s="17"/>
      <c r="E16" s="17"/>
      <c r="F16" s="17"/>
      <c r="G16" s="27"/>
      <c r="H16" s="27"/>
      <c r="I16" s="17"/>
      <c r="J16" s="17"/>
      <c r="K16" s="18"/>
      <c r="L16" s="17"/>
      <c r="M16" s="18"/>
      <c r="N16" s="18"/>
      <c r="O16" s="260"/>
    </row>
    <row r="17" spans="1:22" s="195" customFormat="1" ht="12" customHeight="1">
      <c r="A17" s="227" t="s">
        <v>352</v>
      </c>
      <c r="B17" s="28"/>
      <c r="C17" s="28"/>
      <c r="D17" s="28"/>
      <c r="E17" s="28"/>
      <c r="F17" s="28"/>
      <c r="G17" s="28"/>
      <c r="H17" s="29"/>
      <c r="I17" s="261"/>
      <c r="J17" s="37"/>
      <c r="K17" s="37"/>
      <c r="L17" s="28"/>
      <c r="M17" s="28"/>
      <c r="N17" s="28"/>
      <c r="O17" s="28"/>
      <c r="P17" s="28"/>
      <c r="Q17" s="28"/>
      <c r="R17" s="28"/>
      <c r="V17" s="263"/>
    </row>
    <row r="18" spans="1:22" s="195" customFormat="1" ht="12" customHeight="1">
      <c r="A18" s="227" t="s">
        <v>327</v>
      </c>
      <c r="B18" s="28"/>
      <c r="C18" s="28"/>
      <c r="D18" s="28"/>
      <c r="E18" s="28"/>
      <c r="F18" s="28"/>
      <c r="G18" s="28"/>
      <c r="H18" s="29"/>
      <c r="I18" s="261"/>
      <c r="J18" s="37"/>
      <c r="K18" s="37"/>
      <c r="L18" s="28"/>
      <c r="M18" s="28"/>
      <c r="N18" s="28"/>
      <c r="O18" s="28"/>
      <c r="P18" s="28"/>
      <c r="Q18" s="28"/>
      <c r="R18" s="28"/>
      <c r="V18" s="263"/>
    </row>
    <row r="19" spans="1:22">
      <c r="A19" s="227" t="s">
        <v>707</v>
      </c>
      <c r="B19" s="265"/>
      <c r="C19" s="265"/>
      <c r="D19" s="31"/>
      <c r="E19" s="265"/>
      <c r="F19" s="265"/>
      <c r="G19" s="265"/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4"/>
      <c r="S19" s="23"/>
      <c r="T19" s="23"/>
      <c r="U19" s="23"/>
    </row>
    <row r="20" spans="1:22">
      <c r="A20" s="264"/>
      <c r="B20" s="265"/>
      <c r="C20" s="265"/>
      <c r="D20" s="31"/>
      <c r="E20" s="265"/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4"/>
      <c r="S20" s="23"/>
      <c r="T20" s="23"/>
      <c r="U20" s="23"/>
    </row>
    <row r="21" spans="1:22">
      <c r="A21" s="264"/>
      <c r="B21" s="265"/>
      <c r="C21" s="265"/>
      <c r="D21" s="31"/>
      <c r="E21" s="265"/>
      <c r="F21" s="265"/>
      <c r="G21" s="265"/>
      <c r="H21" s="265"/>
      <c r="I21" s="265"/>
      <c r="J21" s="265"/>
      <c r="K21" s="265"/>
      <c r="L21" s="265"/>
      <c r="M21" s="265"/>
      <c r="N21" s="265"/>
      <c r="O21" s="265"/>
      <c r="P21" s="265"/>
      <c r="Q21" s="265"/>
      <c r="R21" s="264"/>
      <c r="S21" s="23"/>
      <c r="T21" s="23"/>
      <c r="U21" s="23"/>
    </row>
    <row r="22" spans="1:22">
      <c r="A22" s="264"/>
      <c r="B22" s="265"/>
      <c r="C22" s="265"/>
      <c r="D22" s="31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4"/>
      <c r="S22" s="23"/>
      <c r="T22" s="23"/>
      <c r="U22" s="23"/>
    </row>
    <row r="23" spans="1:22">
      <c r="A23" s="264"/>
      <c r="B23" s="265"/>
      <c r="C23" s="265"/>
      <c r="D23" s="31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4"/>
      <c r="S23" s="23"/>
      <c r="T23" s="23"/>
      <c r="U23" s="23"/>
    </row>
    <row r="24" spans="1:22">
      <c r="A24" s="264"/>
      <c r="B24" s="265"/>
      <c r="C24" s="265"/>
      <c r="D24" s="31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4"/>
      <c r="S24" s="23"/>
      <c r="T24" s="23"/>
      <c r="U24" s="23"/>
    </row>
    <row r="25" spans="1:22">
      <c r="A25" s="264"/>
      <c r="B25" s="265"/>
      <c r="C25" s="265"/>
      <c r="D25" s="31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4"/>
      <c r="S25" s="23"/>
      <c r="T25" s="23"/>
      <c r="U25" s="23"/>
    </row>
    <row r="26" spans="1:22">
      <c r="A26" s="264"/>
      <c r="B26" s="265"/>
      <c r="C26" s="265"/>
      <c r="D26" s="31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4"/>
      <c r="S26" s="23"/>
      <c r="T26" s="23"/>
      <c r="U26" s="23"/>
    </row>
    <row r="27" spans="1:22">
      <c r="A27" s="264"/>
      <c r="B27" s="265"/>
      <c r="C27" s="265"/>
      <c r="D27" s="31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4"/>
      <c r="S27" s="23"/>
      <c r="T27" s="23"/>
      <c r="U27" s="23"/>
    </row>
    <row r="28" spans="1:22">
      <c r="A28" s="264"/>
      <c r="B28" s="265"/>
      <c r="C28" s="265"/>
      <c r="D28" s="31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4"/>
      <c r="S28" s="23"/>
      <c r="T28" s="23"/>
      <c r="U28" s="23"/>
    </row>
    <row r="29" spans="1:22">
      <c r="A29" s="205"/>
      <c r="B29" s="19"/>
      <c r="C29" s="19"/>
      <c r="D29" s="19"/>
      <c r="E29" s="47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60"/>
      <c r="S29" s="23"/>
      <c r="T29" s="23"/>
      <c r="U29" s="23"/>
    </row>
    <row r="30" spans="1:22">
      <c r="A30" s="205"/>
      <c r="B30" s="19"/>
      <c r="C30" s="16"/>
      <c r="D30" s="16"/>
      <c r="E30" s="45"/>
      <c r="F30" s="16"/>
      <c r="G30" s="16"/>
      <c r="H30" s="16"/>
      <c r="I30" s="16"/>
      <c r="J30" s="16"/>
      <c r="K30" s="16"/>
      <c r="L30" s="19"/>
      <c r="M30" s="16"/>
      <c r="N30" s="16"/>
      <c r="O30" s="16"/>
      <c r="P30" s="16"/>
      <c r="Q30" s="16"/>
      <c r="R30" s="16"/>
    </row>
  </sheetData>
  <customSheetViews>
    <customSheetView guid="{ED90F220-B4C6-11D3-9C40-444553540000}" showRuler="0" topLeftCell="K1">
      <selection activeCell="R9" sqref="R9"/>
      <pageMargins left="0.74803149606299213" right="0.74803149606299213" top="0.59055118110236227" bottom="0.59055118110236227" header="0.51181102362204722" footer="0.51181102362204722"/>
      <pageSetup paperSize="9" scale="80" orientation="landscape" horizontalDpi="300" verticalDpi="300" r:id="rId1"/>
      <headerFooter alignWithMargins="0"/>
    </customSheetView>
    <customSheetView guid="{B9E7C041-B451-11D3-BD73-444553540000}" showPageBreaks="1" showRuler="0" topLeftCell="K1">
      <selection activeCell="R9" sqref="R9"/>
      <pageMargins left="0.74803149606299213" right="0.74803149606299213" top="0.59055118110236227" bottom="0.59055118110236227" header="0.51181102362204722" footer="0.51181102362204722"/>
      <pageSetup paperSize="9" scale="80" orientation="landscape" horizontalDpi="300" verticalDpi="300" r:id="rId2"/>
      <headerFooter alignWithMargins="0"/>
    </customSheetView>
  </customSheetViews>
  <mergeCells count="21">
    <mergeCell ref="O5:O6"/>
    <mergeCell ref="K5:K6"/>
    <mergeCell ref="Q3:Q4"/>
    <mergeCell ref="D5:D6"/>
    <mergeCell ref="B3:B4"/>
    <mergeCell ref="A1:I1"/>
    <mergeCell ref="J1:S1"/>
    <mergeCell ref="P3:P4"/>
    <mergeCell ref="E5:E6"/>
    <mergeCell ref="M3:N3"/>
    <mergeCell ref="F5:F6"/>
    <mergeCell ref="J5:J6"/>
    <mergeCell ref="R5:R6"/>
    <mergeCell ref="R3:R4"/>
    <mergeCell ref="C3:C4"/>
    <mergeCell ref="M5:M6"/>
    <mergeCell ref="H5:H6"/>
    <mergeCell ref="O3:O4"/>
    <mergeCell ref="G5:G6"/>
    <mergeCell ref="L5:L6"/>
    <mergeCell ref="I5:I6"/>
  </mergeCells>
  <phoneticPr fontId="5" type="noConversion"/>
  <pageMargins left="0.9055118110236221" right="0.9055118110236221" top="1.2598425196850394" bottom="0.93" header="0.82677165354330717" footer="0.51181102362204722"/>
  <pageSetup paperSize="9" scale="49" orientation="portrait" horizontalDpi="300" verticalDpi="300" r:id="rId3"/>
  <headerFooter alignWithMargins="0">
    <oddHeader xml:space="preserve">&amp;L&amp;"돋움,보통"&amp;11   &amp;P&amp;R&amp;"돋움,보통"&amp;P  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view="pageBreakPreview" zoomScaleNormal="100" zoomScaleSheetLayoutView="100" workbookViewId="0">
      <selection activeCell="J22" sqref="J22"/>
    </sheetView>
  </sheetViews>
  <sheetFormatPr defaultRowHeight="17.25"/>
  <cols>
    <col min="1" max="1" width="11.875" style="20" customWidth="1"/>
    <col min="2" max="3" width="6.625" style="20" customWidth="1"/>
    <col min="4" max="4" width="7.375" style="20" customWidth="1"/>
    <col min="5" max="11" width="6.25" style="20" customWidth="1"/>
    <col min="12" max="12" width="6.25" style="23" customWidth="1"/>
    <col min="13" max="16" width="9.75" style="20" customWidth="1"/>
    <col min="17" max="19" width="10" style="20" customWidth="1"/>
    <col min="20" max="20" width="11.875" style="20" customWidth="1"/>
    <col min="21" max="16384" width="9" style="20"/>
  </cols>
  <sheetData>
    <row r="1" spans="1:20" s="16" customFormat="1" ht="24.75" customHeight="1">
      <c r="A1" s="876" t="s">
        <v>651</v>
      </c>
      <c r="B1" s="876"/>
      <c r="C1" s="876"/>
      <c r="D1" s="876"/>
      <c r="E1" s="876"/>
      <c r="F1" s="876"/>
      <c r="G1" s="876"/>
      <c r="H1" s="876"/>
      <c r="I1" s="876"/>
      <c r="J1" s="876"/>
      <c r="K1" s="876"/>
      <c r="L1" s="876"/>
      <c r="M1" s="876" t="s">
        <v>779</v>
      </c>
      <c r="N1" s="876"/>
      <c r="O1" s="876"/>
      <c r="P1" s="876"/>
      <c r="Q1" s="876"/>
      <c r="R1" s="876"/>
      <c r="S1" s="876"/>
      <c r="T1" s="876"/>
    </row>
    <row r="2" spans="1:20" ht="24.75" customHeight="1" thickBot="1">
      <c r="A2" s="195" t="s">
        <v>100</v>
      </c>
      <c r="B2" s="195"/>
      <c r="C2" s="195"/>
      <c r="D2" s="195"/>
      <c r="E2" s="195"/>
      <c r="F2" s="195"/>
      <c r="G2" s="195"/>
      <c r="H2" s="195"/>
      <c r="I2" s="196"/>
      <c r="J2" s="195"/>
      <c r="K2" s="195"/>
      <c r="L2" s="195"/>
      <c r="M2" s="195"/>
      <c r="N2" s="195"/>
      <c r="O2" s="195"/>
      <c r="P2" s="35"/>
      <c r="Q2" s="35"/>
      <c r="T2" s="196" t="s">
        <v>303</v>
      </c>
    </row>
    <row r="3" spans="1:20" s="270" customFormat="1" ht="14.25" customHeight="1" thickTop="1">
      <c r="A3" s="197"/>
      <c r="B3" s="827" t="s">
        <v>701</v>
      </c>
      <c r="C3" s="827" t="s">
        <v>14</v>
      </c>
      <c r="D3" s="199" t="s">
        <v>328</v>
      </c>
      <c r="E3" s="199"/>
      <c r="F3" s="200"/>
      <c r="G3" s="199" t="s">
        <v>710</v>
      </c>
      <c r="H3" s="199"/>
      <c r="I3" s="203"/>
      <c r="J3" s="203" t="s">
        <v>767</v>
      </c>
      <c r="K3" s="199"/>
      <c r="L3" s="200"/>
      <c r="M3" s="880" t="s">
        <v>306</v>
      </c>
      <c r="N3" s="872"/>
      <c r="O3" s="240" t="s">
        <v>353</v>
      </c>
      <c r="P3" s="200"/>
      <c r="Q3" s="866" t="s">
        <v>307</v>
      </c>
      <c r="R3" s="827" t="s">
        <v>308</v>
      </c>
      <c r="S3" s="827" t="s">
        <v>346</v>
      </c>
      <c r="T3" s="274"/>
    </row>
    <row r="4" spans="1:20" s="270" customFormat="1" ht="14.25" customHeight="1">
      <c r="A4" s="275" t="s">
        <v>330</v>
      </c>
      <c r="B4" s="828"/>
      <c r="C4" s="828"/>
      <c r="D4" s="214" t="s">
        <v>2</v>
      </c>
      <c r="E4" s="214" t="s">
        <v>354</v>
      </c>
      <c r="F4" s="214" t="s">
        <v>5</v>
      </c>
      <c r="G4" s="214" t="s">
        <v>2</v>
      </c>
      <c r="H4" s="214" t="s">
        <v>354</v>
      </c>
      <c r="I4" s="214" t="s">
        <v>5</v>
      </c>
      <c r="J4" s="307" t="s">
        <v>2</v>
      </c>
      <c r="K4" s="214" t="s">
        <v>354</v>
      </c>
      <c r="L4" s="217" t="s">
        <v>5</v>
      </c>
      <c r="M4" s="244" t="s">
        <v>347</v>
      </c>
      <c r="N4" s="217" t="s">
        <v>333</v>
      </c>
      <c r="O4" s="244" t="s">
        <v>355</v>
      </c>
      <c r="P4" s="244" t="s">
        <v>329</v>
      </c>
      <c r="Q4" s="867"/>
      <c r="R4" s="828"/>
      <c r="S4" s="828"/>
      <c r="T4" s="211" t="s">
        <v>334</v>
      </c>
    </row>
    <row r="5" spans="1:20" s="270" customFormat="1" ht="14.25" customHeight="1">
      <c r="A5" s="275" t="s">
        <v>335</v>
      </c>
      <c r="B5" s="207" t="s">
        <v>336</v>
      </c>
      <c r="C5" s="207" t="s">
        <v>337</v>
      </c>
      <c r="D5" s="828" t="s">
        <v>7</v>
      </c>
      <c r="E5" s="828" t="s">
        <v>8</v>
      </c>
      <c r="F5" s="828" t="s">
        <v>9</v>
      </c>
      <c r="G5" s="828" t="s">
        <v>7</v>
      </c>
      <c r="H5" s="828" t="s">
        <v>8</v>
      </c>
      <c r="I5" s="828" t="s">
        <v>9</v>
      </c>
      <c r="J5" s="828" t="s">
        <v>7</v>
      </c>
      <c r="K5" s="828" t="s">
        <v>8</v>
      </c>
      <c r="L5" s="828" t="s">
        <v>9</v>
      </c>
      <c r="M5" s="874" t="s">
        <v>338</v>
      </c>
      <c r="N5" s="664" t="s">
        <v>339</v>
      </c>
      <c r="O5" s="882" t="s">
        <v>358</v>
      </c>
      <c r="P5" s="874" t="s">
        <v>340</v>
      </c>
      <c r="Q5" s="213" t="s">
        <v>16</v>
      </c>
      <c r="R5" s="213" t="s">
        <v>17</v>
      </c>
      <c r="S5" s="823" t="s">
        <v>341</v>
      </c>
      <c r="T5" s="667" t="s">
        <v>342</v>
      </c>
    </row>
    <row r="6" spans="1:20" s="306" customFormat="1" ht="14.25" customHeight="1">
      <c r="A6" s="277"/>
      <c r="B6" s="663" t="s">
        <v>271</v>
      </c>
      <c r="C6" s="209" t="s">
        <v>343</v>
      </c>
      <c r="D6" s="824"/>
      <c r="E6" s="824"/>
      <c r="F6" s="824"/>
      <c r="G6" s="824"/>
      <c r="H6" s="824"/>
      <c r="I6" s="824"/>
      <c r="J6" s="824"/>
      <c r="K6" s="824"/>
      <c r="L6" s="824"/>
      <c r="M6" s="860"/>
      <c r="N6" s="219" t="s">
        <v>344</v>
      </c>
      <c r="O6" s="860"/>
      <c r="P6" s="860"/>
      <c r="Q6" s="209" t="s">
        <v>348</v>
      </c>
      <c r="R6" s="209" t="s">
        <v>345</v>
      </c>
      <c r="S6" s="824"/>
      <c r="T6" s="668"/>
    </row>
    <row r="7" spans="1:20" s="297" customFormat="1" ht="24" customHeight="1">
      <c r="A7" s="221">
        <v>41365</v>
      </c>
      <c r="B7" s="314">
        <v>10</v>
      </c>
      <c r="C7" s="314">
        <v>349</v>
      </c>
      <c r="D7" s="314">
        <v>12135</v>
      </c>
      <c r="E7" s="314">
        <v>6084</v>
      </c>
      <c r="F7" s="314">
        <v>6051</v>
      </c>
      <c r="G7" s="314">
        <v>776</v>
      </c>
      <c r="H7" s="314">
        <f>G7-I7</f>
        <v>285</v>
      </c>
      <c r="I7" s="314">
        <v>491</v>
      </c>
      <c r="J7" s="314">
        <v>58</v>
      </c>
      <c r="K7" s="314">
        <f>J7-L7</f>
        <v>29</v>
      </c>
      <c r="L7" s="314">
        <v>29</v>
      </c>
      <c r="M7" s="314">
        <v>3822</v>
      </c>
      <c r="N7" s="314">
        <v>3204</v>
      </c>
      <c r="O7" s="314">
        <v>4021</v>
      </c>
      <c r="P7" s="314">
        <v>4034</v>
      </c>
      <c r="Q7" s="314">
        <v>133</v>
      </c>
      <c r="R7" s="314">
        <v>120</v>
      </c>
      <c r="S7" s="315">
        <v>380</v>
      </c>
      <c r="T7" s="224">
        <v>41365</v>
      </c>
    </row>
    <row r="8" spans="1:20" s="297" customFormat="1" ht="24" customHeight="1">
      <c r="A8" s="221">
        <v>41730</v>
      </c>
      <c r="B8" s="314">
        <v>10</v>
      </c>
      <c r="C8" s="314">
        <v>351</v>
      </c>
      <c r="D8" s="314">
        <v>11947</v>
      </c>
      <c r="E8" s="314">
        <v>5808</v>
      </c>
      <c r="F8" s="314">
        <v>6139</v>
      </c>
      <c r="G8" s="314">
        <v>784</v>
      </c>
      <c r="H8" s="314">
        <v>292</v>
      </c>
      <c r="I8" s="314">
        <v>492</v>
      </c>
      <c r="J8" s="314">
        <v>58</v>
      </c>
      <c r="K8" s="314">
        <v>31</v>
      </c>
      <c r="L8" s="314">
        <v>27</v>
      </c>
      <c r="M8" s="314">
        <v>4068</v>
      </c>
      <c r="N8" s="314">
        <v>3212</v>
      </c>
      <c r="O8" s="314">
        <v>3970</v>
      </c>
      <c r="P8" s="314">
        <v>3979</v>
      </c>
      <c r="Q8" s="311">
        <v>139903</v>
      </c>
      <c r="R8" s="311">
        <v>121012</v>
      </c>
      <c r="S8" s="315">
        <v>375</v>
      </c>
      <c r="T8" s="224">
        <v>41730</v>
      </c>
    </row>
    <row r="9" spans="1:20" s="297" customFormat="1" ht="24" customHeight="1">
      <c r="A9" s="221">
        <v>42095</v>
      </c>
      <c r="B9" s="314">
        <v>10</v>
      </c>
      <c r="C9" s="314">
        <v>351</v>
      </c>
      <c r="D9" s="314">
        <v>11819</v>
      </c>
      <c r="E9" s="314">
        <v>5769</v>
      </c>
      <c r="F9" s="314">
        <v>6050</v>
      </c>
      <c r="G9" s="314">
        <v>784</v>
      </c>
      <c r="H9" s="314">
        <v>274</v>
      </c>
      <c r="I9" s="314">
        <v>510</v>
      </c>
      <c r="J9" s="314">
        <v>56</v>
      </c>
      <c r="K9" s="314">
        <v>29</v>
      </c>
      <c r="L9" s="314">
        <v>27</v>
      </c>
      <c r="M9" s="314">
        <v>3948</v>
      </c>
      <c r="N9" s="314">
        <v>3135</v>
      </c>
      <c r="O9" s="314">
        <v>3913</v>
      </c>
      <c r="P9" s="314">
        <v>3938</v>
      </c>
      <c r="Q9" s="311">
        <v>139894</v>
      </c>
      <c r="R9" s="311">
        <v>121012</v>
      </c>
      <c r="S9" s="315">
        <v>481</v>
      </c>
      <c r="T9" s="224">
        <v>42095</v>
      </c>
    </row>
    <row r="10" spans="1:20" s="297" customFormat="1" ht="24" customHeight="1">
      <c r="A10" s="221">
        <v>42461</v>
      </c>
      <c r="B10" s="314">
        <v>11</v>
      </c>
      <c r="C10" s="314">
        <v>360</v>
      </c>
      <c r="D10" s="314">
        <v>11821</v>
      </c>
      <c r="E10" s="314">
        <f>D10-F10</f>
        <v>5864</v>
      </c>
      <c r="F10" s="314">
        <v>5957</v>
      </c>
      <c r="G10" s="314">
        <v>807</v>
      </c>
      <c r="H10" s="314">
        <f>G10-I10</f>
        <v>287</v>
      </c>
      <c r="I10" s="314">
        <v>520</v>
      </c>
      <c r="J10" s="314">
        <v>60</v>
      </c>
      <c r="K10" s="314">
        <f>J10-L10</f>
        <v>29</v>
      </c>
      <c r="L10" s="314">
        <v>31</v>
      </c>
      <c r="M10" s="314">
        <v>3957</v>
      </c>
      <c r="N10" s="314">
        <v>3134</v>
      </c>
      <c r="O10" s="314">
        <v>4009</v>
      </c>
      <c r="P10" s="314">
        <v>4033</v>
      </c>
      <c r="Q10" s="311">
        <v>153916</v>
      </c>
      <c r="R10" s="311">
        <v>133069</v>
      </c>
      <c r="S10" s="315">
        <v>511</v>
      </c>
      <c r="T10" s="224">
        <v>42461</v>
      </c>
    </row>
    <row r="11" spans="1:20" s="297" customFormat="1" ht="24" customHeight="1">
      <c r="A11" s="221">
        <v>42826</v>
      </c>
      <c r="B11" s="314">
        <v>11</v>
      </c>
      <c r="C11" s="314">
        <v>366</v>
      </c>
      <c r="D11" s="314">
        <v>11478</v>
      </c>
      <c r="E11" s="314">
        <v>5764</v>
      </c>
      <c r="F11" s="314">
        <v>5714</v>
      </c>
      <c r="G11" s="314">
        <v>822</v>
      </c>
      <c r="H11" s="314">
        <v>284</v>
      </c>
      <c r="I11" s="314">
        <v>538</v>
      </c>
      <c r="J11" s="314">
        <v>64</v>
      </c>
      <c r="K11" s="314">
        <v>32</v>
      </c>
      <c r="L11" s="314">
        <v>32</v>
      </c>
      <c r="M11" s="314">
        <v>3883</v>
      </c>
      <c r="N11" s="314">
        <v>3127</v>
      </c>
      <c r="O11" s="314">
        <v>3571</v>
      </c>
      <c r="P11" s="314">
        <v>3584</v>
      </c>
      <c r="Q11" s="311">
        <v>153916</v>
      </c>
      <c r="R11" s="311">
        <v>133113</v>
      </c>
      <c r="S11" s="315">
        <v>510</v>
      </c>
      <c r="T11" s="224">
        <v>42826</v>
      </c>
    </row>
    <row r="12" spans="1:20" s="297" customFormat="1" ht="24" customHeight="1">
      <c r="A12" s="221">
        <v>43191</v>
      </c>
      <c r="B12" s="316">
        <v>11</v>
      </c>
      <c r="C12" s="316">
        <v>376</v>
      </c>
      <c r="D12" s="316">
        <v>10873</v>
      </c>
      <c r="E12" s="316">
        <v>5548</v>
      </c>
      <c r="F12" s="316">
        <v>5325</v>
      </c>
      <c r="G12" s="316">
        <v>851</v>
      </c>
      <c r="H12" s="316">
        <v>272</v>
      </c>
      <c r="I12" s="316">
        <v>579</v>
      </c>
      <c r="J12" s="316">
        <v>56</v>
      </c>
      <c r="K12" s="316">
        <v>22</v>
      </c>
      <c r="L12" s="316">
        <v>34</v>
      </c>
      <c r="M12" s="316">
        <v>3864</v>
      </c>
      <c r="N12" s="316">
        <v>3065</v>
      </c>
      <c r="O12" s="316">
        <v>3317</v>
      </c>
      <c r="P12" s="316">
        <v>3294</v>
      </c>
      <c r="Q12" s="317">
        <v>153916</v>
      </c>
      <c r="R12" s="317">
        <v>133164</v>
      </c>
      <c r="S12" s="318">
        <v>502</v>
      </c>
      <c r="T12" s="224">
        <v>43191</v>
      </c>
    </row>
    <row r="13" spans="1:20" s="297" customFormat="1" ht="24" customHeight="1">
      <c r="A13" s="221">
        <v>43556</v>
      </c>
      <c r="B13" s="316">
        <v>11</v>
      </c>
      <c r="C13" s="316">
        <v>374</v>
      </c>
      <c r="D13" s="316">
        <v>10286</v>
      </c>
      <c r="E13" s="316">
        <v>5238</v>
      </c>
      <c r="F13" s="316">
        <v>5048</v>
      </c>
      <c r="G13" s="316">
        <v>854</v>
      </c>
      <c r="H13" s="316">
        <v>258</v>
      </c>
      <c r="I13" s="316">
        <v>596</v>
      </c>
      <c r="J13" s="316">
        <v>57</v>
      </c>
      <c r="K13" s="316">
        <v>21</v>
      </c>
      <c r="L13" s="316">
        <v>36</v>
      </c>
      <c r="M13" s="316">
        <v>4003</v>
      </c>
      <c r="N13" s="316">
        <v>3273</v>
      </c>
      <c r="O13" s="316">
        <v>3403</v>
      </c>
      <c r="P13" s="316">
        <v>3458</v>
      </c>
      <c r="Q13" s="317">
        <v>153916</v>
      </c>
      <c r="R13" s="317">
        <v>133739</v>
      </c>
      <c r="S13" s="318">
        <v>492</v>
      </c>
      <c r="T13" s="224">
        <v>43556</v>
      </c>
    </row>
    <row r="14" spans="1:20" s="725" customFormat="1" ht="13.5">
      <c r="A14" s="709">
        <v>43922</v>
      </c>
      <c r="B14" s="722">
        <f>SUM(B15:B26)</f>
        <v>12</v>
      </c>
      <c r="C14" s="722">
        <f>SUM(C15:C26)</f>
        <v>381</v>
      </c>
      <c r="D14" s="722">
        <f t="shared" ref="D14:S14" si="0">SUM(D15:D26)</f>
        <v>10046</v>
      </c>
      <c r="E14" s="722">
        <f t="shared" si="0"/>
        <v>5120</v>
      </c>
      <c r="F14" s="722">
        <f t="shared" si="0"/>
        <v>4926</v>
      </c>
      <c r="G14" s="722">
        <f t="shared" si="0"/>
        <v>866</v>
      </c>
      <c r="H14" s="722">
        <f t="shared" si="0"/>
        <v>272</v>
      </c>
      <c r="I14" s="722">
        <f t="shared" si="0"/>
        <v>594</v>
      </c>
      <c r="J14" s="722">
        <f t="shared" si="0"/>
        <v>58</v>
      </c>
      <c r="K14" s="722">
        <f t="shared" si="0"/>
        <v>21</v>
      </c>
      <c r="L14" s="722">
        <f t="shared" si="0"/>
        <v>37</v>
      </c>
      <c r="M14" s="722">
        <f t="shared" si="0"/>
        <v>3557</v>
      </c>
      <c r="N14" s="722">
        <f t="shared" si="0"/>
        <v>2987</v>
      </c>
      <c r="O14" s="722">
        <f t="shared" si="0"/>
        <v>3367</v>
      </c>
      <c r="P14" s="722">
        <f t="shared" si="0"/>
        <v>3405</v>
      </c>
      <c r="Q14" s="723">
        <f t="shared" si="0"/>
        <v>161064</v>
      </c>
      <c r="R14" s="723">
        <f t="shared" si="0"/>
        <v>147319</v>
      </c>
      <c r="S14" s="724">
        <f t="shared" si="0"/>
        <v>520</v>
      </c>
      <c r="T14" s="714">
        <v>43922</v>
      </c>
    </row>
    <row r="15" spans="1:20" s="132" customFormat="1" ht="13.5">
      <c r="A15" s="726" t="s">
        <v>184</v>
      </c>
      <c r="B15" s="727">
        <v>1</v>
      </c>
      <c r="C15" s="727">
        <v>32</v>
      </c>
      <c r="D15" s="727">
        <v>947</v>
      </c>
      <c r="E15" s="727">
        <f>D15-F15</f>
        <v>418</v>
      </c>
      <c r="F15" s="727">
        <v>529</v>
      </c>
      <c r="G15" s="727">
        <v>72</v>
      </c>
      <c r="H15" s="727">
        <f>G15-I15</f>
        <v>20</v>
      </c>
      <c r="I15" s="727">
        <v>52</v>
      </c>
      <c r="J15" s="727">
        <v>5</v>
      </c>
      <c r="K15" s="727">
        <f>J15-L15</f>
        <v>1</v>
      </c>
      <c r="L15" s="727">
        <v>4</v>
      </c>
      <c r="M15" s="727">
        <v>304</v>
      </c>
      <c r="N15" s="727">
        <v>267</v>
      </c>
      <c r="O15" s="727">
        <v>320</v>
      </c>
      <c r="P15" s="727">
        <v>326</v>
      </c>
      <c r="Q15" s="728">
        <v>13354</v>
      </c>
      <c r="R15" s="728">
        <v>12265</v>
      </c>
      <c r="S15" s="727">
        <v>45</v>
      </c>
      <c r="T15" s="729" t="s">
        <v>184</v>
      </c>
    </row>
    <row r="16" spans="1:20" s="132" customFormat="1" ht="13.5">
      <c r="A16" s="256" t="s">
        <v>763</v>
      </c>
      <c r="B16" s="324">
        <v>1</v>
      </c>
      <c r="C16" s="324">
        <v>10</v>
      </c>
      <c r="D16" s="324">
        <v>154</v>
      </c>
      <c r="E16" s="324">
        <f t="shared" ref="E16:E26" si="1">D16-F16</f>
        <v>98</v>
      </c>
      <c r="F16" s="324">
        <v>56</v>
      </c>
      <c r="G16" s="324">
        <v>25</v>
      </c>
      <c r="H16" s="324">
        <f t="shared" ref="H16:H26" si="2">G16-I16</f>
        <v>10</v>
      </c>
      <c r="I16" s="324">
        <v>15</v>
      </c>
      <c r="J16" s="324">
        <v>4</v>
      </c>
      <c r="K16" s="324">
        <f t="shared" ref="K16:K26" si="3">J16-L16</f>
        <v>1</v>
      </c>
      <c r="L16" s="324">
        <v>3</v>
      </c>
      <c r="M16" s="324">
        <v>0</v>
      </c>
      <c r="N16" s="324">
        <v>0</v>
      </c>
      <c r="O16" s="324">
        <v>153</v>
      </c>
      <c r="P16" s="324">
        <v>153</v>
      </c>
      <c r="Q16" s="325">
        <v>7148</v>
      </c>
      <c r="R16" s="325">
        <v>12431</v>
      </c>
      <c r="S16" s="324">
        <v>37</v>
      </c>
      <c r="T16" s="589" t="s">
        <v>764</v>
      </c>
    </row>
    <row r="17" spans="1:24" s="43" customFormat="1" ht="13.5">
      <c r="A17" s="256" t="s">
        <v>611</v>
      </c>
      <c r="B17" s="324">
        <v>1</v>
      </c>
      <c r="C17" s="324">
        <v>31</v>
      </c>
      <c r="D17" s="324">
        <v>962</v>
      </c>
      <c r="E17" s="324">
        <f t="shared" si="1"/>
        <v>465</v>
      </c>
      <c r="F17" s="324">
        <v>497</v>
      </c>
      <c r="G17" s="324">
        <v>72</v>
      </c>
      <c r="H17" s="324">
        <f t="shared" si="2"/>
        <v>28</v>
      </c>
      <c r="I17" s="324">
        <v>44</v>
      </c>
      <c r="J17" s="324">
        <v>6</v>
      </c>
      <c r="K17" s="324">
        <f t="shared" si="3"/>
        <v>2</v>
      </c>
      <c r="L17" s="324">
        <v>4</v>
      </c>
      <c r="M17" s="232">
        <v>317</v>
      </c>
      <c r="N17" s="232">
        <v>296</v>
      </c>
      <c r="O17" s="324">
        <v>320</v>
      </c>
      <c r="P17" s="324">
        <v>328</v>
      </c>
      <c r="Q17" s="325">
        <v>14032</v>
      </c>
      <c r="R17" s="325">
        <v>12010</v>
      </c>
      <c r="S17" s="326">
        <v>36</v>
      </c>
      <c r="T17" s="256" t="s">
        <v>611</v>
      </c>
    </row>
    <row r="18" spans="1:24" s="300" customFormat="1" ht="13.5">
      <c r="A18" s="256" t="s">
        <v>185</v>
      </c>
      <c r="B18" s="324">
        <v>1</v>
      </c>
      <c r="C18" s="324">
        <v>36</v>
      </c>
      <c r="D18" s="324">
        <v>1059</v>
      </c>
      <c r="E18" s="324">
        <f t="shared" si="1"/>
        <v>554</v>
      </c>
      <c r="F18" s="324">
        <v>505</v>
      </c>
      <c r="G18" s="324">
        <v>80</v>
      </c>
      <c r="H18" s="324">
        <f t="shared" si="2"/>
        <v>33</v>
      </c>
      <c r="I18" s="324">
        <v>47</v>
      </c>
      <c r="J18" s="324">
        <v>5</v>
      </c>
      <c r="K18" s="324">
        <f t="shared" si="3"/>
        <v>2</v>
      </c>
      <c r="L18" s="324">
        <v>3</v>
      </c>
      <c r="M18" s="324">
        <v>335</v>
      </c>
      <c r="N18" s="324">
        <v>243</v>
      </c>
      <c r="O18" s="324">
        <v>369</v>
      </c>
      <c r="P18" s="324">
        <v>369</v>
      </c>
      <c r="Q18" s="325">
        <v>13012</v>
      </c>
      <c r="R18" s="325">
        <v>11780</v>
      </c>
      <c r="S18" s="324">
        <v>48</v>
      </c>
      <c r="T18" s="319" t="s">
        <v>185</v>
      </c>
    </row>
    <row r="19" spans="1:24" s="300" customFormat="1" ht="13.5">
      <c r="A19" s="256" t="s">
        <v>186</v>
      </c>
      <c r="B19" s="324">
        <v>1</v>
      </c>
      <c r="C19" s="324">
        <v>42</v>
      </c>
      <c r="D19" s="324">
        <v>1057</v>
      </c>
      <c r="E19" s="324">
        <f t="shared" si="1"/>
        <v>576</v>
      </c>
      <c r="F19" s="324">
        <v>481</v>
      </c>
      <c r="G19" s="324">
        <v>95</v>
      </c>
      <c r="H19" s="324">
        <f t="shared" si="2"/>
        <v>24</v>
      </c>
      <c r="I19" s="324">
        <v>71</v>
      </c>
      <c r="J19" s="324">
        <v>6</v>
      </c>
      <c r="K19" s="324">
        <f t="shared" si="3"/>
        <v>2</v>
      </c>
      <c r="L19" s="324">
        <v>4</v>
      </c>
      <c r="M19" s="324">
        <v>404</v>
      </c>
      <c r="N19" s="324">
        <v>358</v>
      </c>
      <c r="O19" s="324">
        <v>338</v>
      </c>
      <c r="P19" s="324">
        <v>348</v>
      </c>
      <c r="Q19" s="325">
        <v>16984</v>
      </c>
      <c r="R19" s="325">
        <v>16895</v>
      </c>
      <c r="S19" s="324">
        <v>58</v>
      </c>
      <c r="T19" s="319" t="s">
        <v>186</v>
      </c>
    </row>
    <row r="20" spans="1:24" s="300" customFormat="1" ht="13.5">
      <c r="A20" s="256" t="s">
        <v>187</v>
      </c>
      <c r="B20" s="324">
        <v>1</v>
      </c>
      <c r="C20" s="324">
        <v>37</v>
      </c>
      <c r="D20" s="324">
        <v>914</v>
      </c>
      <c r="E20" s="324">
        <f t="shared" si="1"/>
        <v>462</v>
      </c>
      <c r="F20" s="324">
        <v>452</v>
      </c>
      <c r="G20" s="324">
        <v>85</v>
      </c>
      <c r="H20" s="324">
        <f t="shared" si="2"/>
        <v>18</v>
      </c>
      <c r="I20" s="324">
        <v>67</v>
      </c>
      <c r="J20" s="324">
        <v>5</v>
      </c>
      <c r="K20" s="324">
        <f t="shared" si="3"/>
        <v>1</v>
      </c>
      <c r="L20" s="324">
        <v>4</v>
      </c>
      <c r="M20" s="324">
        <v>394</v>
      </c>
      <c r="N20" s="324">
        <v>310</v>
      </c>
      <c r="O20" s="324">
        <v>275</v>
      </c>
      <c r="P20" s="324">
        <v>276</v>
      </c>
      <c r="Q20" s="325">
        <v>14190</v>
      </c>
      <c r="R20" s="325">
        <v>13525</v>
      </c>
      <c r="S20" s="324">
        <v>51</v>
      </c>
      <c r="T20" s="319" t="s">
        <v>187</v>
      </c>
    </row>
    <row r="21" spans="1:24" s="300" customFormat="1" ht="13.5">
      <c r="A21" s="256" t="s">
        <v>150</v>
      </c>
      <c r="B21" s="324">
        <v>1</v>
      </c>
      <c r="C21" s="324">
        <v>34</v>
      </c>
      <c r="D21" s="324">
        <v>871</v>
      </c>
      <c r="E21" s="324">
        <f t="shared" si="1"/>
        <v>419</v>
      </c>
      <c r="F21" s="324">
        <v>452</v>
      </c>
      <c r="G21" s="324">
        <v>76</v>
      </c>
      <c r="H21" s="324">
        <f t="shared" si="2"/>
        <v>25</v>
      </c>
      <c r="I21" s="324">
        <v>51</v>
      </c>
      <c r="J21" s="324">
        <v>4</v>
      </c>
      <c r="K21" s="324">
        <f t="shared" si="3"/>
        <v>2</v>
      </c>
      <c r="L21" s="324">
        <v>2</v>
      </c>
      <c r="M21" s="324">
        <v>342</v>
      </c>
      <c r="N21" s="324">
        <v>282</v>
      </c>
      <c r="O21" s="324">
        <v>250</v>
      </c>
      <c r="P21" s="324">
        <v>255</v>
      </c>
      <c r="Q21" s="325">
        <v>13892</v>
      </c>
      <c r="R21" s="325">
        <v>12440</v>
      </c>
      <c r="S21" s="324">
        <v>42</v>
      </c>
      <c r="T21" s="319" t="s">
        <v>150</v>
      </c>
    </row>
    <row r="22" spans="1:24" s="300" customFormat="1" ht="13.5">
      <c r="A22" s="256" t="s">
        <v>152</v>
      </c>
      <c r="B22" s="324">
        <v>1</v>
      </c>
      <c r="C22" s="324">
        <v>25</v>
      </c>
      <c r="D22" s="324">
        <v>606</v>
      </c>
      <c r="E22" s="324">
        <f t="shared" si="1"/>
        <v>304</v>
      </c>
      <c r="F22" s="324">
        <v>302</v>
      </c>
      <c r="G22" s="324">
        <v>58</v>
      </c>
      <c r="H22" s="324">
        <f t="shared" si="2"/>
        <v>23</v>
      </c>
      <c r="I22" s="324">
        <v>35</v>
      </c>
      <c r="J22" s="324">
        <v>3</v>
      </c>
      <c r="K22" s="324">
        <f t="shared" si="3"/>
        <v>1</v>
      </c>
      <c r="L22" s="324">
        <v>2</v>
      </c>
      <c r="M22" s="324">
        <v>226</v>
      </c>
      <c r="N22" s="324">
        <v>179</v>
      </c>
      <c r="O22" s="324">
        <v>200</v>
      </c>
      <c r="P22" s="324">
        <v>201</v>
      </c>
      <c r="Q22" s="325">
        <v>13687</v>
      </c>
      <c r="R22" s="325">
        <v>11316</v>
      </c>
      <c r="S22" s="324">
        <v>39</v>
      </c>
      <c r="T22" s="319" t="s">
        <v>152</v>
      </c>
    </row>
    <row r="23" spans="1:24" s="299" customFormat="1" ht="13.5">
      <c r="A23" s="320" t="s">
        <v>356</v>
      </c>
      <c r="B23" s="324">
        <v>1</v>
      </c>
      <c r="C23" s="324">
        <v>33</v>
      </c>
      <c r="D23" s="324">
        <v>777</v>
      </c>
      <c r="E23" s="324">
        <f t="shared" si="1"/>
        <v>419</v>
      </c>
      <c r="F23" s="324">
        <v>358</v>
      </c>
      <c r="G23" s="324">
        <v>78</v>
      </c>
      <c r="H23" s="324">
        <f t="shared" si="2"/>
        <v>22</v>
      </c>
      <c r="I23" s="324">
        <v>56</v>
      </c>
      <c r="J23" s="324">
        <v>4</v>
      </c>
      <c r="K23" s="324">
        <f t="shared" si="3"/>
        <v>2</v>
      </c>
      <c r="L23" s="324">
        <v>2</v>
      </c>
      <c r="M23" s="324">
        <v>288</v>
      </c>
      <c r="N23" s="324">
        <v>246</v>
      </c>
      <c r="O23" s="324">
        <v>250</v>
      </c>
      <c r="P23" s="324">
        <v>251</v>
      </c>
      <c r="Q23" s="325">
        <v>13833</v>
      </c>
      <c r="R23" s="325">
        <v>11316</v>
      </c>
      <c r="S23" s="324">
        <v>43</v>
      </c>
      <c r="T23" s="319" t="s">
        <v>356</v>
      </c>
    </row>
    <row r="24" spans="1:24" s="299" customFormat="1" ht="13.5">
      <c r="A24" s="320" t="s">
        <v>188</v>
      </c>
      <c r="B24" s="324">
        <v>1</v>
      </c>
      <c r="C24" s="324">
        <v>39</v>
      </c>
      <c r="D24" s="324">
        <v>961</v>
      </c>
      <c r="E24" s="324">
        <f t="shared" si="1"/>
        <v>504</v>
      </c>
      <c r="F24" s="324">
        <v>457</v>
      </c>
      <c r="G24" s="324">
        <v>83</v>
      </c>
      <c r="H24" s="324">
        <f t="shared" si="2"/>
        <v>23</v>
      </c>
      <c r="I24" s="324">
        <v>60</v>
      </c>
      <c r="J24" s="324">
        <v>6</v>
      </c>
      <c r="K24" s="324">
        <f t="shared" si="3"/>
        <v>3</v>
      </c>
      <c r="L24" s="324">
        <v>3</v>
      </c>
      <c r="M24" s="324">
        <v>369</v>
      </c>
      <c r="N24" s="324">
        <v>305</v>
      </c>
      <c r="O24" s="324">
        <v>323</v>
      </c>
      <c r="P24" s="324">
        <v>323</v>
      </c>
      <c r="Q24" s="325">
        <v>13248</v>
      </c>
      <c r="R24" s="325">
        <v>12185</v>
      </c>
      <c r="S24" s="324">
        <v>44</v>
      </c>
      <c r="T24" s="319" t="s">
        <v>357</v>
      </c>
    </row>
    <row r="25" spans="1:24" s="299" customFormat="1" ht="13.5">
      <c r="A25" s="320" t="s">
        <v>189</v>
      </c>
      <c r="B25" s="324">
        <v>1</v>
      </c>
      <c r="C25" s="324">
        <v>29</v>
      </c>
      <c r="D25" s="324">
        <v>684</v>
      </c>
      <c r="E25" s="324">
        <f t="shared" si="1"/>
        <v>372</v>
      </c>
      <c r="F25" s="324">
        <v>312</v>
      </c>
      <c r="G25" s="324">
        <v>66</v>
      </c>
      <c r="H25" s="324">
        <f t="shared" si="2"/>
        <v>12</v>
      </c>
      <c r="I25" s="324">
        <v>54</v>
      </c>
      <c r="J25" s="324">
        <v>5</v>
      </c>
      <c r="K25" s="324">
        <f t="shared" si="3"/>
        <v>2</v>
      </c>
      <c r="L25" s="324">
        <v>3</v>
      </c>
      <c r="M25" s="324">
        <v>263</v>
      </c>
      <c r="N25" s="324">
        <v>239</v>
      </c>
      <c r="O25" s="324">
        <v>217</v>
      </c>
      <c r="P25" s="324">
        <v>220</v>
      </c>
      <c r="Q25" s="325">
        <v>14666</v>
      </c>
      <c r="R25" s="325">
        <v>9838</v>
      </c>
      <c r="S25" s="324">
        <v>35</v>
      </c>
      <c r="T25" s="319" t="s">
        <v>189</v>
      </c>
    </row>
    <row r="26" spans="1:24" s="299" customFormat="1" ht="13.5">
      <c r="A26" s="321" t="s">
        <v>190</v>
      </c>
      <c r="B26" s="327">
        <v>1</v>
      </c>
      <c r="C26" s="327">
        <v>33</v>
      </c>
      <c r="D26" s="327">
        <v>1054</v>
      </c>
      <c r="E26" s="327">
        <f t="shared" si="1"/>
        <v>529</v>
      </c>
      <c r="F26" s="327">
        <v>525</v>
      </c>
      <c r="G26" s="327">
        <v>76</v>
      </c>
      <c r="H26" s="327">
        <f t="shared" si="2"/>
        <v>34</v>
      </c>
      <c r="I26" s="327">
        <v>42</v>
      </c>
      <c r="J26" s="327">
        <v>5</v>
      </c>
      <c r="K26" s="327">
        <f t="shared" si="3"/>
        <v>2</v>
      </c>
      <c r="L26" s="327">
        <v>3</v>
      </c>
      <c r="M26" s="327">
        <v>315</v>
      </c>
      <c r="N26" s="327">
        <v>262</v>
      </c>
      <c r="O26" s="327">
        <v>352</v>
      </c>
      <c r="P26" s="327">
        <v>355</v>
      </c>
      <c r="Q26" s="328">
        <v>13018</v>
      </c>
      <c r="R26" s="328">
        <v>11318</v>
      </c>
      <c r="S26" s="327">
        <v>42</v>
      </c>
      <c r="T26" s="322" t="s">
        <v>190</v>
      </c>
    </row>
    <row r="27" spans="1:24" s="19" customFormat="1">
      <c r="A27" s="881" t="s">
        <v>236</v>
      </c>
      <c r="B27" s="881"/>
      <c r="C27" s="881"/>
      <c r="D27" s="881"/>
      <c r="E27" s="881"/>
      <c r="F27" s="881"/>
      <c r="G27" s="881"/>
      <c r="H27" s="881"/>
      <c r="I27" s="881"/>
      <c r="J27" s="881"/>
      <c r="K27" s="881"/>
      <c r="L27" s="881"/>
      <c r="M27" s="18"/>
      <c r="N27" s="17"/>
      <c r="O27" s="18"/>
      <c r="P27" s="18"/>
      <c r="Q27" s="260"/>
    </row>
    <row r="28" spans="1:24" s="195" customFormat="1">
      <c r="A28" s="879" t="s">
        <v>237</v>
      </c>
      <c r="B28" s="879"/>
      <c r="C28" s="879"/>
      <c r="D28" s="879"/>
      <c r="E28" s="879"/>
      <c r="F28" s="879"/>
      <c r="G28" s="879"/>
      <c r="H28" s="879"/>
      <c r="I28" s="879"/>
      <c r="J28" s="879"/>
      <c r="K28" s="879"/>
      <c r="L28" s="879"/>
      <c r="M28" s="37"/>
      <c r="N28" s="28"/>
      <c r="O28" s="28"/>
      <c r="P28" s="28"/>
      <c r="Q28" s="28"/>
      <c r="R28" s="28"/>
      <c r="S28" s="28"/>
      <c r="T28" s="28"/>
      <c r="X28" s="263"/>
    </row>
    <row r="29" spans="1:24">
      <c r="A29" s="878" t="s">
        <v>612</v>
      </c>
      <c r="B29" s="878"/>
      <c r="C29" s="878"/>
      <c r="D29" s="878"/>
      <c r="E29" s="878"/>
      <c r="F29" s="878"/>
      <c r="G29" s="878"/>
      <c r="H29" s="878"/>
      <c r="I29" s="878"/>
      <c r="J29" s="878"/>
      <c r="K29" s="878"/>
      <c r="L29" s="878"/>
      <c r="M29" s="265"/>
      <c r="N29" s="265"/>
      <c r="O29" s="265"/>
      <c r="P29" s="265"/>
      <c r="Q29" s="265"/>
      <c r="R29" s="264"/>
    </row>
    <row r="30" spans="1:24">
      <c r="A30" s="227" t="s">
        <v>327</v>
      </c>
      <c r="B30" s="566"/>
      <c r="C30" s="566"/>
      <c r="D30" s="227" t="s">
        <v>360</v>
      </c>
      <c r="E30" s="566"/>
      <c r="F30" s="566"/>
      <c r="G30" s="566"/>
      <c r="H30" s="566" t="s">
        <v>583</v>
      </c>
      <c r="I30" s="566"/>
      <c r="J30" s="566"/>
      <c r="K30" s="566"/>
      <c r="L30" s="566"/>
      <c r="M30" s="265"/>
      <c r="N30" s="265"/>
      <c r="O30" s="265"/>
      <c r="P30" s="265"/>
      <c r="Q30" s="265"/>
      <c r="R30" s="264"/>
    </row>
    <row r="31" spans="1:24">
      <c r="A31" s="227" t="s">
        <v>613</v>
      </c>
      <c r="B31" s="566"/>
      <c r="C31" s="566"/>
      <c r="D31" s="227"/>
      <c r="E31" s="566"/>
      <c r="F31" s="566"/>
      <c r="G31" s="566"/>
      <c r="H31" s="566"/>
      <c r="I31" s="566"/>
      <c r="J31" s="566"/>
      <c r="K31" s="566"/>
      <c r="L31" s="566"/>
      <c r="M31" s="265"/>
      <c r="N31" s="265"/>
      <c r="O31" s="265"/>
      <c r="P31" s="265"/>
      <c r="Q31" s="265"/>
      <c r="R31" s="264"/>
    </row>
    <row r="32" spans="1:24">
      <c r="A32" s="878" t="s">
        <v>210</v>
      </c>
      <c r="B32" s="878"/>
      <c r="C32" s="878"/>
      <c r="D32" s="878"/>
      <c r="E32" s="878"/>
      <c r="F32" s="878"/>
      <c r="G32" s="878"/>
      <c r="H32" s="878"/>
      <c r="I32" s="878"/>
      <c r="J32" s="878"/>
      <c r="K32" s="878"/>
      <c r="L32" s="878"/>
      <c r="M32" s="265"/>
      <c r="N32" s="265"/>
      <c r="O32" s="265"/>
      <c r="P32" s="265"/>
      <c r="Q32" s="265"/>
      <c r="R32" s="264"/>
    </row>
    <row r="33" spans="1:18">
      <c r="A33" s="264"/>
      <c r="B33" s="265"/>
      <c r="C33" s="265"/>
      <c r="D33" s="31"/>
      <c r="E33" s="265"/>
      <c r="F33" s="265"/>
      <c r="G33" s="265"/>
      <c r="H33" s="265"/>
      <c r="I33" s="265"/>
      <c r="J33" s="265"/>
      <c r="K33" s="265"/>
      <c r="L33" s="265"/>
      <c r="M33" s="265"/>
      <c r="N33" s="265"/>
      <c r="O33" s="265"/>
      <c r="P33" s="265"/>
      <c r="Q33" s="265"/>
      <c r="R33" s="264"/>
    </row>
    <row r="34" spans="1:18">
      <c r="A34" s="264"/>
      <c r="B34" s="265"/>
      <c r="C34" s="265"/>
      <c r="D34" s="31"/>
      <c r="E34" s="265"/>
      <c r="F34" s="265"/>
      <c r="G34" s="265"/>
      <c r="H34" s="265"/>
      <c r="I34" s="265"/>
      <c r="J34" s="265"/>
      <c r="K34" s="265"/>
      <c r="L34" s="265"/>
      <c r="M34" s="265"/>
      <c r="N34" s="265"/>
      <c r="O34" s="265"/>
      <c r="P34" s="265"/>
      <c r="Q34" s="265"/>
      <c r="R34" s="264"/>
    </row>
    <row r="35" spans="1:18">
      <c r="A35" s="264"/>
      <c r="B35" s="265"/>
      <c r="C35" s="265"/>
      <c r="D35" s="31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4"/>
    </row>
    <row r="36" spans="1:18">
      <c r="A36" s="264"/>
      <c r="B36" s="265"/>
      <c r="C36" s="265"/>
      <c r="D36" s="31"/>
      <c r="E36" s="265"/>
      <c r="F36" s="265"/>
      <c r="G36" s="265"/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4"/>
    </row>
    <row r="37" spans="1:18">
      <c r="A37" s="264"/>
      <c r="B37" s="265"/>
      <c r="C37" s="265"/>
      <c r="D37" s="31"/>
      <c r="E37" s="265"/>
      <c r="F37" s="265"/>
      <c r="G37" s="265"/>
      <c r="H37" s="265"/>
      <c r="I37" s="265"/>
      <c r="J37" s="265"/>
      <c r="K37" s="265"/>
      <c r="L37" s="265"/>
      <c r="M37" s="265"/>
      <c r="N37" s="265"/>
      <c r="O37" s="265"/>
      <c r="P37" s="265"/>
      <c r="Q37" s="265"/>
      <c r="R37" s="264"/>
    </row>
    <row r="38" spans="1:18">
      <c r="A38" s="264"/>
      <c r="B38" s="265"/>
      <c r="C38" s="265"/>
      <c r="D38" s="31"/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4"/>
    </row>
    <row r="39" spans="1:18">
      <c r="A39" s="205"/>
      <c r="B39" s="19"/>
      <c r="C39" s="19"/>
      <c r="D39" s="19"/>
      <c r="E39" s="47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60"/>
    </row>
    <row r="40" spans="1:18">
      <c r="A40" s="205"/>
      <c r="B40" s="19"/>
      <c r="C40" s="19"/>
      <c r="D40" s="19"/>
      <c r="E40" s="47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</sheetData>
  <customSheetViews>
    <customSheetView guid="{ED90F220-B4C6-11D3-9C40-444553540000}" showRuler="0" topLeftCell="A11">
      <selection activeCell="A14" sqref="A14"/>
      <pageMargins left="0.74803149606299213" right="0.74803149606299213" top="0.78740157480314965" bottom="0.78740157480314965" header="0.51181102362204722" footer="0.51181102362204722"/>
      <pageSetup paperSize="9" scale="80" orientation="landscape" horizontalDpi="300" verticalDpi="300" r:id="rId1"/>
      <headerFooter alignWithMargins="0"/>
    </customSheetView>
    <customSheetView guid="{B9E7C041-B451-11D3-BD73-444553540000}" showPageBreaks="1" showRuler="0" topLeftCell="A11">
      <selection activeCell="A14" sqref="A14"/>
      <pageMargins left="0.74803149606299213" right="0.74803149606299213" top="0.78740157480314965" bottom="0.78740157480314965" header="0.51181102362204722" footer="0.51181102362204722"/>
      <pageSetup paperSize="9" scale="80" orientation="landscape" horizontalDpi="300" verticalDpi="300" r:id="rId2"/>
      <headerFooter alignWithMargins="0"/>
    </customSheetView>
  </customSheetViews>
  <mergeCells count="25">
    <mergeCell ref="A27:L27"/>
    <mergeCell ref="M1:T1"/>
    <mergeCell ref="A1:L1"/>
    <mergeCell ref="D5:D6"/>
    <mergeCell ref="E5:E6"/>
    <mergeCell ref="F5:F6"/>
    <mergeCell ref="I5:I6"/>
    <mergeCell ref="S5:S6"/>
    <mergeCell ref="O5:O6"/>
    <mergeCell ref="A32:L32"/>
    <mergeCell ref="S3:S4"/>
    <mergeCell ref="R3:R4"/>
    <mergeCell ref="Q3:Q4"/>
    <mergeCell ref="M5:M6"/>
    <mergeCell ref="G5:G6"/>
    <mergeCell ref="H5:H6"/>
    <mergeCell ref="K5:K6"/>
    <mergeCell ref="B3:B4"/>
    <mergeCell ref="A28:L28"/>
    <mergeCell ref="A29:L29"/>
    <mergeCell ref="J5:J6"/>
    <mergeCell ref="M3:N3"/>
    <mergeCell ref="P5:P6"/>
    <mergeCell ref="C3:C4"/>
    <mergeCell ref="L5:L6"/>
  </mergeCells>
  <phoneticPr fontId="5" type="noConversion"/>
  <pageMargins left="0.9055118110236221" right="0.9055118110236221" top="1.2598425196850394" bottom="1.4960629921259843" header="0.82677165354330717" footer="0.51181102362204722"/>
  <pageSetup paperSize="9" scale="47" orientation="portrait" horizontalDpi="300" verticalDpi="300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view="pageBreakPreview" zoomScaleNormal="100" zoomScaleSheetLayoutView="100" workbookViewId="0">
      <selection activeCell="P14" sqref="P14"/>
    </sheetView>
  </sheetViews>
  <sheetFormatPr defaultRowHeight="17.25"/>
  <cols>
    <col min="1" max="1" width="14.125" style="20" customWidth="1"/>
    <col min="2" max="3" width="7" style="20" customWidth="1"/>
    <col min="4" max="8" width="6.125" style="20" customWidth="1"/>
    <col min="9" max="9" width="6.125" style="23" customWidth="1"/>
    <col min="10" max="12" width="6.125" style="20" customWidth="1"/>
    <col min="13" max="19" width="9.875" style="20" customWidth="1"/>
    <col min="20" max="20" width="14.25" style="20" customWidth="1"/>
    <col min="21" max="16384" width="9" style="20"/>
  </cols>
  <sheetData>
    <row r="1" spans="1:20" s="16" customFormat="1" ht="24.95" customHeight="1">
      <c r="A1" s="876" t="s">
        <v>216</v>
      </c>
      <c r="B1" s="876"/>
      <c r="C1" s="876"/>
      <c r="D1" s="876"/>
      <c r="E1" s="876"/>
      <c r="F1" s="876"/>
      <c r="G1" s="876"/>
      <c r="H1" s="876"/>
      <c r="I1" s="876"/>
      <c r="J1" s="876"/>
      <c r="K1" s="876"/>
      <c r="L1" s="876"/>
      <c r="M1" s="876" t="s">
        <v>805</v>
      </c>
      <c r="N1" s="876"/>
      <c r="O1" s="876"/>
      <c r="P1" s="876"/>
      <c r="Q1" s="876"/>
      <c r="R1" s="876"/>
      <c r="S1" s="876"/>
      <c r="T1" s="876"/>
    </row>
    <row r="2" spans="1:20" ht="24.95" customHeight="1" thickBot="1">
      <c r="A2" s="195" t="s">
        <v>100</v>
      </c>
      <c r="B2" s="195"/>
      <c r="C2" s="195"/>
      <c r="D2" s="195"/>
      <c r="E2" s="195"/>
      <c r="F2" s="195"/>
      <c r="G2" s="195"/>
      <c r="H2" s="195"/>
      <c r="I2" s="329"/>
      <c r="J2" s="195"/>
      <c r="K2" s="195"/>
      <c r="L2" s="195"/>
      <c r="M2" s="195"/>
      <c r="N2" s="195"/>
      <c r="O2" s="195"/>
      <c r="P2" s="195"/>
      <c r="Q2" s="35"/>
      <c r="R2" s="35"/>
      <c r="T2" s="196" t="s">
        <v>303</v>
      </c>
    </row>
    <row r="3" spans="1:20" s="270" customFormat="1" ht="15.75" customHeight="1" thickTop="1">
      <c r="A3" s="197"/>
      <c r="B3" s="827" t="s">
        <v>701</v>
      </c>
      <c r="C3" s="827" t="s">
        <v>14</v>
      </c>
      <c r="D3" s="199" t="s">
        <v>328</v>
      </c>
      <c r="E3" s="199"/>
      <c r="F3" s="200"/>
      <c r="G3" s="199" t="s">
        <v>359</v>
      </c>
      <c r="H3" s="199"/>
      <c r="I3" s="203"/>
      <c r="J3" s="203" t="s">
        <v>778</v>
      </c>
      <c r="K3" s="202"/>
      <c r="L3" s="203"/>
      <c r="M3" s="883" t="s">
        <v>306</v>
      </c>
      <c r="N3" s="883"/>
      <c r="O3" s="240" t="s">
        <v>353</v>
      </c>
      <c r="P3" s="200"/>
      <c r="Q3" s="866" t="s">
        <v>704</v>
      </c>
      <c r="R3" s="827" t="s">
        <v>705</v>
      </c>
      <c r="S3" s="827" t="s">
        <v>346</v>
      </c>
      <c r="T3" s="274"/>
    </row>
    <row r="4" spans="1:20" s="270" customFormat="1" ht="15.75" customHeight="1">
      <c r="A4" s="275" t="s">
        <v>330</v>
      </c>
      <c r="B4" s="828"/>
      <c r="C4" s="828"/>
      <c r="D4" s="214" t="s">
        <v>2</v>
      </c>
      <c r="E4" s="214" t="s">
        <v>4</v>
      </c>
      <c r="F4" s="214" t="s">
        <v>5</v>
      </c>
      <c r="G4" s="214" t="s">
        <v>2</v>
      </c>
      <c r="H4" s="214" t="s">
        <v>4</v>
      </c>
      <c r="I4" s="276" t="s">
        <v>5</v>
      </c>
      <c r="J4" s="307" t="s">
        <v>2</v>
      </c>
      <c r="K4" s="214" t="s">
        <v>4</v>
      </c>
      <c r="L4" s="217" t="s">
        <v>5</v>
      </c>
      <c r="M4" s="244" t="s">
        <v>347</v>
      </c>
      <c r="N4" s="217" t="s">
        <v>333</v>
      </c>
      <c r="O4" s="244" t="s">
        <v>355</v>
      </c>
      <c r="P4" s="244" t="s">
        <v>329</v>
      </c>
      <c r="Q4" s="867"/>
      <c r="R4" s="828"/>
      <c r="S4" s="828"/>
      <c r="T4" s="211" t="s">
        <v>334</v>
      </c>
    </row>
    <row r="5" spans="1:20" s="270" customFormat="1" ht="15.75" customHeight="1">
      <c r="A5" s="275" t="s">
        <v>335</v>
      </c>
      <c r="B5" s="207" t="s">
        <v>336</v>
      </c>
      <c r="C5" s="207" t="s">
        <v>337</v>
      </c>
      <c r="D5" s="828" t="s">
        <v>7</v>
      </c>
      <c r="E5" s="828" t="s">
        <v>8</v>
      </c>
      <c r="F5" s="828" t="s">
        <v>9</v>
      </c>
      <c r="G5" s="828" t="s">
        <v>7</v>
      </c>
      <c r="H5" s="828" t="s">
        <v>8</v>
      </c>
      <c r="I5" s="849" t="s">
        <v>9</v>
      </c>
      <c r="J5" s="828" t="s">
        <v>7</v>
      </c>
      <c r="K5" s="828" t="s">
        <v>8</v>
      </c>
      <c r="L5" s="828" t="s">
        <v>9</v>
      </c>
      <c r="M5" s="874" t="s">
        <v>338</v>
      </c>
      <c r="N5" s="212" t="s">
        <v>339</v>
      </c>
      <c r="O5" s="882" t="s">
        <v>358</v>
      </c>
      <c r="P5" s="874" t="s">
        <v>340</v>
      </c>
      <c r="Q5" s="213" t="s">
        <v>16</v>
      </c>
      <c r="R5" s="213" t="s">
        <v>17</v>
      </c>
      <c r="S5" s="823" t="s">
        <v>341</v>
      </c>
      <c r="T5" s="211" t="s">
        <v>342</v>
      </c>
    </row>
    <row r="6" spans="1:20" s="306" customFormat="1" ht="15.75" customHeight="1">
      <c r="A6" s="275"/>
      <c r="B6" s="664" t="s">
        <v>271</v>
      </c>
      <c r="C6" s="213" t="s">
        <v>343</v>
      </c>
      <c r="D6" s="828"/>
      <c r="E6" s="828"/>
      <c r="F6" s="828"/>
      <c r="G6" s="828"/>
      <c r="H6" s="828"/>
      <c r="I6" s="849"/>
      <c r="J6" s="828"/>
      <c r="K6" s="828"/>
      <c r="L6" s="828"/>
      <c r="M6" s="874"/>
      <c r="N6" s="207" t="s">
        <v>344</v>
      </c>
      <c r="O6" s="874"/>
      <c r="P6" s="874"/>
      <c r="Q6" s="213" t="s">
        <v>348</v>
      </c>
      <c r="R6" s="213" t="s">
        <v>345</v>
      </c>
      <c r="S6" s="828"/>
      <c r="T6" s="667"/>
    </row>
    <row r="7" spans="1:20" s="297" customFormat="1" ht="24" customHeight="1">
      <c r="A7" s="730">
        <v>41365</v>
      </c>
      <c r="B7" s="731">
        <v>2</v>
      </c>
      <c r="C7" s="731">
        <v>60</v>
      </c>
      <c r="D7" s="731">
        <v>1651</v>
      </c>
      <c r="E7" s="731">
        <v>1318</v>
      </c>
      <c r="F7" s="731">
        <v>333</v>
      </c>
      <c r="G7" s="731">
        <v>143</v>
      </c>
      <c r="H7" s="732">
        <f>G7-I7</f>
        <v>88</v>
      </c>
      <c r="I7" s="731">
        <v>55</v>
      </c>
      <c r="J7" s="731">
        <v>16</v>
      </c>
      <c r="K7" s="732">
        <f>J7-L7</f>
        <v>13</v>
      </c>
      <c r="L7" s="731">
        <v>3</v>
      </c>
      <c r="M7" s="731">
        <v>516</v>
      </c>
      <c r="N7" s="731">
        <v>130</v>
      </c>
      <c r="O7" s="731">
        <v>570</v>
      </c>
      <c r="P7" s="731">
        <v>594</v>
      </c>
      <c r="Q7" s="731">
        <v>37</v>
      </c>
      <c r="R7" s="731">
        <v>30</v>
      </c>
      <c r="S7" s="733">
        <v>59</v>
      </c>
      <c r="T7" s="734">
        <v>41365</v>
      </c>
    </row>
    <row r="8" spans="1:20" s="297" customFormat="1" ht="24" customHeight="1">
      <c r="A8" s="221">
        <v>41730</v>
      </c>
      <c r="B8" s="330">
        <v>2</v>
      </c>
      <c r="C8" s="330">
        <v>59</v>
      </c>
      <c r="D8" s="330">
        <v>1656</v>
      </c>
      <c r="E8" s="330">
        <v>1328</v>
      </c>
      <c r="F8" s="330">
        <v>328</v>
      </c>
      <c r="G8" s="330">
        <v>143</v>
      </c>
      <c r="H8" s="330">
        <v>96</v>
      </c>
      <c r="I8" s="330">
        <v>47</v>
      </c>
      <c r="J8" s="330">
        <v>16</v>
      </c>
      <c r="K8" s="330">
        <v>10</v>
      </c>
      <c r="L8" s="330">
        <v>6</v>
      </c>
      <c r="M8" s="330">
        <v>513</v>
      </c>
      <c r="N8" s="330">
        <v>140</v>
      </c>
      <c r="O8" s="330">
        <v>578</v>
      </c>
      <c r="P8" s="330">
        <v>594</v>
      </c>
      <c r="Q8" s="332">
        <v>36860</v>
      </c>
      <c r="R8" s="332">
        <v>30424</v>
      </c>
      <c r="S8" s="331">
        <v>60</v>
      </c>
      <c r="T8" s="224">
        <v>41730</v>
      </c>
    </row>
    <row r="9" spans="1:20" s="297" customFormat="1" ht="24" customHeight="1">
      <c r="A9" s="221">
        <v>42095</v>
      </c>
      <c r="B9" s="330">
        <v>2</v>
      </c>
      <c r="C9" s="330">
        <v>58</v>
      </c>
      <c r="D9" s="330">
        <v>1662</v>
      </c>
      <c r="E9" s="330">
        <v>1347</v>
      </c>
      <c r="F9" s="330">
        <v>315</v>
      </c>
      <c r="G9" s="330">
        <v>133</v>
      </c>
      <c r="H9" s="330">
        <v>97</v>
      </c>
      <c r="I9" s="330">
        <v>36</v>
      </c>
      <c r="J9" s="330">
        <v>17</v>
      </c>
      <c r="K9" s="330">
        <v>12</v>
      </c>
      <c r="L9" s="330">
        <v>5</v>
      </c>
      <c r="M9" s="330">
        <v>486</v>
      </c>
      <c r="N9" s="330">
        <v>89</v>
      </c>
      <c r="O9" s="330">
        <v>530</v>
      </c>
      <c r="P9" s="330">
        <v>534</v>
      </c>
      <c r="Q9" s="332">
        <v>36860</v>
      </c>
      <c r="R9" s="332">
        <v>30245</v>
      </c>
      <c r="S9" s="331">
        <v>130</v>
      </c>
      <c r="T9" s="224">
        <v>42095</v>
      </c>
    </row>
    <row r="10" spans="1:20" s="297" customFormat="1" ht="24" customHeight="1">
      <c r="A10" s="221">
        <v>42461</v>
      </c>
      <c r="B10" s="330">
        <v>2</v>
      </c>
      <c r="C10" s="330">
        <v>57</v>
      </c>
      <c r="D10" s="330">
        <v>1571</v>
      </c>
      <c r="E10" s="330">
        <f>D10-F10</f>
        <v>1309</v>
      </c>
      <c r="F10" s="330">
        <v>262</v>
      </c>
      <c r="G10" s="330">
        <v>133</v>
      </c>
      <c r="H10" s="330">
        <f>G10-I10</f>
        <v>98</v>
      </c>
      <c r="I10" s="330">
        <v>35</v>
      </c>
      <c r="J10" s="330">
        <v>17</v>
      </c>
      <c r="K10" s="330">
        <f>J10-L10</f>
        <v>13</v>
      </c>
      <c r="L10" s="330">
        <v>4</v>
      </c>
      <c r="M10" s="330">
        <v>553</v>
      </c>
      <c r="N10" s="330">
        <v>131</v>
      </c>
      <c r="O10" s="330">
        <v>502</v>
      </c>
      <c r="P10" s="330">
        <v>505</v>
      </c>
      <c r="Q10" s="332">
        <v>36860</v>
      </c>
      <c r="R10" s="332">
        <v>30245</v>
      </c>
      <c r="S10" s="331">
        <v>128</v>
      </c>
      <c r="T10" s="224">
        <v>42461</v>
      </c>
    </row>
    <row r="11" spans="1:20" s="297" customFormat="1" ht="24" customHeight="1">
      <c r="A11" s="221">
        <v>42826</v>
      </c>
      <c r="B11" s="330">
        <v>2</v>
      </c>
      <c r="C11" s="330">
        <v>57</v>
      </c>
      <c r="D11" s="330">
        <v>1393</v>
      </c>
      <c r="E11" s="330">
        <v>1186</v>
      </c>
      <c r="F11" s="330">
        <v>207</v>
      </c>
      <c r="G11" s="330">
        <v>131</v>
      </c>
      <c r="H11" s="330">
        <v>83</v>
      </c>
      <c r="I11" s="330">
        <v>48</v>
      </c>
      <c r="J11" s="330">
        <v>18</v>
      </c>
      <c r="K11" s="330">
        <v>12</v>
      </c>
      <c r="L11" s="330">
        <v>6</v>
      </c>
      <c r="M11" s="330">
        <v>540</v>
      </c>
      <c r="N11" s="330">
        <v>101</v>
      </c>
      <c r="O11" s="330">
        <v>407</v>
      </c>
      <c r="P11" s="330">
        <v>417</v>
      </c>
      <c r="Q11" s="332">
        <v>36860</v>
      </c>
      <c r="R11" s="332">
        <v>30245</v>
      </c>
      <c r="S11" s="331">
        <v>128</v>
      </c>
      <c r="T11" s="224">
        <v>42826</v>
      </c>
    </row>
    <row r="12" spans="1:20" s="297" customFormat="1" ht="24" customHeight="1">
      <c r="A12" s="221">
        <v>43191</v>
      </c>
      <c r="B12" s="333">
        <v>2</v>
      </c>
      <c r="C12" s="333">
        <v>57</v>
      </c>
      <c r="D12" s="333">
        <v>1140</v>
      </c>
      <c r="E12" s="333">
        <v>987</v>
      </c>
      <c r="F12" s="333">
        <v>153</v>
      </c>
      <c r="G12" s="333">
        <v>126</v>
      </c>
      <c r="H12" s="333">
        <v>77</v>
      </c>
      <c r="I12" s="333">
        <v>49</v>
      </c>
      <c r="J12" s="333">
        <v>18</v>
      </c>
      <c r="K12" s="333">
        <v>12</v>
      </c>
      <c r="L12" s="333">
        <v>6</v>
      </c>
      <c r="M12" s="333">
        <v>507</v>
      </c>
      <c r="N12" s="333">
        <v>96</v>
      </c>
      <c r="O12" s="333">
        <v>331</v>
      </c>
      <c r="P12" s="333">
        <v>307</v>
      </c>
      <c r="Q12" s="333">
        <v>37</v>
      </c>
      <c r="R12" s="333">
        <v>30</v>
      </c>
      <c r="S12" s="334">
        <v>128</v>
      </c>
      <c r="T12" s="224">
        <v>43191</v>
      </c>
    </row>
    <row r="13" spans="1:20" s="297" customFormat="1" ht="24" customHeight="1">
      <c r="A13" s="221">
        <v>43556</v>
      </c>
      <c r="B13" s="333">
        <v>2</v>
      </c>
      <c r="C13" s="333">
        <v>57</v>
      </c>
      <c r="D13" s="333">
        <v>875</v>
      </c>
      <c r="E13" s="333">
        <v>758</v>
      </c>
      <c r="F13" s="333">
        <v>117</v>
      </c>
      <c r="G13" s="333">
        <v>125</v>
      </c>
      <c r="H13" s="333">
        <v>75</v>
      </c>
      <c r="I13" s="333">
        <v>50</v>
      </c>
      <c r="J13" s="333">
        <v>16</v>
      </c>
      <c r="K13" s="333">
        <v>9</v>
      </c>
      <c r="L13" s="333">
        <v>7</v>
      </c>
      <c r="M13" s="333">
        <v>445</v>
      </c>
      <c r="N13" s="333">
        <v>141</v>
      </c>
      <c r="O13" s="333">
        <v>417</v>
      </c>
      <c r="P13" s="333">
        <v>254</v>
      </c>
      <c r="Q13" s="333">
        <v>37</v>
      </c>
      <c r="R13" s="333">
        <v>30</v>
      </c>
      <c r="S13" s="334">
        <v>128</v>
      </c>
      <c r="T13" s="224">
        <v>43556</v>
      </c>
    </row>
    <row r="14" spans="1:20" s="588" customFormat="1" ht="14.25">
      <c r="A14" s="143">
        <v>43922</v>
      </c>
      <c r="B14" s="337">
        <f>B15+B16</f>
        <v>2</v>
      </c>
      <c r="C14" s="337">
        <f>C15+C16</f>
        <v>54</v>
      </c>
      <c r="D14" s="337">
        <f t="shared" ref="D14:R14" si="0">D15+D16</f>
        <v>792</v>
      </c>
      <c r="E14" s="337">
        <f t="shared" si="0"/>
        <v>626</v>
      </c>
      <c r="F14" s="337">
        <f t="shared" si="0"/>
        <v>166</v>
      </c>
      <c r="G14" s="337">
        <f t="shared" si="0"/>
        <v>136</v>
      </c>
      <c r="H14" s="337">
        <f t="shared" si="0"/>
        <v>75</v>
      </c>
      <c r="I14" s="337">
        <f t="shared" si="0"/>
        <v>61</v>
      </c>
      <c r="J14" s="337">
        <f t="shared" si="0"/>
        <v>15</v>
      </c>
      <c r="K14" s="337">
        <f t="shared" si="0"/>
        <v>8</v>
      </c>
      <c r="L14" s="337">
        <f t="shared" si="0"/>
        <v>7</v>
      </c>
      <c r="M14" s="337">
        <f t="shared" si="0"/>
        <v>360</v>
      </c>
      <c r="N14" s="813">
        <f t="shared" si="0"/>
        <v>100</v>
      </c>
      <c r="O14" s="337">
        <f t="shared" si="0"/>
        <v>366</v>
      </c>
      <c r="P14" s="337">
        <f t="shared" si="0"/>
        <v>320</v>
      </c>
      <c r="Q14" s="357">
        <f t="shared" si="0"/>
        <v>36860</v>
      </c>
      <c r="R14" s="357">
        <f t="shared" si="0"/>
        <v>30258</v>
      </c>
      <c r="S14" s="338">
        <f>S15+S16</f>
        <v>125</v>
      </c>
      <c r="T14" s="139">
        <v>43922</v>
      </c>
    </row>
    <row r="15" spans="1:20" s="588" customFormat="1" ht="18" customHeight="1">
      <c r="A15" s="335" t="s">
        <v>765</v>
      </c>
      <c r="B15" s="339">
        <v>1</v>
      </c>
      <c r="C15" s="340">
        <v>27</v>
      </c>
      <c r="D15" s="340">
        <v>442</v>
      </c>
      <c r="E15" s="340">
        <f>D15-F15</f>
        <v>335</v>
      </c>
      <c r="F15" s="340">
        <v>107</v>
      </c>
      <c r="G15" s="340">
        <v>67</v>
      </c>
      <c r="H15" s="340">
        <f>G15-I15</f>
        <v>32</v>
      </c>
      <c r="I15" s="340">
        <v>35</v>
      </c>
      <c r="J15" s="340">
        <v>8</v>
      </c>
      <c r="K15" s="340">
        <f>J15-L15</f>
        <v>4</v>
      </c>
      <c r="L15" s="340">
        <v>4</v>
      </c>
      <c r="M15" s="340">
        <v>212</v>
      </c>
      <c r="N15" s="814">
        <v>67</v>
      </c>
      <c r="O15" s="340">
        <v>168</v>
      </c>
      <c r="P15" s="340">
        <v>140</v>
      </c>
      <c r="Q15" s="341">
        <v>23190</v>
      </c>
      <c r="R15" s="341">
        <v>15027</v>
      </c>
      <c r="S15" s="342">
        <v>63</v>
      </c>
      <c r="T15" s="335" t="s">
        <v>765</v>
      </c>
    </row>
    <row r="16" spans="1:20" s="588" customFormat="1" ht="18" customHeight="1">
      <c r="A16" s="336" t="s">
        <v>766</v>
      </c>
      <c r="B16" s="343">
        <v>1</v>
      </c>
      <c r="C16" s="344">
        <v>27</v>
      </c>
      <c r="D16" s="344">
        <v>350</v>
      </c>
      <c r="E16" s="344">
        <f>D16-F16</f>
        <v>291</v>
      </c>
      <c r="F16" s="344">
        <v>59</v>
      </c>
      <c r="G16" s="344">
        <v>69</v>
      </c>
      <c r="H16" s="344">
        <f>G16-I16</f>
        <v>43</v>
      </c>
      <c r="I16" s="344">
        <v>26</v>
      </c>
      <c r="J16" s="344">
        <v>7</v>
      </c>
      <c r="K16" s="344">
        <f>J16-L16</f>
        <v>4</v>
      </c>
      <c r="L16" s="344">
        <v>3</v>
      </c>
      <c r="M16" s="344">
        <v>148</v>
      </c>
      <c r="N16" s="815">
        <v>33</v>
      </c>
      <c r="O16" s="344">
        <v>198</v>
      </c>
      <c r="P16" s="344">
        <v>180</v>
      </c>
      <c r="Q16" s="345">
        <v>13670</v>
      </c>
      <c r="R16" s="345">
        <v>15231</v>
      </c>
      <c r="S16" s="346">
        <v>62</v>
      </c>
      <c r="T16" s="336" t="s">
        <v>766</v>
      </c>
    </row>
    <row r="17" spans="1:24" s="19" customFormat="1" ht="12.75" customHeight="1">
      <c r="A17" s="879" t="s">
        <v>361</v>
      </c>
      <c r="B17" s="879"/>
      <c r="C17" s="879"/>
      <c r="D17" s="879"/>
      <c r="E17" s="879"/>
      <c r="F17" s="879"/>
      <c r="G17" s="879"/>
      <c r="H17" s="879"/>
      <c r="I17" s="879"/>
      <c r="J17" s="879"/>
      <c r="K17" s="879"/>
      <c r="L17" s="879"/>
      <c r="M17" s="18"/>
      <c r="N17" s="17"/>
      <c r="O17" s="18"/>
      <c r="P17" s="18"/>
      <c r="Q17" s="260"/>
    </row>
    <row r="18" spans="1:24" s="195" customFormat="1" ht="12.75" customHeight="1">
      <c r="A18" s="879" t="s">
        <v>237</v>
      </c>
      <c r="B18" s="879"/>
      <c r="C18" s="879"/>
      <c r="D18" s="879"/>
      <c r="E18" s="879"/>
      <c r="F18" s="879"/>
      <c r="G18" s="879"/>
      <c r="H18" s="879"/>
      <c r="I18" s="879"/>
      <c r="J18" s="879"/>
      <c r="K18" s="879"/>
      <c r="L18" s="879"/>
      <c r="M18" s="37"/>
      <c r="N18" s="28"/>
      <c r="O18" s="28"/>
      <c r="P18" s="28"/>
      <c r="Q18" s="28"/>
      <c r="R18" s="28"/>
      <c r="S18" s="28"/>
      <c r="T18" s="28"/>
      <c r="X18" s="263"/>
    </row>
    <row r="19" spans="1:24" ht="12.75" customHeight="1">
      <c r="A19" s="878" t="s">
        <v>252</v>
      </c>
      <c r="B19" s="878"/>
      <c r="C19" s="878"/>
      <c r="D19" s="878"/>
      <c r="E19" s="878"/>
      <c r="F19" s="878"/>
      <c r="G19" s="878"/>
      <c r="H19" s="878"/>
      <c r="I19" s="878"/>
      <c r="J19" s="878"/>
      <c r="K19" s="878"/>
      <c r="L19" s="878"/>
      <c r="M19" s="265"/>
      <c r="N19" s="265"/>
      <c r="O19" s="265"/>
      <c r="P19" s="265"/>
      <c r="Q19" s="265"/>
      <c r="R19" s="265"/>
      <c r="S19" s="264"/>
    </row>
    <row r="20" spans="1:24" ht="12.75" customHeight="1">
      <c r="A20" s="227" t="s">
        <v>582</v>
      </c>
      <c r="B20" s="323"/>
      <c r="C20" s="323"/>
      <c r="D20" s="323" t="s">
        <v>583</v>
      </c>
      <c r="E20" s="323"/>
      <c r="F20" s="323"/>
      <c r="G20" s="323"/>
      <c r="H20" s="323"/>
      <c r="I20" s="323"/>
      <c r="J20" s="323"/>
      <c r="K20" s="323"/>
      <c r="L20" s="323"/>
      <c r="M20" s="265"/>
      <c r="N20" s="265"/>
      <c r="O20" s="265"/>
      <c r="P20" s="265"/>
      <c r="Q20" s="265"/>
      <c r="R20" s="265"/>
      <c r="S20" s="264"/>
    </row>
    <row r="21" spans="1:24" ht="12.75" customHeight="1">
      <c r="A21" s="878" t="s">
        <v>688</v>
      </c>
      <c r="B21" s="878"/>
      <c r="C21" s="878"/>
      <c r="D21" s="878"/>
      <c r="E21" s="878"/>
      <c r="F21" s="878"/>
      <c r="G21" s="878"/>
      <c r="H21" s="878"/>
      <c r="I21" s="878"/>
      <c r="J21" s="878"/>
      <c r="K21" s="878"/>
      <c r="L21" s="878"/>
      <c r="M21" s="265"/>
      <c r="N21" s="265"/>
      <c r="O21" s="265"/>
      <c r="P21" s="265"/>
      <c r="Q21" s="265"/>
      <c r="R21" s="265"/>
      <c r="S21" s="264"/>
    </row>
    <row r="22" spans="1:24">
      <c r="A22" s="264"/>
      <c r="B22" s="265"/>
      <c r="C22" s="265"/>
      <c r="D22" s="31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5"/>
      <c r="S22" s="264"/>
    </row>
    <row r="23" spans="1:24">
      <c r="A23" s="264"/>
      <c r="B23" s="265"/>
      <c r="C23" s="265"/>
      <c r="D23" s="31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4"/>
    </row>
    <row r="24" spans="1:24">
      <c r="A24" s="264"/>
      <c r="B24" s="31"/>
      <c r="C24" s="265"/>
      <c r="D24" s="31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4"/>
    </row>
    <row r="25" spans="1:24">
      <c r="A25" s="264"/>
      <c r="B25" s="265"/>
      <c r="C25" s="265"/>
      <c r="D25" s="31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4"/>
    </row>
    <row r="26" spans="1:24">
      <c r="A26" s="264"/>
      <c r="B26" s="265"/>
      <c r="C26" s="265"/>
      <c r="D26" s="31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4"/>
    </row>
    <row r="27" spans="1:24">
      <c r="A27" s="264"/>
      <c r="B27" s="265"/>
      <c r="C27" s="265"/>
      <c r="D27" s="31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4"/>
    </row>
    <row r="28" spans="1:24">
      <c r="A28" s="264"/>
      <c r="B28" s="265"/>
      <c r="C28" s="265"/>
      <c r="D28" s="31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4"/>
    </row>
    <row r="29" spans="1:24">
      <c r="A29" s="264"/>
      <c r="B29" s="265"/>
      <c r="C29" s="265"/>
      <c r="D29" s="31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4"/>
    </row>
    <row r="30" spans="1:24">
      <c r="A30" s="264"/>
      <c r="B30" s="265"/>
      <c r="C30" s="265"/>
      <c r="D30" s="31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5"/>
      <c r="P30" s="265"/>
      <c r="Q30" s="265"/>
      <c r="R30" s="265"/>
      <c r="S30" s="264"/>
    </row>
    <row r="31" spans="1:24">
      <c r="A31" s="264"/>
      <c r="B31" s="265"/>
      <c r="C31" s="265"/>
      <c r="D31" s="31"/>
      <c r="E31" s="265"/>
      <c r="F31" s="265"/>
      <c r="G31" s="265"/>
      <c r="H31" s="265"/>
      <c r="I31" s="265"/>
      <c r="J31" s="265"/>
      <c r="K31" s="265"/>
      <c r="L31" s="265"/>
      <c r="M31" s="265"/>
      <c r="N31" s="265"/>
      <c r="O31" s="265"/>
      <c r="P31" s="265"/>
      <c r="Q31" s="265"/>
      <c r="R31" s="265"/>
      <c r="S31" s="264"/>
    </row>
    <row r="32" spans="1:24">
      <c r="A32" s="264"/>
      <c r="B32" s="265"/>
      <c r="C32" s="265"/>
      <c r="D32" s="31"/>
      <c r="E32" s="265"/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4"/>
    </row>
    <row r="33" spans="1:19">
      <c r="A33" s="264"/>
      <c r="B33" s="265"/>
      <c r="C33" s="265"/>
      <c r="D33" s="31"/>
      <c r="E33" s="265"/>
      <c r="F33" s="265"/>
      <c r="G33" s="265"/>
      <c r="H33" s="265"/>
      <c r="I33" s="265"/>
      <c r="J33" s="265"/>
      <c r="K33" s="265"/>
      <c r="L33" s="265"/>
      <c r="M33" s="265"/>
      <c r="N33" s="265"/>
      <c r="O33" s="265"/>
      <c r="P33" s="265"/>
      <c r="Q33" s="265"/>
      <c r="R33" s="265"/>
      <c r="S33" s="264"/>
    </row>
    <row r="34" spans="1:19">
      <c r="A34" s="264"/>
      <c r="B34" s="265"/>
      <c r="C34" s="265"/>
      <c r="D34" s="31"/>
      <c r="E34" s="265"/>
      <c r="F34" s="265"/>
      <c r="G34" s="265"/>
      <c r="H34" s="265"/>
      <c r="I34" s="265"/>
      <c r="J34" s="265"/>
      <c r="K34" s="265"/>
      <c r="L34" s="265"/>
      <c r="M34" s="265"/>
      <c r="N34" s="265"/>
      <c r="O34" s="265"/>
      <c r="P34" s="265"/>
      <c r="Q34" s="265"/>
      <c r="R34" s="265"/>
      <c r="S34" s="264"/>
    </row>
    <row r="35" spans="1:19">
      <c r="A35" s="264"/>
      <c r="B35" s="265"/>
      <c r="C35" s="265"/>
      <c r="D35" s="31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4"/>
    </row>
    <row r="36" spans="1:19">
      <c r="A36" s="264"/>
      <c r="B36" s="265"/>
      <c r="C36" s="265"/>
      <c r="D36" s="31"/>
      <c r="E36" s="265"/>
      <c r="F36" s="265"/>
      <c r="G36" s="265"/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5"/>
      <c r="S36" s="264"/>
    </row>
    <row r="37" spans="1:19">
      <c r="A37" s="264"/>
      <c r="B37" s="265"/>
      <c r="C37" s="265"/>
      <c r="D37" s="31"/>
      <c r="E37" s="265"/>
      <c r="F37" s="265"/>
      <c r="G37" s="265"/>
      <c r="H37" s="265"/>
      <c r="I37" s="265"/>
      <c r="J37" s="265"/>
      <c r="K37" s="265"/>
      <c r="L37" s="265"/>
      <c r="M37" s="265"/>
      <c r="N37" s="265"/>
      <c r="O37" s="265"/>
      <c r="P37" s="265"/>
      <c r="Q37" s="265"/>
      <c r="R37" s="265"/>
      <c r="S37" s="264"/>
    </row>
    <row r="38" spans="1:19">
      <c r="A38" s="264"/>
      <c r="B38" s="265"/>
      <c r="C38" s="265"/>
      <c r="D38" s="31"/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4"/>
    </row>
    <row r="39" spans="1:19">
      <c r="A39" s="264"/>
      <c r="B39" s="265"/>
      <c r="C39" s="265"/>
      <c r="D39" s="31"/>
      <c r="E39" s="265"/>
      <c r="F39" s="265"/>
      <c r="G39" s="265"/>
      <c r="H39" s="265"/>
      <c r="I39" s="265"/>
      <c r="J39" s="265"/>
      <c r="K39" s="265"/>
      <c r="L39" s="265"/>
      <c r="M39" s="265"/>
      <c r="N39" s="265"/>
      <c r="O39" s="265"/>
      <c r="P39" s="265"/>
      <c r="Q39" s="265"/>
      <c r="R39" s="265"/>
      <c r="S39" s="264"/>
    </row>
    <row r="40" spans="1:19">
      <c r="A40" s="264"/>
      <c r="B40" s="265"/>
      <c r="C40" s="265"/>
      <c r="D40" s="31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4"/>
    </row>
    <row r="41" spans="1:19" ht="1.5" customHeight="1">
      <c r="A41" s="205"/>
      <c r="B41" s="19"/>
      <c r="C41" s="16"/>
      <c r="D41" s="16"/>
      <c r="E41" s="45"/>
      <c r="F41" s="16"/>
      <c r="G41" s="16"/>
      <c r="H41" s="16"/>
      <c r="I41" s="27"/>
      <c r="J41" s="16"/>
      <c r="K41" s="16"/>
      <c r="L41" s="16"/>
      <c r="M41" s="16"/>
      <c r="N41" s="16"/>
      <c r="O41" s="16"/>
      <c r="P41" s="16"/>
      <c r="Q41" s="16"/>
      <c r="R41" s="16"/>
      <c r="S41" s="260"/>
    </row>
    <row r="42" spans="1:19">
      <c r="A42" s="205"/>
      <c r="B42" s="19"/>
      <c r="C42" s="16"/>
      <c r="D42" s="16"/>
      <c r="E42" s="45"/>
      <c r="F42" s="16"/>
      <c r="G42" s="16"/>
      <c r="H42" s="16"/>
      <c r="I42" s="27"/>
      <c r="J42" s="16"/>
      <c r="K42" s="16"/>
      <c r="L42" s="16"/>
      <c r="M42" s="16"/>
      <c r="N42" s="16"/>
      <c r="O42" s="16"/>
      <c r="P42" s="16"/>
      <c r="Q42" s="16"/>
      <c r="R42" s="16"/>
      <c r="S42" s="16"/>
    </row>
  </sheetData>
  <customSheetViews>
    <customSheetView guid="{ED90F220-B4C6-11D3-9C40-444553540000}" showRuler="0" topLeftCell="G1">
      <selection activeCell="G10" sqref="G10"/>
      <pageMargins left="0.74803149606299213" right="0.74803149606299213" top="0.78740157480314965" bottom="0.78740157480314965" header="0.51181102362204722" footer="0.51181102362204722"/>
      <pageSetup paperSize="9" scale="80" orientation="landscape" horizontalDpi="300" verticalDpi="300" r:id="rId1"/>
      <headerFooter alignWithMargins="0"/>
    </customSheetView>
    <customSheetView guid="{B9E7C041-B451-11D3-BD73-444553540000}" showPageBreaks="1" showRuler="0" topLeftCell="G1">
      <selection activeCell="G10" sqref="G10"/>
      <pageMargins left="0.74803149606299213" right="0.74803149606299213" top="0.78740157480314965" bottom="0.78740157480314965" header="0.51181102362204722" footer="0.51181102362204722"/>
      <pageSetup paperSize="9" scale="80" orientation="landscape" horizontalDpi="300" verticalDpi="300" r:id="rId2"/>
      <headerFooter alignWithMargins="0"/>
    </customSheetView>
  </customSheetViews>
  <mergeCells count="25">
    <mergeCell ref="A21:L21"/>
    <mergeCell ref="D5:D6"/>
    <mergeCell ref="E5:E6"/>
    <mergeCell ref="A19:L19"/>
    <mergeCell ref="J5:J6"/>
    <mergeCell ref="F5:F6"/>
    <mergeCell ref="G5:G6"/>
    <mergeCell ref="A18:L18"/>
    <mergeCell ref="H5:H6"/>
    <mergeCell ref="K5:K6"/>
    <mergeCell ref="M5:M6"/>
    <mergeCell ref="A17:L17"/>
    <mergeCell ref="S3:S4"/>
    <mergeCell ref="S5:S6"/>
    <mergeCell ref="O5:O6"/>
    <mergeCell ref="P5:P6"/>
    <mergeCell ref="I5:I6"/>
    <mergeCell ref="L5:L6"/>
    <mergeCell ref="B3:B4"/>
    <mergeCell ref="M1:T1"/>
    <mergeCell ref="A1:L1"/>
    <mergeCell ref="C3:C4"/>
    <mergeCell ref="M3:N3"/>
    <mergeCell ref="R3:R4"/>
    <mergeCell ref="Q3:Q4"/>
  </mergeCells>
  <phoneticPr fontId="5" type="noConversion"/>
  <pageMargins left="0.9055118110236221" right="0.9055118110236221" top="1.2598425196850394" bottom="1.4960629921259843" header="0.82677165354330717" footer="0.51181102362204722"/>
  <pageSetup paperSize="9" scale="46" orientation="portrait" horizontalDpi="300" verticalDpi="300" r:id="rId3"/>
  <headerFooter alignWithMargins="0">
    <oddHeader xml:space="preserve">&amp;L&amp;"돋움,보통"&amp;11   &amp;P&amp;R&amp;"돋움,보통"&amp;11&amp;P  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view="pageBreakPreview" zoomScaleNormal="100" zoomScaleSheetLayoutView="100" workbookViewId="0">
      <selection activeCell="I11" sqref="I11"/>
    </sheetView>
  </sheetViews>
  <sheetFormatPr defaultRowHeight="17.25"/>
  <cols>
    <col min="1" max="1" width="12" style="20" customWidth="1"/>
    <col min="2" max="3" width="7.375" style="20" customWidth="1"/>
    <col min="4" max="8" width="6.25" style="20" customWidth="1"/>
    <col min="9" max="9" width="6.25" style="23" customWidth="1"/>
    <col min="10" max="12" width="6.25" style="20" customWidth="1"/>
    <col min="13" max="19" width="10.125" style="20" customWidth="1"/>
    <col min="20" max="20" width="12" style="20" customWidth="1"/>
    <col min="21" max="16384" width="9" style="20"/>
  </cols>
  <sheetData>
    <row r="1" spans="1:20" s="16" customFormat="1" ht="24.95" customHeight="1">
      <c r="A1" s="1" t="s">
        <v>217</v>
      </c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 t="s">
        <v>806</v>
      </c>
      <c r="N1" s="1"/>
      <c r="O1" s="1"/>
      <c r="P1" s="1"/>
      <c r="Q1" s="1"/>
      <c r="R1" s="1"/>
      <c r="S1" s="1"/>
      <c r="T1" s="1"/>
    </row>
    <row r="2" spans="1:20" ht="24.95" customHeight="1" thickBot="1">
      <c r="A2" s="195" t="s">
        <v>100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35"/>
      <c r="T2" s="196" t="s">
        <v>303</v>
      </c>
    </row>
    <row r="3" spans="1:20" s="270" customFormat="1" ht="15.75" customHeight="1" thickTop="1">
      <c r="A3" s="197"/>
      <c r="B3" s="827" t="s">
        <v>701</v>
      </c>
      <c r="C3" s="827" t="s">
        <v>14</v>
      </c>
      <c r="D3" s="199" t="s">
        <v>304</v>
      </c>
      <c r="E3" s="199"/>
      <c r="F3" s="200"/>
      <c r="G3" s="199" t="s">
        <v>711</v>
      </c>
      <c r="H3" s="199"/>
      <c r="I3" s="203"/>
      <c r="J3" s="203" t="s">
        <v>778</v>
      </c>
      <c r="K3" s="202"/>
      <c r="L3" s="203"/>
      <c r="M3" s="827" t="s">
        <v>306</v>
      </c>
      <c r="N3" s="884"/>
      <c r="O3" s="201" t="s">
        <v>353</v>
      </c>
      <c r="P3" s="203"/>
      <c r="Q3" s="866" t="s">
        <v>712</v>
      </c>
      <c r="R3" s="827" t="s">
        <v>308</v>
      </c>
      <c r="S3" s="827" t="s">
        <v>346</v>
      </c>
      <c r="T3" s="347"/>
    </row>
    <row r="4" spans="1:20" s="270" customFormat="1" ht="15.75" customHeight="1">
      <c r="A4" s="275" t="s">
        <v>330</v>
      </c>
      <c r="B4" s="828"/>
      <c r="C4" s="828"/>
      <c r="D4" s="214" t="s">
        <v>2</v>
      </c>
      <c r="E4" s="214" t="s">
        <v>4</v>
      </c>
      <c r="F4" s="214" t="s">
        <v>5</v>
      </c>
      <c r="G4" s="214" t="s">
        <v>2</v>
      </c>
      <c r="H4" s="214" t="s">
        <v>4</v>
      </c>
      <c r="I4" s="276" t="s">
        <v>5</v>
      </c>
      <c r="J4" s="307" t="s">
        <v>2</v>
      </c>
      <c r="K4" s="214" t="s">
        <v>4</v>
      </c>
      <c r="L4" s="217" t="s">
        <v>5</v>
      </c>
      <c r="M4" s="885" t="s">
        <v>347</v>
      </c>
      <c r="N4" s="217" t="s">
        <v>333</v>
      </c>
      <c r="O4" s="290" t="s">
        <v>355</v>
      </c>
      <c r="P4" s="290" t="s">
        <v>329</v>
      </c>
      <c r="Q4" s="867"/>
      <c r="R4" s="828"/>
      <c r="S4" s="828"/>
      <c r="T4" s="211" t="s">
        <v>291</v>
      </c>
    </row>
    <row r="5" spans="1:20" s="270" customFormat="1" ht="16.5" customHeight="1">
      <c r="A5" s="275" t="s">
        <v>335</v>
      </c>
      <c r="B5" s="207" t="s">
        <v>336</v>
      </c>
      <c r="C5" s="207" t="s">
        <v>337</v>
      </c>
      <c r="D5" s="828" t="s">
        <v>7</v>
      </c>
      <c r="E5" s="828" t="s">
        <v>8</v>
      </c>
      <c r="F5" s="828" t="s">
        <v>9</v>
      </c>
      <c r="G5" s="828" t="s">
        <v>7</v>
      </c>
      <c r="H5" s="828" t="s">
        <v>8</v>
      </c>
      <c r="I5" s="849" t="s">
        <v>9</v>
      </c>
      <c r="J5" s="828" t="s">
        <v>7</v>
      </c>
      <c r="K5" s="828" t="s">
        <v>8</v>
      </c>
      <c r="L5" s="828" t="s">
        <v>9</v>
      </c>
      <c r="M5" s="874"/>
      <c r="N5" s="212" t="s">
        <v>339</v>
      </c>
      <c r="O5" s="290" t="s">
        <v>362</v>
      </c>
      <c r="P5" s="874" t="s">
        <v>340</v>
      </c>
      <c r="Q5" s="213" t="s">
        <v>16</v>
      </c>
      <c r="R5" s="213" t="s">
        <v>17</v>
      </c>
      <c r="S5" s="823" t="s">
        <v>341</v>
      </c>
      <c r="T5" s="211" t="s">
        <v>342</v>
      </c>
    </row>
    <row r="6" spans="1:20" s="306" customFormat="1" ht="15.75" customHeight="1">
      <c r="A6" s="275"/>
      <c r="B6" s="664" t="s">
        <v>271</v>
      </c>
      <c r="C6" s="213" t="s">
        <v>343</v>
      </c>
      <c r="D6" s="828"/>
      <c r="E6" s="828"/>
      <c r="F6" s="828"/>
      <c r="G6" s="828"/>
      <c r="H6" s="828"/>
      <c r="I6" s="849"/>
      <c r="J6" s="828"/>
      <c r="K6" s="828"/>
      <c r="L6" s="828"/>
      <c r="M6" s="670" t="s">
        <v>338</v>
      </c>
      <c r="N6" s="207" t="s">
        <v>344</v>
      </c>
      <c r="O6" s="670" t="s">
        <v>363</v>
      </c>
      <c r="P6" s="874"/>
      <c r="Q6" s="207" t="s">
        <v>348</v>
      </c>
      <c r="R6" s="213" t="s">
        <v>345</v>
      </c>
      <c r="S6" s="828"/>
      <c r="T6" s="667"/>
    </row>
    <row r="7" spans="1:20" s="299" customFormat="1" ht="24" customHeight="1">
      <c r="A7" s="735">
        <v>41365</v>
      </c>
      <c r="B7" s="736">
        <v>2</v>
      </c>
      <c r="C7" s="736">
        <v>42</v>
      </c>
      <c r="D7" s="736">
        <v>1413</v>
      </c>
      <c r="E7" s="736">
        <v>955</v>
      </c>
      <c r="F7" s="736">
        <v>458</v>
      </c>
      <c r="G7" s="736">
        <v>87</v>
      </c>
      <c r="H7" s="736">
        <f>G7-I7</f>
        <v>57</v>
      </c>
      <c r="I7" s="736">
        <v>30</v>
      </c>
      <c r="J7" s="736">
        <v>13</v>
      </c>
      <c r="K7" s="736">
        <f>J7-L7</f>
        <v>9</v>
      </c>
      <c r="L7" s="736">
        <v>4</v>
      </c>
      <c r="M7" s="736">
        <v>466</v>
      </c>
      <c r="N7" s="736">
        <v>211</v>
      </c>
      <c r="O7" s="736">
        <v>480</v>
      </c>
      <c r="P7" s="736">
        <v>486</v>
      </c>
      <c r="Q7" s="736">
        <v>37</v>
      </c>
      <c r="R7" s="736">
        <v>24</v>
      </c>
      <c r="S7" s="737">
        <v>36</v>
      </c>
      <c r="T7" s="738">
        <v>41365</v>
      </c>
    </row>
    <row r="8" spans="1:20" s="299" customFormat="1" ht="24" customHeight="1">
      <c r="A8" s="247">
        <v>41730</v>
      </c>
      <c r="B8" s="348">
        <v>2</v>
      </c>
      <c r="C8" s="348">
        <v>42</v>
      </c>
      <c r="D8" s="348">
        <v>1434</v>
      </c>
      <c r="E8" s="348">
        <v>949</v>
      </c>
      <c r="F8" s="348">
        <v>485</v>
      </c>
      <c r="G8" s="348">
        <v>91</v>
      </c>
      <c r="H8" s="348">
        <v>57</v>
      </c>
      <c r="I8" s="348">
        <v>34</v>
      </c>
      <c r="J8" s="348">
        <v>13</v>
      </c>
      <c r="K8" s="348">
        <v>9</v>
      </c>
      <c r="L8" s="348">
        <v>4</v>
      </c>
      <c r="M8" s="348">
        <v>462</v>
      </c>
      <c r="N8" s="348">
        <v>241</v>
      </c>
      <c r="O8" s="348">
        <v>480</v>
      </c>
      <c r="P8" s="348">
        <v>491</v>
      </c>
      <c r="Q8" s="350">
        <v>36771</v>
      </c>
      <c r="R8" s="350">
        <v>24606</v>
      </c>
      <c r="S8" s="349">
        <v>42</v>
      </c>
      <c r="T8" s="250">
        <v>41730</v>
      </c>
    </row>
    <row r="9" spans="1:20" s="299" customFormat="1" ht="24" customHeight="1">
      <c r="A9" s="247">
        <v>42095</v>
      </c>
      <c r="B9" s="330">
        <v>2</v>
      </c>
      <c r="C9" s="330">
        <v>42</v>
      </c>
      <c r="D9" s="330">
        <v>1448</v>
      </c>
      <c r="E9" s="330">
        <v>964</v>
      </c>
      <c r="F9" s="330">
        <v>484</v>
      </c>
      <c r="G9" s="330">
        <v>85</v>
      </c>
      <c r="H9" s="330">
        <v>57</v>
      </c>
      <c r="I9" s="330">
        <v>28</v>
      </c>
      <c r="J9" s="330">
        <v>13</v>
      </c>
      <c r="K9" s="330">
        <v>9</v>
      </c>
      <c r="L9" s="330">
        <v>4</v>
      </c>
      <c r="M9" s="330">
        <v>468</v>
      </c>
      <c r="N9" s="330">
        <v>212</v>
      </c>
      <c r="O9" s="330">
        <v>483</v>
      </c>
      <c r="P9" s="330">
        <v>492</v>
      </c>
      <c r="Q9" s="332">
        <v>36771</v>
      </c>
      <c r="R9" s="332">
        <v>24606</v>
      </c>
      <c r="S9" s="331">
        <v>67</v>
      </c>
      <c r="T9" s="250">
        <v>42095</v>
      </c>
    </row>
    <row r="10" spans="1:20" s="299" customFormat="1" ht="24" customHeight="1">
      <c r="A10" s="247">
        <v>42461</v>
      </c>
      <c r="B10" s="330">
        <v>2</v>
      </c>
      <c r="C10" s="330">
        <v>42</v>
      </c>
      <c r="D10" s="330">
        <v>1438</v>
      </c>
      <c r="E10" s="330">
        <f>D10-F10</f>
        <v>932</v>
      </c>
      <c r="F10" s="330">
        <v>506</v>
      </c>
      <c r="G10" s="330">
        <v>92</v>
      </c>
      <c r="H10" s="330">
        <f>G10-I10</f>
        <v>59</v>
      </c>
      <c r="I10" s="330">
        <v>33</v>
      </c>
      <c r="J10" s="330">
        <v>13</v>
      </c>
      <c r="K10" s="330">
        <f>J10-L10</f>
        <v>7</v>
      </c>
      <c r="L10" s="330">
        <v>6</v>
      </c>
      <c r="M10" s="330">
        <v>477</v>
      </c>
      <c r="N10" s="330">
        <v>197</v>
      </c>
      <c r="O10" s="330">
        <v>480</v>
      </c>
      <c r="P10" s="330">
        <v>488</v>
      </c>
      <c r="Q10" s="332">
        <v>36771</v>
      </c>
      <c r="R10" s="332">
        <v>24972</v>
      </c>
      <c r="S10" s="331">
        <v>67</v>
      </c>
      <c r="T10" s="250">
        <v>42461</v>
      </c>
    </row>
    <row r="11" spans="1:20" s="297" customFormat="1" ht="24" customHeight="1">
      <c r="A11" s="221">
        <v>42826</v>
      </c>
      <c r="B11" s="330">
        <v>2</v>
      </c>
      <c r="C11" s="330">
        <v>42</v>
      </c>
      <c r="D11" s="330">
        <v>1442</v>
      </c>
      <c r="E11" s="330">
        <v>958</v>
      </c>
      <c r="F11" s="330">
        <v>484</v>
      </c>
      <c r="G11" s="330">
        <v>90</v>
      </c>
      <c r="H11" s="330">
        <v>56</v>
      </c>
      <c r="I11" s="330">
        <v>34</v>
      </c>
      <c r="J11" s="330">
        <v>13</v>
      </c>
      <c r="K11" s="330">
        <v>7</v>
      </c>
      <c r="L11" s="330">
        <v>6</v>
      </c>
      <c r="M11" s="330">
        <v>473</v>
      </c>
      <c r="N11" s="330">
        <v>214</v>
      </c>
      <c r="O11" s="330">
        <v>480</v>
      </c>
      <c r="P11" s="330">
        <v>485</v>
      </c>
      <c r="Q11" s="332">
        <v>36771</v>
      </c>
      <c r="R11" s="332">
        <v>25118</v>
      </c>
      <c r="S11" s="331">
        <v>67</v>
      </c>
      <c r="T11" s="224">
        <v>42826</v>
      </c>
    </row>
    <row r="12" spans="1:20" s="297" customFormat="1" ht="24" customHeight="1">
      <c r="A12" s="221">
        <v>43191</v>
      </c>
      <c r="B12" s="351">
        <v>2</v>
      </c>
      <c r="C12" s="351">
        <v>42</v>
      </c>
      <c r="D12" s="351">
        <v>1428</v>
      </c>
      <c r="E12" s="351">
        <v>982</v>
      </c>
      <c r="F12" s="351">
        <v>446</v>
      </c>
      <c r="G12" s="351">
        <v>89</v>
      </c>
      <c r="H12" s="351">
        <v>54</v>
      </c>
      <c r="I12" s="351">
        <v>35</v>
      </c>
      <c r="J12" s="351">
        <v>12</v>
      </c>
      <c r="K12" s="351">
        <v>6</v>
      </c>
      <c r="L12" s="351">
        <v>6</v>
      </c>
      <c r="M12" s="351">
        <v>475</v>
      </c>
      <c r="N12" s="351">
        <v>175</v>
      </c>
      <c r="O12" s="351">
        <v>480</v>
      </c>
      <c r="P12" s="351">
        <v>489</v>
      </c>
      <c r="Q12" s="352">
        <v>36771</v>
      </c>
      <c r="R12" s="352">
        <v>25118</v>
      </c>
      <c r="S12" s="353">
        <v>67</v>
      </c>
      <c r="T12" s="224">
        <v>43191</v>
      </c>
    </row>
    <row r="13" spans="1:20" s="297" customFormat="1" ht="24" customHeight="1">
      <c r="A13" s="221">
        <v>43556</v>
      </c>
      <c r="B13" s="351">
        <v>2</v>
      </c>
      <c r="C13" s="351">
        <v>42</v>
      </c>
      <c r="D13" s="351">
        <v>1413</v>
      </c>
      <c r="E13" s="351">
        <v>992</v>
      </c>
      <c r="F13" s="351">
        <v>421</v>
      </c>
      <c r="G13" s="351">
        <v>91</v>
      </c>
      <c r="H13" s="351">
        <v>55</v>
      </c>
      <c r="I13" s="351">
        <v>36</v>
      </c>
      <c r="J13" s="351">
        <v>11</v>
      </c>
      <c r="K13" s="351">
        <v>5</v>
      </c>
      <c r="L13" s="351">
        <v>6</v>
      </c>
      <c r="M13" s="351">
        <v>472</v>
      </c>
      <c r="N13" s="351">
        <v>235</v>
      </c>
      <c r="O13" s="351">
        <v>480</v>
      </c>
      <c r="P13" s="351">
        <v>485</v>
      </c>
      <c r="Q13" s="352">
        <v>36771</v>
      </c>
      <c r="R13" s="352">
        <v>25659</v>
      </c>
      <c r="S13" s="353">
        <v>67</v>
      </c>
      <c r="T13" s="224">
        <v>43556</v>
      </c>
    </row>
    <row r="14" spans="1:20" s="588" customFormat="1" ht="18.75" customHeight="1">
      <c r="A14" s="142">
        <v>43922</v>
      </c>
      <c r="B14" s="356">
        <f>B15+B16</f>
        <v>2</v>
      </c>
      <c r="C14" s="356">
        <f>C15+C16</f>
        <v>42</v>
      </c>
      <c r="D14" s="356">
        <f t="shared" ref="D14:R14" si="0">D15+D16</f>
        <v>1406</v>
      </c>
      <c r="E14" s="356">
        <f t="shared" si="0"/>
        <v>982</v>
      </c>
      <c r="F14" s="356">
        <f t="shared" si="0"/>
        <v>424</v>
      </c>
      <c r="G14" s="356">
        <f t="shared" si="0"/>
        <v>97</v>
      </c>
      <c r="H14" s="356">
        <f t="shared" si="0"/>
        <v>56</v>
      </c>
      <c r="I14" s="356">
        <f t="shared" si="0"/>
        <v>41</v>
      </c>
      <c r="J14" s="356">
        <f t="shared" si="0"/>
        <v>11</v>
      </c>
      <c r="K14" s="356">
        <f t="shared" si="0"/>
        <v>5</v>
      </c>
      <c r="L14" s="356">
        <f t="shared" si="0"/>
        <v>6</v>
      </c>
      <c r="M14" s="356">
        <f t="shared" si="0"/>
        <v>452</v>
      </c>
      <c r="N14" s="816">
        <f t="shared" si="0"/>
        <v>196</v>
      </c>
      <c r="O14" s="356">
        <f t="shared" si="0"/>
        <v>464</v>
      </c>
      <c r="P14" s="356">
        <f t="shared" si="0"/>
        <v>468</v>
      </c>
      <c r="Q14" s="357">
        <f t="shared" si="0"/>
        <v>36771</v>
      </c>
      <c r="R14" s="357">
        <f t="shared" si="0"/>
        <v>25659</v>
      </c>
      <c r="S14" s="358">
        <f>S15+S16</f>
        <v>67</v>
      </c>
      <c r="T14" s="141">
        <v>43922</v>
      </c>
    </row>
    <row r="15" spans="1:20" s="588" customFormat="1" ht="29.25">
      <c r="A15" s="354" t="s">
        <v>364</v>
      </c>
      <c r="B15" s="339">
        <v>1</v>
      </c>
      <c r="C15" s="340">
        <v>18</v>
      </c>
      <c r="D15" s="340">
        <v>726</v>
      </c>
      <c r="E15" s="340">
        <f>D15-F15</f>
        <v>317</v>
      </c>
      <c r="F15" s="340">
        <v>409</v>
      </c>
      <c r="G15" s="340">
        <v>37</v>
      </c>
      <c r="H15" s="340">
        <f>G15-I15</f>
        <v>15</v>
      </c>
      <c r="I15" s="340">
        <v>22</v>
      </c>
      <c r="J15" s="340">
        <v>5</v>
      </c>
      <c r="K15" s="340">
        <f>J15-L15</f>
        <v>3</v>
      </c>
      <c r="L15" s="340">
        <v>2</v>
      </c>
      <c r="M15" s="340">
        <v>237</v>
      </c>
      <c r="N15" s="814">
        <v>90</v>
      </c>
      <c r="O15" s="340">
        <v>240</v>
      </c>
      <c r="P15" s="340">
        <v>243</v>
      </c>
      <c r="Q15" s="341">
        <v>15982</v>
      </c>
      <c r="R15" s="341">
        <v>10840</v>
      </c>
      <c r="S15" s="342">
        <v>31</v>
      </c>
      <c r="T15" s="359" t="s">
        <v>365</v>
      </c>
    </row>
    <row r="16" spans="1:20" s="588" customFormat="1" ht="24">
      <c r="A16" s="355" t="s">
        <v>366</v>
      </c>
      <c r="B16" s="343">
        <v>1</v>
      </c>
      <c r="C16" s="344">
        <v>24</v>
      </c>
      <c r="D16" s="344">
        <v>680</v>
      </c>
      <c r="E16" s="344">
        <f>D16-F16</f>
        <v>665</v>
      </c>
      <c r="F16" s="344">
        <v>15</v>
      </c>
      <c r="G16" s="344">
        <v>60</v>
      </c>
      <c r="H16" s="344">
        <f>G16-I16</f>
        <v>41</v>
      </c>
      <c r="I16" s="344">
        <v>19</v>
      </c>
      <c r="J16" s="344">
        <v>6</v>
      </c>
      <c r="K16" s="344">
        <f>J16-L16</f>
        <v>2</v>
      </c>
      <c r="L16" s="344">
        <v>4</v>
      </c>
      <c r="M16" s="344">
        <v>215</v>
      </c>
      <c r="N16" s="815">
        <v>106</v>
      </c>
      <c r="O16" s="344">
        <v>224</v>
      </c>
      <c r="P16" s="344">
        <v>225</v>
      </c>
      <c r="Q16" s="345">
        <v>20789</v>
      </c>
      <c r="R16" s="345">
        <v>14819</v>
      </c>
      <c r="S16" s="346">
        <v>36</v>
      </c>
      <c r="T16" s="360" t="s">
        <v>367</v>
      </c>
    </row>
    <row r="17" spans="1:24" s="19" customFormat="1" ht="12.75" customHeight="1">
      <c r="A17" s="879" t="s">
        <v>236</v>
      </c>
      <c r="B17" s="879"/>
      <c r="C17" s="879"/>
      <c r="D17" s="879"/>
      <c r="E17" s="879"/>
      <c r="F17" s="879"/>
      <c r="G17" s="879"/>
      <c r="H17" s="879"/>
      <c r="I17" s="879"/>
      <c r="J17" s="879"/>
      <c r="K17" s="879"/>
      <c r="L17" s="879"/>
      <c r="M17" s="18"/>
      <c r="N17" s="17"/>
      <c r="O17" s="18"/>
      <c r="P17" s="18"/>
      <c r="Q17" s="260"/>
    </row>
    <row r="18" spans="1:24" s="195" customFormat="1" ht="12.75" customHeight="1">
      <c r="A18" s="879" t="s">
        <v>237</v>
      </c>
      <c r="B18" s="879"/>
      <c r="C18" s="879"/>
      <c r="D18" s="879"/>
      <c r="E18" s="879"/>
      <c r="F18" s="879"/>
      <c r="G18" s="879"/>
      <c r="H18" s="879"/>
      <c r="I18" s="879"/>
      <c r="J18" s="879"/>
      <c r="K18" s="879"/>
      <c r="L18" s="879"/>
      <c r="M18" s="37"/>
      <c r="N18" s="28"/>
      <c r="O18" s="28"/>
      <c r="P18" s="28"/>
      <c r="Q18" s="28"/>
      <c r="R18" s="28"/>
      <c r="S18" s="28"/>
      <c r="T18" s="28"/>
      <c r="X18" s="263"/>
    </row>
    <row r="19" spans="1:24" ht="12.75" customHeight="1">
      <c r="A19" s="878" t="s">
        <v>252</v>
      </c>
      <c r="B19" s="878"/>
      <c r="C19" s="878"/>
      <c r="D19" s="878"/>
      <c r="E19" s="878"/>
      <c r="F19" s="878"/>
      <c r="G19" s="878"/>
      <c r="H19" s="878"/>
      <c r="I19" s="878"/>
      <c r="J19" s="878"/>
      <c r="K19" s="878"/>
      <c r="L19" s="878"/>
      <c r="M19" s="265"/>
      <c r="N19" s="265"/>
      <c r="O19" s="265"/>
      <c r="P19" s="265"/>
      <c r="Q19" s="265"/>
      <c r="R19" s="265"/>
      <c r="S19" s="264"/>
    </row>
    <row r="20" spans="1:24" ht="12.75" customHeight="1">
      <c r="A20" s="227" t="s">
        <v>582</v>
      </c>
      <c r="B20" s="323"/>
      <c r="C20" s="323"/>
      <c r="D20" s="323" t="s">
        <v>583</v>
      </c>
      <c r="E20" s="323"/>
      <c r="F20" s="323"/>
      <c r="G20" s="323"/>
      <c r="H20" s="323"/>
      <c r="I20" s="323"/>
      <c r="J20" s="323"/>
      <c r="K20" s="323"/>
      <c r="L20" s="323"/>
      <c r="M20" s="265"/>
      <c r="N20" s="265"/>
      <c r="O20" s="265"/>
      <c r="P20" s="265"/>
      <c r="Q20" s="265"/>
      <c r="R20" s="265"/>
      <c r="S20" s="264"/>
    </row>
    <row r="21" spans="1:24">
      <c r="A21" s="878" t="s">
        <v>688</v>
      </c>
      <c r="B21" s="878"/>
      <c r="C21" s="878"/>
      <c r="D21" s="878"/>
      <c r="E21" s="878"/>
      <c r="F21" s="878"/>
      <c r="G21" s="878"/>
      <c r="H21" s="878"/>
      <c r="I21" s="878"/>
      <c r="J21" s="878"/>
      <c r="K21" s="878"/>
      <c r="L21" s="878"/>
      <c r="M21" s="265"/>
      <c r="N21" s="265"/>
      <c r="O21" s="265"/>
      <c r="P21" s="265"/>
      <c r="Q21" s="265"/>
      <c r="R21" s="265"/>
      <c r="S21" s="264"/>
    </row>
    <row r="22" spans="1:24">
      <c r="A22" s="264"/>
      <c r="B22" s="265"/>
      <c r="C22" s="265"/>
      <c r="D22" s="31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5"/>
      <c r="S22" s="264"/>
    </row>
    <row r="23" spans="1:24">
      <c r="A23" s="264"/>
      <c r="B23" s="265"/>
      <c r="C23" s="265"/>
      <c r="D23" s="31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4"/>
    </row>
    <row r="24" spans="1:24">
      <c r="A24" s="264"/>
      <c r="B24" s="265"/>
      <c r="C24" s="265"/>
      <c r="D24" s="31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4"/>
    </row>
    <row r="25" spans="1:24">
      <c r="A25" s="264"/>
      <c r="B25" s="265"/>
      <c r="C25" s="265"/>
      <c r="D25" s="31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4"/>
    </row>
    <row r="26" spans="1:24" ht="1.5" customHeight="1">
      <c r="A26" s="205"/>
      <c r="B26" s="19"/>
      <c r="C26" s="16"/>
      <c r="D26" s="16"/>
      <c r="E26" s="45"/>
      <c r="F26" s="16"/>
      <c r="G26" s="16"/>
      <c r="H26" s="16"/>
      <c r="I26" s="27"/>
      <c r="J26" s="265"/>
      <c r="K26" s="265"/>
      <c r="L26" s="265"/>
      <c r="M26" s="16"/>
      <c r="N26" s="16"/>
      <c r="O26" s="16"/>
      <c r="P26" s="16"/>
      <c r="Q26" s="16"/>
      <c r="R26" s="16"/>
      <c r="S26" s="260"/>
    </row>
    <row r="27" spans="1:24">
      <c r="A27" s="205"/>
      <c r="B27" s="19"/>
      <c r="C27" s="16"/>
      <c r="D27" s="16"/>
      <c r="E27" s="45"/>
      <c r="F27" s="16"/>
      <c r="G27" s="16"/>
      <c r="H27" s="16"/>
      <c r="I27" s="27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4">
      <c r="J28" s="16"/>
      <c r="K28" s="16"/>
      <c r="L28" s="16"/>
    </row>
  </sheetData>
  <mergeCells count="22">
    <mergeCell ref="S3:S4"/>
    <mergeCell ref="S5:S6"/>
    <mergeCell ref="B3:B4"/>
    <mergeCell ref="D5:D6"/>
    <mergeCell ref="E5:E6"/>
    <mergeCell ref="F5:F6"/>
    <mergeCell ref="G5:G6"/>
    <mergeCell ref="J5:J6"/>
    <mergeCell ref="A21:L21"/>
    <mergeCell ref="R3:R4"/>
    <mergeCell ref="A17:L17"/>
    <mergeCell ref="A18:L18"/>
    <mergeCell ref="A19:L19"/>
    <mergeCell ref="C3:C4"/>
    <mergeCell ref="M3:N3"/>
    <mergeCell ref="H5:H6"/>
    <mergeCell ref="K5:K6"/>
    <mergeCell ref="L5:L6"/>
    <mergeCell ref="Q3:Q4"/>
    <mergeCell ref="P5:P6"/>
    <mergeCell ref="M4:M5"/>
    <mergeCell ref="I5:I6"/>
  </mergeCells>
  <phoneticPr fontId="5" type="noConversion"/>
  <pageMargins left="0.9055118110236221" right="0.9055118110236221" top="1.2598425196850394" bottom="1.4960629921259843" header="0.82677165354330717" footer="0.51181102362204722"/>
  <pageSetup paperSize="9" scale="46" orientation="portrait" horizontalDpi="300" verticalDpi="300" r:id="rId1"/>
  <headerFooter alignWithMargins="0">
    <oddHeader xml:space="preserve">&amp;L&amp;"돋움,보통"&amp;11   &amp;P&amp;R&amp;"돋움,보통"&amp;11&amp;P  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view="pageBreakPreview" zoomScaleNormal="100" zoomScaleSheetLayoutView="100" workbookViewId="0">
      <selection activeCell="L23" sqref="L23"/>
    </sheetView>
  </sheetViews>
  <sheetFormatPr defaultRowHeight="17.25"/>
  <cols>
    <col min="1" max="1" width="12" style="20" customWidth="1"/>
    <col min="2" max="3" width="7.125" style="20" customWidth="1"/>
    <col min="4" max="12" width="6.125" style="20" customWidth="1"/>
    <col min="13" max="19" width="9.875" style="20" customWidth="1"/>
    <col min="20" max="20" width="12" style="20" customWidth="1"/>
    <col min="21" max="16384" width="9" style="20"/>
  </cols>
  <sheetData>
    <row r="1" spans="1:24" ht="24.95" customHeight="1">
      <c r="A1" s="892" t="s">
        <v>218</v>
      </c>
      <c r="B1" s="892"/>
      <c r="C1" s="892"/>
      <c r="D1" s="892"/>
      <c r="E1" s="892"/>
      <c r="F1" s="892"/>
      <c r="G1" s="892"/>
      <c r="H1" s="892"/>
      <c r="I1" s="892"/>
      <c r="J1" s="892"/>
      <c r="K1" s="892"/>
      <c r="L1" s="892"/>
      <c r="M1" s="892" t="s">
        <v>780</v>
      </c>
      <c r="N1" s="892"/>
      <c r="O1" s="892"/>
      <c r="P1" s="892"/>
      <c r="Q1" s="892"/>
      <c r="R1" s="892"/>
      <c r="S1" s="892"/>
      <c r="T1" s="892"/>
      <c r="U1" s="48"/>
      <c r="V1" s="48"/>
      <c r="W1" s="48"/>
      <c r="X1" s="48"/>
    </row>
    <row r="2" spans="1:24" ht="24.95" customHeight="1" thickBot="1">
      <c r="A2" s="893" t="s">
        <v>219</v>
      </c>
      <c r="B2" s="893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50"/>
      <c r="R2" s="50"/>
      <c r="S2" s="894" t="s">
        <v>368</v>
      </c>
      <c r="T2" s="894"/>
      <c r="U2" s="51"/>
      <c r="V2" s="51"/>
      <c r="W2" s="51"/>
      <c r="X2" s="51"/>
    </row>
    <row r="3" spans="1:24" ht="18" thickTop="1">
      <c r="A3" s="362"/>
      <c r="B3" s="827" t="s">
        <v>701</v>
      </c>
      <c r="C3" s="866" t="s">
        <v>14</v>
      </c>
      <c r="D3" s="888" t="s">
        <v>369</v>
      </c>
      <c r="E3" s="889"/>
      <c r="F3" s="890"/>
      <c r="G3" s="888" t="s">
        <v>373</v>
      </c>
      <c r="H3" s="889"/>
      <c r="I3" s="890"/>
      <c r="J3" s="891" t="s">
        <v>781</v>
      </c>
      <c r="K3" s="891"/>
      <c r="L3" s="891"/>
      <c r="M3" s="891" t="s">
        <v>370</v>
      </c>
      <c r="N3" s="891"/>
      <c r="O3" s="888" t="s">
        <v>371</v>
      </c>
      <c r="P3" s="890"/>
      <c r="Q3" s="866" t="s">
        <v>307</v>
      </c>
      <c r="R3" s="827" t="s">
        <v>705</v>
      </c>
      <c r="S3" s="866" t="s">
        <v>220</v>
      </c>
      <c r="T3" s="363"/>
      <c r="U3" s="364"/>
      <c r="V3" s="364"/>
      <c r="W3" s="364"/>
      <c r="X3" s="364"/>
    </row>
    <row r="4" spans="1:24">
      <c r="A4" s="365" t="s">
        <v>221</v>
      </c>
      <c r="B4" s="828"/>
      <c r="C4" s="867"/>
      <c r="D4" s="366" t="s">
        <v>2</v>
      </c>
      <c r="E4" s="366" t="s">
        <v>4</v>
      </c>
      <c r="F4" s="366" t="s">
        <v>5</v>
      </c>
      <c r="G4" s="214" t="s">
        <v>2</v>
      </c>
      <c r="H4" s="214" t="s">
        <v>4</v>
      </c>
      <c r="I4" s="276" t="s">
        <v>5</v>
      </c>
      <c r="J4" s="307" t="s">
        <v>2</v>
      </c>
      <c r="K4" s="214" t="s">
        <v>4</v>
      </c>
      <c r="L4" s="217" t="s">
        <v>5</v>
      </c>
      <c r="M4" s="367" t="s">
        <v>222</v>
      </c>
      <c r="N4" s="366" t="s">
        <v>223</v>
      </c>
      <c r="O4" s="367" t="s">
        <v>224</v>
      </c>
      <c r="P4" s="367" t="s">
        <v>225</v>
      </c>
      <c r="Q4" s="867"/>
      <c r="R4" s="828"/>
      <c r="S4" s="867"/>
      <c r="T4" s="368" t="s">
        <v>226</v>
      </c>
      <c r="U4" s="364"/>
      <c r="V4" s="364"/>
      <c r="W4" s="364"/>
      <c r="X4" s="364"/>
    </row>
    <row r="5" spans="1:24">
      <c r="A5" s="365" t="s">
        <v>227</v>
      </c>
      <c r="B5" s="207" t="s">
        <v>372</v>
      </c>
      <c r="C5" s="369" t="s">
        <v>228</v>
      </c>
      <c r="D5" s="867" t="s">
        <v>7</v>
      </c>
      <c r="E5" s="867" t="s">
        <v>8</v>
      </c>
      <c r="F5" s="867" t="s">
        <v>9</v>
      </c>
      <c r="G5" s="828" t="s">
        <v>7</v>
      </c>
      <c r="H5" s="828" t="s">
        <v>8</v>
      </c>
      <c r="I5" s="849" t="s">
        <v>9</v>
      </c>
      <c r="J5" s="828" t="s">
        <v>7</v>
      </c>
      <c r="K5" s="828" t="s">
        <v>8</v>
      </c>
      <c r="L5" s="828" t="s">
        <v>9</v>
      </c>
      <c r="M5" s="887" t="s">
        <v>69</v>
      </c>
      <c r="N5" s="369" t="s">
        <v>229</v>
      </c>
      <c r="O5" s="886" t="s">
        <v>230</v>
      </c>
      <c r="P5" s="887" t="s">
        <v>73</v>
      </c>
      <c r="Q5" s="370" t="s">
        <v>16</v>
      </c>
      <c r="R5" s="370" t="s">
        <v>17</v>
      </c>
      <c r="S5" s="895" t="s">
        <v>231</v>
      </c>
      <c r="T5" s="368" t="s">
        <v>16</v>
      </c>
      <c r="U5" s="364"/>
      <c r="V5" s="364"/>
      <c r="W5" s="364"/>
      <c r="X5" s="364"/>
    </row>
    <row r="6" spans="1:24" s="23" customFormat="1">
      <c r="A6" s="365"/>
      <c r="B6" s="664" t="s">
        <v>271</v>
      </c>
      <c r="C6" s="370" t="s">
        <v>232</v>
      </c>
      <c r="D6" s="867"/>
      <c r="E6" s="867"/>
      <c r="F6" s="867"/>
      <c r="G6" s="828"/>
      <c r="H6" s="828"/>
      <c r="I6" s="849"/>
      <c r="J6" s="828"/>
      <c r="K6" s="828"/>
      <c r="L6" s="828"/>
      <c r="M6" s="887"/>
      <c r="N6" s="674" t="s">
        <v>70</v>
      </c>
      <c r="O6" s="887"/>
      <c r="P6" s="887"/>
      <c r="Q6" s="370" t="s">
        <v>233</v>
      </c>
      <c r="R6" s="370" t="s">
        <v>234</v>
      </c>
      <c r="S6" s="867"/>
      <c r="T6" s="368"/>
      <c r="U6" s="266"/>
      <c r="V6" s="266"/>
      <c r="W6" s="266"/>
      <c r="X6" s="266"/>
    </row>
    <row r="7" spans="1:24" s="107" customFormat="1" ht="24" customHeight="1">
      <c r="A7" s="730">
        <v>41365</v>
      </c>
      <c r="B7" s="739">
        <v>1</v>
      </c>
      <c r="C7" s="739">
        <v>31</v>
      </c>
      <c r="D7" s="740">
        <v>880</v>
      </c>
      <c r="E7" s="740">
        <v>389</v>
      </c>
      <c r="F7" s="740">
        <v>491</v>
      </c>
      <c r="G7" s="740">
        <v>69</v>
      </c>
      <c r="H7" s="740">
        <f>G7-I7</f>
        <v>26</v>
      </c>
      <c r="I7" s="740">
        <v>43</v>
      </c>
      <c r="J7" s="740">
        <v>6</v>
      </c>
      <c r="K7" s="740">
        <f>J7-L7</f>
        <v>3</v>
      </c>
      <c r="L7" s="740">
        <v>3</v>
      </c>
      <c r="M7" s="740">
        <v>330</v>
      </c>
      <c r="N7" s="740">
        <v>261</v>
      </c>
      <c r="O7" s="740">
        <v>300</v>
      </c>
      <c r="P7" s="740">
        <v>303</v>
      </c>
      <c r="Q7" s="739">
        <v>13</v>
      </c>
      <c r="R7" s="739">
        <v>12</v>
      </c>
      <c r="S7" s="741">
        <v>39</v>
      </c>
      <c r="T7" s="734">
        <v>41365</v>
      </c>
      <c r="U7" s="297"/>
      <c r="V7" s="297"/>
      <c r="W7" s="297"/>
      <c r="X7" s="297"/>
    </row>
    <row r="8" spans="1:24" s="107" customFormat="1" ht="24" customHeight="1">
      <c r="A8" s="221">
        <v>41730</v>
      </c>
      <c r="B8" s="222">
        <v>1</v>
      </c>
      <c r="C8" s="222">
        <v>31</v>
      </c>
      <c r="D8" s="279">
        <v>857</v>
      </c>
      <c r="E8" s="279">
        <v>345</v>
      </c>
      <c r="F8" s="279">
        <v>512</v>
      </c>
      <c r="G8" s="279">
        <v>69</v>
      </c>
      <c r="H8" s="279">
        <v>25</v>
      </c>
      <c r="I8" s="279">
        <v>44</v>
      </c>
      <c r="J8" s="279">
        <v>6</v>
      </c>
      <c r="K8" s="279">
        <v>3</v>
      </c>
      <c r="L8" s="279">
        <v>3</v>
      </c>
      <c r="M8" s="279">
        <v>294</v>
      </c>
      <c r="N8" s="279">
        <v>241</v>
      </c>
      <c r="O8" s="279">
        <v>300</v>
      </c>
      <c r="P8" s="279">
        <v>304</v>
      </c>
      <c r="Q8" s="311">
        <v>13005</v>
      </c>
      <c r="R8" s="311">
        <v>13411</v>
      </c>
      <c r="S8" s="223">
        <v>35</v>
      </c>
      <c r="T8" s="224">
        <v>41730</v>
      </c>
      <c r="U8" s="297"/>
      <c r="V8" s="297"/>
      <c r="W8" s="297"/>
      <c r="X8" s="297"/>
    </row>
    <row r="9" spans="1:24" s="107" customFormat="1" ht="24" customHeight="1">
      <c r="A9" s="221">
        <v>42095</v>
      </c>
      <c r="B9" s="222">
        <v>1</v>
      </c>
      <c r="C9" s="222">
        <v>32</v>
      </c>
      <c r="D9" s="279">
        <v>870</v>
      </c>
      <c r="E9" s="279">
        <v>342</v>
      </c>
      <c r="F9" s="279">
        <v>528</v>
      </c>
      <c r="G9" s="279">
        <v>70</v>
      </c>
      <c r="H9" s="279">
        <v>27</v>
      </c>
      <c r="I9" s="279">
        <v>43</v>
      </c>
      <c r="J9" s="279">
        <v>7</v>
      </c>
      <c r="K9" s="279">
        <v>2</v>
      </c>
      <c r="L9" s="279">
        <v>5</v>
      </c>
      <c r="M9" s="279">
        <v>278</v>
      </c>
      <c r="N9" s="279">
        <v>225</v>
      </c>
      <c r="O9" s="279">
        <v>303</v>
      </c>
      <c r="P9" s="279">
        <v>303</v>
      </c>
      <c r="Q9" s="311">
        <v>13005</v>
      </c>
      <c r="R9" s="311">
        <v>13411</v>
      </c>
      <c r="S9" s="223">
        <v>40</v>
      </c>
      <c r="T9" s="224">
        <v>42095</v>
      </c>
      <c r="U9" s="297"/>
      <c r="V9" s="297"/>
      <c r="W9" s="297"/>
      <c r="X9" s="297"/>
    </row>
    <row r="10" spans="1:24" s="107" customFormat="1" ht="24" customHeight="1">
      <c r="A10" s="221">
        <v>42461</v>
      </c>
      <c r="B10" s="222">
        <v>1</v>
      </c>
      <c r="C10" s="222">
        <v>32</v>
      </c>
      <c r="D10" s="281">
        <v>880</v>
      </c>
      <c r="E10" s="281">
        <f>D10-F10</f>
        <v>353</v>
      </c>
      <c r="F10" s="281">
        <v>527</v>
      </c>
      <c r="G10" s="281">
        <v>67</v>
      </c>
      <c r="H10" s="281">
        <f>G10-I10</f>
        <v>32</v>
      </c>
      <c r="I10" s="281">
        <v>35</v>
      </c>
      <c r="J10" s="281">
        <v>8</v>
      </c>
      <c r="K10" s="281">
        <v>3</v>
      </c>
      <c r="L10" s="281">
        <v>5</v>
      </c>
      <c r="M10" s="281">
        <v>272</v>
      </c>
      <c r="N10" s="281">
        <v>194</v>
      </c>
      <c r="O10" s="281">
        <v>300</v>
      </c>
      <c r="P10" s="281">
        <v>305</v>
      </c>
      <c r="Q10" s="311">
        <v>13005</v>
      </c>
      <c r="R10" s="311">
        <v>13355</v>
      </c>
      <c r="S10" s="223">
        <v>40</v>
      </c>
      <c r="T10" s="224">
        <v>42461</v>
      </c>
      <c r="U10" s="297"/>
      <c r="V10" s="297"/>
      <c r="W10" s="297"/>
      <c r="X10" s="297"/>
    </row>
    <row r="11" spans="1:24" s="107" customFormat="1" ht="24" customHeight="1">
      <c r="A11" s="221">
        <v>42826</v>
      </c>
      <c r="B11" s="222">
        <v>1</v>
      </c>
      <c r="C11" s="222">
        <v>32</v>
      </c>
      <c r="D11" s="281">
        <v>871</v>
      </c>
      <c r="E11" s="281">
        <v>364</v>
      </c>
      <c r="F11" s="281">
        <v>507</v>
      </c>
      <c r="G11" s="281">
        <v>69</v>
      </c>
      <c r="H11" s="281">
        <v>35</v>
      </c>
      <c r="I11" s="281">
        <v>34</v>
      </c>
      <c r="J11" s="281">
        <v>8</v>
      </c>
      <c r="K11" s="281">
        <v>4</v>
      </c>
      <c r="L11" s="281">
        <v>4</v>
      </c>
      <c r="M11" s="281">
        <v>286</v>
      </c>
      <c r="N11" s="281">
        <v>184</v>
      </c>
      <c r="O11" s="281">
        <v>300</v>
      </c>
      <c r="P11" s="281">
        <v>305</v>
      </c>
      <c r="Q11" s="311">
        <v>13005</v>
      </c>
      <c r="R11" s="311">
        <v>13411</v>
      </c>
      <c r="S11" s="223">
        <v>40</v>
      </c>
      <c r="T11" s="224">
        <v>42826</v>
      </c>
      <c r="U11" s="297"/>
      <c r="V11" s="297"/>
      <c r="W11" s="297"/>
      <c r="X11" s="297"/>
    </row>
    <row r="12" spans="1:24" s="107" customFormat="1" ht="24" customHeight="1">
      <c r="A12" s="221">
        <v>43191</v>
      </c>
      <c r="B12" s="371">
        <v>1</v>
      </c>
      <c r="C12" s="371">
        <v>32</v>
      </c>
      <c r="D12" s="372">
        <v>845</v>
      </c>
      <c r="E12" s="372">
        <v>366</v>
      </c>
      <c r="F12" s="372">
        <v>479</v>
      </c>
      <c r="G12" s="372">
        <v>69</v>
      </c>
      <c r="H12" s="372">
        <v>35</v>
      </c>
      <c r="I12" s="372">
        <v>34</v>
      </c>
      <c r="J12" s="372">
        <v>5</v>
      </c>
      <c r="K12" s="372">
        <v>2</v>
      </c>
      <c r="L12" s="372">
        <v>3</v>
      </c>
      <c r="M12" s="372">
        <v>281</v>
      </c>
      <c r="N12" s="372">
        <v>172</v>
      </c>
      <c r="O12" s="372">
        <v>300</v>
      </c>
      <c r="P12" s="372">
        <v>271</v>
      </c>
      <c r="Q12" s="373">
        <v>13005</v>
      </c>
      <c r="R12" s="373">
        <v>13411</v>
      </c>
      <c r="S12" s="374">
        <v>40</v>
      </c>
      <c r="T12" s="224">
        <v>43191</v>
      </c>
      <c r="U12" s="297"/>
      <c r="V12" s="297"/>
      <c r="W12" s="297"/>
      <c r="X12" s="297"/>
    </row>
    <row r="13" spans="1:24" s="107" customFormat="1" ht="24" customHeight="1">
      <c r="A13" s="221">
        <v>43556</v>
      </c>
      <c r="B13" s="371">
        <v>1</v>
      </c>
      <c r="C13" s="371">
        <v>32</v>
      </c>
      <c r="D13" s="372">
        <v>864</v>
      </c>
      <c r="E13" s="372">
        <v>384</v>
      </c>
      <c r="F13" s="372">
        <v>480</v>
      </c>
      <c r="G13" s="372">
        <v>73</v>
      </c>
      <c r="H13" s="372">
        <v>33</v>
      </c>
      <c r="I13" s="372">
        <v>40</v>
      </c>
      <c r="J13" s="372">
        <v>5</v>
      </c>
      <c r="K13" s="372">
        <v>2</v>
      </c>
      <c r="L13" s="372">
        <v>3</v>
      </c>
      <c r="M13" s="372">
        <v>285</v>
      </c>
      <c r="N13" s="372">
        <v>163</v>
      </c>
      <c r="O13" s="372">
        <v>315</v>
      </c>
      <c r="P13" s="372">
        <v>315</v>
      </c>
      <c r="Q13" s="373">
        <v>13005</v>
      </c>
      <c r="R13" s="373">
        <v>13411</v>
      </c>
      <c r="S13" s="374">
        <v>40</v>
      </c>
      <c r="T13" s="224">
        <v>43556</v>
      </c>
      <c r="U13" s="297"/>
      <c r="V13" s="297"/>
      <c r="W13" s="297"/>
      <c r="X13" s="297"/>
    </row>
    <row r="14" spans="1:24" s="588" customFormat="1" ht="20.25" customHeight="1">
      <c r="A14" s="143" t="s">
        <v>735</v>
      </c>
      <c r="B14" s="377">
        <f>B15</f>
        <v>1</v>
      </c>
      <c r="C14" s="377">
        <f>C15</f>
        <v>32</v>
      </c>
      <c r="D14" s="377">
        <f t="shared" ref="D14:R14" si="0">D15</f>
        <v>849</v>
      </c>
      <c r="E14" s="377">
        <f t="shared" si="0"/>
        <v>380</v>
      </c>
      <c r="F14" s="377">
        <f t="shared" si="0"/>
        <v>469</v>
      </c>
      <c r="G14" s="377">
        <f t="shared" si="0"/>
        <v>74</v>
      </c>
      <c r="H14" s="377">
        <f t="shared" si="0"/>
        <v>29</v>
      </c>
      <c r="I14" s="377">
        <f t="shared" si="0"/>
        <v>45</v>
      </c>
      <c r="J14" s="377">
        <f t="shared" si="0"/>
        <v>5</v>
      </c>
      <c r="K14" s="377">
        <f t="shared" si="0"/>
        <v>3</v>
      </c>
      <c r="L14" s="377">
        <f t="shared" si="0"/>
        <v>2</v>
      </c>
      <c r="M14" s="377">
        <f t="shared" si="0"/>
        <v>287</v>
      </c>
      <c r="N14" s="377">
        <f t="shared" si="0"/>
        <v>197</v>
      </c>
      <c r="O14" s="377">
        <f t="shared" si="0"/>
        <v>300</v>
      </c>
      <c r="P14" s="377">
        <f t="shared" si="0"/>
        <v>288</v>
      </c>
      <c r="Q14" s="378">
        <f t="shared" si="0"/>
        <v>13005</v>
      </c>
      <c r="R14" s="378">
        <f t="shared" si="0"/>
        <v>13411</v>
      </c>
      <c r="S14" s="379">
        <f>S15</f>
        <v>40</v>
      </c>
      <c r="T14" s="139">
        <v>43922</v>
      </c>
    </row>
    <row r="15" spans="1:24" s="588" customFormat="1" ht="20.25" customHeight="1">
      <c r="A15" s="375" t="s">
        <v>235</v>
      </c>
      <c r="B15" s="380">
        <v>1</v>
      </c>
      <c r="C15" s="381">
        <v>32</v>
      </c>
      <c r="D15" s="381">
        <v>849</v>
      </c>
      <c r="E15" s="381">
        <f>D15-F15</f>
        <v>380</v>
      </c>
      <c r="F15" s="381">
        <v>469</v>
      </c>
      <c r="G15" s="381">
        <v>74</v>
      </c>
      <c r="H15" s="381">
        <f>G15-I15</f>
        <v>29</v>
      </c>
      <c r="I15" s="381">
        <v>45</v>
      </c>
      <c r="J15" s="381">
        <v>5</v>
      </c>
      <c r="K15" s="381">
        <f>J15-L15</f>
        <v>3</v>
      </c>
      <c r="L15" s="381">
        <v>2</v>
      </c>
      <c r="M15" s="381">
        <v>287</v>
      </c>
      <c r="N15" s="381">
        <v>197</v>
      </c>
      <c r="O15" s="381">
        <v>300</v>
      </c>
      <c r="P15" s="381">
        <v>288</v>
      </c>
      <c r="Q15" s="382">
        <v>13005</v>
      </c>
      <c r="R15" s="382">
        <v>13411</v>
      </c>
      <c r="S15" s="383">
        <v>40</v>
      </c>
      <c r="T15" s="336" t="s">
        <v>235</v>
      </c>
    </row>
    <row r="16" spans="1:24">
      <c r="A16" s="879" t="s">
        <v>236</v>
      </c>
      <c r="B16" s="879"/>
      <c r="C16" s="879"/>
      <c r="D16" s="879"/>
      <c r="E16" s="879"/>
      <c r="F16" s="879"/>
      <c r="G16" s="879"/>
      <c r="H16" s="879"/>
      <c r="I16" s="879"/>
      <c r="J16" s="879"/>
      <c r="K16" s="879"/>
      <c r="L16" s="879"/>
      <c r="M16" s="52"/>
      <c r="N16" s="52"/>
      <c r="O16" s="52"/>
      <c r="P16" s="52"/>
      <c r="Q16" s="376"/>
      <c r="R16" s="52"/>
      <c r="S16" s="52"/>
      <c r="T16" s="52"/>
      <c r="U16" s="52"/>
      <c r="V16" s="52"/>
      <c r="W16" s="52"/>
      <c r="X16" s="52"/>
    </row>
    <row r="17" spans="1:24">
      <c r="A17" s="879" t="s">
        <v>237</v>
      </c>
      <c r="B17" s="879"/>
      <c r="C17" s="879"/>
      <c r="D17" s="879"/>
      <c r="E17" s="879"/>
      <c r="F17" s="879"/>
      <c r="G17" s="879"/>
      <c r="H17" s="879"/>
      <c r="I17" s="879"/>
      <c r="J17" s="879"/>
      <c r="K17" s="879"/>
      <c r="L17" s="879"/>
      <c r="M17" s="52"/>
      <c r="N17" s="52"/>
      <c r="O17" s="52"/>
      <c r="P17" s="52"/>
      <c r="Q17" s="376"/>
      <c r="R17" s="52"/>
      <c r="S17" s="52"/>
      <c r="T17" s="52"/>
      <c r="U17" s="52"/>
      <c r="V17" s="52"/>
      <c r="W17" s="52"/>
      <c r="X17" s="52"/>
    </row>
    <row r="18" spans="1:24">
      <c r="A18" s="878" t="s">
        <v>252</v>
      </c>
      <c r="B18" s="878"/>
      <c r="C18" s="878"/>
      <c r="D18" s="878"/>
      <c r="E18" s="878"/>
      <c r="F18" s="878"/>
      <c r="G18" s="878"/>
      <c r="H18" s="878"/>
      <c r="I18" s="878"/>
      <c r="J18" s="878"/>
      <c r="K18" s="878"/>
      <c r="L18" s="878"/>
      <c r="M18" s="52"/>
      <c r="N18" s="48"/>
      <c r="O18" s="48"/>
      <c r="P18" s="48"/>
      <c r="Q18" s="48"/>
      <c r="R18" s="48"/>
      <c r="S18" s="48"/>
      <c r="T18" s="48"/>
      <c r="U18" s="266"/>
      <c r="V18" s="266"/>
      <c r="W18" s="266"/>
      <c r="X18" s="376"/>
    </row>
    <row r="19" spans="1:24" ht="12.75" customHeight="1">
      <c r="A19" s="227" t="s">
        <v>582</v>
      </c>
      <c r="B19" s="323"/>
      <c r="C19" s="323"/>
      <c r="D19" s="323" t="s">
        <v>583</v>
      </c>
      <c r="E19" s="323"/>
      <c r="F19" s="323"/>
      <c r="G19" s="323"/>
      <c r="H19" s="323"/>
      <c r="I19" s="323"/>
      <c r="J19" s="323"/>
      <c r="K19" s="323"/>
      <c r="L19" s="323"/>
      <c r="M19" s="265"/>
      <c r="N19" s="265"/>
      <c r="O19" s="265"/>
      <c r="P19" s="265"/>
      <c r="Q19" s="265"/>
      <c r="R19" s="265"/>
      <c r="S19" s="264"/>
    </row>
    <row r="20" spans="1:24">
      <c r="A20" s="878" t="s">
        <v>688</v>
      </c>
      <c r="B20" s="878"/>
      <c r="C20" s="878"/>
      <c r="D20" s="878"/>
      <c r="E20" s="878"/>
      <c r="F20" s="878"/>
      <c r="G20" s="878"/>
      <c r="H20" s="878"/>
      <c r="I20" s="878"/>
      <c r="J20" s="878"/>
      <c r="K20" s="878"/>
      <c r="L20" s="878"/>
      <c r="M20" s="265"/>
      <c r="N20" s="265"/>
      <c r="O20" s="265"/>
      <c r="P20" s="265"/>
      <c r="Q20" s="265"/>
      <c r="R20" s="265"/>
      <c r="S20" s="264"/>
    </row>
    <row r="21" spans="1:24">
      <c r="A21" s="266"/>
      <c r="B21" s="265"/>
      <c r="C21" s="265"/>
      <c r="D21" s="31"/>
      <c r="E21" s="265"/>
      <c r="F21" s="265"/>
      <c r="G21" s="265"/>
      <c r="H21" s="265"/>
      <c r="I21" s="265"/>
      <c r="J21" s="265"/>
      <c r="K21" s="265"/>
      <c r="L21" s="265"/>
      <c r="M21" s="265"/>
      <c r="N21" s="265"/>
      <c r="O21" s="265"/>
      <c r="P21" s="265"/>
      <c r="Q21" s="265"/>
      <c r="R21" s="265"/>
      <c r="S21" s="264"/>
    </row>
    <row r="22" spans="1:24">
      <c r="A22" s="266"/>
      <c r="B22" s="265"/>
      <c r="C22" s="265"/>
      <c r="D22" s="31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5"/>
      <c r="S22" s="264"/>
    </row>
    <row r="23" spans="1:24">
      <c r="A23" s="266"/>
      <c r="B23" s="265"/>
      <c r="C23" s="265"/>
      <c r="D23" s="31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4"/>
    </row>
    <row r="24" spans="1:24">
      <c r="A24" s="266"/>
      <c r="B24" s="31"/>
      <c r="C24" s="265"/>
      <c r="D24" s="31"/>
      <c r="E24" s="265"/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4"/>
    </row>
    <row r="25" spans="1:24">
      <c r="A25" s="266"/>
      <c r="B25" s="265"/>
      <c r="C25" s="265"/>
      <c r="D25" s="31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4"/>
    </row>
    <row r="26" spans="1:24">
      <c r="A26" s="266"/>
      <c r="B26" s="265"/>
      <c r="C26" s="265"/>
      <c r="D26" s="31"/>
      <c r="E26" s="265"/>
      <c r="F26" s="265"/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4"/>
    </row>
    <row r="27" spans="1:24">
      <c r="A27" s="266"/>
      <c r="B27" s="265"/>
      <c r="C27" s="265"/>
      <c r="D27" s="31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4"/>
    </row>
    <row r="28" spans="1:24">
      <c r="A28" s="266"/>
      <c r="B28" s="265"/>
      <c r="C28" s="265"/>
      <c r="D28" s="31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4"/>
    </row>
    <row r="29" spans="1:24">
      <c r="A29" s="266"/>
      <c r="B29" s="265"/>
      <c r="C29" s="265"/>
      <c r="D29" s="31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4"/>
    </row>
    <row r="30" spans="1:24">
      <c r="A30" s="266"/>
      <c r="B30" s="265"/>
      <c r="C30" s="265"/>
      <c r="D30" s="31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5"/>
      <c r="P30" s="265"/>
      <c r="Q30" s="265"/>
      <c r="R30" s="265"/>
      <c r="S30" s="264"/>
    </row>
    <row r="31" spans="1:24">
      <c r="A31" s="266"/>
      <c r="B31" s="265"/>
      <c r="C31" s="265"/>
      <c r="D31" s="31"/>
      <c r="E31" s="265"/>
      <c r="F31" s="265"/>
      <c r="G31" s="265"/>
      <c r="H31" s="265"/>
      <c r="I31" s="265"/>
      <c r="J31" s="265"/>
      <c r="K31" s="265"/>
      <c r="L31" s="265"/>
      <c r="M31" s="265"/>
      <c r="N31" s="265"/>
      <c r="O31" s="265"/>
      <c r="P31" s="265"/>
      <c r="Q31" s="265"/>
      <c r="R31" s="265"/>
      <c r="S31" s="264"/>
    </row>
    <row r="32" spans="1:24">
      <c r="A32" s="266"/>
      <c r="B32" s="265"/>
      <c r="C32" s="265"/>
      <c r="D32" s="31"/>
      <c r="E32" s="265"/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4"/>
      <c r="T32" s="48"/>
    </row>
    <row r="33" spans="1:20">
      <c r="A33" s="266"/>
      <c r="B33" s="265"/>
      <c r="C33" s="265"/>
      <c r="D33" s="31"/>
      <c r="E33" s="265"/>
      <c r="F33" s="265"/>
      <c r="G33" s="265"/>
      <c r="H33" s="265"/>
      <c r="I33" s="265"/>
      <c r="J33" s="265"/>
      <c r="K33" s="265"/>
      <c r="L33" s="265"/>
      <c r="M33" s="265"/>
      <c r="N33" s="265"/>
      <c r="O33" s="265"/>
      <c r="P33" s="265"/>
      <c r="Q33" s="265"/>
      <c r="R33" s="265"/>
      <c r="S33" s="264"/>
      <c r="T33" s="48"/>
    </row>
    <row r="34" spans="1:20">
      <c r="A34" s="266"/>
      <c r="B34" s="265"/>
      <c r="C34" s="265"/>
      <c r="D34" s="31"/>
      <c r="E34" s="265"/>
      <c r="F34" s="265"/>
      <c r="G34" s="265"/>
      <c r="H34" s="265"/>
      <c r="I34" s="265"/>
      <c r="J34" s="265"/>
      <c r="K34" s="265"/>
      <c r="L34" s="265"/>
      <c r="M34" s="265"/>
      <c r="N34" s="265"/>
      <c r="O34" s="265"/>
      <c r="P34" s="265"/>
      <c r="Q34" s="265"/>
      <c r="R34" s="265"/>
      <c r="S34" s="264"/>
      <c r="T34" s="48"/>
    </row>
    <row r="35" spans="1:20">
      <c r="A35" s="266"/>
      <c r="B35" s="265"/>
      <c r="C35" s="265"/>
      <c r="D35" s="31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4"/>
      <c r="T35" s="48"/>
    </row>
    <row r="36" spans="1:20">
      <c r="A36" s="266"/>
      <c r="B36" s="265"/>
      <c r="C36" s="265"/>
      <c r="D36" s="31"/>
      <c r="E36" s="265"/>
      <c r="F36" s="265"/>
      <c r="G36" s="265"/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5"/>
      <c r="S36" s="264"/>
      <c r="T36" s="48"/>
    </row>
    <row r="37" spans="1:20">
      <c r="A37" s="266"/>
      <c r="B37" s="265"/>
      <c r="C37" s="265"/>
      <c r="D37" s="31"/>
      <c r="E37" s="265"/>
      <c r="F37" s="265"/>
      <c r="G37" s="265"/>
      <c r="H37" s="265"/>
      <c r="I37" s="265"/>
      <c r="J37" s="265"/>
      <c r="K37" s="265"/>
      <c r="L37" s="265"/>
      <c r="M37" s="265"/>
      <c r="N37" s="265"/>
      <c r="O37" s="265"/>
      <c r="P37" s="265"/>
      <c r="Q37" s="265"/>
      <c r="R37" s="265"/>
      <c r="S37" s="264"/>
      <c r="T37" s="48"/>
    </row>
    <row r="38" spans="1:20">
      <c r="A38" s="266"/>
      <c r="B38" s="265"/>
      <c r="C38" s="265"/>
      <c r="D38" s="31"/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4"/>
      <c r="T38" s="48"/>
    </row>
    <row r="39" spans="1:20">
      <c r="A39" s="266"/>
      <c r="B39" s="265"/>
      <c r="C39" s="265"/>
      <c r="D39" s="31"/>
      <c r="E39" s="265"/>
      <c r="F39" s="265"/>
      <c r="G39" s="265"/>
      <c r="H39" s="265"/>
      <c r="I39" s="265"/>
      <c r="J39" s="265"/>
      <c r="K39" s="265"/>
      <c r="L39" s="265"/>
      <c r="M39" s="265"/>
      <c r="N39" s="265"/>
      <c r="O39" s="265"/>
      <c r="P39" s="265"/>
      <c r="Q39" s="265"/>
      <c r="R39" s="265"/>
      <c r="S39" s="264"/>
      <c r="T39" s="48"/>
    </row>
    <row r="40" spans="1:20">
      <c r="A40" s="266"/>
      <c r="B40" s="265"/>
      <c r="C40" s="265"/>
      <c r="D40" s="31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4"/>
      <c r="T40" s="48"/>
    </row>
    <row r="41" spans="1:20">
      <c r="A41" s="266"/>
      <c r="B41" s="19"/>
      <c r="C41" s="16"/>
      <c r="D41" s="16"/>
      <c r="E41" s="45"/>
      <c r="F41" s="16"/>
      <c r="G41" s="16"/>
      <c r="H41" s="16"/>
      <c r="I41" s="27"/>
      <c r="J41" s="16"/>
      <c r="K41" s="16"/>
      <c r="L41" s="16"/>
      <c r="M41" s="16"/>
      <c r="N41" s="16"/>
      <c r="O41" s="16"/>
      <c r="P41" s="16"/>
      <c r="Q41" s="16"/>
      <c r="R41" s="16"/>
      <c r="S41" s="260"/>
      <c r="T41" s="48"/>
    </row>
    <row r="42" spans="1:20">
      <c r="A42" s="266"/>
      <c r="B42" s="19"/>
      <c r="C42" s="16"/>
      <c r="D42" s="16"/>
      <c r="E42" s="45"/>
      <c r="F42" s="16"/>
      <c r="G42" s="16"/>
      <c r="H42" s="16"/>
      <c r="I42" s="27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48"/>
    </row>
  </sheetData>
  <mergeCells count="31">
    <mergeCell ref="A1:L1"/>
    <mergeCell ref="M5:M6"/>
    <mergeCell ref="M1:T1"/>
    <mergeCell ref="A2:B2"/>
    <mergeCell ref="S2:T2"/>
    <mergeCell ref="F5:F6"/>
    <mergeCell ref="D3:F3"/>
    <mergeCell ref="D5:D6"/>
    <mergeCell ref="S5:S6"/>
    <mergeCell ref="Q3:Q4"/>
    <mergeCell ref="S3:S4"/>
    <mergeCell ref="G5:G6"/>
    <mergeCell ref="P5:P6"/>
    <mergeCell ref="L5:L6"/>
    <mergeCell ref="O3:P3"/>
    <mergeCell ref="K5:K6"/>
    <mergeCell ref="B3:B4"/>
    <mergeCell ref="R3:R4"/>
    <mergeCell ref="C3:C4"/>
    <mergeCell ref="E5:E6"/>
    <mergeCell ref="O5:O6"/>
    <mergeCell ref="G3:I3"/>
    <mergeCell ref="J3:L3"/>
    <mergeCell ref="M3:N3"/>
    <mergeCell ref="A20:L20"/>
    <mergeCell ref="A16:L16"/>
    <mergeCell ref="A17:L17"/>
    <mergeCell ref="A18:L18"/>
    <mergeCell ref="J5:J6"/>
    <mergeCell ref="H5:H6"/>
    <mergeCell ref="I5:I6"/>
  </mergeCells>
  <phoneticPr fontId="6" type="noConversion"/>
  <pageMargins left="0.9055118110236221" right="0.9055118110236221" top="1.2598425196850394" bottom="1.4960629921259843" header="0.82677165354330717" footer="0.51181102362204722"/>
  <pageSetup paperSize="9" scale="47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view="pageBreakPreview" zoomScaleNormal="100" zoomScaleSheetLayoutView="100" workbookViewId="0">
      <selection activeCell="R22" sqref="R22"/>
    </sheetView>
  </sheetViews>
  <sheetFormatPr defaultRowHeight="17.25"/>
  <cols>
    <col min="1" max="1" width="12.375" style="20" customWidth="1"/>
    <col min="2" max="2" width="8.125" style="20" customWidth="1"/>
    <col min="3" max="3" width="9.75" style="20" customWidth="1"/>
    <col min="4" max="4" width="6.375" style="20" customWidth="1"/>
    <col min="5" max="5" width="6.5" style="20" customWidth="1"/>
    <col min="6" max="12" width="5.875" style="20" customWidth="1"/>
    <col min="13" max="13" width="8.75" style="20" customWidth="1"/>
    <col min="14" max="14" width="11.75" style="20" customWidth="1"/>
    <col min="15" max="15" width="8.75" style="20" customWidth="1"/>
    <col min="16" max="16" width="7.75" style="20" customWidth="1"/>
    <col min="17" max="17" width="8.75" style="20" customWidth="1"/>
    <col min="18" max="18" width="7.5" style="20" customWidth="1"/>
    <col min="19" max="20" width="8.625" style="20" customWidth="1"/>
    <col min="21" max="21" width="12.625" style="20" customWidth="1"/>
    <col min="22" max="16384" width="9" style="20"/>
  </cols>
  <sheetData>
    <row r="1" spans="1:21" s="16" customFormat="1" ht="24.75" customHeight="1">
      <c r="A1" s="53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4" t="s">
        <v>807</v>
      </c>
      <c r="N1" s="3"/>
      <c r="O1" s="3"/>
      <c r="P1" s="3"/>
      <c r="Q1" s="3"/>
      <c r="R1" s="3"/>
      <c r="S1" s="3"/>
      <c r="T1" s="3"/>
      <c r="U1" s="3"/>
    </row>
    <row r="2" spans="1:21" ht="24.75" customHeight="1" thickBot="1">
      <c r="A2" s="384" t="s">
        <v>87</v>
      </c>
      <c r="B2" s="124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385" t="s">
        <v>374</v>
      </c>
    </row>
    <row r="3" spans="1:21" s="270" customFormat="1" ht="14.25" customHeight="1" thickTop="1">
      <c r="A3" s="896" t="s">
        <v>265</v>
      </c>
      <c r="B3" s="911" t="s">
        <v>713</v>
      </c>
      <c r="C3" s="911" t="s">
        <v>714</v>
      </c>
      <c r="D3" s="899" t="s">
        <v>375</v>
      </c>
      <c r="E3" s="900"/>
      <c r="F3" s="901"/>
      <c r="G3" s="905" t="s">
        <v>715</v>
      </c>
      <c r="H3" s="906"/>
      <c r="I3" s="907"/>
      <c r="J3" s="920" t="s">
        <v>716</v>
      </c>
      <c r="K3" s="920"/>
      <c r="L3" s="921"/>
      <c r="M3" s="914" t="s">
        <v>391</v>
      </c>
      <c r="N3" s="911"/>
      <c r="O3" s="911"/>
      <c r="P3" s="911"/>
      <c r="Q3" s="916" t="s">
        <v>392</v>
      </c>
      <c r="R3" s="917"/>
      <c r="S3" s="924" t="s">
        <v>717</v>
      </c>
      <c r="T3" s="913" t="s">
        <v>718</v>
      </c>
      <c r="U3" s="912" t="s">
        <v>90</v>
      </c>
    </row>
    <row r="4" spans="1:21" s="270" customFormat="1" ht="14.25" customHeight="1">
      <c r="A4" s="896"/>
      <c r="B4" s="911"/>
      <c r="C4" s="911"/>
      <c r="D4" s="902"/>
      <c r="E4" s="903"/>
      <c r="F4" s="904"/>
      <c r="G4" s="908"/>
      <c r="H4" s="909"/>
      <c r="I4" s="910"/>
      <c r="J4" s="922"/>
      <c r="K4" s="922"/>
      <c r="L4" s="922"/>
      <c r="M4" s="915"/>
      <c r="N4" s="915"/>
      <c r="O4" s="915"/>
      <c r="P4" s="915"/>
      <c r="Q4" s="918"/>
      <c r="R4" s="919"/>
      <c r="S4" s="925"/>
      <c r="T4" s="913"/>
      <c r="U4" s="912"/>
    </row>
    <row r="5" spans="1:21" s="270" customFormat="1" ht="14.25" customHeight="1">
      <c r="A5" s="896"/>
      <c r="B5" s="911"/>
      <c r="C5" s="911"/>
      <c r="D5" s="386" t="s">
        <v>2</v>
      </c>
      <c r="E5" s="386" t="s">
        <v>4</v>
      </c>
      <c r="F5" s="386" t="s">
        <v>5</v>
      </c>
      <c r="G5" s="386" t="s">
        <v>2</v>
      </c>
      <c r="H5" s="386" t="s">
        <v>4</v>
      </c>
      <c r="I5" s="386" t="s">
        <v>5</v>
      </c>
      <c r="J5" s="387" t="s">
        <v>266</v>
      </c>
      <c r="K5" s="386" t="s">
        <v>4</v>
      </c>
      <c r="L5" s="386" t="s">
        <v>5</v>
      </c>
      <c r="M5" s="388" t="s">
        <v>66</v>
      </c>
      <c r="N5" s="388" t="s">
        <v>67</v>
      </c>
      <c r="O5" s="388" t="s">
        <v>376</v>
      </c>
      <c r="P5" s="388" t="s">
        <v>377</v>
      </c>
      <c r="Q5" s="389" t="s">
        <v>378</v>
      </c>
      <c r="R5" s="388" t="s">
        <v>379</v>
      </c>
      <c r="S5" s="925"/>
      <c r="T5" s="913"/>
      <c r="U5" s="912"/>
    </row>
    <row r="6" spans="1:21" s="270" customFormat="1" ht="14.25" customHeight="1">
      <c r="A6" s="896"/>
      <c r="B6" s="390" t="s">
        <v>380</v>
      </c>
      <c r="C6" s="390" t="s">
        <v>380</v>
      </c>
      <c r="D6" s="898" t="s">
        <v>7</v>
      </c>
      <c r="E6" s="898" t="s">
        <v>8</v>
      </c>
      <c r="F6" s="898" t="s">
        <v>9</v>
      </c>
      <c r="G6" s="898" t="s">
        <v>7</v>
      </c>
      <c r="H6" s="898" t="s">
        <v>8</v>
      </c>
      <c r="I6" s="898" t="s">
        <v>9</v>
      </c>
      <c r="J6" s="898" t="s">
        <v>7</v>
      </c>
      <c r="K6" s="898" t="s">
        <v>8</v>
      </c>
      <c r="L6" s="898" t="s">
        <v>9</v>
      </c>
      <c r="M6" s="911" t="s">
        <v>69</v>
      </c>
      <c r="N6" s="391" t="s">
        <v>381</v>
      </c>
      <c r="O6" s="913" t="s">
        <v>71</v>
      </c>
      <c r="P6" s="392" t="s">
        <v>382</v>
      </c>
      <c r="Q6" s="923" t="s">
        <v>72</v>
      </c>
      <c r="R6" s="911" t="s">
        <v>73</v>
      </c>
      <c r="S6" s="393" t="s">
        <v>16</v>
      </c>
      <c r="T6" s="394" t="s">
        <v>17</v>
      </c>
      <c r="U6" s="912"/>
    </row>
    <row r="7" spans="1:21" s="306" customFormat="1" ht="14.25" customHeight="1">
      <c r="A7" s="897"/>
      <c r="B7" s="677" t="s">
        <v>383</v>
      </c>
      <c r="C7" s="742" t="s">
        <v>384</v>
      </c>
      <c r="D7" s="898"/>
      <c r="E7" s="898"/>
      <c r="F7" s="898"/>
      <c r="G7" s="898"/>
      <c r="H7" s="898"/>
      <c r="I7" s="898"/>
      <c r="J7" s="898"/>
      <c r="K7" s="898"/>
      <c r="L7" s="898"/>
      <c r="M7" s="911"/>
      <c r="N7" s="391" t="s">
        <v>70</v>
      </c>
      <c r="O7" s="913"/>
      <c r="P7" s="677" t="s">
        <v>385</v>
      </c>
      <c r="Q7" s="923"/>
      <c r="R7" s="911"/>
      <c r="S7" s="393" t="s">
        <v>386</v>
      </c>
      <c r="T7" s="678" t="s">
        <v>387</v>
      </c>
      <c r="U7" s="912"/>
    </row>
    <row r="8" spans="1:21" s="676" customFormat="1" ht="24" customHeight="1">
      <c r="A8" s="308">
        <v>41275</v>
      </c>
      <c r="B8" s="743">
        <v>1</v>
      </c>
      <c r="C8" s="744">
        <v>63</v>
      </c>
      <c r="D8" s="744">
        <v>4598</v>
      </c>
      <c r="E8" s="744">
        <v>3719</v>
      </c>
      <c r="F8" s="744">
        <v>879</v>
      </c>
      <c r="G8" s="744">
        <v>113</v>
      </c>
      <c r="H8" s="745">
        <f>G8-I8</f>
        <v>101</v>
      </c>
      <c r="I8" s="744">
        <v>12</v>
      </c>
      <c r="J8" s="744">
        <v>43</v>
      </c>
      <c r="K8" s="745">
        <f>J8-L8</f>
        <v>29</v>
      </c>
      <c r="L8" s="744">
        <v>14</v>
      </c>
      <c r="M8" s="744">
        <v>1482</v>
      </c>
      <c r="N8" s="744">
        <v>57</v>
      </c>
      <c r="O8" s="744">
        <v>911</v>
      </c>
      <c r="P8" s="744">
        <v>24</v>
      </c>
      <c r="Q8" s="744">
        <v>21992</v>
      </c>
      <c r="R8" s="744">
        <v>2163</v>
      </c>
      <c r="S8" s="744">
        <v>80</v>
      </c>
      <c r="T8" s="746">
        <v>59</v>
      </c>
      <c r="U8" s="747">
        <v>41365</v>
      </c>
    </row>
    <row r="9" spans="1:21" s="397" customFormat="1" ht="24" customHeight="1">
      <c r="A9" s="308">
        <v>41730</v>
      </c>
      <c r="B9" s="395">
        <v>1</v>
      </c>
      <c r="C9" s="395">
        <v>72</v>
      </c>
      <c r="D9" s="395">
        <v>4523</v>
      </c>
      <c r="E9" s="395">
        <v>3646</v>
      </c>
      <c r="F9" s="395">
        <v>877</v>
      </c>
      <c r="G9" s="395">
        <v>112</v>
      </c>
      <c r="H9" s="395">
        <v>100</v>
      </c>
      <c r="I9" s="395">
        <v>12</v>
      </c>
      <c r="J9" s="395">
        <v>45</v>
      </c>
      <c r="K9" s="395">
        <v>30</v>
      </c>
      <c r="L9" s="395">
        <v>15</v>
      </c>
      <c r="M9" s="395">
        <v>1728</v>
      </c>
      <c r="N9" s="395">
        <v>100</v>
      </c>
      <c r="O9" s="395">
        <v>1045</v>
      </c>
      <c r="P9" s="395">
        <v>35</v>
      </c>
      <c r="Q9" s="395">
        <v>16982</v>
      </c>
      <c r="R9" s="395">
        <v>2193</v>
      </c>
      <c r="S9" s="395">
        <v>80</v>
      </c>
      <c r="T9" s="396">
        <v>61</v>
      </c>
      <c r="U9" s="309">
        <v>41730</v>
      </c>
    </row>
    <row r="10" spans="1:21" s="397" customFormat="1" ht="22.5" customHeight="1">
      <c r="A10" s="308">
        <v>42095</v>
      </c>
      <c r="B10" s="135">
        <v>1</v>
      </c>
      <c r="C10" s="135">
        <v>67</v>
      </c>
      <c r="D10" s="314">
        <v>4505</v>
      </c>
      <c r="E10" s="135">
        <v>3545</v>
      </c>
      <c r="F10" s="135">
        <v>960</v>
      </c>
      <c r="G10" s="314">
        <v>110</v>
      </c>
      <c r="H10" s="135">
        <v>98</v>
      </c>
      <c r="I10" s="135">
        <v>12</v>
      </c>
      <c r="J10" s="314">
        <v>45</v>
      </c>
      <c r="K10" s="135">
        <v>30</v>
      </c>
      <c r="L10" s="135">
        <v>15</v>
      </c>
      <c r="M10" s="135">
        <v>1697</v>
      </c>
      <c r="N10" s="135">
        <v>107</v>
      </c>
      <c r="O10" s="135">
        <v>1023</v>
      </c>
      <c r="P10" s="135">
        <v>18</v>
      </c>
      <c r="Q10" s="135">
        <v>20761</v>
      </c>
      <c r="R10" s="135">
        <v>2220</v>
      </c>
      <c r="S10" s="135">
        <v>80</v>
      </c>
      <c r="T10" s="278">
        <v>62</v>
      </c>
      <c r="U10" s="309">
        <v>42095</v>
      </c>
    </row>
    <row r="11" spans="1:21" s="397" customFormat="1" ht="24" customHeight="1">
      <c r="A11" s="308">
        <v>42461</v>
      </c>
      <c r="B11" s="135">
        <v>1</v>
      </c>
      <c r="C11" s="135">
        <v>73</v>
      </c>
      <c r="D11" s="314">
        <v>7670</v>
      </c>
      <c r="E11" s="135">
        <v>6619</v>
      </c>
      <c r="F11" s="135">
        <v>1051</v>
      </c>
      <c r="G11" s="314">
        <v>116</v>
      </c>
      <c r="H11" s="135">
        <v>103</v>
      </c>
      <c r="I11" s="135">
        <v>13</v>
      </c>
      <c r="J11" s="314">
        <v>45</v>
      </c>
      <c r="K11" s="135">
        <v>30</v>
      </c>
      <c r="L11" s="135">
        <v>15</v>
      </c>
      <c r="M11" s="135">
        <v>1678</v>
      </c>
      <c r="N11" s="135">
        <v>110</v>
      </c>
      <c r="O11" s="135">
        <v>924</v>
      </c>
      <c r="P11" s="135">
        <v>20</v>
      </c>
      <c r="Q11" s="135">
        <v>17490</v>
      </c>
      <c r="R11" s="135">
        <v>2184</v>
      </c>
      <c r="S11" s="135">
        <v>80</v>
      </c>
      <c r="T11" s="278">
        <v>62</v>
      </c>
      <c r="U11" s="309">
        <v>42461</v>
      </c>
    </row>
    <row r="12" spans="1:21" s="225" customFormat="1" ht="24" customHeight="1">
      <c r="A12" s="293">
        <v>42826</v>
      </c>
      <c r="B12" s="135">
        <v>1</v>
      </c>
      <c r="C12" s="135">
        <v>70</v>
      </c>
      <c r="D12" s="314">
        <v>7528</v>
      </c>
      <c r="E12" s="135">
        <v>6551</v>
      </c>
      <c r="F12" s="135">
        <v>977</v>
      </c>
      <c r="G12" s="314">
        <v>120</v>
      </c>
      <c r="H12" s="135">
        <v>107</v>
      </c>
      <c r="I12" s="135">
        <v>13</v>
      </c>
      <c r="J12" s="314">
        <v>62</v>
      </c>
      <c r="K12" s="135">
        <v>40</v>
      </c>
      <c r="L12" s="135">
        <v>22</v>
      </c>
      <c r="M12" s="135">
        <v>1717</v>
      </c>
      <c r="N12" s="135">
        <v>95</v>
      </c>
      <c r="O12" s="222">
        <v>1150</v>
      </c>
      <c r="P12" s="222">
        <v>48</v>
      </c>
      <c r="Q12" s="135">
        <v>19537</v>
      </c>
      <c r="R12" s="135">
        <v>2152</v>
      </c>
      <c r="S12" s="135">
        <v>80</v>
      </c>
      <c r="T12" s="278">
        <v>62</v>
      </c>
      <c r="U12" s="296">
        <v>42826</v>
      </c>
    </row>
    <row r="13" spans="1:21" s="225" customFormat="1" ht="24" customHeight="1">
      <c r="A13" s="293">
        <v>43191</v>
      </c>
      <c r="B13" s="398">
        <v>1</v>
      </c>
      <c r="C13" s="135">
        <v>67</v>
      </c>
      <c r="D13" s="314">
        <v>7066</v>
      </c>
      <c r="E13" s="135">
        <v>5834</v>
      </c>
      <c r="F13" s="135">
        <v>1232</v>
      </c>
      <c r="G13" s="314">
        <v>114</v>
      </c>
      <c r="H13" s="135">
        <v>101</v>
      </c>
      <c r="I13" s="135">
        <v>13</v>
      </c>
      <c r="J13" s="314">
        <v>60</v>
      </c>
      <c r="K13" s="135">
        <v>38</v>
      </c>
      <c r="L13" s="135">
        <v>22</v>
      </c>
      <c r="M13" s="135">
        <v>1678</v>
      </c>
      <c r="N13" s="135">
        <v>95</v>
      </c>
      <c r="O13" s="222">
        <v>1082</v>
      </c>
      <c r="P13" s="222">
        <v>48</v>
      </c>
      <c r="Q13" s="135">
        <v>17684</v>
      </c>
      <c r="R13" s="135">
        <v>1776</v>
      </c>
      <c r="S13" s="135">
        <v>80</v>
      </c>
      <c r="T13" s="278">
        <v>62</v>
      </c>
      <c r="U13" s="296">
        <v>43191</v>
      </c>
    </row>
    <row r="14" spans="1:21" s="225" customFormat="1" ht="24" customHeight="1">
      <c r="A14" s="293">
        <v>43556</v>
      </c>
      <c r="B14" s="398">
        <v>1</v>
      </c>
      <c r="C14" s="135">
        <v>70</v>
      </c>
      <c r="D14" s="314">
        <v>7320</v>
      </c>
      <c r="E14" s="135">
        <v>6339</v>
      </c>
      <c r="F14" s="135">
        <v>981</v>
      </c>
      <c r="G14" s="314">
        <v>110</v>
      </c>
      <c r="H14" s="135">
        <v>97</v>
      </c>
      <c r="I14" s="135">
        <v>13</v>
      </c>
      <c r="J14" s="314">
        <v>59</v>
      </c>
      <c r="K14" s="135">
        <v>38</v>
      </c>
      <c r="L14" s="135">
        <v>21</v>
      </c>
      <c r="M14" s="135">
        <v>1651</v>
      </c>
      <c r="N14" s="135">
        <v>117</v>
      </c>
      <c r="O14" s="222">
        <v>1152</v>
      </c>
      <c r="P14" s="222">
        <v>42</v>
      </c>
      <c r="Q14" s="135">
        <v>17955</v>
      </c>
      <c r="R14" s="135">
        <v>2247</v>
      </c>
      <c r="S14" s="135">
        <v>80</v>
      </c>
      <c r="T14" s="278">
        <v>62</v>
      </c>
      <c r="U14" s="296">
        <v>43556</v>
      </c>
    </row>
    <row r="15" spans="1:21" s="588" customFormat="1" ht="22.5" customHeight="1">
      <c r="A15" s="145">
        <v>43922</v>
      </c>
      <c r="B15" s="404">
        <v>1</v>
      </c>
      <c r="C15" s="405">
        <v>72</v>
      </c>
      <c r="D15" s="406">
        <v>7870</v>
      </c>
      <c r="E15" s="405">
        <v>6780</v>
      </c>
      <c r="F15" s="405">
        <v>1090</v>
      </c>
      <c r="G15" s="406">
        <v>116</v>
      </c>
      <c r="H15" s="405">
        <v>102</v>
      </c>
      <c r="I15" s="405">
        <v>14</v>
      </c>
      <c r="J15" s="406">
        <v>61</v>
      </c>
      <c r="K15" s="405">
        <v>40</v>
      </c>
      <c r="L15" s="405">
        <v>21</v>
      </c>
      <c r="M15" s="405">
        <v>1540</v>
      </c>
      <c r="N15" s="405">
        <v>117</v>
      </c>
      <c r="O15" s="229">
        <v>1075</v>
      </c>
      <c r="P15" s="229">
        <v>57</v>
      </c>
      <c r="Q15" s="405">
        <v>14525</v>
      </c>
      <c r="R15" s="405">
        <v>2351</v>
      </c>
      <c r="S15" s="405">
        <v>80</v>
      </c>
      <c r="T15" s="407">
        <v>62</v>
      </c>
      <c r="U15" s="144">
        <v>43922</v>
      </c>
    </row>
    <row r="16" spans="1:21" s="588" customFormat="1" ht="48">
      <c r="A16" s="567" t="s">
        <v>624</v>
      </c>
      <c r="B16" s="408">
        <v>1</v>
      </c>
      <c r="C16" s="409">
        <v>72</v>
      </c>
      <c r="D16" s="327">
        <v>7870</v>
      </c>
      <c r="E16" s="409">
        <v>6780</v>
      </c>
      <c r="F16" s="409">
        <v>1090</v>
      </c>
      <c r="G16" s="327">
        <v>116</v>
      </c>
      <c r="H16" s="409">
        <v>102</v>
      </c>
      <c r="I16" s="409">
        <v>14</v>
      </c>
      <c r="J16" s="327">
        <v>61</v>
      </c>
      <c r="K16" s="409">
        <v>40</v>
      </c>
      <c r="L16" s="409">
        <v>21</v>
      </c>
      <c r="M16" s="409">
        <v>1540</v>
      </c>
      <c r="N16" s="409">
        <v>117</v>
      </c>
      <c r="O16" s="236">
        <v>1075</v>
      </c>
      <c r="P16" s="236">
        <v>57</v>
      </c>
      <c r="Q16" s="409">
        <v>14525</v>
      </c>
      <c r="R16" s="409">
        <v>2351</v>
      </c>
      <c r="S16" s="409">
        <v>80</v>
      </c>
      <c r="T16" s="410">
        <v>62</v>
      </c>
      <c r="U16" s="590" t="s">
        <v>680</v>
      </c>
    </row>
    <row r="17" spans="1:21" s="399" customFormat="1" ht="12.75" customHeight="1">
      <c r="A17" s="195" t="s">
        <v>388</v>
      </c>
    </row>
    <row r="18" spans="1:21" s="399" customFormat="1" ht="12" customHeight="1">
      <c r="A18" s="195" t="s">
        <v>389</v>
      </c>
    </row>
    <row r="19" spans="1:21" s="399" customFormat="1" ht="12" customHeight="1">
      <c r="A19" s="195" t="s">
        <v>390</v>
      </c>
    </row>
    <row r="20" spans="1:21" s="399" customFormat="1" ht="12" customHeight="1">
      <c r="A20" s="195" t="s">
        <v>393</v>
      </c>
      <c r="D20" s="400" t="s">
        <v>581</v>
      </c>
      <c r="G20" s="400" t="s">
        <v>583</v>
      </c>
    </row>
    <row r="21" spans="1:21" s="399" customFormat="1" ht="12" customHeight="1">
      <c r="A21" s="195" t="s">
        <v>719</v>
      </c>
      <c r="D21" s="400"/>
      <c r="G21" s="400"/>
    </row>
    <row r="22" spans="1:21" s="399" customFormat="1" ht="12" customHeight="1">
      <c r="A22" s="195" t="s">
        <v>727</v>
      </c>
      <c r="U22" s="401"/>
    </row>
    <row r="23" spans="1:21" s="401" customFormat="1" ht="6" customHeight="1"/>
    <row r="24" spans="1:21" s="401" customFormat="1" ht="13.5">
      <c r="C24" s="402"/>
      <c r="D24" s="402"/>
      <c r="E24" s="402"/>
      <c r="F24" s="402"/>
      <c r="G24" s="402"/>
      <c r="H24" s="402"/>
      <c r="I24" s="402"/>
      <c r="M24" s="403"/>
      <c r="N24" s="403"/>
      <c r="O24" s="403"/>
      <c r="P24" s="403"/>
      <c r="Q24" s="403"/>
      <c r="R24" s="403"/>
      <c r="S24" s="402"/>
      <c r="T24" s="402"/>
    </row>
    <row r="25" spans="1:21" s="401" customFormat="1">
      <c r="U25" s="59"/>
    </row>
    <row r="26" spans="1:21" s="59" customFormat="1"/>
    <row r="27" spans="1:21" s="59" customFormat="1"/>
    <row r="28" spans="1:21" s="59" customFormat="1">
      <c r="U28" s="20"/>
    </row>
  </sheetData>
  <mergeCells count="24">
    <mergeCell ref="U3:U7"/>
    <mergeCell ref="T3:T5"/>
    <mergeCell ref="M3:P4"/>
    <mergeCell ref="Q3:R4"/>
    <mergeCell ref="J3:L4"/>
    <mergeCell ref="R6:R7"/>
    <mergeCell ref="Q6:Q7"/>
    <mergeCell ref="S3:S5"/>
    <mergeCell ref="K6:K7"/>
    <mergeCell ref="M6:M7"/>
    <mergeCell ref="O6:O7"/>
    <mergeCell ref="L6:L7"/>
    <mergeCell ref="A3:A7"/>
    <mergeCell ref="G6:G7"/>
    <mergeCell ref="I6:I7"/>
    <mergeCell ref="J6:J7"/>
    <mergeCell ref="D3:F4"/>
    <mergeCell ref="G3:I4"/>
    <mergeCell ref="E6:E7"/>
    <mergeCell ref="F6:F7"/>
    <mergeCell ref="H6:H7"/>
    <mergeCell ref="D6:D7"/>
    <mergeCell ref="B3:B5"/>
    <mergeCell ref="C3:C5"/>
  </mergeCells>
  <phoneticPr fontId="6" type="noConversion"/>
  <pageMargins left="0.9055118110236221" right="0.9055118110236221" top="1.2598425196850394" bottom="1.4960629921259843" header="0.82677165354330717" footer="0.51181102362204722"/>
  <pageSetup paperSize="9" scale="46" orientation="portrait" r:id="rId1"/>
  <headerFooter alignWithMargins="0">
    <oddHeader xml:space="preserve">&amp;L&amp;"돋움,보통"&amp;11   &amp;P&amp;R&amp;"돋움,보통"&amp;11&amp;P  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view="pageBreakPreview" zoomScaleNormal="100" zoomScaleSheetLayoutView="100" workbookViewId="0">
      <selection activeCell="I24" sqref="I24"/>
    </sheetView>
  </sheetViews>
  <sheetFormatPr defaultRowHeight="17.25"/>
  <cols>
    <col min="1" max="1" width="11" style="20" customWidth="1"/>
    <col min="2" max="2" width="6.25" style="20" customWidth="1"/>
    <col min="3" max="3" width="6.75" style="20" customWidth="1"/>
    <col min="4" max="4" width="6.25" style="20" customWidth="1"/>
    <col min="5" max="5" width="8.875" style="20" customWidth="1"/>
    <col min="6" max="7" width="7.125" style="20" bestFit="1" customWidth="1"/>
    <col min="8" max="13" width="5.625" style="20" customWidth="1"/>
    <col min="14" max="14" width="7.875" style="20" customWidth="1"/>
    <col min="15" max="16" width="10.25" style="20" customWidth="1"/>
    <col min="17" max="17" width="7.875" style="20" customWidth="1"/>
    <col min="18" max="18" width="10.5" style="20" customWidth="1"/>
    <col min="19" max="21" width="7.875" style="20" customWidth="1"/>
    <col min="22" max="22" width="11" style="20" customWidth="1"/>
    <col min="23" max="16384" width="9" style="20"/>
  </cols>
  <sheetData>
    <row r="1" spans="1:22" s="16" customFormat="1" ht="24.75" customHeight="1">
      <c r="A1" s="876" t="s">
        <v>239</v>
      </c>
      <c r="B1" s="876"/>
      <c r="C1" s="876"/>
      <c r="D1" s="876"/>
      <c r="E1" s="876"/>
      <c r="F1" s="876"/>
      <c r="G1" s="876"/>
      <c r="H1" s="876"/>
      <c r="I1" s="876"/>
      <c r="J1" s="876"/>
      <c r="K1" s="876"/>
      <c r="L1" s="876"/>
      <c r="M1" s="876"/>
      <c r="N1" s="876" t="s">
        <v>808</v>
      </c>
      <c r="O1" s="876"/>
      <c r="P1" s="876"/>
      <c r="Q1" s="876"/>
      <c r="R1" s="876"/>
      <c r="S1" s="876"/>
      <c r="T1" s="876"/>
      <c r="U1" s="876"/>
      <c r="V1" s="876"/>
    </row>
    <row r="2" spans="1:22" ht="24.75" customHeight="1" thickBot="1">
      <c r="A2" s="195" t="s">
        <v>100</v>
      </c>
      <c r="B2" s="411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329"/>
      <c r="N2" s="195"/>
      <c r="O2" s="195"/>
      <c r="P2" s="195"/>
      <c r="Q2" s="195"/>
      <c r="R2" s="195"/>
      <c r="S2" s="195"/>
      <c r="T2" s="195"/>
      <c r="U2" s="35"/>
      <c r="V2" s="196" t="s">
        <v>303</v>
      </c>
    </row>
    <row r="3" spans="1:22" s="270" customFormat="1" ht="24.75" customHeight="1" thickTop="1">
      <c r="A3" s="412"/>
      <c r="B3" s="827" t="s">
        <v>720</v>
      </c>
      <c r="C3" s="413" t="s">
        <v>119</v>
      </c>
      <c r="D3" s="413" t="s">
        <v>721</v>
      </c>
      <c r="E3" s="414" t="s">
        <v>394</v>
      </c>
      <c r="F3" s="199"/>
      <c r="G3" s="200"/>
      <c r="H3" s="414" t="s">
        <v>722</v>
      </c>
      <c r="I3" s="414"/>
      <c r="J3" s="199"/>
      <c r="K3" s="926" t="s">
        <v>723</v>
      </c>
      <c r="L3" s="926"/>
      <c r="M3" s="927"/>
      <c r="N3" s="201" t="s">
        <v>370</v>
      </c>
      <c r="O3" s="202"/>
      <c r="P3" s="202"/>
      <c r="Q3" s="203"/>
      <c r="R3" s="415" t="s">
        <v>395</v>
      </c>
      <c r="S3" s="200"/>
      <c r="T3" s="866" t="s">
        <v>724</v>
      </c>
      <c r="U3" s="827" t="s">
        <v>725</v>
      </c>
      <c r="V3" s="929" t="s">
        <v>120</v>
      </c>
    </row>
    <row r="4" spans="1:22" s="270" customFormat="1" ht="14.25" customHeight="1">
      <c r="A4" s="275" t="s">
        <v>56</v>
      </c>
      <c r="B4" s="828"/>
      <c r="C4" s="212" t="s">
        <v>118</v>
      </c>
      <c r="D4" s="416" t="s">
        <v>75</v>
      </c>
      <c r="E4" s="214" t="s">
        <v>2</v>
      </c>
      <c r="F4" s="214" t="s">
        <v>4</v>
      </c>
      <c r="G4" s="214" t="s">
        <v>5</v>
      </c>
      <c r="H4" s="214" t="s">
        <v>2</v>
      </c>
      <c r="I4" s="214" t="s">
        <v>4</v>
      </c>
      <c r="J4" s="214" t="s">
        <v>5</v>
      </c>
      <c r="K4" s="307" t="s">
        <v>2</v>
      </c>
      <c r="L4" s="214" t="s">
        <v>4</v>
      </c>
      <c r="M4" s="217" t="s">
        <v>5</v>
      </c>
      <c r="N4" s="244" t="s">
        <v>61</v>
      </c>
      <c r="O4" s="212" t="s">
        <v>62</v>
      </c>
      <c r="P4" s="217" t="s">
        <v>121</v>
      </c>
      <c r="Q4" s="417" t="s">
        <v>122</v>
      </c>
      <c r="R4" s="244" t="s">
        <v>126</v>
      </c>
      <c r="S4" s="214" t="s">
        <v>127</v>
      </c>
      <c r="T4" s="867"/>
      <c r="U4" s="828"/>
      <c r="V4" s="930"/>
    </row>
    <row r="5" spans="1:22" s="270" customFormat="1" ht="14.25" customHeight="1">
      <c r="A5" s="418" t="s">
        <v>57</v>
      </c>
      <c r="B5" s="828" t="s">
        <v>123</v>
      </c>
      <c r="C5" s="212" t="s">
        <v>75</v>
      </c>
      <c r="D5" s="212" t="s">
        <v>124</v>
      </c>
      <c r="E5" s="828" t="s">
        <v>7</v>
      </c>
      <c r="F5" s="828" t="s">
        <v>8</v>
      </c>
      <c r="G5" s="823" t="s">
        <v>396</v>
      </c>
      <c r="H5" s="828" t="s">
        <v>7</v>
      </c>
      <c r="I5" s="828" t="s">
        <v>8</v>
      </c>
      <c r="J5" s="823" t="s">
        <v>396</v>
      </c>
      <c r="K5" s="828" t="s">
        <v>7</v>
      </c>
      <c r="L5" s="828" t="s">
        <v>8</v>
      </c>
      <c r="M5" s="823" t="s">
        <v>396</v>
      </c>
      <c r="N5" s="874" t="s">
        <v>58</v>
      </c>
      <c r="O5" s="419" t="s">
        <v>68</v>
      </c>
      <c r="P5" s="928" t="s">
        <v>130</v>
      </c>
      <c r="Q5" s="417" t="s">
        <v>125</v>
      </c>
      <c r="R5" s="874" t="s">
        <v>132</v>
      </c>
      <c r="S5" s="828" t="s">
        <v>63</v>
      </c>
      <c r="T5" s="213" t="s">
        <v>16</v>
      </c>
      <c r="U5" s="213" t="s">
        <v>17</v>
      </c>
      <c r="V5" s="930"/>
    </row>
    <row r="6" spans="1:22" s="306" customFormat="1" ht="14.25" customHeight="1">
      <c r="A6" s="752"/>
      <c r="B6" s="828"/>
      <c r="C6" s="664" t="s">
        <v>128</v>
      </c>
      <c r="D6" s="207" t="s">
        <v>129</v>
      </c>
      <c r="E6" s="828"/>
      <c r="F6" s="828"/>
      <c r="G6" s="828"/>
      <c r="H6" s="828"/>
      <c r="I6" s="828"/>
      <c r="J6" s="828"/>
      <c r="K6" s="828"/>
      <c r="L6" s="828"/>
      <c r="M6" s="828"/>
      <c r="N6" s="874"/>
      <c r="O6" s="419" t="s">
        <v>70</v>
      </c>
      <c r="P6" s="928"/>
      <c r="Q6" s="753" t="s">
        <v>131</v>
      </c>
      <c r="R6" s="874"/>
      <c r="S6" s="828"/>
      <c r="T6" s="213" t="s">
        <v>76</v>
      </c>
      <c r="U6" s="213" t="s">
        <v>77</v>
      </c>
      <c r="V6" s="930"/>
    </row>
    <row r="7" spans="1:22" s="676" customFormat="1" ht="24" customHeight="1">
      <c r="A7" s="735">
        <v>41365</v>
      </c>
      <c r="B7" s="754">
        <v>1</v>
      </c>
      <c r="C7" s="754" t="s">
        <v>247</v>
      </c>
      <c r="D7" s="754">
        <v>42</v>
      </c>
      <c r="E7" s="754">
        <v>6991</v>
      </c>
      <c r="F7" s="754">
        <v>5557</v>
      </c>
      <c r="G7" s="754">
        <v>1434</v>
      </c>
      <c r="H7" s="754">
        <v>193</v>
      </c>
      <c r="I7" s="754">
        <f>H7-J7</f>
        <v>174</v>
      </c>
      <c r="J7" s="754">
        <v>19</v>
      </c>
      <c r="K7" s="754">
        <v>109</v>
      </c>
      <c r="L7" s="754">
        <f>K7-M7</f>
        <v>62</v>
      </c>
      <c r="M7" s="754">
        <v>47</v>
      </c>
      <c r="N7" s="754">
        <v>1482</v>
      </c>
      <c r="O7" s="754">
        <v>105</v>
      </c>
      <c r="P7" s="754">
        <v>1044</v>
      </c>
      <c r="Q7" s="754">
        <v>1</v>
      </c>
      <c r="R7" s="754">
        <v>12581</v>
      </c>
      <c r="S7" s="754">
        <v>1619</v>
      </c>
      <c r="T7" s="754">
        <v>175</v>
      </c>
      <c r="U7" s="755">
        <v>129</v>
      </c>
      <c r="V7" s="738">
        <v>41365</v>
      </c>
    </row>
    <row r="8" spans="1:22" s="397" customFormat="1" ht="24" customHeight="1">
      <c r="A8" s="247">
        <v>41730</v>
      </c>
      <c r="B8" s="248">
        <v>1</v>
      </c>
      <c r="C8" s="248" t="s">
        <v>12</v>
      </c>
      <c r="D8" s="248">
        <v>51</v>
      </c>
      <c r="E8" s="248">
        <v>7235</v>
      </c>
      <c r="F8" s="248">
        <v>5656</v>
      </c>
      <c r="G8" s="248">
        <v>1579</v>
      </c>
      <c r="H8" s="248">
        <v>230</v>
      </c>
      <c r="I8" s="248">
        <v>211</v>
      </c>
      <c r="J8" s="248">
        <v>19</v>
      </c>
      <c r="K8" s="248">
        <v>171</v>
      </c>
      <c r="L8" s="248">
        <v>116</v>
      </c>
      <c r="M8" s="248">
        <v>55</v>
      </c>
      <c r="N8" s="248">
        <v>1478</v>
      </c>
      <c r="O8" s="248">
        <v>84</v>
      </c>
      <c r="P8" s="248">
        <v>1012</v>
      </c>
      <c r="Q8" s="248">
        <v>4</v>
      </c>
      <c r="R8" s="248">
        <v>16338</v>
      </c>
      <c r="S8" s="248">
        <v>1719</v>
      </c>
      <c r="T8" s="248">
        <v>178</v>
      </c>
      <c r="U8" s="249">
        <v>129</v>
      </c>
      <c r="V8" s="250">
        <v>41730</v>
      </c>
    </row>
    <row r="9" spans="1:22" s="397" customFormat="1" ht="24" customHeight="1">
      <c r="A9" s="247">
        <v>42095</v>
      </c>
      <c r="B9" s="222">
        <v>1</v>
      </c>
      <c r="C9" s="222">
        <v>1</v>
      </c>
      <c r="D9" s="222">
        <v>35</v>
      </c>
      <c r="E9" s="222">
        <v>7521</v>
      </c>
      <c r="F9" s="222">
        <v>5776</v>
      </c>
      <c r="G9" s="222">
        <v>1745</v>
      </c>
      <c r="H9" s="222">
        <v>231</v>
      </c>
      <c r="I9" s="222">
        <v>210</v>
      </c>
      <c r="J9" s="222">
        <v>21</v>
      </c>
      <c r="K9" s="222">
        <v>82</v>
      </c>
      <c r="L9" s="222">
        <v>53</v>
      </c>
      <c r="M9" s="222">
        <v>29</v>
      </c>
      <c r="N9" s="222">
        <v>1510</v>
      </c>
      <c r="O9" s="222">
        <v>108</v>
      </c>
      <c r="P9" s="222" t="s">
        <v>609</v>
      </c>
      <c r="Q9" s="222" t="s">
        <v>609</v>
      </c>
      <c r="R9" s="222">
        <v>18369</v>
      </c>
      <c r="S9" s="222">
        <v>1800</v>
      </c>
      <c r="T9" s="222">
        <v>178</v>
      </c>
      <c r="U9" s="223">
        <v>135</v>
      </c>
      <c r="V9" s="250">
        <v>42095</v>
      </c>
    </row>
    <row r="10" spans="1:22" s="397" customFormat="1" ht="24" customHeight="1">
      <c r="A10" s="247">
        <v>42461</v>
      </c>
      <c r="B10" s="222">
        <v>1</v>
      </c>
      <c r="C10" s="222">
        <v>2</v>
      </c>
      <c r="D10" s="222">
        <v>72</v>
      </c>
      <c r="E10" s="222">
        <v>10595</v>
      </c>
      <c r="F10" s="222">
        <v>8470</v>
      </c>
      <c r="G10" s="222">
        <v>2125</v>
      </c>
      <c r="H10" s="222">
        <v>235</v>
      </c>
      <c r="I10" s="222">
        <v>203</v>
      </c>
      <c r="J10" s="222">
        <v>32</v>
      </c>
      <c r="K10" s="222">
        <v>69</v>
      </c>
      <c r="L10" s="222">
        <v>54</v>
      </c>
      <c r="M10" s="222">
        <v>15</v>
      </c>
      <c r="N10" s="222">
        <v>1474</v>
      </c>
      <c r="O10" s="222">
        <v>92</v>
      </c>
      <c r="P10" s="222">
        <v>902</v>
      </c>
      <c r="Q10" s="222">
        <v>2</v>
      </c>
      <c r="R10" s="222">
        <v>17884</v>
      </c>
      <c r="S10" s="222">
        <v>1807</v>
      </c>
      <c r="T10" s="222">
        <v>178</v>
      </c>
      <c r="U10" s="223">
        <v>135</v>
      </c>
      <c r="V10" s="250">
        <v>42461</v>
      </c>
    </row>
    <row r="11" spans="1:22" s="225" customFormat="1" ht="24" customHeight="1">
      <c r="A11" s="221">
        <v>42826</v>
      </c>
      <c r="B11" s="222">
        <v>1</v>
      </c>
      <c r="C11" s="222">
        <v>2</v>
      </c>
      <c r="D11" s="222">
        <v>70</v>
      </c>
      <c r="E11" s="222">
        <v>10345</v>
      </c>
      <c r="F11" s="222">
        <v>8180</v>
      </c>
      <c r="G11" s="222">
        <v>2165</v>
      </c>
      <c r="H11" s="222">
        <v>265</v>
      </c>
      <c r="I11" s="222">
        <v>229</v>
      </c>
      <c r="J11" s="222">
        <v>36</v>
      </c>
      <c r="K11" s="222">
        <v>160</v>
      </c>
      <c r="L11" s="222">
        <v>76</v>
      </c>
      <c r="M11" s="222">
        <v>84</v>
      </c>
      <c r="N11" s="222">
        <v>1702</v>
      </c>
      <c r="O11" s="222">
        <v>84</v>
      </c>
      <c r="P11" s="222">
        <v>1044</v>
      </c>
      <c r="Q11" s="222">
        <v>4</v>
      </c>
      <c r="R11" s="222">
        <v>16034</v>
      </c>
      <c r="S11" s="222">
        <v>1619</v>
      </c>
      <c r="T11" s="222">
        <v>178</v>
      </c>
      <c r="U11" s="223">
        <v>135</v>
      </c>
      <c r="V11" s="224">
        <v>42826</v>
      </c>
    </row>
    <row r="12" spans="1:22" s="225" customFormat="1" ht="24" customHeight="1">
      <c r="A12" s="221">
        <v>43191</v>
      </c>
      <c r="B12" s="222">
        <v>1</v>
      </c>
      <c r="C12" s="222">
        <v>1</v>
      </c>
      <c r="D12" s="222">
        <v>34</v>
      </c>
      <c r="E12" s="222">
        <f>F12+G12</f>
        <v>10082</v>
      </c>
      <c r="F12" s="222">
        <v>7946</v>
      </c>
      <c r="G12" s="222">
        <v>2136</v>
      </c>
      <c r="H12" s="222">
        <f>I12+J12</f>
        <v>267</v>
      </c>
      <c r="I12" s="222">
        <v>230</v>
      </c>
      <c r="J12" s="222">
        <v>37</v>
      </c>
      <c r="K12" s="222">
        <f>L12+M12</f>
        <v>159</v>
      </c>
      <c r="L12" s="222">
        <v>73</v>
      </c>
      <c r="M12" s="222">
        <v>86</v>
      </c>
      <c r="N12" s="222">
        <v>1769</v>
      </c>
      <c r="O12" s="222">
        <v>91</v>
      </c>
      <c r="P12" s="222">
        <v>1067</v>
      </c>
      <c r="Q12" s="222">
        <v>0</v>
      </c>
      <c r="R12" s="222">
        <v>17666</v>
      </c>
      <c r="S12" s="222">
        <v>1645</v>
      </c>
      <c r="T12" s="222">
        <v>178</v>
      </c>
      <c r="U12" s="223">
        <v>155</v>
      </c>
      <c r="V12" s="224">
        <v>43191</v>
      </c>
    </row>
    <row r="13" spans="1:22" s="225" customFormat="1" ht="24" customHeight="1">
      <c r="A13" s="221">
        <v>43556</v>
      </c>
      <c r="B13" s="222">
        <v>1</v>
      </c>
      <c r="C13" s="222">
        <v>1</v>
      </c>
      <c r="D13" s="222">
        <v>37</v>
      </c>
      <c r="E13" s="222">
        <v>9839</v>
      </c>
      <c r="F13" s="222">
        <v>7756</v>
      </c>
      <c r="G13" s="222">
        <v>2083</v>
      </c>
      <c r="H13" s="222">
        <v>262</v>
      </c>
      <c r="I13" s="222">
        <v>223</v>
      </c>
      <c r="J13" s="222">
        <v>39</v>
      </c>
      <c r="K13" s="222">
        <v>149</v>
      </c>
      <c r="L13" s="222">
        <v>71</v>
      </c>
      <c r="M13" s="222">
        <v>78</v>
      </c>
      <c r="N13" s="222">
        <v>1656</v>
      </c>
      <c r="O13" s="222">
        <v>72</v>
      </c>
      <c r="P13" s="222">
        <v>711</v>
      </c>
      <c r="Q13" s="222">
        <v>12</v>
      </c>
      <c r="R13" s="222">
        <v>21571</v>
      </c>
      <c r="S13" s="222">
        <v>1655</v>
      </c>
      <c r="T13" s="222">
        <v>178</v>
      </c>
      <c r="U13" s="223">
        <v>166</v>
      </c>
      <c r="V13" s="224">
        <v>43556</v>
      </c>
    </row>
    <row r="14" spans="1:22" s="13" customFormat="1" ht="24" customHeight="1">
      <c r="A14" s="698">
        <v>43922</v>
      </c>
      <c r="B14" s="502">
        <v>1</v>
      </c>
      <c r="C14" s="502">
        <v>1</v>
      </c>
      <c r="D14" s="502">
        <v>35</v>
      </c>
      <c r="E14" s="502">
        <v>9661</v>
      </c>
      <c r="F14" s="502">
        <v>7621</v>
      </c>
      <c r="G14" s="502">
        <v>2040</v>
      </c>
      <c r="H14" s="502">
        <v>254</v>
      </c>
      <c r="I14" s="502">
        <v>217</v>
      </c>
      <c r="J14" s="502">
        <v>37</v>
      </c>
      <c r="K14" s="502">
        <v>149</v>
      </c>
      <c r="L14" s="502">
        <v>70</v>
      </c>
      <c r="M14" s="502">
        <v>79</v>
      </c>
      <c r="N14" s="502">
        <v>1711</v>
      </c>
      <c r="O14" s="502">
        <v>90</v>
      </c>
      <c r="P14" s="502">
        <v>1061</v>
      </c>
      <c r="Q14" s="502">
        <v>35</v>
      </c>
      <c r="R14" s="502">
        <v>16686</v>
      </c>
      <c r="S14" s="502">
        <v>1701</v>
      </c>
      <c r="T14" s="502">
        <v>178</v>
      </c>
      <c r="U14" s="693">
        <v>166</v>
      </c>
      <c r="V14" s="699">
        <v>43922</v>
      </c>
    </row>
    <row r="15" spans="1:22" s="13" customFormat="1" ht="42.75" customHeight="1">
      <c r="A15" s="748" t="s">
        <v>212</v>
      </c>
      <c r="B15" s="749">
        <v>1</v>
      </c>
      <c r="C15" s="749">
        <v>1</v>
      </c>
      <c r="D15" s="749">
        <v>35</v>
      </c>
      <c r="E15" s="749">
        <v>9661</v>
      </c>
      <c r="F15" s="749">
        <v>7621</v>
      </c>
      <c r="G15" s="749">
        <v>2040</v>
      </c>
      <c r="H15" s="749">
        <v>254</v>
      </c>
      <c r="I15" s="749">
        <v>217</v>
      </c>
      <c r="J15" s="749">
        <v>37</v>
      </c>
      <c r="K15" s="749">
        <v>149</v>
      </c>
      <c r="L15" s="749">
        <v>70</v>
      </c>
      <c r="M15" s="749">
        <v>79</v>
      </c>
      <c r="N15" s="749">
        <v>1711</v>
      </c>
      <c r="O15" s="749">
        <v>90</v>
      </c>
      <c r="P15" s="749">
        <v>1061</v>
      </c>
      <c r="Q15" s="749">
        <v>35</v>
      </c>
      <c r="R15" s="749">
        <v>16686</v>
      </c>
      <c r="S15" s="749">
        <v>1701</v>
      </c>
      <c r="T15" s="749">
        <v>178</v>
      </c>
      <c r="U15" s="750">
        <v>166</v>
      </c>
      <c r="V15" s="751" t="s">
        <v>397</v>
      </c>
    </row>
    <row r="16" spans="1:22" s="399" customFormat="1" ht="12.75" customHeight="1">
      <c r="A16" s="195" t="s">
        <v>213</v>
      </c>
      <c r="M16" s="420"/>
    </row>
    <row r="17" spans="1:22" s="399" customFormat="1" ht="12" customHeight="1">
      <c r="A17" s="195" t="s">
        <v>248</v>
      </c>
      <c r="M17" s="420"/>
    </row>
    <row r="18" spans="1:22" s="424" customFormat="1" ht="12" customHeight="1">
      <c r="A18" s="195" t="s">
        <v>249</v>
      </c>
      <c r="B18" s="35"/>
      <c r="C18" s="28"/>
      <c r="D18" s="28"/>
      <c r="E18" s="28"/>
      <c r="F18" s="28"/>
      <c r="G18" s="29"/>
      <c r="H18" s="421"/>
      <c r="I18" s="421"/>
      <c r="J18" s="421"/>
      <c r="K18" s="421"/>
      <c r="L18" s="421"/>
      <c r="M18" s="422"/>
      <c r="N18" s="421"/>
      <c r="O18" s="421"/>
      <c r="P18" s="421"/>
      <c r="Q18" s="421"/>
      <c r="R18" s="421"/>
      <c r="S18" s="421"/>
      <c r="T18" s="421"/>
      <c r="U18" s="421"/>
      <c r="V18" s="423"/>
    </row>
    <row r="19" spans="1:22" s="401" customFormat="1" ht="12" customHeight="1">
      <c r="A19" s="195" t="s">
        <v>584</v>
      </c>
      <c r="B19" s="195"/>
      <c r="C19" s="227"/>
      <c r="D19" s="227"/>
      <c r="E19" s="227" t="s">
        <v>583</v>
      </c>
      <c r="G19" s="261"/>
      <c r="H19" s="421"/>
      <c r="I19" s="421"/>
      <c r="J19" s="421"/>
      <c r="K19" s="421"/>
      <c r="L19" s="421"/>
      <c r="M19" s="422"/>
      <c r="N19" s="421"/>
      <c r="O19" s="421"/>
      <c r="P19" s="421"/>
      <c r="Q19" s="421"/>
      <c r="R19" s="421"/>
      <c r="S19" s="421"/>
      <c r="T19" s="421"/>
      <c r="U19" s="421"/>
      <c r="V19" s="423"/>
    </row>
    <row r="20" spans="1:22" s="401" customFormat="1" ht="12" customHeight="1">
      <c r="A20" s="195" t="s">
        <v>622</v>
      </c>
      <c r="B20" s="195"/>
      <c r="C20" s="227"/>
      <c r="D20" s="227"/>
      <c r="E20" s="227"/>
      <c r="G20" s="261"/>
      <c r="H20" s="421"/>
      <c r="I20" s="421"/>
      <c r="J20" s="421"/>
      <c r="K20" s="421"/>
      <c r="L20" s="421"/>
      <c r="M20" s="422"/>
      <c r="N20" s="421"/>
      <c r="O20" s="421"/>
      <c r="P20" s="421"/>
      <c r="Q20" s="421"/>
      <c r="R20" s="421"/>
      <c r="S20" s="421"/>
      <c r="T20" s="421"/>
      <c r="U20" s="421"/>
      <c r="V20" s="423"/>
    </row>
    <row r="21" spans="1:22" s="399" customFormat="1" ht="12" customHeight="1">
      <c r="A21" s="195" t="s">
        <v>726</v>
      </c>
      <c r="B21" s="35"/>
      <c r="C21" s="28"/>
      <c r="D21" s="28"/>
      <c r="E21" s="28"/>
      <c r="F21" s="28"/>
      <c r="G21" s="29"/>
      <c r="H21" s="421"/>
      <c r="I21" s="421"/>
      <c r="J21" s="421"/>
      <c r="K21" s="421"/>
      <c r="L21" s="421"/>
      <c r="M21" s="422"/>
      <c r="N21" s="421"/>
      <c r="O21" s="421"/>
      <c r="P21" s="421"/>
      <c r="Q21" s="421"/>
      <c r="R21" s="421"/>
      <c r="S21" s="421"/>
      <c r="T21" s="421"/>
      <c r="U21" s="421"/>
      <c r="V21" s="423"/>
    </row>
    <row r="22" spans="1:22" s="59" customFormat="1">
      <c r="B22" s="63"/>
      <c r="C22" s="63"/>
      <c r="D22" s="63"/>
      <c r="E22" s="425"/>
      <c r="F22" s="63"/>
      <c r="G22" s="63"/>
      <c r="H22" s="63"/>
      <c r="I22" s="63"/>
      <c r="J22" s="63"/>
      <c r="K22" s="63"/>
      <c r="L22" s="63"/>
      <c r="M22" s="63"/>
      <c r="N22" s="426"/>
      <c r="O22" s="63"/>
      <c r="P22" s="63"/>
      <c r="Q22" s="63"/>
      <c r="R22" s="63"/>
      <c r="S22" s="63"/>
      <c r="T22" s="427"/>
      <c r="U22" s="428"/>
      <c r="V22" s="64"/>
    </row>
    <row r="23" spans="1:22"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 spans="1:22">
      <c r="N24" s="65"/>
      <c r="O24" s="65"/>
      <c r="P24" s="65"/>
      <c r="Q24" s="65"/>
      <c r="R24" s="65"/>
      <c r="S24" s="65"/>
      <c r="T24" s="65"/>
      <c r="U24" s="65"/>
      <c r="V24" s="65"/>
    </row>
  </sheetData>
  <mergeCells count="21">
    <mergeCell ref="A1:M1"/>
    <mergeCell ref="B3:B4"/>
    <mergeCell ref="J5:J6"/>
    <mergeCell ref="N1:V1"/>
    <mergeCell ref="U3:U4"/>
    <mergeCell ref="E5:E6"/>
    <mergeCell ref="I5:I6"/>
    <mergeCell ref="H5:H6"/>
    <mergeCell ref="V3:V6"/>
    <mergeCell ref="M5:M6"/>
    <mergeCell ref="S5:S6"/>
    <mergeCell ref="B5:B6"/>
    <mergeCell ref="K5:K6"/>
    <mergeCell ref="L5:L6"/>
    <mergeCell ref="N5:N6"/>
    <mergeCell ref="G5:G6"/>
    <mergeCell ref="F5:F6"/>
    <mergeCell ref="R5:R6"/>
    <mergeCell ref="K3:M3"/>
    <mergeCell ref="P5:P6"/>
    <mergeCell ref="T3:T4"/>
  </mergeCells>
  <phoneticPr fontId="6" type="noConversion"/>
  <pageMargins left="0.9055118110236221" right="0.9055118110236221" top="1.2598425196850394" bottom="1.4960629921259843" header="0.82677165354330717" footer="0.51181102362204722"/>
  <pageSetup paperSize="9" scale="45" orientation="portrait" r:id="rId1"/>
  <headerFooter alignWithMargins="0">
    <oddHeader xml:space="preserve">&amp;L&amp;"돋움,보통"&amp;11   &amp;P&amp;R&amp;"돋움,보통"&amp;11&amp;P  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view="pageBreakPreview" zoomScaleNormal="100" zoomScaleSheetLayoutView="100" workbookViewId="0">
      <selection activeCell="K15" sqref="K15"/>
    </sheetView>
  </sheetViews>
  <sheetFormatPr defaultRowHeight="17.25"/>
  <cols>
    <col min="1" max="1" width="11.375" style="23" customWidth="1"/>
    <col min="2" max="2" width="7.875" style="23" customWidth="1"/>
    <col min="3" max="12" width="7.25" style="23" customWidth="1"/>
    <col min="13" max="18" width="6.5" style="23" customWidth="1"/>
    <col min="19" max="24" width="6.625" style="23" customWidth="1"/>
    <col min="25" max="25" width="11.375" style="23" customWidth="1"/>
    <col min="26" max="16384" width="9" style="23"/>
  </cols>
  <sheetData>
    <row r="1" spans="1:25" s="5" customFormat="1" ht="24.95" customHeight="1">
      <c r="A1" s="1" t="s">
        <v>240</v>
      </c>
      <c r="B1" s="1"/>
      <c r="C1" s="1"/>
      <c r="D1" s="1"/>
      <c r="E1" s="1"/>
      <c r="F1" s="1"/>
      <c r="G1" s="1"/>
      <c r="H1" s="1"/>
      <c r="I1" s="1"/>
      <c r="J1" s="39"/>
      <c r="K1" s="39"/>
      <c r="L1" s="39"/>
      <c r="M1" s="2" t="s">
        <v>287</v>
      </c>
      <c r="N1" s="2"/>
      <c r="O1" s="2"/>
      <c r="P1" s="2"/>
      <c r="Q1" s="2"/>
      <c r="R1" s="2"/>
      <c r="S1" s="2"/>
      <c r="T1" s="39"/>
      <c r="U1" s="39"/>
      <c r="V1" s="39"/>
      <c r="W1" s="2"/>
      <c r="X1" s="2"/>
      <c r="Y1" s="2"/>
    </row>
    <row r="2" spans="1:25" s="46" customFormat="1" ht="24.95" customHeight="1" thickBot="1">
      <c r="A2" s="931" t="s">
        <v>84</v>
      </c>
      <c r="B2" s="931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Y2" s="7" t="s">
        <v>94</v>
      </c>
    </row>
    <row r="3" spans="1:25" s="8" customFormat="1" ht="14.25" customHeight="1" thickTop="1">
      <c r="A3" s="935" t="s">
        <v>101</v>
      </c>
      <c r="B3" s="938" t="s">
        <v>102</v>
      </c>
      <c r="C3" s="932" t="s">
        <v>65</v>
      </c>
      <c r="D3" s="933"/>
      <c r="E3" s="932" t="s">
        <v>103</v>
      </c>
      <c r="F3" s="934"/>
      <c r="G3" s="932" t="s">
        <v>104</v>
      </c>
      <c r="H3" s="934"/>
      <c r="I3" s="934"/>
      <c r="J3" s="938" t="s">
        <v>105</v>
      </c>
      <c r="K3" s="938"/>
      <c r="L3" s="938"/>
      <c r="M3" s="938" t="s">
        <v>400</v>
      </c>
      <c r="N3" s="938"/>
      <c r="O3" s="938"/>
      <c r="P3" s="944" t="s">
        <v>401</v>
      </c>
      <c r="Q3" s="945"/>
      <c r="R3" s="945"/>
      <c r="S3" s="932" t="s">
        <v>82</v>
      </c>
      <c r="T3" s="934"/>
      <c r="U3" s="952" t="s">
        <v>398</v>
      </c>
      <c r="V3" s="953"/>
      <c r="W3" s="953"/>
      <c r="X3" s="953"/>
      <c r="Y3" s="948" t="s">
        <v>399</v>
      </c>
    </row>
    <row r="4" spans="1:25" s="8" customFormat="1" ht="14.25" customHeight="1">
      <c r="A4" s="936"/>
      <c r="B4" s="939"/>
      <c r="C4" s="862" t="s">
        <v>782</v>
      </c>
      <c r="D4" s="941"/>
      <c r="E4" s="940" t="s">
        <v>199</v>
      </c>
      <c r="F4" s="941"/>
      <c r="G4" s="67" t="s">
        <v>206</v>
      </c>
      <c r="H4" s="68"/>
      <c r="I4" s="68"/>
      <c r="J4" s="72" t="s">
        <v>207</v>
      </c>
      <c r="K4" s="72"/>
      <c r="L4" s="41"/>
      <c r="M4" s="939" t="s">
        <v>200</v>
      </c>
      <c r="N4" s="939"/>
      <c r="O4" s="947"/>
      <c r="P4" s="956" t="s">
        <v>201</v>
      </c>
      <c r="Q4" s="957"/>
      <c r="R4" s="958"/>
      <c r="S4" s="940" t="s">
        <v>202</v>
      </c>
      <c r="T4" s="941"/>
      <c r="U4" s="954" t="s">
        <v>208</v>
      </c>
      <c r="V4" s="955"/>
      <c r="W4" s="951" t="s">
        <v>116</v>
      </c>
      <c r="X4" s="951"/>
      <c r="Y4" s="949"/>
    </row>
    <row r="5" spans="1:25" s="8" customFormat="1" ht="14.25" customHeight="1">
      <c r="A5" s="936"/>
      <c r="B5" s="939"/>
      <c r="C5" s="36" t="s">
        <v>79</v>
      </c>
      <c r="D5" s="36" t="s">
        <v>80</v>
      </c>
      <c r="E5" s="36" t="s">
        <v>79</v>
      </c>
      <c r="F5" s="36" t="s">
        <v>80</v>
      </c>
      <c r="G5" s="11" t="s">
        <v>60</v>
      </c>
      <c r="H5" s="194" t="s">
        <v>681</v>
      </c>
      <c r="I5" s="11" t="s">
        <v>81</v>
      </c>
      <c r="J5" s="11" t="s">
        <v>60</v>
      </c>
      <c r="K5" s="194" t="s">
        <v>681</v>
      </c>
      <c r="L5" s="11" t="s">
        <v>81</v>
      </c>
      <c r="M5" s="25" t="s">
        <v>60</v>
      </c>
      <c r="N5" s="194" t="s">
        <v>681</v>
      </c>
      <c r="O5" s="25" t="s">
        <v>81</v>
      </c>
      <c r="P5" s="25" t="s">
        <v>60</v>
      </c>
      <c r="Q5" s="194" t="s">
        <v>681</v>
      </c>
      <c r="R5" s="25" t="s">
        <v>81</v>
      </c>
      <c r="S5" s="25" t="s">
        <v>115</v>
      </c>
      <c r="T5" s="25" t="s">
        <v>116</v>
      </c>
      <c r="U5" s="25" t="s">
        <v>83</v>
      </c>
      <c r="V5" s="25" t="s">
        <v>59</v>
      </c>
      <c r="W5" s="25" t="s">
        <v>83</v>
      </c>
      <c r="X5" s="25" t="s">
        <v>59</v>
      </c>
      <c r="Y5" s="949"/>
    </row>
    <row r="6" spans="1:25" s="8" customFormat="1" ht="14.25" customHeight="1">
      <c r="A6" s="936"/>
      <c r="B6" s="61" t="s">
        <v>192</v>
      </c>
      <c r="C6" s="9" t="s">
        <v>205</v>
      </c>
      <c r="D6" s="10" t="s">
        <v>195</v>
      </c>
      <c r="E6" s="9" t="s">
        <v>205</v>
      </c>
      <c r="F6" s="10" t="s">
        <v>195</v>
      </c>
      <c r="G6" s="939" t="s">
        <v>193</v>
      </c>
      <c r="H6" s="946" t="s">
        <v>682</v>
      </c>
      <c r="I6" s="939" t="s">
        <v>194</v>
      </c>
      <c r="J6" s="939" t="s">
        <v>193</v>
      </c>
      <c r="K6" s="946" t="s">
        <v>682</v>
      </c>
      <c r="L6" s="939" t="s">
        <v>194</v>
      </c>
      <c r="M6" s="943" t="s">
        <v>193</v>
      </c>
      <c r="N6" s="946" t="s">
        <v>682</v>
      </c>
      <c r="O6" s="943" t="s">
        <v>194</v>
      </c>
      <c r="P6" s="943" t="s">
        <v>193</v>
      </c>
      <c r="Q6" s="946" t="s">
        <v>682</v>
      </c>
      <c r="R6" s="943" t="s">
        <v>194</v>
      </c>
      <c r="S6" s="40" t="s">
        <v>205</v>
      </c>
      <c r="T6" s="69" t="s">
        <v>195</v>
      </c>
      <c r="U6" s="942" t="s">
        <v>196</v>
      </c>
      <c r="V6" s="939" t="s">
        <v>63</v>
      </c>
      <c r="W6" s="942" t="s">
        <v>196</v>
      </c>
      <c r="X6" s="939" t="s">
        <v>63</v>
      </c>
      <c r="Y6" s="949"/>
    </row>
    <row r="7" spans="1:25" s="8" customFormat="1" ht="14.25" customHeight="1">
      <c r="A7" s="937"/>
      <c r="B7" s="61" t="s">
        <v>197</v>
      </c>
      <c r="C7" s="680" t="s">
        <v>198</v>
      </c>
      <c r="D7" s="680" t="s">
        <v>198</v>
      </c>
      <c r="E7" s="680" t="s">
        <v>198</v>
      </c>
      <c r="F7" s="680" t="s">
        <v>198</v>
      </c>
      <c r="G7" s="939"/>
      <c r="H7" s="946"/>
      <c r="I7" s="939"/>
      <c r="J7" s="939"/>
      <c r="K7" s="946"/>
      <c r="L7" s="939"/>
      <c r="M7" s="943"/>
      <c r="N7" s="946"/>
      <c r="O7" s="943"/>
      <c r="P7" s="943"/>
      <c r="Q7" s="946"/>
      <c r="R7" s="943"/>
      <c r="S7" s="680" t="s">
        <v>198</v>
      </c>
      <c r="T7" s="680" t="s">
        <v>198</v>
      </c>
      <c r="U7" s="939"/>
      <c r="V7" s="939"/>
      <c r="W7" s="939"/>
      <c r="X7" s="939"/>
      <c r="Y7" s="950"/>
    </row>
    <row r="8" spans="1:25" s="71" customFormat="1" ht="24" customHeight="1">
      <c r="A8" s="70">
        <v>41365</v>
      </c>
      <c r="B8" s="756">
        <v>3</v>
      </c>
      <c r="C8" s="757">
        <v>35</v>
      </c>
      <c r="D8" s="757">
        <v>12</v>
      </c>
      <c r="E8" s="757">
        <v>130</v>
      </c>
      <c r="F8" s="757">
        <v>30</v>
      </c>
      <c r="G8" s="757">
        <v>201</v>
      </c>
      <c r="H8" s="757">
        <v>179</v>
      </c>
      <c r="I8" s="757">
        <v>22</v>
      </c>
      <c r="J8" s="757">
        <v>44</v>
      </c>
      <c r="K8" s="757">
        <v>43</v>
      </c>
      <c r="L8" s="757">
        <v>1</v>
      </c>
      <c r="M8" s="757">
        <v>8</v>
      </c>
      <c r="N8" s="757">
        <v>8</v>
      </c>
      <c r="O8" s="757" t="s">
        <v>85</v>
      </c>
      <c r="P8" s="757" t="s">
        <v>85</v>
      </c>
      <c r="Q8" s="757" t="s">
        <v>85</v>
      </c>
      <c r="R8" s="757" t="s">
        <v>85</v>
      </c>
      <c r="S8" s="757">
        <v>97</v>
      </c>
      <c r="T8" s="757">
        <v>14</v>
      </c>
      <c r="U8" s="757">
        <v>138</v>
      </c>
      <c r="V8" s="757">
        <v>114</v>
      </c>
      <c r="W8" s="757">
        <v>23</v>
      </c>
      <c r="X8" s="758">
        <v>18</v>
      </c>
      <c r="Y8" s="134">
        <v>41365</v>
      </c>
    </row>
    <row r="9" spans="1:25" s="71" customFormat="1" ht="24" customHeight="1">
      <c r="A9" s="70">
        <v>41730</v>
      </c>
      <c r="B9" s="24">
        <v>3</v>
      </c>
      <c r="C9" s="24">
        <v>45</v>
      </c>
      <c r="D9" s="24">
        <v>12</v>
      </c>
      <c r="E9" s="24">
        <v>130</v>
      </c>
      <c r="F9" s="24">
        <v>30</v>
      </c>
      <c r="G9" s="24">
        <v>305</v>
      </c>
      <c r="H9" s="24">
        <v>286</v>
      </c>
      <c r="I9" s="24">
        <v>19</v>
      </c>
      <c r="J9" s="24">
        <v>61</v>
      </c>
      <c r="K9" s="24">
        <v>57</v>
      </c>
      <c r="L9" s="24">
        <v>4</v>
      </c>
      <c r="M9" s="24">
        <v>8</v>
      </c>
      <c r="N9" s="24">
        <v>8</v>
      </c>
      <c r="O9" s="24">
        <v>0</v>
      </c>
      <c r="P9" s="24">
        <v>0</v>
      </c>
      <c r="Q9" s="24">
        <v>0</v>
      </c>
      <c r="R9" s="24">
        <v>0</v>
      </c>
      <c r="S9" s="24">
        <v>138</v>
      </c>
      <c r="T9" s="24">
        <v>17</v>
      </c>
      <c r="U9" s="24">
        <v>103</v>
      </c>
      <c r="V9" s="24">
        <v>102</v>
      </c>
      <c r="W9" s="24">
        <v>27</v>
      </c>
      <c r="X9" s="131">
        <v>27</v>
      </c>
      <c r="Y9" s="134">
        <v>41730</v>
      </c>
    </row>
    <row r="10" spans="1:25" s="71" customFormat="1" ht="24" customHeight="1">
      <c r="A10" s="70">
        <v>42095</v>
      </c>
      <c r="B10" s="24">
        <v>3</v>
      </c>
      <c r="C10" s="24">
        <v>32</v>
      </c>
      <c r="D10" s="24">
        <v>12</v>
      </c>
      <c r="E10" s="24">
        <v>130</v>
      </c>
      <c r="F10" s="24">
        <v>30</v>
      </c>
      <c r="G10" s="24">
        <v>312</v>
      </c>
      <c r="H10" s="24">
        <v>284</v>
      </c>
      <c r="I10" s="24">
        <v>28</v>
      </c>
      <c r="J10" s="24">
        <v>61</v>
      </c>
      <c r="K10" s="24">
        <v>58</v>
      </c>
      <c r="L10" s="24">
        <v>3</v>
      </c>
      <c r="M10" s="24">
        <v>8</v>
      </c>
      <c r="N10" s="24">
        <v>8</v>
      </c>
      <c r="O10" s="24">
        <v>0</v>
      </c>
      <c r="P10" s="24">
        <v>0</v>
      </c>
      <c r="Q10" s="24">
        <v>0</v>
      </c>
      <c r="R10" s="24">
        <v>0</v>
      </c>
      <c r="S10" s="24">
        <v>110</v>
      </c>
      <c r="T10" s="24">
        <v>19</v>
      </c>
      <c r="U10" s="24">
        <v>151</v>
      </c>
      <c r="V10" s="24">
        <v>149</v>
      </c>
      <c r="W10" s="24">
        <v>24</v>
      </c>
      <c r="X10" s="131">
        <v>23</v>
      </c>
      <c r="Y10" s="134">
        <v>42095</v>
      </c>
    </row>
    <row r="11" spans="1:25" s="71" customFormat="1" ht="24" customHeight="1">
      <c r="A11" s="70">
        <v>42461</v>
      </c>
      <c r="B11" s="24">
        <v>3</v>
      </c>
      <c r="C11" s="24">
        <v>31</v>
      </c>
      <c r="D11" s="24">
        <v>11</v>
      </c>
      <c r="E11" s="24">
        <v>130</v>
      </c>
      <c r="F11" s="24">
        <v>30</v>
      </c>
      <c r="G11" s="24">
        <v>347</v>
      </c>
      <c r="H11" s="24">
        <v>294</v>
      </c>
      <c r="I11" s="24">
        <v>53</v>
      </c>
      <c r="J11" s="24">
        <v>68</v>
      </c>
      <c r="K11" s="24">
        <v>61</v>
      </c>
      <c r="L11" s="24">
        <v>7</v>
      </c>
      <c r="M11" s="24">
        <v>10</v>
      </c>
      <c r="N11" s="24">
        <v>10</v>
      </c>
      <c r="O11" s="24">
        <v>0</v>
      </c>
      <c r="P11" s="24">
        <v>0</v>
      </c>
      <c r="Q11" s="24">
        <v>0</v>
      </c>
      <c r="R11" s="24">
        <v>0</v>
      </c>
      <c r="S11" s="24">
        <v>142</v>
      </c>
      <c r="T11" s="24">
        <v>22</v>
      </c>
      <c r="U11" s="24">
        <v>221</v>
      </c>
      <c r="V11" s="24">
        <v>192</v>
      </c>
      <c r="W11" s="24">
        <v>44</v>
      </c>
      <c r="X11" s="131">
        <v>30</v>
      </c>
      <c r="Y11" s="134">
        <v>42461</v>
      </c>
    </row>
    <row r="12" spans="1:25" s="71" customFormat="1" ht="24" customHeight="1">
      <c r="A12" s="70">
        <v>42826</v>
      </c>
      <c r="B12" s="178">
        <v>3</v>
      </c>
      <c r="C12" s="178">
        <v>32</v>
      </c>
      <c r="D12" s="178">
        <v>10</v>
      </c>
      <c r="E12" s="178">
        <v>130</v>
      </c>
      <c r="F12" s="178">
        <v>30</v>
      </c>
      <c r="G12" s="178">
        <v>320</v>
      </c>
      <c r="H12" s="24">
        <v>264</v>
      </c>
      <c r="I12" s="178">
        <v>56</v>
      </c>
      <c r="J12" s="178">
        <v>64</v>
      </c>
      <c r="K12" s="24">
        <v>59</v>
      </c>
      <c r="L12" s="178">
        <v>5</v>
      </c>
      <c r="M12" s="178">
        <v>12</v>
      </c>
      <c r="N12" s="178">
        <v>12</v>
      </c>
      <c r="O12" s="178">
        <v>0</v>
      </c>
      <c r="P12" s="178">
        <v>0</v>
      </c>
      <c r="Q12" s="178">
        <v>0</v>
      </c>
      <c r="R12" s="178">
        <v>0</v>
      </c>
      <c r="S12" s="178">
        <v>149</v>
      </c>
      <c r="T12" s="178">
        <v>19</v>
      </c>
      <c r="U12" s="178">
        <v>175</v>
      </c>
      <c r="V12" s="178">
        <v>144</v>
      </c>
      <c r="W12" s="178">
        <v>32</v>
      </c>
      <c r="X12" s="179">
        <v>25</v>
      </c>
      <c r="Y12" s="134">
        <v>42826</v>
      </c>
    </row>
    <row r="13" spans="1:25" s="71" customFormat="1" ht="24" customHeight="1">
      <c r="A13" s="70">
        <v>43282</v>
      </c>
      <c r="B13" s="178">
        <v>3</v>
      </c>
      <c r="C13" s="178">
        <v>38</v>
      </c>
      <c r="D13" s="178">
        <v>13</v>
      </c>
      <c r="E13" s="178">
        <v>130</v>
      </c>
      <c r="F13" s="178">
        <v>30</v>
      </c>
      <c r="G13" s="178">
        <v>321</v>
      </c>
      <c r="H13" s="24">
        <v>255</v>
      </c>
      <c r="I13" s="178">
        <v>66</v>
      </c>
      <c r="J13" s="178">
        <v>69</v>
      </c>
      <c r="K13" s="24">
        <v>64</v>
      </c>
      <c r="L13" s="178">
        <v>5</v>
      </c>
      <c r="M13" s="178">
        <v>12</v>
      </c>
      <c r="N13" s="178">
        <v>12</v>
      </c>
      <c r="O13" s="178">
        <v>0</v>
      </c>
      <c r="P13" s="178">
        <v>0</v>
      </c>
      <c r="Q13" s="178">
        <v>0</v>
      </c>
      <c r="R13" s="178">
        <v>0</v>
      </c>
      <c r="S13" s="178">
        <v>164</v>
      </c>
      <c r="T13" s="178">
        <v>20</v>
      </c>
      <c r="U13" s="178">
        <f>90+8+131</f>
        <v>229</v>
      </c>
      <c r="V13" s="178">
        <f>73+6+109</f>
        <v>188</v>
      </c>
      <c r="W13" s="178">
        <v>52</v>
      </c>
      <c r="X13" s="179">
        <v>36</v>
      </c>
      <c r="Y13" s="134">
        <v>43191</v>
      </c>
    </row>
    <row r="14" spans="1:25" s="254" customFormat="1" ht="24" customHeight="1">
      <c r="A14" s="293">
        <v>43556</v>
      </c>
      <c r="B14" s="371">
        <v>3</v>
      </c>
      <c r="C14" s="371">
        <v>34</v>
      </c>
      <c r="D14" s="371">
        <v>12</v>
      </c>
      <c r="E14" s="371">
        <v>130</v>
      </c>
      <c r="F14" s="371">
        <v>30</v>
      </c>
      <c r="G14" s="371">
        <v>363</v>
      </c>
      <c r="H14" s="371">
        <v>281</v>
      </c>
      <c r="I14" s="371">
        <v>82</v>
      </c>
      <c r="J14" s="371">
        <v>64</v>
      </c>
      <c r="K14" s="371">
        <v>55</v>
      </c>
      <c r="L14" s="371">
        <v>9</v>
      </c>
      <c r="M14" s="371">
        <v>13</v>
      </c>
      <c r="N14" s="371">
        <v>13</v>
      </c>
      <c r="O14" s="371">
        <v>0</v>
      </c>
      <c r="P14" s="371">
        <v>0</v>
      </c>
      <c r="Q14" s="371">
        <v>0</v>
      </c>
      <c r="R14" s="371">
        <v>0</v>
      </c>
      <c r="S14" s="371">
        <v>117</v>
      </c>
      <c r="T14" s="371">
        <v>15</v>
      </c>
      <c r="U14" s="371">
        <v>222</v>
      </c>
      <c r="V14" s="371">
        <v>184</v>
      </c>
      <c r="W14" s="371">
        <v>28</v>
      </c>
      <c r="X14" s="374">
        <v>21</v>
      </c>
      <c r="Y14" s="296">
        <v>43556</v>
      </c>
    </row>
    <row r="15" spans="1:25" s="700" customFormat="1" ht="24" customHeight="1">
      <c r="A15" s="145">
        <v>43922</v>
      </c>
      <c r="B15" s="377">
        <v>3</v>
      </c>
      <c r="C15" s="377">
        <v>33</v>
      </c>
      <c r="D15" s="377">
        <v>12</v>
      </c>
      <c r="E15" s="377">
        <v>130</v>
      </c>
      <c r="F15" s="377">
        <v>31</v>
      </c>
      <c r="G15" s="377">
        <v>311</v>
      </c>
      <c r="H15" s="377">
        <v>240</v>
      </c>
      <c r="I15" s="377">
        <v>71</v>
      </c>
      <c r="J15" s="377">
        <v>69</v>
      </c>
      <c r="K15" s="377">
        <v>59</v>
      </c>
      <c r="L15" s="377">
        <v>10</v>
      </c>
      <c r="M15" s="377">
        <v>13</v>
      </c>
      <c r="N15" s="377">
        <v>13</v>
      </c>
      <c r="O15" s="377">
        <v>0</v>
      </c>
      <c r="P15" s="377">
        <v>0</v>
      </c>
      <c r="Q15" s="377">
        <v>0</v>
      </c>
      <c r="R15" s="377">
        <v>0</v>
      </c>
      <c r="S15" s="377">
        <v>158</v>
      </c>
      <c r="T15" s="377">
        <v>21</v>
      </c>
      <c r="U15" s="377">
        <v>170</v>
      </c>
      <c r="V15" s="377">
        <v>131</v>
      </c>
      <c r="W15" s="377">
        <v>44</v>
      </c>
      <c r="X15" s="379">
        <v>36</v>
      </c>
      <c r="Y15" s="144">
        <v>43922</v>
      </c>
    </row>
    <row r="16" spans="1:25" s="19" customFormat="1" ht="13.5" customHeight="1">
      <c r="A16" s="6" t="s">
        <v>250</v>
      </c>
      <c r="B16" s="62"/>
      <c r="C16" s="62"/>
      <c r="D16" s="62"/>
      <c r="E16" s="759"/>
      <c r="F16" s="759"/>
      <c r="G16" s="759"/>
      <c r="H16" s="759"/>
      <c r="I16" s="759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8"/>
      <c r="X16" s="168"/>
      <c r="Y16" s="168"/>
    </row>
    <row r="17" spans="1:25" ht="12.75" customHeight="1">
      <c r="A17" s="6" t="s">
        <v>251</v>
      </c>
      <c r="B17" s="35"/>
      <c r="C17" s="28"/>
      <c r="D17" s="28"/>
      <c r="E17" s="169"/>
      <c r="F17" s="169"/>
      <c r="G17" s="170"/>
      <c r="H17" s="170"/>
      <c r="I17" s="171"/>
      <c r="J17" s="172"/>
      <c r="K17" s="172"/>
      <c r="L17" s="172"/>
      <c r="M17" s="173"/>
      <c r="N17" s="173"/>
      <c r="O17" s="174"/>
      <c r="P17" s="174"/>
      <c r="Q17" s="174"/>
      <c r="R17" s="174"/>
      <c r="S17" s="172"/>
      <c r="T17" s="172"/>
      <c r="U17" s="172"/>
      <c r="V17" s="172"/>
      <c r="W17" s="172"/>
      <c r="X17" s="172"/>
      <c r="Y17" s="168"/>
    </row>
    <row r="18" spans="1:25" s="58" customFormat="1" ht="12.75" customHeight="1">
      <c r="A18" s="195" t="s">
        <v>726</v>
      </c>
      <c r="B18" s="35"/>
      <c r="C18" s="28"/>
      <c r="D18" s="28"/>
      <c r="E18" s="169"/>
      <c r="F18" s="169"/>
      <c r="G18" s="170"/>
      <c r="H18" s="170"/>
      <c r="I18" s="171"/>
      <c r="J18" s="171"/>
      <c r="K18" s="171"/>
      <c r="L18" s="171"/>
      <c r="M18" s="175"/>
      <c r="N18" s="175"/>
      <c r="O18" s="171"/>
      <c r="P18" s="171"/>
      <c r="Q18" s="171"/>
      <c r="R18" s="171"/>
      <c r="S18" s="171"/>
      <c r="T18" s="171"/>
      <c r="U18" s="171"/>
      <c r="V18" s="171"/>
      <c r="W18" s="171"/>
      <c r="X18" s="176"/>
      <c r="Y18" s="166"/>
    </row>
    <row r="19" spans="1:25"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</row>
    <row r="24" spans="1:25" ht="39" customHeight="1"/>
  </sheetData>
  <mergeCells count="35">
    <mergeCell ref="Y3:Y7"/>
    <mergeCell ref="V6:V7"/>
    <mergeCell ref="P6:P7"/>
    <mergeCell ref="I6:I7"/>
    <mergeCell ref="M6:M7"/>
    <mergeCell ref="L6:L7"/>
    <mergeCell ref="W4:X4"/>
    <mergeCell ref="M3:O3"/>
    <mergeCell ref="G3:I3"/>
    <mergeCell ref="U3:X3"/>
    <mergeCell ref="X6:X7"/>
    <mergeCell ref="J3:L3"/>
    <mergeCell ref="U4:V4"/>
    <mergeCell ref="J6:J7"/>
    <mergeCell ref="P4:R4"/>
    <mergeCell ref="W6:W7"/>
    <mergeCell ref="G6:G7"/>
    <mergeCell ref="U6:U7"/>
    <mergeCell ref="O6:O7"/>
    <mergeCell ref="S4:T4"/>
    <mergeCell ref="S3:T3"/>
    <mergeCell ref="P3:R3"/>
    <mergeCell ref="R6:R7"/>
    <mergeCell ref="H6:H7"/>
    <mergeCell ref="M4:O4"/>
    <mergeCell ref="K6:K7"/>
    <mergeCell ref="N6:N7"/>
    <mergeCell ref="Q6:Q7"/>
    <mergeCell ref="A2:B2"/>
    <mergeCell ref="C3:D3"/>
    <mergeCell ref="E3:F3"/>
    <mergeCell ref="A3:A7"/>
    <mergeCell ref="B3:B5"/>
    <mergeCell ref="E4:F4"/>
    <mergeCell ref="C4:D4"/>
  </mergeCells>
  <phoneticPr fontId="4" type="noConversion"/>
  <pageMargins left="0.9055118110236221" right="0.9055118110236221" top="1.2598425196850394" bottom="1.4960629921259843" header="0.82677165354330717" footer="0.51181102362204722"/>
  <pageSetup paperSize="9" scale="42" orientation="portrait" r:id="rId1"/>
  <headerFooter alignWithMargins="0">
    <oddHeader xml:space="preserve">&amp;L&amp;"돋움,보통"&amp;11   &amp;P&amp;R&amp;"돋움,보통"&amp;11&amp;P  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view="pageBreakPreview" zoomScaleNormal="100" zoomScaleSheetLayoutView="100" workbookViewId="0">
      <selection activeCell="K10" sqref="K10"/>
    </sheetView>
  </sheetViews>
  <sheetFormatPr defaultRowHeight="17.25"/>
  <cols>
    <col min="1" max="1" width="11.125" style="23" customWidth="1"/>
    <col min="2" max="16" width="6.125" style="23" customWidth="1"/>
    <col min="17" max="28" width="6.75" style="23" customWidth="1"/>
    <col min="29" max="29" width="10.625" style="23" customWidth="1"/>
    <col min="30" max="30" width="11.125" style="23" customWidth="1"/>
    <col min="31" max="16384" width="9" style="23"/>
  </cols>
  <sheetData>
    <row r="1" spans="1:30" s="5" customFormat="1" ht="34.5" customHeight="1">
      <c r="A1" s="876" t="s">
        <v>241</v>
      </c>
      <c r="B1" s="876"/>
      <c r="C1" s="876"/>
      <c r="D1" s="876"/>
      <c r="E1" s="876"/>
      <c r="F1" s="876"/>
      <c r="G1" s="876"/>
      <c r="H1" s="876"/>
      <c r="I1" s="876"/>
      <c r="J1" s="876"/>
      <c r="K1" s="876"/>
      <c r="L1" s="876"/>
      <c r="M1" s="876"/>
      <c r="N1" s="876"/>
      <c r="O1" s="876"/>
      <c r="P1" s="876"/>
      <c r="Q1" s="965" t="s">
        <v>783</v>
      </c>
      <c r="R1" s="965"/>
      <c r="S1" s="965"/>
      <c r="T1" s="965"/>
      <c r="U1" s="965"/>
      <c r="V1" s="965"/>
      <c r="W1" s="965"/>
      <c r="X1" s="965"/>
      <c r="Y1" s="965"/>
      <c r="Z1" s="965"/>
      <c r="AA1" s="965"/>
      <c r="AB1" s="965"/>
      <c r="AC1" s="965"/>
      <c r="AD1" s="965"/>
    </row>
    <row r="2" spans="1:30" s="306" customFormat="1" ht="24.95" customHeight="1" thickBot="1">
      <c r="A2" s="272" t="s">
        <v>191</v>
      </c>
      <c r="B2" s="120"/>
      <c r="C2" s="120"/>
      <c r="D2" s="120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302" t="s">
        <v>133</v>
      </c>
    </row>
    <row r="3" spans="1:30" s="251" customFormat="1" ht="19.5" customHeight="1" thickTop="1">
      <c r="A3" s="968" t="s">
        <v>221</v>
      </c>
      <c r="B3" s="970" t="s">
        <v>784</v>
      </c>
      <c r="C3" s="900"/>
      <c r="D3" s="900"/>
      <c r="E3" s="900"/>
      <c r="F3" s="900"/>
      <c r="G3" s="900"/>
      <c r="H3" s="900"/>
      <c r="I3" s="900"/>
      <c r="J3" s="900"/>
      <c r="K3" s="900"/>
      <c r="L3" s="397"/>
      <c r="M3" s="429"/>
      <c r="N3" s="959" t="s">
        <v>794</v>
      </c>
      <c r="O3" s="960"/>
      <c r="P3" s="960"/>
      <c r="Q3" s="960"/>
      <c r="R3" s="960"/>
      <c r="S3" s="960"/>
      <c r="T3" s="960"/>
      <c r="U3" s="960"/>
      <c r="V3" s="960"/>
      <c r="W3" s="960"/>
      <c r="X3" s="960"/>
      <c r="Y3" s="960"/>
      <c r="Z3" s="960"/>
      <c r="AA3" s="960"/>
      <c r="AB3" s="961"/>
      <c r="AC3" s="898" t="s">
        <v>267</v>
      </c>
      <c r="AD3" s="966" t="s">
        <v>402</v>
      </c>
    </row>
    <row r="4" spans="1:30" s="251" customFormat="1" ht="19.5" customHeight="1">
      <c r="A4" s="968"/>
      <c r="B4" s="430" t="s">
        <v>403</v>
      </c>
      <c r="C4" s="431"/>
      <c r="D4" s="432"/>
      <c r="E4" s="433" t="s">
        <v>728</v>
      </c>
      <c r="F4" s="434"/>
      <c r="G4" s="434"/>
      <c r="H4" s="978" t="s">
        <v>729</v>
      </c>
      <c r="I4" s="979"/>
      <c r="J4" s="980"/>
      <c r="K4" s="435" t="s">
        <v>730</v>
      </c>
      <c r="L4" s="436"/>
      <c r="M4" s="437"/>
      <c r="N4" s="431" t="s">
        <v>404</v>
      </c>
      <c r="O4" s="431"/>
      <c r="P4" s="432"/>
      <c r="Q4" s="433" t="s">
        <v>728</v>
      </c>
      <c r="R4" s="434"/>
      <c r="S4" s="434"/>
      <c r="T4" s="978" t="s">
        <v>729</v>
      </c>
      <c r="U4" s="979"/>
      <c r="V4" s="980"/>
      <c r="W4" s="435" t="s">
        <v>730</v>
      </c>
      <c r="X4" s="436"/>
      <c r="Y4" s="437"/>
      <c r="Z4" s="386" t="s">
        <v>405</v>
      </c>
      <c r="AA4" s="386"/>
      <c r="AB4" s="386"/>
      <c r="AC4" s="898"/>
      <c r="AD4" s="966"/>
    </row>
    <row r="5" spans="1:30" s="251" customFormat="1" ht="19.5" customHeight="1">
      <c r="A5" s="968"/>
      <c r="B5" s="963" t="s">
        <v>409</v>
      </c>
      <c r="C5" s="971" t="s">
        <v>253</v>
      </c>
      <c r="D5" s="971" t="s">
        <v>254</v>
      </c>
      <c r="E5" s="973"/>
      <c r="F5" s="971" t="s">
        <v>253</v>
      </c>
      <c r="G5" s="971" t="s">
        <v>254</v>
      </c>
      <c r="H5" s="975"/>
      <c r="I5" s="971" t="s">
        <v>253</v>
      </c>
      <c r="J5" s="971" t="s">
        <v>254</v>
      </c>
      <c r="K5" s="975"/>
      <c r="L5" s="971" t="s">
        <v>253</v>
      </c>
      <c r="M5" s="971" t="s">
        <v>254</v>
      </c>
      <c r="N5" s="254"/>
      <c r="O5" s="971" t="s">
        <v>253</v>
      </c>
      <c r="P5" s="971" t="s">
        <v>254</v>
      </c>
      <c r="Q5" s="974"/>
      <c r="R5" s="976" t="s">
        <v>253</v>
      </c>
      <c r="S5" s="976" t="s">
        <v>254</v>
      </c>
      <c r="T5" s="397"/>
      <c r="U5" s="971" t="s">
        <v>253</v>
      </c>
      <c r="V5" s="971" t="s">
        <v>254</v>
      </c>
      <c r="W5" s="438"/>
      <c r="X5" s="971" t="s">
        <v>253</v>
      </c>
      <c r="Y5" s="971" t="s">
        <v>254</v>
      </c>
      <c r="Z5" s="975" t="s">
        <v>407</v>
      </c>
      <c r="AA5" s="971" t="s">
        <v>253</v>
      </c>
      <c r="AB5" s="971" t="s">
        <v>254</v>
      </c>
      <c r="AC5" s="962" t="s">
        <v>408</v>
      </c>
      <c r="AD5" s="966"/>
    </row>
    <row r="6" spans="1:30" s="251" customFormat="1" ht="19.5" customHeight="1">
      <c r="A6" s="969"/>
      <c r="B6" s="964"/>
      <c r="C6" s="971"/>
      <c r="D6" s="972"/>
      <c r="E6" s="973"/>
      <c r="F6" s="972"/>
      <c r="G6" s="972"/>
      <c r="H6" s="975"/>
      <c r="I6" s="972"/>
      <c r="J6" s="972"/>
      <c r="K6" s="975"/>
      <c r="L6" s="972"/>
      <c r="M6" s="972"/>
      <c r="N6" s="254" t="s">
        <v>406</v>
      </c>
      <c r="O6" s="972"/>
      <c r="P6" s="972"/>
      <c r="Q6" s="974"/>
      <c r="R6" s="977"/>
      <c r="S6" s="977"/>
      <c r="T6" s="760"/>
      <c r="U6" s="972"/>
      <c r="V6" s="972"/>
      <c r="W6" s="761"/>
      <c r="X6" s="972"/>
      <c r="Y6" s="972"/>
      <c r="Z6" s="975"/>
      <c r="AA6" s="972"/>
      <c r="AB6" s="972"/>
      <c r="AC6" s="962"/>
      <c r="AD6" s="967"/>
    </row>
    <row r="7" spans="1:30" s="254" customFormat="1" ht="24" customHeight="1">
      <c r="A7" s="221">
        <v>41365</v>
      </c>
      <c r="B7" s="314">
        <v>4304</v>
      </c>
      <c r="C7" s="314" t="s">
        <v>255</v>
      </c>
      <c r="D7" s="732" t="s">
        <v>255</v>
      </c>
      <c r="E7" s="732">
        <v>4250</v>
      </c>
      <c r="F7" s="732" t="s">
        <v>255</v>
      </c>
      <c r="G7" s="732" t="s">
        <v>255</v>
      </c>
      <c r="H7" s="732">
        <v>22</v>
      </c>
      <c r="I7" s="732" t="s">
        <v>255</v>
      </c>
      <c r="J7" s="732" t="s">
        <v>255</v>
      </c>
      <c r="K7" s="732">
        <v>32</v>
      </c>
      <c r="L7" s="732" t="s">
        <v>255</v>
      </c>
      <c r="M7" s="732" t="s">
        <v>255</v>
      </c>
      <c r="N7" s="732">
        <v>4283</v>
      </c>
      <c r="O7" s="732" t="s">
        <v>255</v>
      </c>
      <c r="P7" s="732" t="s">
        <v>255</v>
      </c>
      <c r="Q7" s="732">
        <v>4207</v>
      </c>
      <c r="R7" s="732" t="s">
        <v>255</v>
      </c>
      <c r="S7" s="732" t="s">
        <v>255</v>
      </c>
      <c r="T7" s="732">
        <v>18</v>
      </c>
      <c r="U7" s="732" t="s">
        <v>255</v>
      </c>
      <c r="V7" s="732" t="s">
        <v>255</v>
      </c>
      <c r="W7" s="732">
        <v>30</v>
      </c>
      <c r="X7" s="732" t="s">
        <v>255</v>
      </c>
      <c r="Y7" s="732" t="s">
        <v>255</v>
      </c>
      <c r="Z7" s="732">
        <v>28</v>
      </c>
      <c r="AA7" s="732" t="s">
        <v>255</v>
      </c>
      <c r="AB7" s="732" t="s">
        <v>255</v>
      </c>
      <c r="AC7" s="762">
        <v>99.5</v>
      </c>
      <c r="AD7" s="224">
        <v>41365</v>
      </c>
    </row>
    <row r="8" spans="1:30" s="254" customFormat="1" ht="24" customHeight="1">
      <c r="A8" s="221">
        <v>41730</v>
      </c>
      <c r="B8" s="314">
        <f>C8+D8</f>
        <v>4479</v>
      </c>
      <c r="C8" s="314">
        <v>2227</v>
      </c>
      <c r="D8" s="314">
        <v>2252</v>
      </c>
      <c r="E8" s="314">
        <f>F8+G8</f>
        <v>4438</v>
      </c>
      <c r="F8" s="439">
        <v>2208</v>
      </c>
      <c r="G8" s="439">
        <v>2230</v>
      </c>
      <c r="H8" s="314">
        <f>I8+J8</f>
        <v>22</v>
      </c>
      <c r="I8" s="439">
        <v>10</v>
      </c>
      <c r="J8" s="439">
        <v>12</v>
      </c>
      <c r="K8" s="314">
        <f>L8+M8</f>
        <v>19</v>
      </c>
      <c r="L8" s="439">
        <v>9</v>
      </c>
      <c r="M8" s="439">
        <v>10</v>
      </c>
      <c r="N8" s="314">
        <f>O8+P8</f>
        <v>4434</v>
      </c>
      <c r="O8" s="440">
        <v>2207</v>
      </c>
      <c r="P8" s="440">
        <v>2227</v>
      </c>
      <c r="Q8" s="440">
        <f>R8+S8</f>
        <v>4389</v>
      </c>
      <c r="R8" s="441">
        <v>2183</v>
      </c>
      <c r="S8" s="441">
        <v>2206</v>
      </c>
      <c r="T8" s="314">
        <f>U8+V8</f>
        <v>9</v>
      </c>
      <c r="U8" s="439">
        <v>5</v>
      </c>
      <c r="V8" s="439">
        <v>4</v>
      </c>
      <c r="W8" s="314">
        <f>X8+Y8</f>
        <v>19</v>
      </c>
      <c r="X8" s="439">
        <v>9</v>
      </c>
      <c r="Y8" s="439">
        <v>10</v>
      </c>
      <c r="Z8" s="439">
        <v>17</v>
      </c>
      <c r="AA8" s="439">
        <v>10</v>
      </c>
      <c r="AB8" s="439">
        <v>7</v>
      </c>
      <c r="AC8" s="442">
        <v>99</v>
      </c>
      <c r="AD8" s="224">
        <v>41730</v>
      </c>
    </row>
    <row r="9" spans="1:30" s="254" customFormat="1" ht="24" customHeight="1">
      <c r="A9" s="443">
        <v>42095</v>
      </c>
      <c r="B9" s="314">
        <v>4113</v>
      </c>
      <c r="C9" s="314">
        <v>2159</v>
      </c>
      <c r="D9" s="314">
        <v>1954</v>
      </c>
      <c r="E9" s="314">
        <v>4077</v>
      </c>
      <c r="F9" s="439">
        <v>2137</v>
      </c>
      <c r="G9" s="439">
        <v>1940</v>
      </c>
      <c r="H9" s="314">
        <v>27</v>
      </c>
      <c r="I9" s="439">
        <v>16</v>
      </c>
      <c r="J9" s="444">
        <v>11</v>
      </c>
      <c r="K9" s="314">
        <v>9</v>
      </c>
      <c r="L9" s="439">
        <v>6</v>
      </c>
      <c r="M9" s="439">
        <v>3</v>
      </c>
      <c r="N9" s="314">
        <v>4151</v>
      </c>
      <c r="O9" s="440">
        <v>2178</v>
      </c>
      <c r="P9" s="440">
        <v>1973</v>
      </c>
      <c r="Q9" s="440">
        <v>4074</v>
      </c>
      <c r="R9" s="441">
        <v>2135</v>
      </c>
      <c r="S9" s="441">
        <v>1939</v>
      </c>
      <c r="T9" s="314">
        <v>25</v>
      </c>
      <c r="U9" s="439">
        <v>15</v>
      </c>
      <c r="V9" s="439">
        <v>10</v>
      </c>
      <c r="W9" s="314">
        <v>9</v>
      </c>
      <c r="X9" s="439">
        <v>6</v>
      </c>
      <c r="Y9" s="439">
        <v>3</v>
      </c>
      <c r="Z9" s="439">
        <v>43</v>
      </c>
      <c r="AA9" s="439">
        <v>22</v>
      </c>
      <c r="AB9" s="439">
        <v>21</v>
      </c>
      <c r="AC9" s="442">
        <v>100.92389982980792</v>
      </c>
      <c r="AD9" s="445">
        <v>42095</v>
      </c>
    </row>
    <row r="10" spans="1:30" s="254" customFormat="1" ht="24" customHeight="1">
      <c r="A10" s="443">
        <v>42461</v>
      </c>
      <c r="B10" s="314">
        <v>4063</v>
      </c>
      <c r="C10" s="314">
        <v>2101</v>
      </c>
      <c r="D10" s="314">
        <v>1962</v>
      </c>
      <c r="E10" s="314">
        <v>4034</v>
      </c>
      <c r="F10" s="439">
        <v>2088</v>
      </c>
      <c r="G10" s="439">
        <v>1946</v>
      </c>
      <c r="H10" s="314">
        <v>20</v>
      </c>
      <c r="I10" s="439">
        <v>10</v>
      </c>
      <c r="J10" s="444">
        <v>10</v>
      </c>
      <c r="K10" s="314">
        <v>9</v>
      </c>
      <c r="L10" s="439">
        <v>3</v>
      </c>
      <c r="M10" s="439">
        <v>6</v>
      </c>
      <c r="N10" s="314">
        <v>4086</v>
      </c>
      <c r="O10" s="440">
        <v>2118</v>
      </c>
      <c r="P10" s="440">
        <v>1968</v>
      </c>
      <c r="Q10" s="440">
        <v>3999</v>
      </c>
      <c r="R10" s="441">
        <v>2071</v>
      </c>
      <c r="S10" s="441">
        <v>1928</v>
      </c>
      <c r="T10" s="314">
        <v>6</v>
      </c>
      <c r="U10" s="439">
        <v>4</v>
      </c>
      <c r="V10" s="439">
        <v>2</v>
      </c>
      <c r="W10" s="314">
        <v>9</v>
      </c>
      <c r="X10" s="439">
        <v>3</v>
      </c>
      <c r="Y10" s="439">
        <v>6</v>
      </c>
      <c r="Z10" s="439">
        <v>72</v>
      </c>
      <c r="AA10" s="439">
        <v>40</v>
      </c>
      <c r="AB10" s="439">
        <v>32</v>
      </c>
      <c r="AC10" s="442">
        <v>100.56608417425548</v>
      </c>
      <c r="AD10" s="445">
        <v>42461</v>
      </c>
    </row>
    <row r="11" spans="1:30" s="254" customFormat="1" ht="24" customHeight="1">
      <c r="A11" s="443">
        <v>42826</v>
      </c>
      <c r="B11" s="314">
        <v>4178</v>
      </c>
      <c r="C11" s="314">
        <v>2137</v>
      </c>
      <c r="D11" s="314">
        <v>2041</v>
      </c>
      <c r="E11" s="314">
        <v>4142</v>
      </c>
      <c r="F11" s="439">
        <v>2119</v>
      </c>
      <c r="G11" s="439">
        <v>2023</v>
      </c>
      <c r="H11" s="314">
        <v>30</v>
      </c>
      <c r="I11" s="439">
        <v>17</v>
      </c>
      <c r="J11" s="444">
        <v>13</v>
      </c>
      <c r="K11" s="314">
        <v>6</v>
      </c>
      <c r="L11" s="439">
        <v>1</v>
      </c>
      <c r="M11" s="439">
        <v>5</v>
      </c>
      <c r="N11" s="314">
        <v>4218</v>
      </c>
      <c r="O11" s="440">
        <v>2150</v>
      </c>
      <c r="P11" s="440">
        <v>2068</v>
      </c>
      <c r="Q11" s="440">
        <v>4104</v>
      </c>
      <c r="R11" s="441">
        <v>2100</v>
      </c>
      <c r="S11" s="441">
        <v>2004</v>
      </c>
      <c r="T11" s="314">
        <v>7</v>
      </c>
      <c r="U11" s="439">
        <v>4</v>
      </c>
      <c r="V11" s="439">
        <v>3</v>
      </c>
      <c r="W11" s="314">
        <v>5</v>
      </c>
      <c r="X11" s="439">
        <v>1</v>
      </c>
      <c r="Y11" s="439">
        <v>4</v>
      </c>
      <c r="Z11" s="439">
        <v>102</v>
      </c>
      <c r="AA11" s="439">
        <v>45</v>
      </c>
      <c r="AB11" s="439">
        <v>57</v>
      </c>
      <c r="AC11" s="442">
        <v>100.95739588319771</v>
      </c>
      <c r="AD11" s="445">
        <v>42826</v>
      </c>
    </row>
    <row r="12" spans="1:30" s="254" customFormat="1" ht="24" customHeight="1">
      <c r="A12" s="443">
        <v>43191</v>
      </c>
      <c r="B12" s="446">
        <v>4648</v>
      </c>
      <c r="C12" s="446">
        <v>2419</v>
      </c>
      <c r="D12" s="446">
        <v>2229</v>
      </c>
      <c r="E12" s="446">
        <v>4604</v>
      </c>
      <c r="F12" s="447">
        <v>2394</v>
      </c>
      <c r="G12" s="447">
        <v>2210</v>
      </c>
      <c r="H12" s="446">
        <v>42</v>
      </c>
      <c r="I12" s="447">
        <v>25</v>
      </c>
      <c r="J12" s="448">
        <v>17</v>
      </c>
      <c r="K12" s="446">
        <v>2</v>
      </c>
      <c r="L12" s="447">
        <v>0</v>
      </c>
      <c r="M12" s="447">
        <v>2</v>
      </c>
      <c r="N12" s="446">
        <v>4647</v>
      </c>
      <c r="O12" s="449">
        <v>2421</v>
      </c>
      <c r="P12" s="449">
        <v>2226</v>
      </c>
      <c r="Q12" s="449">
        <v>4542</v>
      </c>
      <c r="R12" s="450">
        <v>2360</v>
      </c>
      <c r="S12" s="450">
        <v>2182</v>
      </c>
      <c r="T12" s="446">
        <v>19</v>
      </c>
      <c r="U12" s="447">
        <v>12</v>
      </c>
      <c r="V12" s="447">
        <v>7</v>
      </c>
      <c r="W12" s="446">
        <v>2</v>
      </c>
      <c r="X12" s="447">
        <v>0</v>
      </c>
      <c r="Y12" s="447">
        <v>2</v>
      </c>
      <c r="Z12" s="447">
        <v>84</v>
      </c>
      <c r="AA12" s="447">
        <v>49</v>
      </c>
      <c r="AB12" s="447">
        <v>35</v>
      </c>
      <c r="AC12" s="442">
        <v>99.978485370051644</v>
      </c>
      <c r="AD12" s="445">
        <v>43191</v>
      </c>
    </row>
    <row r="13" spans="1:30" s="254" customFormat="1" ht="24" customHeight="1">
      <c r="A13" s="443">
        <v>43556</v>
      </c>
      <c r="B13" s="446">
        <v>5215</v>
      </c>
      <c r="C13" s="446">
        <v>2666</v>
      </c>
      <c r="D13" s="446">
        <v>2549</v>
      </c>
      <c r="E13" s="446">
        <v>5197</v>
      </c>
      <c r="F13" s="447">
        <v>2660</v>
      </c>
      <c r="G13" s="447">
        <v>2537</v>
      </c>
      <c r="H13" s="446">
        <v>12</v>
      </c>
      <c r="I13" s="447">
        <v>3</v>
      </c>
      <c r="J13" s="448">
        <v>9</v>
      </c>
      <c r="K13" s="446">
        <v>6</v>
      </c>
      <c r="L13" s="447">
        <v>3</v>
      </c>
      <c r="M13" s="447">
        <v>3</v>
      </c>
      <c r="N13" s="446">
        <v>5309</v>
      </c>
      <c r="O13" s="449">
        <v>2709</v>
      </c>
      <c r="P13" s="449">
        <v>2600</v>
      </c>
      <c r="Q13" s="449">
        <v>5104</v>
      </c>
      <c r="R13" s="450">
        <v>2610</v>
      </c>
      <c r="S13" s="450">
        <v>2494</v>
      </c>
      <c r="T13" s="446">
        <v>9</v>
      </c>
      <c r="U13" s="447">
        <v>2</v>
      </c>
      <c r="V13" s="447">
        <v>7</v>
      </c>
      <c r="W13" s="446">
        <v>6</v>
      </c>
      <c r="X13" s="447">
        <v>3</v>
      </c>
      <c r="Y13" s="447">
        <v>3</v>
      </c>
      <c r="Z13" s="447">
        <v>190</v>
      </c>
      <c r="AA13" s="447">
        <v>94</v>
      </c>
      <c r="AB13" s="447">
        <v>96</v>
      </c>
      <c r="AC13" s="442">
        <v>101.80249280920421</v>
      </c>
      <c r="AD13" s="445">
        <v>43556</v>
      </c>
    </row>
    <row r="14" spans="1:30" s="588" customFormat="1" ht="21.75" customHeight="1">
      <c r="A14" s="148">
        <v>43922</v>
      </c>
      <c r="B14" s="635">
        <v>4841</v>
      </c>
      <c r="C14" s="635">
        <v>2484</v>
      </c>
      <c r="D14" s="635">
        <v>2357</v>
      </c>
      <c r="E14" s="635">
        <v>4821</v>
      </c>
      <c r="F14" s="636">
        <v>2468</v>
      </c>
      <c r="G14" s="636">
        <v>2353</v>
      </c>
      <c r="H14" s="635">
        <v>16</v>
      </c>
      <c r="I14" s="636">
        <v>13</v>
      </c>
      <c r="J14" s="637">
        <v>3</v>
      </c>
      <c r="K14" s="635">
        <v>4</v>
      </c>
      <c r="L14" s="636">
        <v>3</v>
      </c>
      <c r="M14" s="636">
        <v>1</v>
      </c>
      <c r="N14" s="635">
        <v>4951</v>
      </c>
      <c r="O14" s="638">
        <v>2539</v>
      </c>
      <c r="P14" s="638">
        <v>2412</v>
      </c>
      <c r="Q14" s="638">
        <v>4750</v>
      </c>
      <c r="R14" s="639">
        <v>2429</v>
      </c>
      <c r="S14" s="639">
        <v>2321</v>
      </c>
      <c r="T14" s="635">
        <v>3</v>
      </c>
      <c r="U14" s="636">
        <v>3</v>
      </c>
      <c r="V14" s="636">
        <v>0</v>
      </c>
      <c r="W14" s="635">
        <v>4</v>
      </c>
      <c r="X14" s="636">
        <v>3</v>
      </c>
      <c r="Y14" s="636">
        <v>1</v>
      </c>
      <c r="Z14" s="636">
        <v>194</v>
      </c>
      <c r="AA14" s="636">
        <v>104</v>
      </c>
      <c r="AB14" s="636">
        <v>90</v>
      </c>
      <c r="AC14" s="640">
        <v>102.3</v>
      </c>
      <c r="AD14" s="147">
        <v>43922</v>
      </c>
    </row>
    <row r="15" spans="1:30" ht="12.75" customHeight="1">
      <c r="A15" s="451" t="s">
        <v>411</v>
      </c>
      <c r="B15" s="75"/>
      <c r="C15" s="75"/>
      <c r="D15" s="75"/>
      <c r="H15" s="75"/>
      <c r="I15" s="75"/>
      <c r="J15" s="75"/>
      <c r="N15" s="35"/>
      <c r="O15" s="35"/>
      <c r="P15" s="35"/>
      <c r="Q15" s="76"/>
      <c r="R15" s="76"/>
      <c r="S15" s="76"/>
      <c r="T15" s="35"/>
      <c r="U15" s="35"/>
      <c r="V15" s="35"/>
      <c r="W15" s="75"/>
      <c r="X15" s="75"/>
      <c r="Y15" s="75"/>
      <c r="Z15" s="75"/>
      <c r="AA15" s="75"/>
      <c r="AB15" s="75"/>
    </row>
    <row r="16" spans="1:30" s="19" customFormat="1" ht="14.25" customHeight="1">
      <c r="A16" s="452" t="s">
        <v>256</v>
      </c>
    </row>
    <row r="17" spans="1:41" s="195" customFormat="1" ht="12.75" customHeight="1">
      <c r="A17" s="227" t="s">
        <v>210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  <c r="R17" s="29"/>
      <c r="S17" s="29"/>
      <c r="T17" s="261"/>
      <c r="U17" s="261"/>
      <c r="V17" s="261"/>
      <c r="W17" s="262"/>
      <c r="X17" s="262"/>
      <c r="Y17" s="262"/>
      <c r="Z17" s="28"/>
      <c r="AA17" s="28"/>
      <c r="AB17" s="28"/>
      <c r="AC17" s="37"/>
      <c r="AD17" s="37"/>
      <c r="AE17" s="28"/>
      <c r="AF17" s="28"/>
      <c r="AG17" s="28"/>
      <c r="AH17" s="28"/>
      <c r="AI17" s="28"/>
      <c r="AJ17" s="28"/>
      <c r="AK17" s="28"/>
      <c r="AO17" s="263"/>
    </row>
    <row r="18" spans="1:41" s="453" customFormat="1" ht="11.25"/>
    <row r="19" spans="1:41" s="453" customFormat="1" ht="11.25"/>
    <row r="20" spans="1:41" s="453" customFormat="1" ht="11.25"/>
    <row r="21" spans="1:41" s="453" customFormat="1" ht="11.25"/>
    <row r="22" spans="1:41" s="18" customFormat="1"/>
    <row r="23" spans="1:41" s="18" customFormat="1"/>
    <row r="24" spans="1:41" s="18" customFormat="1"/>
    <row r="25" spans="1:41" s="18" customFormat="1"/>
    <row r="26" spans="1:41" s="18" customFormat="1"/>
    <row r="27" spans="1:41" s="18" customFormat="1"/>
    <row r="34" ht="39" customHeight="1"/>
  </sheetData>
  <mergeCells count="34">
    <mergeCell ref="H4:J4"/>
    <mergeCell ref="K5:K6"/>
    <mergeCell ref="H5:H6"/>
    <mergeCell ref="T4:V4"/>
    <mergeCell ref="U5:U6"/>
    <mergeCell ref="V5:V6"/>
    <mergeCell ref="I5:I6"/>
    <mergeCell ref="L5:L6"/>
    <mergeCell ref="M5:M6"/>
    <mergeCell ref="O5:O6"/>
    <mergeCell ref="P5:P6"/>
    <mergeCell ref="J5:J6"/>
    <mergeCell ref="X5:X6"/>
    <mergeCell ref="Q5:Q6"/>
    <mergeCell ref="Z5:Z6"/>
    <mergeCell ref="AB5:AB6"/>
    <mergeCell ref="R5:R6"/>
    <mergeCell ref="S5:S6"/>
    <mergeCell ref="N3:AB3"/>
    <mergeCell ref="AC5:AC6"/>
    <mergeCell ref="B5:B6"/>
    <mergeCell ref="A1:P1"/>
    <mergeCell ref="Q1:AD1"/>
    <mergeCell ref="AD3:AD6"/>
    <mergeCell ref="AC3:AC4"/>
    <mergeCell ref="A3:A6"/>
    <mergeCell ref="B3:K3"/>
    <mergeCell ref="C5:C6"/>
    <mergeCell ref="D5:D6"/>
    <mergeCell ref="E5:E6"/>
    <mergeCell ref="F5:F6"/>
    <mergeCell ref="G5:G6"/>
    <mergeCell ref="Y5:Y6"/>
    <mergeCell ref="AA5:AA6"/>
  </mergeCells>
  <phoneticPr fontId="3" type="noConversion"/>
  <pageMargins left="0.9055118110236221" right="0.9055118110236221" top="1.2598425196850394" bottom="1.4960629921259843" header="0.82677165354330717" footer="0.51181102362204722"/>
  <pageSetup paperSize="9" scale="37" orientation="portrait" r:id="rId1"/>
  <headerFooter alignWithMargins="0">
    <oddHeader xml:space="preserve">&amp;L&amp;"돋움,보통"&amp;11   &amp;P&amp;R&amp;"돋움,보통"&amp;11&amp;P  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view="pageBreakPreview" zoomScaleNormal="100" zoomScaleSheetLayoutView="100" workbookViewId="0">
      <selection activeCell="M23" sqref="M23"/>
    </sheetView>
  </sheetViews>
  <sheetFormatPr defaultRowHeight="17.25"/>
  <cols>
    <col min="1" max="1" width="9.375" style="20" customWidth="1"/>
    <col min="2" max="3" width="6.5" style="20" customWidth="1"/>
    <col min="4" max="4" width="6.5" style="23" customWidth="1"/>
    <col min="5" max="5" width="6.625" style="80" customWidth="1"/>
    <col min="6" max="8" width="6.5" style="23" customWidth="1"/>
    <col min="9" max="9" width="7.125" style="23" customWidth="1"/>
    <col min="10" max="10" width="6.5" style="23" customWidth="1"/>
    <col min="11" max="11" width="6.5" style="20" customWidth="1"/>
    <col min="12" max="12" width="6.625" style="80" customWidth="1"/>
    <col min="13" max="13" width="6.5" style="20" customWidth="1"/>
    <col min="14" max="14" width="6.5" style="23" customWidth="1"/>
    <col min="15" max="15" width="7" style="23" customWidth="1"/>
    <col min="16" max="18" width="7.5" style="23" customWidth="1"/>
    <col min="19" max="19" width="12" style="23" customWidth="1"/>
    <col min="20" max="20" width="12.25" style="23" customWidth="1"/>
    <col min="21" max="21" width="9.375" style="20" customWidth="1"/>
    <col min="22" max="16384" width="9" style="23"/>
  </cols>
  <sheetData>
    <row r="1" spans="1:21" s="5" customFormat="1" ht="24.75" customHeight="1">
      <c r="A1" s="876" t="s">
        <v>242</v>
      </c>
      <c r="B1" s="876"/>
      <c r="C1" s="876"/>
      <c r="D1" s="876"/>
      <c r="E1" s="876"/>
      <c r="F1" s="876"/>
      <c r="G1" s="876"/>
      <c r="H1" s="876"/>
      <c r="I1" s="876"/>
      <c r="J1" s="876"/>
      <c r="K1" s="876"/>
      <c r="L1" s="876"/>
      <c r="M1" s="876"/>
      <c r="N1" s="876"/>
      <c r="O1" s="60"/>
      <c r="P1" s="987" t="s">
        <v>785</v>
      </c>
      <c r="Q1" s="987"/>
      <c r="R1" s="987"/>
      <c r="S1" s="987"/>
      <c r="T1" s="987"/>
      <c r="U1" s="987"/>
    </row>
    <row r="2" spans="1:21" s="195" customFormat="1" ht="24.75" customHeight="1" thickBot="1">
      <c r="A2" s="195" t="s">
        <v>84</v>
      </c>
      <c r="B2" s="35"/>
      <c r="C2" s="35"/>
      <c r="E2" s="22"/>
      <c r="K2" s="35"/>
      <c r="L2" s="22"/>
      <c r="M2" s="35"/>
      <c r="U2" s="196" t="s">
        <v>94</v>
      </c>
    </row>
    <row r="3" spans="1:21" s="251" customFormat="1" ht="14.25" customHeight="1" thickTop="1">
      <c r="A3" s="988" t="s">
        <v>97</v>
      </c>
      <c r="B3" s="959" t="s">
        <v>731</v>
      </c>
      <c r="C3" s="960"/>
      <c r="D3" s="960"/>
      <c r="E3" s="960"/>
      <c r="F3" s="960"/>
      <c r="G3" s="960"/>
      <c r="H3" s="960"/>
      <c r="I3" s="960"/>
      <c r="J3" s="960"/>
      <c r="K3" s="960"/>
      <c r="L3" s="960"/>
      <c r="M3" s="960"/>
      <c r="N3" s="960"/>
      <c r="O3" s="960"/>
      <c r="P3" s="960"/>
      <c r="Q3" s="960"/>
      <c r="R3" s="960"/>
      <c r="S3" s="995" t="s">
        <v>809</v>
      </c>
      <c r="T3" s="996"/>
      <c r="U3" s="991" t="s">
        <v>402</v>
      </c>
    </row>
    <row r="4" spans="1:21" s="251" customFormat="1" ht="14.25" customHeight="1">
      <c r="A4" s="968"/>
      <c r="B4" s="981" t="s">
        <v>430</v>
      </c>
      <c r="C4" s="982"/>
      <c r="D4" s="982"/>
      <c r="E4" s="982"/>
      <c r="F4" s="982"/>
      <c r="G4" s="982"/>
      <c r="H4" s="982"/>
      <c r="I4" s="982"/>
      <c r="J4" s="982"/>
      <c r="K4" s="982"/>
      <c r="L4" s="982"/>
      <c r="M4" s="982"/>
      <c r="N4" s="982"/>
      <c r="O4" s="983"/>
      <c r="P4" s="997" t="s">
        <v>434</v>
      </c>
      <c r="Q4" s="997" t="s">
        <v>435</v>
      </c>
      <c r="R4" s="989" t="s">
        <v>414</v>
      </c>
      <c r="S4" s="989" t="s">
        <v>415</v>
      </c>
      <c r="T4" s="989" t="s">
        <v>416</v>
      </c>
      <c r="U4" s="992"/>
    </row>
    <row r="5" spans="1:21" s="251" customFormat="1" ht="30" customHeight="1">
      <c r="A5" s="968"/>
      <c r="B5" s="454" t="s">
        <v>417</v>
      </c>
      <c r="C5" s="971" t="s">
        <v>786</v>
      </c>
      <c r="D5" s="971"/>
      <c r="E5" s="971"/>
      <c r="F5" s="971"/>
      <c r="G5" s="971"/>
      <c r="H5" s="971"/>
      <c r="I5" s="971"/>
      <c r="J5" s="984" t="s">
        <v>787</v>
      </c>
      <c r="K5" s="985"/>
      <c r="L5" s="985"/>
      <c r="M5" s="985"/>
      <c r="N5" s="985"/>
      <c r="O5" s="986"/>
      <c r="P5" s="973"/>
      <c r="Q5" s="973"/>
      <c r="R5" s="990"/>
      <c r="S5" s="990"/>
      <c r="T5" s="990"/>
      <c r="U5" s="992"/>
    </row>
    <row r="6" spans="1:21" s="459" customFormat="1" ht="26.25" customHeight="1">
      <c r="A6" s="968"/>
      <c r="B6" s="973" t="s">
        <v>418</v>
      </c>
      <c r="C6" s="455" t="s">
        <v>419</v>
      </c>
      <c r="D6" s="974" t="s">
        <v>420</v>
      </c>
      <c r="E6" s="456" t="s">
        <v>421</v>
      </c>
      <c r="F6" s="456" t="s">
        <v>422</v>
      </c>
      <c r="G6" s="457" t="s">
        <v>432</v>
      </c>
      <c r="H6" s="457" t="s">
        <v>423</v>
      </c>
      <c r="I6" s="458" t="s">
        <v>654</v>
      </c>
      <c r="J6" s="455" t="s">
        <v>419</v>
      </c>
      <c r="K6" s="997" t="s">
        <v>431</v>
      </c>
      <c r="L6" s="456" t="s">
        <v>421</v>
      </c>
      <c r="M6" s="457" t="s">
        <v>433</v>
      </c>
      <c r="N6" s="457" t="s">
        <v>424</v>
      </c>
      <c r="O6" s="458" t="s">
        <v>654</v>
      </c>
      <c r="P6" s="973"/>
      <c r="Q6" s="973"/>
      <c r="R6" s="990"/>
      <c r="S6" s="990"/>
      <c r="T6" s="990"/>
      <c r="U6" s="992"/>
    </row>
    <row r="7" spans="1:21" s="459" customFormat="1" ht="26.25" customHeight="1">
      <c r="A7" s="969"/>
      <c r="B7" s="973"/>
      <c r="C7" s="682" t="s">
        <v>425</v>
      </c>
      <c r="D7" s="974"/>
      <c r="E7" s="682" t="s">
        <v>426</v>
      </c>
      <c r="F7" s="682" t="s">
        <v>412</v>
      </c>
      <c r="G7" s="683" t="s">
        <v>427</v>
      </c>
      <c r="H7" s="683" t="s">
        <v>413</v>
      </c>
      <c r="I7" s="458" t="s">
        <v>655</v>
      </c>
      <c r="J7" s="682" t="s">
        <v>425</v>
      </c>
      <c r="K7" s="973"/>
      <c r="L7" s="682" t="s">
        <v>426</v>
      </c>
      <c r="M7" s="763" t="s">
        <v>428</v>
      </c>
      <c r="N7" s="683" t="s">
        <v>429</v>
      </c>
      <c r="O7" s="458" t="s">
        <v>655</v>
      </c>
      <c r="P7" s="973"/>
      <c r="Q7" s="973"/>
      <c r="R7" s="990"/>
      <c r="S7" s="990"/>
      <c r="T7" s="994"/>
      <c r="U7" s="993"/>
    </row>
    <row r="8" spans="1:21" s="669" customFormat="1" ht="24" customHeight="1">
      <c r="A8" s="460">
        <v>41365</v>
      </c>
      <c r="B8" s="764">
        <v>615</v>
      </c>
      <c r="C8" s="765">
        <f>SUM(D8:H8)</f>
        <v>585</v>
      </c>
      <c r="D8" s="765">
        <v>332</v>
      </c>
      <c r="E8" s="765">
        <v>49</v>
      </c>
      <c r="F8" s="765">
        <v>189</v>
      </c>
      <c r="G8" s="766">
        <v>0</v>
      </c>
      <c r="H8" s="765">
        <v>15</v>
      </c>
      <c r="I8" s="765" t="s">
        <v>88</v>
      </c>
      <c r="J8" s="765">
        <f>SUM(K8:N8)</f>
        <v>30</v>
      </c>
      <c r="K8" s="765">
        <v>22</v>
      </c>
      <c r="L8" s="765">
        <v>1</v>
      </c>
      <c r="M8" s="765">
        <v>2</v>
      </c>
      <c r="N8" s="765">
        <v>5</v>
      </c>
      <c r="O8" s="765" t="s">
        <v>88</v>
      </c>
      <c r="P8" s="765">
        <v>52336</v>
      </c>
      <c r="Q8" s="765">
        <v>1700</v>
      </c>
      <c r="R8" s="765">
        <v>2361</v>
      </c>
      <c r="S8" s="765">
        <v>30</v>
      </c>
      <c r="T8" s="463">
        <v>288</v>
      </c>
      <c r="U8" s="464">
        <v>41365</v>
      </c>
    </row>
    <row r="9" spans="1:21" s="470" customFormat="1" ht="24" customHeight="1">
      <c r="A9" s="465">
        <v>41730</v>
      </c>
      <c r="B9" s="294">
        <f>C9+J9</f>
        <v>595</v>
      </c>
      <c r="C9" s="294">
        <f>D9+E9+F9+G9+H9</f>
        <v>565</v>
      </c>
      <c r="D9" s="466">
        <v>317</v>
      </c>
      <c r="E9" s="466">
        <v>44</v>
      </c>
      <c r="F9" s="466">
        <v>193</v>
      </c>
      <c r="G9" s="462">
        <v>0</v>
      </c>
      <c r="H9" s="466">
        <v>11</v>
      </c>
      <c r="I9" s="461" t="s">
        <v>88</v>
      </c>
      <c r="J9" s="466">
        <f>K9+L9+M9+N9</f>
        <v>30</v>
      </c>
      <c r="K9" s="466">
        <v>21</v>
      </c>
      <c r="L9" s="466">
        <v>1</v>
      </c>
      <c r="M9" s="466">
        <v>2</v>
      </c>
      <c r="N9" s="466">
        <v>6</v>
      </c>
      <c r="O9" s="461" t="s">
        <v>88</v>
      </c>
      <c r="P9" s="466">
        <v>54129</v>
      </c>
      <c r="Q9" s="466">
        <v>1622</v>
      </c>
      <c r="R9" s="466">
        <v>3640</v>
      </c>
      <c r="S9" s="467">
        <v>31</v>
      </c>
      <c r="T9" s="468">
        <v>327</v>
      </c>
      <c r="U9" s="469">
        <v>41730</v>
      </c>
    </row>
    <row r="10" spans="1:21" s="470" customFormat="1" ht="24" customHeight="1">
      <c r="A10" s="471">
        <v>42095</v>
      </c>
      <c r="B10" s="294">
        <v>574</v>
      </c>
      <c r="C10" s="294">
        <v>545</v>
      </c>
      <c r="D10" s="466">
        <v>283</v>
      </c>
      <c r="E10" s="466">
        <v>42</v>
      </c>
      <c r="F10" s="466">
        <v>180</v>
      </c>
      <c r="G10" s="462">
        <v>0</v>
      </c>
      <c r="H10" s="466">
        <v>9</v>
      </c>
      <c r="I10" s="466">
        <v>31</v>
      </c>
      <c r="J10" s="466">
        <v>29</v>
      </c>
      <c r="K10" s="466">
        <v>21</v>
      </c>
      <c r="L10" s="466">
        <v>1</v>
      </c>
      <c r="M10" s="466">
        <v>1</v>
      </c>
      <c r="N10" s="466">
        <v>6</v>
      </c>
      <c r="O10" s="472">
        <v>0</v>
      </c>
      <c r="P10" s="466">
        <v>52688</v>
      </c>
      <c r="Q10" s="466">
        <v>1601</v>
      </c>
      <c r="R10" s="466">
        <v>2643</v>
      </c>
      <c r="S10" s="467">
        <v>31</v>
      </c>
      <c r="T10" s="468">
        <v>327</v>
      </c>
      <c r="U10" s="473">
        <v>42005</v>
      </c>
    </row>
    <row r="11" spans="1:21" s="470" customFormat="1" ht="24" customHeight="1">
      <c r="A11" s="465">
        <v>42461</v>
      </c>
      <c r="B11" s="294">
        <v>593</v>
      </c>
      <c r="C11" s="294">
        <v>561</v>
      </c>
      <c r="D11" s="466">
        <v>304</v>
      </c>
      <c r="E11" s="466">
        <v>39</v>
      </c>
      <c r="F11" s="466">
        <v>177</v>
      </c>
      <c r="G11" s="462">
        <v>0</v>
      </c>
      <c r="H11" s="466">
        <v>9</v>
      </c>
      <c r="I11" s="466">
        <v>32</v>
      </c>
      <c r="J11" s="466">
        <v>32</v>
      </c>
      <c r="K11" s="466">
        <v>20</v>
      </c>
      <c r="L11" s="466">
        <v>1</v>
      </c>
      <c r="M11" s="466">
        <v>2</v>
      </c>
      <c r="N11" s="466">
        <v>6</v>
      </c>
      <c r="O11" s="474">
        <v>3</v>
      </c>
      <c r="P11" s="466">
        <v>53522</v>
      </c>
      <c r="Q11" s="466">
        <v>1683</v>
      </c>
      <c r="R11" s="466">
        <v>5345</v>
      </c>
      <c r="S11" s="475">
        <v>33</v>
      </c>
      <c r="T11" s="476">
        <v>347</v>
      </c>
      <c r="U11" s="469">
        <v>42461</v>
      </c>
    </row>
    <row r="12" spans="1:21" s="470" customFormat="1" ht="24" customHeight="1">
      <c r="A12" s="465">
        <v>42826</v>
      </c>
      <c r="B12" s="294">
        <v>635</v>
      </c>
      <c r="C12" s="294">
        <v>602</v>
      </c>
      <c r="D12" s="466">
        <v>337</v>
      </c>
      <c r="E12" s="466">
        <v>39</v>
      </c>
      <c r="F12" s="466">
        <v>185</v>
      </c>
      <c r="G12" s="462">
        <v>0</v>
      </c>
      <c r="H12" s="466">
        <v>10</v>
      </c>
      <c r="I12" s="466">
        <v>31</v>
      </c>
      <c r="J12" s="466">
        <v>33</v>
      </c>
      <c r="K12" s="466">
        <v>21</v>
      </c>
      <c r="L12" s="466">
        <v>1</v>
      </c>
      <c r="M12" s="466">
        <v>2</v>
      </c>
      <c r="N12" s="466">
        <v>6</v>
      </c>
      <c r="O12" s="474">
        <v>3</v>
      </c>
      <c r="P12" s="477">
        <v>58933</v>
      </c>
      <c r="Q12" s="477">
        <v>1810</v>
      </c>
      <c r="R12" s="477">
        <v>3795</v>
      </c>
      <c r="S12" s="478">
        <v>35</v>
      </c>
      <c r="T12" s="479">
        <v>308</v>
      </c>
      <c r="U12" s="469">
        <v>42826</v>
      </c>
    </row>
    <row r="13" spans="1:21" s="470" customFormat="1" ht="24" customHeight="1">
      <c r="A13" s="465">
        <v>43191</v>
      </c>
      <c r="B13" s="480">
        <v>686</v>
      </c>
      <c r="C13" s="480">
        <v>652</v>
      </c>
      <c r="D13" s="477">
        <v>364</v>
      </c>
      <c r="E13" s="477">
        <v>46</v>
      </c>
      <c r="F13" s="477">
        <v>201</v>
      </c>
      <c r="G13" s="477">
        <v>0</v>
      </c>
      <c r="H13" s="477">
        <v>14</v>
      </c>
      <c r="I13" s="477">
        <v>27</v>
      </c>
      <c r="J13" s="477">
        <v>34</v>
      </c>
      <c r="K13" s="477">
        <v>23</v>
      </c>
      <c r="L13" s="477">
        <v>1</v>
      </c>
      <c r="M13" s="477">
        <v>2</v>
      </c>
      <c r="N13" s="477">
        <v>6</v>
      </c>
      <c r="O13" s="481">
        <v>2</v>
      </c>
      <c r="P13" s="477">
        <v>61431</v>
      </c>
      <c r="Q13" s="477">
        <v>2008</v>
      </c>
      <c r="R13" s="477">
        <v>2494</v>
      </c>
      <c r="S13" s="478">
        <v>41</v>
      </c>
      <c r="T13" s="479">
        <v>455</v>
      </c>
      <c r="U13" s="469">
        <v>43191</v>
      </c>
    </row>
    <row r="14" spans="1:21" s="470" customFormat="1" ht="24" customHeight="1">
      <c r="A14" s="465">
        <v>43556</v>
      </c>
      <c r="B14" s="480">
        <v>732</v>
      </c>
      <c r="C14" s="480">
        <v>700</v>
      </c>
      <c r="D14" s="477">
        <v>387</v>
      </c>
      <c r="E14" s="477">
        <v>49</v>
      </c>
      <c r="F14" s="477">
        <v>219</v>
      </c>
      <c r="G14" s="477">
        <v>0</v>
      </c>
      <c r="H14" s="477">
        <v>17</v>
      </c>
      <c r="I14" s="477">
        <v>28</v>
      </c>
      <c r="J14" s="477">
        <v>32</v>
      </c>
      <c r="K14" s="477">
        <v>21</v>
      </c>
      <c r="L14" s="477">
        <v>1</v>
      </c>
      <c r="M14" s="477">
        <v>3</v>
      </c>
      <c r="N14" s="477">
        <v>5</v>
      </c>
      <c r="O14" s="481">
        <v>2</v>
      </c>
      <c r="P14" s="477">
        <v>64423</v>
      </c>
      <c r="Q14" s="477">
        <v>2194</v>
      </c>
      <c r="R14" s="477">
        <v>2678</v>
      </c>
      <c r="S14" s="478">
        <v>41</v>
      </c>
      <c r="T14" s="479">
        <v>444</v>
      </c>
      <c r="U14" s="469">
        <v>43556</v>
      </c>
    </row>
    <row r="15" spans="1:21" s="588" customFormat="1" ht="17.25" customHeight="1">
      <c r="A15" s="149">
        <v>43922</v>
      </c>
      <c r="B15" s="497">
        <v>790</v>
      </c>
      <c r="C15" s="497">
        <v>755</v>
      </c>
      <c r="D15" s="498">
        <v>437</v>
      </c>
      <c r="E15" s="498">
        <v>48</v>
      </c>
      <c r="F15" s="498">
        <v>231</v>
      </c>
      <c r="G15" s="498">
        <v>0</v>
      </c>
      <c r="H15" s="498">
        <v>14</v>
      </c>
      <c r="I15" s="498">
        <v>25</v>
      </c>
      <c r="J15" s="498">
        <v>35</v>
      </c>
      <c r="K15" s="498">
        <v>24</v>
      </c>
      <c r="L15" s="498">
        <v>1</v>
      </c>
      <c r="M15" s="498">
        <v>3</v>
      </c>
      <c r="N15" s="498">
        <v>6</v>
      </c>
      <c r="O15" s="499">
        <v>1</v>
      </c>
      <c r="P15" s="498">
        <v>69605</v>
      </c>
      <c r="Q15" s="498">
        <v>2433</v>
      </c>
      <c r="R15" s="498">
        <v>2899</v>
      </c>
      <c r="S15" s="658">
        <v>0</v>
      </c>
      <c r="T15" s="659">
        <v>0</v>
      </c>
      <c r="U15" s="150">
        <v>43922</v>
      </c>
    </row>
    <row r="16" spans="1:21" s="195" customFormat="1" ht="12.75" customHeight="1">
      <c r="A16" s="482" t="s">
        <v>436</v>
      </c>
      <c r="B16" s="227"/>
      <c r="C16" s="227"/>
      <c r="E16" s="399"/>
      <c r="K16" s="227"/>
      <c r="L16" s="399"/>
      <c r="M16" s="227"/>
      <c r="R16" s="483"/>
      <c r="S16" s="483"/>
      <c r="T16" s="483"/>
      <c r="U16" s="196"/>
    </row>
    <row r="17" spans="1:21" s="195" customFormat="1" ht="12.75" customHeight="1">
      <c r="A17" s="484" t="s">
        <v>732</v>
      </c>
      <c r="B17" s="227"/>
      <c r="C17" s="227"/>
      <c r="E17" s="399"/>
      <c r="K17" s="227"/>
      <c r="L17" s="399"/>
      <c r="M17" s="227"/>
      <c r="R17" s="483"/>
      <c r="S17" s="483"/>
      <c r="T17" s="483"/>
      <c r="U17" s="196"/>
    </row>
    <row r="18" spans="1:21" s="195" customFormat="1" ht="12.75" customHeight="1">
      <c r="A18" s="484" t="s">
        <v>437</v>
      </c>
      <c r="B18" s="227"/>
      <c r="C18" s="227"/>
      <c r="E18" s="399"/>
      <c r="K18" s="227"/>
      <c r="L18" s="399"/>
      <c r="M18" s="227"/>
      <c r="R18" s="483"/>
      <c r="S18" s="483"/>
      <c r="T18" s="483"/>
      <c r="U18" s="196"/>
    </row>
    <row r="19" spans="1:21" s="195" customFormat="1" ht="12.75" customHeight="1">
      <c r="A19" s="484" t="s">
        <v>810</v>
      </c>
      <c r="B19" s="227"/>
      <c r="C19" s="227"/>
      <c r="E19" s="399"/>
      <c r="K19" s="227"/>
      <c r="L19" s="399"/>
      <c r="M19" s="227"/>
      <c r="R19" s="483"/>
      <c r="S19" s="483"/>
      <c r="T19" s="483"/>
      <c r="U19" s="196"/>
    </row>
    <row r="20" spans="1:21" s="195" customFormat="1" ht="12" customHeight="1">
      <c r="A20" s="227" t="s">
        <v>410</v>
      </c>
      <c r="B20" s="227"/>
      <c r="C20" s="227"/>
      <c r="E20" s="399"/>
      <c r="K20" s="227"/>
      <c r="L20" s="399"/>
      <c r="M20" s="227"/>
      <c r="R20" s="483"/>
      <c r="S20" s="483"/>
      <c r="T20" s="483"/>
      <c r="U20" s="196"/>
    </row>
    <row r="21" spans="1:21">
      <c r="R21" s="81"/>
      <c r="S21" s="81"/>
      <c r="T21" s="81"/>
    </row>
    <row r="22" spans="1:21">
      <c r="R22" s="81"/>
      <c r="S22" s="81"/>
      <c r="T22" s="81"/>
    </row>
    <row r="23" spans="1:21">
      <c r="R23" s="81"/>
      <c r="S23" s="81"/>
      <c r="T23" s="81"/>
    </row>
    <row r="24" spans="1:21">
      <c r="R24" s="81"/>
      <c r="S24" s="81"/>
      <c r="T24" s="81"/>
    </row>
    <row r="25" spans="1:21">
      <c r="R25" s="81"/>
      <c r="S25" s="81"/>
      <c r="T25" s="81"/>
    </row>
    <row r="26" spans="1:21">
      <c r="R26" s="81"/>
      <c r="S26" s="81"/>
      <c r="T26" s="81"/>
    </row>
    <row r="27" spans="1:21">
      <c r="R27" s="81"/>
      <c r="S27" s="81"/>
      <c r="T27" s="81"/>
    </row>
    <row r="28" spans="1:21">
      <c r="R28" s="81"/>
      <c r="S28" s="81"/>
      <c r="T28" s="81"/>
    </row>
    <row r="29" spans="1:21">
      <c r="R29" s="81"/>
      <c r="S29" s="81"/>
      <c r="T29" s="81"/>
    </row>
    <row r="30" spans="1:21">
      <c r="R30" s="81"/>
      <c r="S30" s="81"/>
      <c r="T30" s="81"/>
    </row>
    <row r="31" spans="1:21">
      <c r="R31" s="81"/>
      <c r="S31" s="81"/>
      <c r="T31" s="81"/>
    </row>
    <row r="32" spans="1:21" ht="50.25" customHeight="1">
      <c r="R32" s="81"/>
      <c r="S32" s="81"/>
      <c r="T32" s="81"/>
    </row>
    <row r="33" spans="18:20">
      <c r="R33" s="81"/>
      <c r="S33" s="81"/>
      <c r="T33" s="81"/>
    </row>
    <row r="34" spans="18:20">
      <c r="R34" s="81"/>
      <c r="S34" s="81"/>
      <c r="T34" s="81"/>
    </row>
  </sheetData>
  <mergeCells count="17">
    <mergeCell ref="A1:N1"/>
    <mergeCell ref="P1:U1"/>
    <mergeCell ref="A3:A7"/>
    <mergeCell ref="S4:S7"/>
    <mergeCell ref="U3:U7"/>
    <mergeCell ref="T4:T7"/>
    <mergeCell ref="S3:T3"/>
    <mergeCell ref="R4:R7"/>
    <mergeCell ref="D6:D7"/>
    <mergeCell ref="P4:P7"/>
    <mergeCell ref="Q4:Q7"/>
    <mergeCell ref="K6:K7"/>
    <mergeCell ref="B6:B7"/>
    <mergeCell ref="C5:I5"/>
    <mergeCell ref="B4:O4"/>
    <mergeCell ref="J5:O5"/>
    <mergeCell ref="B3:R3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47" orientation="portrait" r:id="rId1"/>
  <headerFooter alignWithMargins="0">
    <oddHeader xml:space="preserve">&amp;L&amp;"돋움,보통"&amp;11   &amp;P&amp;R&amp;"돋움,보통"&amp;11&amp;P  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view="pageBreakPreview" zoomScaleNormal="100" zoomScaleSheetLayoutView="100" workbookViewId="0">
      <selection activeCell="G23" sqref="G23"/>
    </sheetView>
  </sheetViews>
  <sheetFormatPr defaultRowHeight="17.25"/>
  <cols>
    <col min="1" max="1" width="13.25" style="20" customWidth="1"/>
    <col min="2" max="4" width="10.375" style="20" customWidth="1"/>
    <col min="5" max="5" width="10.375" style="80" customWidth="1"/>
    <col min="6" max="6" width="10.375" style="20" customWidth="1"/>
    <col min="7" max="7" width="12.375" style="23" customWidth="1"/>
    <col min="8" max="10" width="11.625" style="23" customWidth="1"/>
    <col min="11" max="11" width="6.625" style="23" bestFit="1" customWidth="1"/>
    <col min="12" max="13" width="5.875" style="23" customWidth="1"/>
    <col min="14" max="14" width="11.625" style="37" customWidth="1"/>
    <col min="15" max="15" width="13.25" style="37" customWidth="1"/>
    <col min="16" max="16384" width="9" style="23"/>
  </cols>
  <sheetData>
    <row r="1" spans="1:15" s="5" customFormat="1" ht="24.75" customHeight="1">
      <c r="A1" s="84" t="s">
        <v>243</v>
      </c>
      <c r="B1" s="85"/>
      <c r="C1" s="85"/>
      <c r="D1" s="85"/>
      <c r="E1" s="86"/>
      <c r="F1" s="87"/>
      <c r="G1" s="87"/>
      <c r="H1" s="998" t="s">
        <v>211</v>
      </c>
      <c r="I1" s="998"/>
      <c r="J1" s="998"/>
      <c r="K1" s="998"/>
      <c r="L1" s="998"/>
      <c r="M1" s="998"/>
      <c r="N1" s="998"/>
      <c r="O1" s="998"/>
    </row>
    <row r="2" spans="1:15" s="195" customFormat="1" ht="24.75" customHeight="1" thickBot="1">
      <c r="A2" s="485" t="s">
        <v>134</v>
      </c>
      <c r="B2" s="485"/>
      <c r="C2" s="485"/>
      <c r="D2" s="485"/>
      <c r="E2" s="485"/>
      <c r="F2" s="486"/>
      <c r="G2" s="486"/>
      <c r="H2" s="485"/>
      <c r="I2" s="485"/>
      <c r="J2" s="485"/>
      <c r="K2" s="485"/>
      <c r="L2" s="485"/>
      <c r="M2" s="485"/>
      <c r="N2" s="485"/>
      <c r="O2" s="487" t="s">
        <v>209</v>
      </c>
    </row>
    <row r="3" spans="1:15" s="251" customFormat="1" ht="14.25" customHeight="1" thickTop="1">
      <c r="A3" s="488"/>
      <c r="B3" s="1003" t="s">
        <v>135</v>
      </c>
      <c r="C3" s="1003" t="s">
        <v>136</v>
      </c>
      <c r="D3" s="1003" t="s">
        <v>438</v>
      </c>
      <c r="E3" s="1003"/>
      <c r="F3" s="1003"/>
      <c r="G3" s="1003"/>
      <c r="H3" s="999" t="s">
        <v>439</v>
      </c>
      <c r="I3" s="999" t="s">
        <v>440</v>
      </c>
      <c r="J3" s="1003" t="s">
        <v>441</v>
      </c>
      <c r="K3" s="1005" t="s">
        <v>733</v>
      </c>
      <c r="L3" s="1006"/>
      <c r="M3" s="1007"/>
      <c r="N3" s="1003" t="s">
        <v>442</v>
      </c>
      <c r="O3" s="489"/>
    </row>
    <row r="4" spans="1:15" s="251" customFormat="1" ht="14.25" customHeight="1">
      <c r="A4" s="490" t="s">
        <v>443</v>
      </c>
      <c r="B4" s="1002"/>
      <c r="C4" s="1002"/>
      <c r="D4" s="1002"/>
      <c r="E4" s="1002"/>
      <c r="F4" s="1002"/>
      <c r="G4" s="1002"/>
      <c r="H4" s="1002"/>
      <c r="I4" s="1000"/>
      <c r="J4" s="1002"/>
      <c r="K4" s="1008"/>
      <c r="L4" s="1009"/>
      <c r="M4" s="1010"/>
      <c r="N4" s="1002"/>
      <c r="O4" s="491" t="s">
        <v>334</v>
      </c>
    </row>
    <row r="5" spans="1:15" s="251" customFormat="1" ht="14.25" customHeight="1">
      <c r="A5" s="490" t="s">
        <v>137</v>
      </c>
      <c r="B5" s="1000" t="s">
        <v>444</v>
      </c>
      <c r="C5" s="1002" t="s">
        <v>138</v>
      </c>
      <c r="D5" s="1002"/>
      <c r="E5" s="492" t="s">
        <v>445</v>
      </c>
      <c r="F5" s="492" t="s">
        <v>446</v>
      </c>
      <c r="G5" s="493" t="s">
        <v>461</v>
      </c>
      <c r="H5" s="1002" t="s">
        <v>447</v>
      </c>
      <c r="I5" s="1013" t="s">
        <v>448</v>
      </c>
      <c r="J5" s="1011" t="s">
        <v>462</v>
      </c>
      <c r="K5" s="1004" t="s">
        <v>139</v>
      </c>
      <c r="L5" s="494" t="s">
        <v>449</v>
      </c>
      <c r="M5" s="495" t="s">
        <v>450</v>
      </c>
      <c r="N5" s="1002" t="s">
        <v>140</v>
      </c>
      <c r="O5" s="491" t="s">
        <v>451</v>
      </c>
    </row>
    <row r="6" spans="1:15" s="251" customFormat="1" ht="14.25" customHeight="1">
      <c r="A6" s="490"/>
      <c r="B6" s="1000"/>
      <c r="C6" s="1002"/>
      <c r="D6" s="1002"/>
      <c r="E6" s="684" t="s">
        <v>452</v>
      </c>
      <c r="F6" s="684" t="s">
        <v>453</v>
      </c>
      <c r="G6" s="684" t="s">
        <v>454</v>
      </c>
      <c r="H6" s="1002"/>
      <c r="I6" s="1014"/>
      <c r="J6" s="1012"/>
      <c r="K6" s="1004"/>
      <c r="L6" s="768" t="s">
        <v>455</v>
      </c>
      <c r="M6" s="768" t="s">
        <v>456</v>
      </c>
      <c r="N6" s="1002"/>
      <c r="O6" s="491"/>
    </row>
    <row r="7" spans="1:15" s="470" customFormat="1" ht="24" customHeight="1">
      <c r="A7" s="769">
        <v>2013</v>
      </c>
      <c r="B7" s="739">
        <v>9</v>
      </c>
      <c r="C7" s="739">
        <v>2695</v>
      </c>
      <c r="D7" s="739">
        <v>836352</v>
      </c>
      <c r="E7" s="739">
        <v>799684</v>
      </c>
      <c r="F7" s="739">
        <v>36414</v>
      </c>
      <c r="G7" s="739">
        <v>254</v>
      </c>
      <c r="H7" s="739">
        <v>2185060</v>
      </c>
      <c r="I7" s="770" t="s">
        <v>88</v>
      </c>
      <c r="J7" s="739">
        <v>1497319</v>
      </c>
      <c r="K7" s="739">
        <v>38</v>
      </c>
      <c r="L7" s="770" t="s">
        <v>88</v>
      </c>
      <c r="M7" s="770" t="s">
        <v>88</v>
      </c>
      <c r="N7" s="741">
        <v>3569157</v>
      </c>
      <c r="O7" s="771">
        <v>2013</v>
      </c>
    </row>
    <row r="8" spans="1:15" s="470" customFormat="1" ht="24" customHeight="1">
      <c r="A8" s="496">
        <v>2014</v>
      </c>
      <c r="B8" s="222">
        <v>10</v>
      </c>
      <c r="C8" s="222">
        <v>2658</v>
      </c>
      <c r="D8" s="222">
        <v>867819</v>
      </c>
      <c r="E8" s="222">
        <v>834801</v>
      </c>
      <c r="F8" s="222">
        <v>32746</v>
      </c>
      <c r="G8" s="222">
        <v>272</v>
      </c>
      <c r="H8" s="222">
        <v>2147107</v>
      </c>
      <c r="I8" s="222">
        <v>1603325</v>
      </c>
      <c r="J8" s="222">
        <v>1684860</v>
      </c>
      <c r="K8" s="222">
        <v>38</v>
      </c>
      <c r="L8" s="222" t="s">
        <v>86</v>
      </c>
      <c r="M8" s="222" t="s">
        <v>86</v>
      </c>
      <c r="N8" s="223">
        <v>5372343</v>
      </c>
      <c r="O8" s="225">
        <v>2014</v>
      </c>
    </row>
    <row r="9" spans="1:15" s="470" customFormat="1" ht="24" customHeight="1">
      <c r="A9" s="496">
        <v>2015</v>
      </c>
      <c r="B9" s="222">
        <v>11</v>
      </c>
      <c r="C9" s="222">
        <v>2905</v>
      </c>
      <c r="D9" s="222">
        <v>802590</v>
      </c>
      <c r="E9" s="222">
        <v>778846</v>
      </c>
      <c r="F9" s="222">
        <v>23465</v>
      </c>
      <c r="G9" s="222">
        <v>279</v>
      </c>
      <c r="H9" s="222">
        <v>1997687</v>
      </c>
      <c r="I9" s="222">
        <v>1578695</v>
      </c>
      <c r="J9" s="222">
        <v>1230454</v>
      </c>
      <c r="K9" s="222">
        <v>41</v>
      </c>
      <c r="L9" s="222">
        <v>19</v>
      </c>
      <c r="M9" s="222">
        <v>22</v>
      </c>
      <c r="N9" s="223">
        <v>3392327</v>
      </c>
      <c r="O9" s="225">
        <v>2015</v>
      </c>
    </row>
    <row r="10" spans="1:15" s="470" customFormat="1" ht="24" customHeight="1">
      <c r="A10" s="496">
        <v>2016</v>
      </c>
      <c r="B10" s="222">
        <v>11</v>
      </c>
      <c r="C10" s="222">
        <v>2897</v>
      </c>
      <c r="D10" s="222">
        <v>791020</v>
      </c>
      <c r="E10" s="222">
        <v>768877</v>
      </c>
      <c r="F10" s="222">
        <v>21913</v>
      </c>
      <c r="G10" s="222">
        <v>230</v>
      </c>
      <c r="H10" s="222">
        <v>1799290</v>
      </c>
      <c r="I10" s="222">
        <v>1437840</v>
      </c>
      <c r="J10" s="222">
        <v>1148152</v>
      </c>
      <c r="K10" s="222">
        <v>37</v>
      </c>
      <c r="L10" s="222">
        <v>16</v>
      </c>
      <c r="M10" s="222">
        <v>21</v>
      </c>
      <c r="N10" s="223">
        <v>6343564</v>
      </c>
      <c r="O10" s="225">
        <v>2016</v>
      </c>
    </row>
    <row r="11" spans="1:15" s="470" customFormat="1" ht="24" customHeight="1">
      <c r="A11" s="496">
        <v>2017</v>
      </c>
      <c r="B11" s="222">
        <v>11</v>
      </c>
      <c r="C11" s="222">
        <v>2810</v>
      </c>
      <c r="D11" s="222">
        <v>826425</v>
      </c>
      <c r="E11" s="222">
        <v>797588</v>
      </c>
      <c r="F11" s="222">
        <v>28588</v>
      </c>
      <c r="G11" s="222">
        <v>249</v>
      </c>
      <c r="H11" s="222">
        <v>1626329</v>
      </c>
      <c r="I11" s="222">
        <v>1393095</v>
      </c>
      <c r="J11" s="222">
        <v>1031393</v>
      </c>
      <c r="K11" s="222">
        <v>36</v>
      </c>
      <c r="L11" s="222">
        <v>18</v>
      </c>
      <c r="M11" s="222">
        <v>18</v>
      </c>
      <c r="N11" s="223">
        <v>6721250</v>
      </c>
      <c r="O11" s="225">
        <v>2017</v>
      </c>
    </row>
    <row r="12" spans="1:15" s="470" customFormat="1" ht="24" customHeight="1">
      <c r="A12" s="496">
        <v>2018</v>
      </c>
      <c r="B12" s="222">
        <v>11</v>
      </c>
      <c r="C12" s="222">
        <v>2769</v>
      </c>
      <c r="D12" s="222">
        <v>848954</v>
      </c>
      <c r="E12" s="222">
        <v>820465</v>
      </c>
      <c r="F12" s="222">
        <v>28285</v>
      </c>
      <c r="G12" s="222">
        <v>204</v>
      </c>
      <c r="H12" s="222">
        <v>1747674</v>
      </c>
      <c r="I12" s="222">
        <v>1565845</v>
      </c>
      <c r="J12" s="222">
        <v>1136538</v>
      </c>
      <c r="K12" s="222">
        <v>36</v>
      </c>
      <c r="L12" s="222">
        <v>12</v>
      </c>
      <c r="M12" s="222">
        <v>24</v>
      </c>
      <c r="N12" s="223">
        <v>8813808</v>
      </c>
      <c r="O12" s="225">
        <v>2018</v>
      </c>
    </row>
    <row r="13" spans="1:15" s="767" customFormat="1" ht="24" customHeight="1">
      <c r="A13" s="611">
        <v>2019</v>
      </c>
      <c r="B13" s="229">
        <v>11</v>
      </c>
      <c r="C13" s="229">
        <f t="shared" ref="C13:N13" si="0">SUM(C14:C24)</f>
        <v>3026</v>
      </c>
      <c r="D13" s="229">
        <f t="shared" si="0"/>
        <v>911013</v>
      </c>
      <c r="E13" s="229">
        <f t="shared" si="0"/>
        <v>891630</v>
      </c>
      <c r="F13" s="229">
        <f t="shared" si="0"/>
        <v>19151</v>
      </c>
      <c r="G13" s="229">
        <f t="shared" si="0"/>
        <v>232</v>
      </c>
      <c r="H13" s="229">
        <f t="shared" si="0"/>
        <v>2164988</v>
      </c>
      <c r="I13" s="229">
        <f t="shared" si="0"/>
        <v>1994375</v>
      </c>
      <c r="J13" s="229">
        <f t="shared" si="0"/>
        <v>1391410</v>
      </c>
      <c r="K13" s="229">
        <f t="shared" si="0"/>
        <v>47</v>
      </c>
      <c r="L13" s="229">
        <f t="shared" si="0"/>
        <v>17</v>
      </c>
      <c r="M13" s="229">
        <f t="shared" si="0"/>
        <v>30</v>
      </c>
      <c r="N13" s="230">
        <f t="shared" si="0"/>
        <v>7665960</v>
      </c>
      <c r="O13" s="140">
        <v>2019</v>
      </c>
    </row>
    <row r="14" spans="1:15" s="676" customFormat="1" ht="24" customHeight="1">
      <c r="A14" s="612" t="s">
        <v>627</v>
      </c>
      <c r="B14" s="233">
        <v>1</v>
      </c>
      <c r="C14" s="233">
        <v>730</v>
      </c>
      <c r="D14" s="232">
        <v>201981</v>
      </c>
      <c r="E14" s="233">
        <v>197160</v>
      </c>
      <c r="F14" s="233">
        <v>4789</v>
      </c>
      <c r="G14" s="233">
        <v>32</v>
      </c>
      <c r="H14" s="233">
        <v>539955</v>
      </c>
      <c r="I14" s="233">
        <v>539955</v>
      </c>
      <c r="J14" s="233">
        <v>461464</v>
      </c>
      <c r="K14" s="233">
        <v>15</v>
      </c>
      <c r="L14" s="233">
        <v>2</v>
      </c>
      <c r="M14" s="233">
        <v>13</v>
      </c>
      <c r="N14" s="613">
        <v>1380208</v>
      </c>
      <c r="O14" s="614" t="s">
        <v>628</v>
      </c>
    </row>
    <row r="15" spans="1:15" s="617" customFormat="1" ht="24" customHeight="1">
      <c r="A15" s="615" t="s">
        <v>629</v>
      </c>
      <c r="B15" s="233">
        <v>1</v>
      </c>
      <c r="C15" s="233">
        <v>550</v>
      </c>
      <c r="D15" s="232">
        <v>94313</v>
      </c>
      <c r="E15" s="233">
        <v>92186</v>
      </c>
      <c r="F15" s="233">
        <v>2103</v>
      </c>
      <c r="G15" s="233">
        <v>24</v>
      </c>
      <c r="H15" s="233">
        <v>298387</v>
      </c>
      <c r="I15" s="233">
        <v>247975</v>
      </c>
      <c r="J15" s="233">
        <v>154976</v>
      </c>
      <c r="K15" s="233">
        <v>5</v>
      </c>
      <c r="L15" s="233">
        <v>3</v>
      </c>
      <c r="M15" s="233">
        <v>2</v>
      </c>
      <c r="N15" s="613">
        <v>774802</v>
      </c>
      <c r="O15" s="616" t="s">
        <v>630</v>
      </c>
    </row>
    <row r="16" spans="1:15" s="610" customFormat="1" ht="24" customHeight="1">
      <c r="A16" s="618" t="s">
        <v>631</v>
      </c>
      <c r="B16" s="619">
        <v>1</v>
      </c>
      <c r="C16" s="620">
        <v>397</v>
      </c>
      <c r="D16" s="232">
        <v>186151</v>
      </c>
      <c r="E16" s="621">
        <v>179698</v>
      </c>
      <c r="F16" s="621">
        <v>6422</v>
      </c>
      <c r="G16" s="621">
        <v>31</v>
      </c>
      <c r="H16" s="621">
        <v>289018</v>
      </c>
      <c r="I16" s="622">
        <v>240495</v>
      </c>
      <c r="J16" s="623">
        <v>147692</v>
      </c>
      <c r="K16" s="621">
        <v>4</v>
      </c>
      <c r="L16" s="621">
        <v>1</v>
      </c>
      <c r="M16" s="621">
        <v>3</v>
      </c>
      <c r="N16" s="621">
        <v>938013</v>
      </c>
      <c r="O16" s="614" t="s">
        <v>632</v>
      </c>
    </row>
    <row r="17" spans="1:15" s="610" customFormat="1" ht="24" customHeight="1">
      <c r="A17" s="618" t="s">
        <v>633</v>
      </c>
      <c r="B17" s="233">
        <v>1</v>
      </c>
      <c r="C17" s="233">
        <v>195</v>
      </c>
      <c r="D17" s="232">
        <v>72601</v>
      </c>
      <c r="E17" s="233">
        <v>70931</v>
      </c>
      <c r="F17" s="233">
        <v>1639</v>
      </c>
      <c r="G17" s="233">
        <v>31</v>
      </c>
      <c r="H17" s="233">
        <v>150288</v>
      </c>
      <c r="I17" s="233">
        <v>120320</v>
      </c>
      <c r="J17" s="233">
        <v>59731</v>
      </c>
      <c r="K17" s="233">
        <v>4</v>
      </c>
      <c r="L17" s="233">
        <v>2</v>
      </c>
      <c r="M17" s="233">
        <v>2</v>
      </c>
      <c r="N17" s="613">
        <v>751225</v>
      </c>
      <c r="O17" s="624" t="s">
        <v>634</v>
      </c>
    </row>
    <row r="18" spans="1:15" s="610" customFormat="1" ht="24" customHeight="1">
      <c r="A18" s="612" t="s">
        <v>635</v>
      </c>
      <c r="B18" s="233">
        <v>1</v>
      </c>
      <c r="C18" s="233">
        <v>245</v>
      </c>
      <c r="D18" s="232">
        <v>108569</v>
      </c>
      <c r="E18" s="233">
        <v>107035</v>
      </c>
      <c r="F18" s="233">
        <v>1518</v>
      </c>
      <c r="G18" s="233">
        <v>16</v>
      </c>
      <c r="H18" s="233">
        <v>152669</v>
      </c>
      <c r="I18" s="233">
        <v>142040</v>
      </c>
      <c r="J18" s="233">
        <v>124662</v>
      </c>
      <c r="K18" s="233">
        <v>4</v>
      </c>
      <c r="L18" s="233">
        <v>2</v>
      </c>
      <c r="M18" s="233">
        <v>2</v>
      </c>
      <c r="N18" s="613">
        <v>725198</v>
      </c>
      <c r="O18" s="624" t="s">
        <v>636</v>
      </c>
    </row>
    <row r="19" spans="1:15" s="617" customFormat="1" ht="24" customHeight="1">
      <c r="A19" s="615" t="s">
        <v>637</v>
      </c>
      <c r="B19" s="233">
        <v>1</v>
      </c>
      <c r="C19" s="233">
        <v>85</v>
      </c>
      <c r="D19" s="232">
        <v>58980</v>
      </c>
      <c r="E19" s="233">
        <v>57790</v>
      </c>
      <c r="F19" s="233">
        <v>1178</v>
      </c>
      <c r="G19" s="233">
        <v>12</v>
      </c>
      <c r="H19" s="233">
        <v>127404</v>
      </c>
      <c r="I19" s="233">
        <v>119395</v>
      </c>
      <c r="J19" s="233">
        <v>90825</v>
      </c>
      <c r="K19" s="233">
        <v>3</v>
      </c>
      <c r="L19" s="233">
        <v>2</v>
      </c>
      <c r="M19" s="233">
        <v>1</v>
      </c>
      <c r="N19" s="613">
        <v>651248</v>
      </c>
      <c r="O19" s="625" t="s">
        <v>638</v>
      </c>
    </row>
    <row r="20" spans="1:15" s="626" customFormat="1" ht="24" customHeight="1">
      <c r="A20" s="612" t="s">
        <v>639</v>
      </c>
      <c r="B20" s="233">
        <v>1</v>
      </c>
      <c r="C20" s="233">
        <v>87</v>
      </c>
      <c r="D20" s="232">
        <v>44440</v>
      </c>
      <c r="E20" s="233">
        <v>43869</v>
      </c>
      <c r="F20" s="233">
        <v>558</v>
      </c>
      <c r="G20" s="233">
        <v>13</v>
      </c>
      <c r="H20" s="233">
        <v>66051</v>
      </c>
      <c r="I20" s="233">
        <v>63770</v>
      </c>
      <c r="J20" s="233">
        <v>27122</v>
      </c>
      <c r="K20" s="233">
        <v>0</v>
      </c>
      <c r="L20" s="233">
        <v>0</v>
      </c>
      <c r="M20" s="233">
        <v>0</v>
      </c>
      <c r="N20" s="613">
        <v>377521</v>
      </c>
      <c r="O20" s="624" t="s">
        <v>640</v>
      </c>
    </row>
    <row r="21" spans="1:15" s="626" customFormat="1" ht="24" customHeight="1">
      <c r="A21" s="612" t="s">
        <v>811</v>
      </c>
      <c r="B21" s="233">
        <v>1</v>
      </c>
      <c r="C21" s="233">
        <v>75</v>
      </c>
      <c r="D21" s="232">
        <v>41855</v>
      </c>
      <c r="E21" s="233">
        <v>41366</v>
      </c>
      <c r="F21" s="233">
        <v>479</v>
      </c>
      <c r="G21" s="233">
        <v>10</v>
      </c>
      <c r="H21" s="233">
        <v>58825</v>
      </c>
      <c r="I21" s="233">
        <v>56995</v>
      </c>
      <c r="J21" s="233">
        <v>26464</v>
      </c>
      <c r="K21" s="233">
        <v>0</v>
      </c>
      <c r="L21" s="233">
        <v>0</v>
      </c>
      <c r="M21" s="233">
        <v>0</v>
      </c>
      <c r="N21" s="613">
        <v>391242</v>
      </c>
      <c r="O21" s="624" t="s">
        <v>641</v>
      </c>
    </row>
    <row r="22" spans="1:15" s="626" customFormat="1" ht="24" customHeight="1">
      <c r="A22" s="612" t="s">
        <v>642</v>
      </c>
      <c r="B22" s="233">
        <v>1</v>
      </c>
      <c r="C22" s="233">
        <v>129</v>
      </c>
      <c r="D22" s="232">
        <v>33165</v>
      </c>
      <c r="E22" s="233">
        <v>32923</v>
      </c>
      <c r="F22" s="233">
        <v>227</v>
      </c>
      <c r="G22" s="233">
        <v>15</v>
      </c>
      <c r="H22" s="233">
        <v>92446</v>
      </c>
      <c r="I22" s="233">
        <v>88965</v>
      </c>
      <c r="J22" s="233">
        <v>52892</v>
      </c>
      <c r="K22" s="233">
        <v>3</v>
      </c>
      <c r="L22" s="233">
        <v>1</v>
      </c>
      <c r="M22" s="233">
        <v>2</v>
      </c>
      <c r="N22" s="613">
        <v>221571</v>
      </c>
      <c r="O22" s="624" t="s">
        <v>643</v>
      </c>
    </row>
    <row r="23" spans="1:15" s="626" customFormat="1" ht="24" customHeight="1">
      <c r="A23" s="612" t="s">
        <v>644</v>
      </c>
      <c r="B23" s="233">
        <v>1</v>
      </c>
      <c r="C23" s="233">
        <v>226</v>
      </c>
      <c r="D23" s="232">
        <v>32127</v>
      </c>
      <c r="E23" s="233">
        <v>31973</v>
      </c>
      <c r="F23" s="233">
        <v>134</v>
      </c>
      <c r="G23" s="233">
        <v>20</v>
      </c>
      <c r="H23" s="233">
        <v>142193</v>
      </c>
      <c r="I23" s="233">
        <v>138140</v>
      </c>
      <c r="J23" s="233">
        <v>75695</v>
      </c>
      <c r="K23" s="233">
        <v>4</v>
      </c>
      <c r="L23" s="233">
        <v>1</v>
      </c>
      <c r="M23" s="233">
        <v>3</v>
      </c>
      <c r="N23" s="613">
        <v>576078</v>
      </c>
      <c r="O23" s="660" t="s">
        <v>790</v>
      </c>
    </row>
    <row r="24" spans="1:15" s="626" customFormat="1" ht="24" customHeight="1">
      <c r="A24" s="627" t="s">
        <v>788</v>
      </c>
      <c r="B24" s="661">
        <v>1</v>
      </c>
      <c r="C24" s="237">
        <v>307</v>
      </c>
      <c r="D24" s="236">
        <v>36831</v>
      </c>
      <c r="E24" s="237">
        <v>36699</v>
      </c>
      <c r="F24" s="237">
        <v>104</v>
      </c>
      <c r="G24" s="237">
        <v>28</v>
      </c>
      <c r="H24" s="237">
        <v>247752</v>
      </c>
      <c r="I24" s="237">
        <v>236325</v>
      </c>
      <c r="J24" s="237">
        <v>169887</v>
      </c>
      <c r="K24" s="237">
        <v>5</v>
      </c>
      <c r="L24" s="237">
        <v>3</v>
      </c>
      <c r="M24" s="237">
        <v>2</v>
      </c>
      <c r="N24" s="628">
        <v>878854</v>
      </c>
      <c r="O24" s="662" t="s">
        <v>789</v>
      </c>
    </row>
    <row r="25" spans="1:15" s="19" customFormat="1" ht="12.75" customHeight="1">
      <c r="A25" s="228" t="s">
        <v>457</v>
      </c>
      <c r="B25" s="16"/>
      <c r="C25" s="16"/>
      <c r="D25" s="16"/>
      <c r="E25" s="59"/>
      <c r="F25" s="16"/>
      <c r="N25" s="27"/>
      <c r="O25" s="27"/>
    </row>
    <row r="26" spans="1:15" s="19" customFormat="1" ht="12.75" customHeight="1">
      <c r="A26" s="228" t="s">
        <v>458</v>
      </c>
      <c r="B26" s="16"/>
      <c r="C26" s="16"/>
      <c r="D26" s="16"/>
      <c r="E26" s="59"/>
      <c r="F26" s="16"/>
      <c r="N26" s="27"/>
      <c r="O26" s="27"/>
    </row>
    <row r="27" spans="1:15" s="19" customFormat="1" ht="12.75" customHeight="1">
      <c r="A27" s="228" t="s">
        <v>459</v>
      </c>
      <c r="B27" s="16"/>
      <c r="C27" s="16"/>
      <c r="D27" s="16"/>
      <c r="E27" s="59"/>
      <c r="F27" s="16"/>
      <c r="N27" s="27"/>
      <c r="O27" s="27"/>
    </row>
    <row r="28" spans="1:15" s="80" customFormat="1" ht="12" customHeight="1">
      <c r="A28" s="1001" t="s">
        <v>460</v>
      </c>
      <c r="B28" s="1001"/>
      <c r="C28" s="1001"/>
      <c r="D28" s="329"/>
    </row>
    <row r="33" ht="50.25" customHeight="1"/>
  </sheetData>
  <customSheetViews>
    <customSheetView guid="{ED90F220-B4C6-11D3-9C40-444553540000}" showRuler="0" topLeftCell="J1">
      <selection activeCell="U14" sqref="U14"/>
      <pageMargins left="0.6692913385826772" right="0.6692913385826772" top="0.74803149606299213" bottom="0.35433070866141736" header="0.59055118110236227" footer="0.59055118110236227"/>
      <pageSetup paperSize="12" orientation="landscape" horizontalDpi="4294967292" verticalDpi="300" r:id="rId1"/>
      <headerFooter alignWithMargins="0"/>
    </customSheetView>
    <customSheetView guid="{B9E7C041-B451-11D3-BD73-444553540000}" showPageBreaks="1" showRuler="0" topLeftCell="J1">
      <selection activeCell="U14" sqref="U14"/>
      <pageMargins left="0.6692913385826772" right="0.6692913385826772" top="0.74803149606299213" bottom="0.35433070866141736" header="0.59055118110236227" footer="0.59055118110236227"/>
      <pageSetup paperSize="12" orientation="landscape" horizontalDpi="4294967292" verticalDpi="300" r:id="rId2"/>
      <headerFooter alignWithMargins="0"/>
    </customSheetView>
  </customSheetViews>
  <mergeCells count="18">
    <mergeCell ref="D3:G4"/>
    <mergeCell ref="D5:D6"/>
    <mergeCell ref="H1:O1"/>
    <mergeCell ref="I3:I4"/>
    <mergeCell ref="A28:C28"/>
    <mergeCell ref="C5:C6"/>
    <mergeCell ref="H5:H6"/>
    <mergeCell ref="B5:B6"/>
    <mergeCell ref="N3:N4"/>
    <mergeCell ref="N5:N6"/>
    <mergeCell ref="J3:J4"/>
    <mergeCell ref="K5:K6"/>
    <mergeCell ref="K3:M4"/>
    <mergeCell ref="B3:B4"/>
    <mergeCell ref="J5:J6"/>
    <mergeCell ref="I5:I6"/>
    <mergeCell ref="C3:C4"/>
    <mergeCell ref="H3:H4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49" orientation="portrait" r:id="rId3"/>
  <headerFooter alignWithMargins="0">
    <oddHeader xml:space="preserve">&amp;L&amp;"돋움,보통"&amp;11   &amp;P&amp;R&amp;"돋움,보통"&amp;11&amp;P   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view="pageBreakPreview" zoomScaleNormal="100" zoomScaleSheetLayoutView="100" workbookViewId="0">
      <selection activeCell="I24" sqref="I24"/>
    </sheetView>
  </sheetViews>
  <sheetFormatPr defaultRowHeight="17.25"/>
  <cols>
    <col min="1" max="1" width="8.125" style="20" customWidth="1"/>
    <col min="2" max="3" width="6.125" style="20" customWidth="1"/>
    <col min="4" max="5" width="8.375" style="23" customWidth="1"/>
    <col min="6" max="6" width="10.375" style="23" customWidth="1"/>
    <col min="7" max="7" width="7.5" style="23" customWidth="1"/>
    <col min="8" max="9" width="9.25" style="23" customWidth="1"/>
    <col min="10" max="10" width="12.875" style="23" customWidth="1"/>
    <col min="11" max="11" width="6.5" style="23" customWidth="1"/>
    <col min="12" max="12" width="13.125" style="23" customWidth="1"/>
    <col min="13" max="13" width="9.5" style="23" customWidth="1"/>
    <col min="14" max="14" width="9.625" style="23" bestFit="1" customWidth="1"/>
    <col min="15" max="15" width="13.125" style="23" customWidth="1"/>
    <col min="16" max="17" width="9.5" style="23" customWidth="1"/>
    <col min="18" max="18" width="8.125" style="20" customWidth="1"/>
    <col min="19" max="19" width="3.25" style="23" customWidth="1"/>
    <col min="20" max="16384" width="9" style="23"/>
  </cols>
  <sheetData>
    <row r="1" spans="1:18" s="5" customFormat="1" ht="24.95" customHeight="1">
      <c r="A1" s="876" t="s">
        <v>244</v>
      </c>
      <c r="B1" s="876"/>
      <c r="C1" s="876"/>
      <c r="D1" s="876"/>
      <c r="E1" s="876"/>
      <c r="F1" s="876"/>
      <c r="G1" s="876"/>
      <c r="H1" s="876"/>
      <c r="I1" s="876"/>
      <c r="J1" s="876"/>
      <c r="K1" s="987" t="s">
        <v>203</v>
      </c>
      <c r="L1" s="987"/>
      <c r="M1" s="987"/>
      <c r="N1" s="987"/>
      <c r="O1" s="987"/>
      <c r="P1" s="987"/>
      <c r="Q1" s="987"/>
      <c r="R1" s="987"/>
    </row>
    <row r="2" spans="1:18" s="6" customFormat="1" ht="24.95" customHeight="1" thickBot="1">
      <c r="A2" s="6" t="s">
        <v>38</v>
      </c>
      <c r="B2" s="35"/>
      <c r="C2" s="35"/>
      <c r="R2" s="7" t="s">
        <v>204</v>
      </c>
    </row>
    <row r="3" spans="1:18" s="26" customFormat="1" ht="19.5" customHeight="1" thickTop="1">
      <c r="A3" s="1023" t="s">
        <v>97</v>
      </c>
      <c r="B3" s="1026" t="s">
        <v>477</v>
      </c>
      <c r="C3" s="1016" t="s">
        <v>257</v>
      </c>
      <c r="D3" s="1016"/>
      <c r="E3" s="1016"/>
      <c r="F3" s="1016"/>
      <c r="G3" s="1016"/>
      <c r="H3" s="1016"/>
      <c r="I3" s="1027"/>
      <c r="J3" s="1027"/>
      <c r="K3" s="1015" t="s">
        <v>258</v>
      </c>
      <c r="L3" s="1016"/>
      <c r="M3" s="1016"/>
      <c r="N3" s="1016"/>
      <c r="O3" s="1016"/>
      <c r="P3" s="1016"/>
      <c r="Q3" s="83" t="s">
        <v>259</v>
      </c>
      <c r="R3" s="1019" t="s">
        <v>89</v>
      </c>
    </row>
    <row r="4" spans="1:18" s="26" customFormat="1" ht="19.5" customHeight="1">
      <c r="A4" s="1024"/>
      <c r="B4" s="1018"/>
      <c r="C4" s="1028" t="s">
        <v>813</v>
      </c>
      <c r="D4" s="1029"/>
      <c r="E4" s="1029"/>
      <c r="F4" s="1029"/>
      <c r="G4" s="1029"/>
      <c r="H4" s="1029"/>
      <c r="I4" s="1029"/>
      <c r="J4" s="1029"/>
      <c r="K4" s="1029" t="s">
        <v>463</v>
      </c>
      <c r="L4" s="1029"/>
      <c r="M4" s="1029"/>
      <c r="N4" s="1029"/>
      <c r="O4" s="1029"/>
      <c r="P4" s="79" t="s">
        <v>260</v>
      </c>
      <c r="Q4" s="79" t="s">
        <v>260</v>
      </c>
      <c r="R4" s="1020"/>
    </row>
    <row r="5" spans="1:18" s="26" customFormat="1" ht="19.5" customHeight="1">
      <c r="A5" s="1024"/>
      <c r="B5" s="1018"/>
      <c r="C5" s="79" t="s">
        <v>2</v>
      </c>
      <c r="D5" s="89" t="s">
        <v>106</v>
      </c>
      <c r="E5" s="89" t="s">
        <v>107</v>
      </c>
      <c r="F5" s="55" t="s">
        <v>261</v>
      </c>
      <c r="G5" s="55" t="s">
        <v>262</v>
      </c>
      <c r="H5" s="55" t="s">
        <v>39</v>
      </c>
      <c r="I5" s="186" t="s">
        <v>667</v>
      </c>
      <c r="J5" s="89" t="s">
        <v>668</v>
      </c>
      <c r="K5" s="79" t="s">
        <v>2</v>
      </c>
      <c r="L5" s="89" t="s">
        <v>40</v>
      </c>
      <c r="M5" s="89" t="s">
        <v>41</v>
      </c>
      <c r="N5" s="55" t="s">
        <v>669</v>
      </c>
      <c r="O5" s="89" t="s">
        <v>108</v>
      </c>
      <c r="P5" s="57" t="s">
        <v>464</v>
      </c>
      <c r="Q5" s="1017" t="s">
        <v>465</v>
      </c>
      <c r="R5" s="1020"/>
    </row>
    <row r="6" spans="1:18" s="26" customFormat="1" ht="19.5" customHeight="1">
      <c r="A6" s="1024"/>
      <c r="B6" s="1018" t="s">
        <v>7</v>
      </c>
      <c r="C6" s="1018" t="s">
        <v>7</v>
      </c>
      <c r="D6" s="79" t="s">
        <v>42</v>
      </c>
      <c r="E6" s="1018" t="s">
        <v>466</v>
      </c>
      <c r="F6" s="57" t="s">
        <v>467</v>
      </c>
      <c r="G6" s="57" t="s">
        <v>467</v>
      </c>
      <c r="H6" s="57" t="s">
        <v>468</v>
      </c>
      <c r="I6" s="187" t="s">
        <v>43</v>
      </c>
      <c r="J6" s="79" t="s">
        <v>44</v>
      </c>
      <c r="K6" s="1018" t="s">
        <v>7</v>
      </c>
      <c r="L6" s="99" t="s">
        <v>45</v>
      </c>
      <c r="M6" s="1017" t="s">
        <v>469</v>
      </c>
      <c r="N6" s="57" t="s">
        <v>43</v>
      </c>
      <c r="O6" s="79" t="s">
        <v>470</v>
      </c>
      <c r="P6" s="1030" t="s">
        <v>471</v>
      </c>
      <c r="Q6" s="1018"/>
      <c r="R6" s="1020"/>
    </row>
    <row r="7" spans="1:18" s="26" customFormat="1" ht="19.5" customHeight="1">
      <c r="A7" s="1025"/>
      <c r="B7" s="1022"/>
      <c r="C7" s="1018"/>
      <c r="D7" s="57" t="s">
        <v>472</v>
      </c>
      <c r="E7" s="1018"/>
      <c r="F7" s="57" t="s">
        <v>473</v>
      </c>
      <c r="G7" s="773" t="s">
        <v>117</v>
      </c>
      <c r="H7" s="57" t="s">
        <v>474</v>
      </c>
      <c r="I7" s="187" t="s">
        <v>46</v>
      </c>
      <c r="J7" s="686" t="s">
        <v>475</v>
      </c>
      <c r="K7" s="1018"/>
      <c r="L7" s="99" t="s">
        <v>478</v>
      </c>
      <c r="M7" s="1018"/>
      <c r="N7" s="686" t="s">
        <v>46</v>
      </c>
      <c r="O7" s="686" t="s">
        <v>476</v>
      </c>
      <c r="P7" s="1031"/>
      <c r="Q7" s="1018"/>
      <c r="R7" s="1021"/>
    </row>
    <row r="8" spans="1:18" s="107" customFormat="1" ht="24" customHeight="1">
      <c r="A8" s="90">
        <v>2013</v>
      </c>
      <c r="B8" s="24">
        <f>SUM(C8,K8,P8,Q8)</f>
        <v>6</v>
      </c>
      <c r="C8" s="757">
        <f>SUM(D8:J8)</f>
        <v>3</v>
      </c>
      <c r="D8" s="774">
        <v>0</v>
      </c>
      <c r="E8" s="774">
        <v>1</v>
      </c>
      <c r="F8" s="774">
        <v>0</v>
      </c>
      <c r="G8" s="774">
        <v>2</v>
      </c>
      <c r="H8" s="774">
        <v>0</v>
      </c>
      <c r="I8" s="774">
        <v>0</v>
      </c>
      <c r="J8" s="774">
        <v>0</v>
      </c>
      <c r="K8" s="757">
        <f>SUM(L8:O8)</f>
        <v>3</v>
      </c>
      <c r="L8" s="774">
        <v>0</v>
      </c>
      <c r="M8" s="774">
        <v>3</v>
      </c>
      <c r="N8" s="774">
        <v>0</v>
      </c>
      <c r="O8" s="774">
        <v>0</v>
      </c>
      <c r="P8" s="774">
        <v>0</v>
      </c>
      <c r="Q8" s="775">
        <v>0</v>
      </c>
      <c r="R8" s="126">
        <v>2013</v>
      </c>
    </row>
    <row r="9" spans="1:18" s="107" customFormat="1" ht="24" customHeight="1">
      <c r="A9" s="90">
        <v>2014</v>
      </c>
      <c r="B9" s="24">
        <v>6</v>
      </c>
      <c r="C9" s="24">
        <v>3</v>
      </c>
      <c r="D9" s="91" t="s">
        <v>349</v>
      </c>
      <c r="E9" s="91">
        <v>1</v>
      </c>
      <c r="F9" s="91" t="s">
        <v>349</v>
      </c>
      <c r="G9" s="91">
        <v>2</v>
      </c>
      <c r="H9" s="91" t="s">
        <v>349</v>
      </c>
      <c r="I9" s="91">
        <v>0</v>
      </c>
      <c r="J9" s="91" t="s">
        <v>349</v>
      </c>
      <c r="K9" s="24">
        <v>3</v>
      </c>
      <c r="L9" s="91" t="s">
        <v>349</v>
      </c>
      <c r="M9" s="91">
        <v>3</v>
      </c>
      <c r="N9" s="91" t="s">
        <v>349</v>
      </c>
      <c r="O9" s="91" t="s">
        <v>349</v>
      </c>
      <c r="P9" s="91" t="s">
        <v>349</v>
      </c>
      <c r="Q9" s="133" t="s">
        <v>349</v>
      </c>
      <c r="R9" s="126">
        <v>2014</v>
      </c>
    </row>
    <row r="10" spans="1:18" s="107" customFormat="1" ht="24" customHeight="1">
      <c r="A10" s="90">
        <v>2015</v>
      </c>
      <c r="B10" s="24">
        <v>7</v>
      </c>
      <c r="C10" s="24">
        <v>3</v>
      </c>
      <c r="D10" s="91">
        <v>0</v>
      </c>
      <c r="E10" s="91">
        <v>1</v>
      </c>
      <c r="F10" s="91">
        <v>0</v>
      </c>
      <c r="G10" s="91">
        <v>2</v>
      </c>
      <c r="H10" s="91">
        <v>0</v>
      </c>
      <c r="I10" s="91">
        <v>0</v>
      </c>
      <c r="J10" s="91">
        <v>0</v>
      </c>
      <c r="K10" s="24">
        <v>4</v>
      </c>
      <c r="L10" s="91">
        <v>0</v>
      </c>
      <c r="M10" s="91">
        <v>3</v>
      </c>
      <c r="N10" s="91">
        <v>0</v>
      </c>
      <c r="O10" s="91">
        <v>1</v>
      </c>
      <c r="P10" s="91">
        <v>0</v>
      </c>
      <c r="Q10" s="133">
        <v>0</v>
      </c>
      <c r="R10" s="126">
        <v>2015</v>
      </c>
    </row>
    <row r="11" spans="1:18" s="107" customFormat="1" ht="24" customHeight="1">
      <c r="A11" s="90">
        <v>2016</v>
      </c>
      <c r="B11" s="24">
        <v>7</v>
      </c>
      <c r="C11" s="24">
        <v>3</v>
      </c>
      <c r="D11" s="91">
        <v>0</v>
      </c>
      <c r="E11" s="91">
        <v>1</v>
      </c>
      <c r="F11" s="91">
        <v>0</v>
      </c>
      <c r="G11" s="91">
        <v>2</v>
      </c>
      <c r="H11" s="91">
        <v>0</v>
      </c>
      <c r="I11" s="91">
        <v>0</v>
      </c>
      <c r="J11" s="91">
        <v>0</v>
      </c>
      <c r="K11" s="24">
        <v>4</v>
      </c>
      <c r="L11" s="91">
        <v>0</v>
      </c>
      <c r="M11" s="91">
        <v>3</v>
      </c>
      <c r="N11" s="91">
        <v>0</v>
      </c>
      <c r="O11" s="91">
        <v>1</v>
      </c>
      <c r="P11" s="91">
        <v>0</v>
      </c>
      <c r="Q11" s="133">
        <v>0</v>
      </c>
      <c r="R11" s="126">
        <v>2016</v>
      </c>
    </row>
    <row r="12" spans="1:18" s="107" customFormat="1" ht="24" customHeight="1">
      <c r="A12" s="90">
        <v>2017</v>
      </c>
      <c r="B12" s="24">
        <v>7</v>
      </c>
      <c r="C12" s="24">
        <v>3</v>
      </c>
      <c r="D12" s="91">
        <v>0</v>
      </c>
      <c r="E12" s="91">
        <v>1</v>
      </c>
      <c r="F12" s="91">
        <v>0</v>
      </c>
      <c r="G12" s="91">
        <v>2</v>
      </c>
      <c r="H12" s="91">
        <v>0</v>
      </c>
      <c r="I12" s="91">
        <v>0</v>
      </c>
      <c r="J12" s="91">
        <v>0</v>
      </c>
      <c r="K12" s="24">
        <v>4</v>
      </c>
      <c r="L12" s="91">
        <v>0</v>
      </c>
      <c r="M12" s="91">
        <v>3</v>
      </c>
      <c r="N12" s="91">
        <v>0</v>
      </c>
      <c r="O12" s="91">
        <v>1</v>
      </c>
      <c r="P12" s="91">
        <v>0</v>
      </c>
      <c r="Q12" s="133">
        <v>0</v>
      </c>
      <c r="R12" s="126">
        <v>2017</v>
      </c>
    </row>
    <row r="13" spans="1:18" s="107" customFormat="1" ht="24" customHeight="1">
      <c r="A13" s="528">
        <v>2018</v>
      </c>
      <c r="B13" s="222">
        <v>7</v>
      </c>
      <c r="C13" s="222">
        <v>3</v>
      </c>
      <c r="D13" s="253">
        <v>0</v>
      </c>
      <c r="E13" s="253">
        <v>1</v>
      </c>
      <c r="F13" s="253">
        <v>0</v>
      </c>
      <c r="G13" s="253">
        <v>2</v>
      </c>
      <c r="H13" s="253">
        <v>0</v>
      </c>
      <c r="I13" s="253">
        <v>0</v>
      </c>
      <c r="J13" s="253">
        <v>0</v>
      </c>
      <c r="K13" s="222">
        <v>4</v>
      </c>
      <c r="L13" s="253">
        <v>0</v>
      </c>
      <c r="M13" s="253">
        <v>3</v>
      </c>
      <c r="N13" s="253">
        <v>0</v>
      </c>
      <c r="O13" s="253">
        <v>1</v>
      </c>
      <c r="P13" s="253">
        <v>0</v>
      </c>
      <c r="Q13" s="514">
        <v>0</v>
      </c>
      <c r="R13" s="529">
        <v>2018</v>
      </c>
    </row>
    <row r="14" spans="1:18" s="107" customFormat="1" ht="24" customHeight="1">
      <c r="A14" s="153">
        <v>2019</v>
      </c>
      <c r="B14" s="229">
        <v>8</v>
      </c>
      <c r="C14" s="229">
        <v>4</v>
      </c>
      <c r="D14" s="255">
        <v>0</v>
      </c>
      <c r="E14" s="255">
        <v>2</v>
      </c>
      <c r="F14" s="255">
        <v>0</v>
      </c>
      <c r="G14" s="255">
        <v>2</v>
      </c>
      <c r="H14" s="255">
        <v>0</v>
      </c>
      <c r="I14" s="255">
        <v>0</v>
      </c>
      <c r="J14" s="255">
        <v>0</v>
      </c>
      <c r="K14" s="229">
        <v>4</v>
      </c>
      <c r="L14" s="255"/>
      <c r="M14" s="255">
        <v>3</v>
      </c>
      <c r="N14" s="255">
        <v>0</v>
      </c>
      <c r="O14" s="255">
        <v>1</v>
      </c>
      <c r="P14" s="255">
        <v>0</v>
      </c>
      <c r="Q14" s="500">
        <v>0</v>
      </c>
      <c r="R14" s="152">
        <v>2019</v>
      </c>
    </row>
    <row r="15" spans="1:18" s="35" customFormat="1" ht="12.75" customHeight="1">
      <c r="A15" s="6" t="s">
        <v>625</v>
      </c>
      <c r="B15" s="21"/>
      <c r="C15" s="21"/>
      <c r="D15" s="21"/>
      <c r="E15" s="21"/>
      <c r="F15" s="22"/>
      <c r="G15" s="22"/>
      <c r="H15" s="21"/>
      <c r="I15" s="21"/>
      <c r="J15" s="22"/>
      <c r="K15" s="21"/>
      <c r="L15" s="21"/>
      <c r="M15" s="21"/>
      <c r="O15" s="21"/>
      <c r="P15" s="93"/>
      <c r="Q15" s="21"/>
      <c r="R15" s="30"/>
    </row>
    <row r="16" spans="1:18" s="98" customFormat="1" ht="22.5" customHeight="1">
      <c r="A16" s="94"/>
      <c r="B16" s="95"/>
      <c r="C16" s="95"/>
      <c r="D16" s="96"/>
      <c r="E16" s="96"/>
      <c r="F16" s="97"/>
      <c r="G16" s="97"/>
      <c r="H16" s="96"/>
      <c r="I16" s="96"/>
      <c r="J16" s="97"/>
      <c r="K16" s="96"/>
      <c r="L16" s="96"/>
      <c r="M16" s="96"/>
      <c r="O16" s="96"/>
    </row>
    <row r="17" spans="2:18">
      <c r="B17" s="34"/>
      <c r="C17" s="34"/>
      <c r="D17" s="21"/>
      <c r="E17" s="21"/>
      <c r="F17" s="22"/>
      <c r="G17" s="22"/>
      <c r="H17" s="21"/>
      <c r="I17" s="21"/>
      <c r="J17" s="22"/>
      <c r="K17" s="21"/>
      <c r="L17" s="21"/>
      <c r="M17" s="21"/>
      <c r="O17" s="21"/>
      <c r="R17" s="23"/>
    </row>
    <row r="18" spans="2:18">
      <c r="B18" s="34"/>
      <c r="C18" s="34"/>
      <c r="D18" s="21"/>
      <c r="E18" s="21"/>
      <c r="F18" s="22"/>
      <c r="G18" s="22"/>
      <c r="H18" s="21"/>
      <c r="I18" s="21"/>
      <c r="J18" s="22"/>
      <c r="K18" s="21"/>
      <c r="L18" s="21"/>
      <c r="M18" s="21"/>
      <c r="O18" s="21"/>
      <c r="R18" s="23"/>
    </row>
    <row r="19" spans="2:18">
      <c r="B19" s="34"/>
      <c r="C19" s="34"/>
      <c r="D19" s="21"/>
      <c r="E19" s="21"/>
      <c r="F19" s="22"/>
      <c r="G19" s="22"/>
      <c r="H19" s="21"/>
      <c r="I19" s="21"/>
      <c r="K19" s="21"/>
      <c r="L19" s="21"/>
      <c r="M19" s="21"/>
      <c r="O19" s="21"/>
      <c r="R19" s="23"/>
    </row>
    <row r="20" spans="2:18">
      <c r="B20" s="34"/>
      <c r="C20" s="34"/>
      <c r="D20" s="21"/>
      <c r="E20" s="21"/>
      <c r="F20" s="22"/>
      <c r="G20" s="22"/>
      <c r="H20" s="21"/>
      <c r="I20" s="21"/>
      <c r="K20" s="21"/>
      <c r="L20" s="21"/>
      <c r="M20" s="21"/>
      <c r="O20" s="21"/>
      <c r="R20" s="23"/>
    </row>
    <row r="21" spans="2:18">
      <c r="B21" s="34"/>
      <c r="C21" s="34"/>
      <c r="D21" s="21"/>
      <c r="E21" s="21"/>
      <c r="F21" s="22"/>
      <c r="G21" s="22"/>
      <c r="H21" s="21"/>
      <c r="I21" s="21"/>
      <c r="K21" s="21"/>
      <c r="L21" s="21"/>
      <c r="M21" s="21"/>
      <c r="O21" s="21"/>
      <c r="R21" s="23"/>
    </row>
    <row r="22" spans="2:18">
      <c r="B22" s="34"/>
      <c r="C22" s="34"/>
      <c r="D22" s="21"/>
      <c r="E22" s="21"/>
      <c r="F22" s="22"/>
      <c r="G22" s="22"/>
      <c r="H22" s="21"/>
      <c r="I22" s="21"/>
      <c r="K22" s="21"/>
      <c r="L22" s="21"/>
      <c r="M22" s="21"/>
      <c r="O22" s="21"/>
      <c r="R22" s="23"/>
    </row>
    <row r="23" spans="2:18">
      <c r="B23" s="34"/>
      <c r="C23" s="34"/>
      <c r="D23" s="21"/>
      <c r="E23" s="21"/>
      <c r="F23" s="22"/>
      <c r="G23" s="22"/>
      <c r="H23" s="21"/>
      <c r="I23" s="21"/>
      <c r="K23" s="21"/>
      <c r="L23" s="21"/>
      <c r="M23" s="21"/>
      <c r="O23" s="21"/>
      <c r="R23" s="23"/>
    </row>
    <row r="24" spans="2:18">
      <c r="B24" s="34"/>
      <c r="C24" s="34"/>
      <c r="D24" s="21"/>
      <c r="E24" s="21"/>
      <c r="F24" s="22"/>
      <c r="G24" s="22"/>
      <c r="H24" s="21"/>
      <c r="I24" s="21"/>
      <c r="K24" s="21"/>
      <c r="L24" s="21"/>
      <c r="M24" s="21"/>
      <c r="O24" s="21"/>
      <c r="R24" s="23"/>
    </row>
    <row r="25" spans="2:18">
      <c r="B25" s="34"/>
      <c r="C25" s="34"/>
      <c r="D25" s="21"/>
      <c r="E25" s="21"/>
      <c r="F25" s="22"/>
      <c r="G25" s="22"/>
      <c r="H25" s="21"/>
      <c r="I25" s="21"/>
      <c r="K25" s="21"/>
      <c r="L25" s="21"/>
      <c r="M25" s="21"/>
      <c r="O25" s="21"/>
      <c r="R25" s="23"/>
    </row>
    <row r="26" spans="2:18">
      <c r="B26" s="34"/>
      <c r="C26" s="34"/>
      <c r="D26" s="21"/>
      <c r="E26" s="21"/>
      <c r="F26" s="22"/>
      <c r="G26" s="22"/>
      <c r="H26" s="21"/>
      <c r="I26" s="21"/>
      <c r="K26" s="21"/>
      <c r="L26" s="21"/>
      <c r="M26" s="21"/>
      <c r="O26" s="21"/>
      <c r="R26" s="23"/>
    </row>
    <row r="27" spans="2:18">
      <c r="B27" s="34"/>
      <c r="C27" s="34"/>
      <c r="D27" s="21"/>
      <c r="E27" s="21"/>
      <c r="F27" s="22"/>
      <c r="G27" s="22"/>
      <c r="H27" s="21"/>
      <c r="I27" s="21"/>
      <c r="K27" s="21"/>
      <c r="L27" s="21"/>
      <c r="M27" s="21"/>
      <c r="O27" s="21"/>
      <c r="R27" s="23"/>
    </row>
    <row r="28" spans="2:18">
      <c r="B28" s="34"/>
      <c r="C28" s="34"/>
      <c r="D28" s="21"/>
      <c r="E28" s="21"/>
      <c r="F28" s="22"/>
      <c r="G28" s="22"/>
      <c r="H28" s="21"/>
      <c r="I28" s="21"/>
      <c r="K28" s="21"/>
      <c r="L28" s="21"/>
      <c r="M28" s="21"/>
      <c r="O28" s="21"/>
      <c r="R28" s="23"/>
    </row>
    <row r="29" spans="2:18" ht="87" customHeight="1">
      <c r="B29" s="34"/>
      <c r="C29" s="34"/>
      <c r="D29" s="21"/>
      <c r="E29" s="21"/>
      <c r="F29" s="22"/>
      <c r="G29" s="22"/>
      <c r="H29" s="21"/>
      <c r="I29" s="21"/>
      <c r="K29" s="21"/>
      <c r="L29" s="21"/>
      <c r="M29" s="21"/>
      <c r="O29" s="21"/>
      <c r="R29" s="23"/>
    </row>
    <row r="30" spans="2:18">
      <c r="B30" s="34"/>
      <c r="C30" s="34"/>
      <c r="D30" s="21"/>
      <c r="E30" s="21"/>
      <c r="F30" s="22"/>
      <c r="G30" s="22"/>
      <c r="H30" s="21"/>
      <c r="I30" s="21"/>
      <c r="K30" s="21"/>
      <c r="L30" s="21"/>
      <c r="M30" s="21"/>
      <c r="O30" s="21"/>
      <c r="R30" s="23"/>
    </row>
    <row r="31" spans="2:18">
      <c r="B31" s="34"/>
      <c r="C31" s="34"/>
      <c r="D31" s="21"/>
      <c r="E31" s="21"/>
      <c r="F31" s="22"/>
      <c r="G31" s="22"/>
      <c r="H31" s="21"/>
      <c r="I31" s="21"/>
      <c r="K31" s="21"/>
      <c r="L31" s="21"/>
      <c r="M31" s="21"/>
      <c r="O31" s="21"/>
      <c r="R31" s="23"/>
    </row>
    <row r="32" spans="2:18">
      <c r="B32" s="34"/>
      <c r="C32" s="34"/>
      <c r="D32" s="21"/>
      <c r="E32" s="21"/>
      <c r="F32" s="22"/>
      <c r="G32" s="22"/>
      <c r="H32" s="21"/>
      <c r="I32" s="21"/>
      <c r="K32" s="21"/>
      <c r="L32" s="21"/>
      <c r="M32" s="21"/>
      <c r="O32" s="21"/>
      <c r="R32" s="23"/>
    </row>
    <row r="33" spans="2:18">
      <c r="B33" s="34"/>
      <c r="C33" s="34"/>
      <c r="D33" s="21"/>
      <c r="E33" s="21"/>
      <c r="F33" s="22"/>
      <c r="G33" s="22"/>
      <c r="H33" s="21"/>
      <c r="I33" s="21"/>
      <c r="K33" s="21"/>
      <c r="L33" s="21"/>
      <c r="M33" s="21"/>
      <c r="O33" s="21"/>
      <c r="R33" s="23"/>
    </row>
    <row r="34" spans="2:18">
      <c r="B34" s="34"/>
      <c r="C34" s="34"/>
      <c r="D34" s="21"/>
      <c r="E34" s="21"/>
      <c r="F34" s="22"/>
      <c r="G34" s="22"/>
      <c r="H34" s="21"/>
      <c r="I34" s="21"/>
      <c r="K34" s="21"/>
      <c r="L34" s="21"/>
      <c r="M34" s="21"/>
      <c r="O34" s="21"/>
      <c r="R34" s="23"/>
    </row>
    <row r="35" spans="2:18">
      <c r="B35" s="34"/>
      <c r="C35" s="34"/>
      <c r="D35" s="21"/>
      <c r="E35" s="21"/>
      <c r="F35" s="22"/>
      <c r="G35" s="22"/>
      <c r="H35" s="21"/>
      <c r="I35" s="21"/>
      <c r="K35" s="21"/>
      <c r="L35" s="21"/>
      <c r="M35" s="21"/>
      <c r="O35" s="21"/>
      <c r="R35" s="23"/>
    </row>
    <row r="36" spans="2:18">
      <c r="B36" s="34"/>
      <c r="C36" s="34"/>
      <c r="D36" s="21"/>
      <c r="E36" s="21"/>
      <c r="F36" s="22"/>
      <c r="G36" s="22"/>
      <c r="H36" s="21"/>
      <c r="I36" s="21"/>
      <c r="K36" s="21"/>
      <c r="L36" s="21"/>
      <c r="M36" s="21"/>
      <c r="O36" s="21"/>
      <c r="R36" s="23"/>
    </row>
    <row r="37" spans="2:18">
      <c r="B37" s="34"/>
      <c r="C37" s="34"/>
      <c r="D37" s="21"/>
      <c r="E37" s="21"/>
      <c r="F37" s="22"/>
      <c r="G37" s="22"/>
      <c r="H37" s="21"/>
      <c r="I37" s="21"/>
      <c r="K37" s="21"/>
      <c r="L37" s="21"/>
      <c r="M37" s="21"/>
      <c r="O37" s="21"/>
      <c r="R37" s="23"/>
    </row>
    <row r="38" spans="2:18">
      <c r="B38" s="34"/>
      <c r="C38" s="34"/>
      <c r="D38" s="21"/>
      <c r="E38" s="21"/>
      <c r="F38" s="22"/>
      <c r="G38" s="22"/>
      <c r="H38" s="21"/>
      <c r="I38" s="21"/>
      <c r="K38" s="21"/>
      <c r="L38" s="21"/>
      <c r="M38" s="21"/>
      <c r="O38" s="21"/>
      <c r="R38" s="23"/>
    </row>
    <row r="39" spans="2:18">
      <c r="B39" s="34"/>
      <c r="C39" s="34"/>
      <c r="D39" s="21"/>
      <c r="E39" s="21"/>
      <c r="H39" s="21"/>
      <c r="I39" s="21"/>
      <c r="K39" s="21"/>
      <c r="L39" s="21"/>
      <c r="M39" s="21"/>
      <c r="O39" s="21"/>
      <c r="R39" s="23"/>
    </row>
    <row r="40" spans="2:18">
      <c r="B40" s="34"/>
      <c r="C40" s="34"/>
      <c r="D40" s="21"/>
      <c r="E40" s="21"/>
      <c r="H40" s="21"/>
      <c r="I40" s="21"/>
      <c r="K40" s="21"/>
      <c r="L40" s="21"/>
      <c r="M40" s="21"/>
      <c r="O40" s="21"/>
      <c r="R40" s="23"/>
    </row>
    <row r="41" spans="2:18">
      <c r="B41" s="34"/>
      <c r="C41" s="34"/>
      <c r="D41" s="21"/>
      <c r="E41" s="21"/>
      <c r="H41" s="21"/>
      <c r="I41" s="21"/>
      <c r="K41" s="21"/>
      <c r="L41" s="21"/>
      <c r="M41" s="21"/>
      <c r="O41" s="21"/>
      <c r="R41" s="23"/>
    </row>
    <row r="42" spans="2:18">
      <c r="B42" s="34"/>
      <c r="C42" s="34"/>
      <c r="D42" s="21"/>
      <c r="E42" s="21"/>
      <c r="H42" s="21"/>
      <c r="I42" s="21"/>
      <c r="K42" s="21"/>
      <c r="L42" s="21"/>
      <c r="M42" s="21"/>
      <c r="O42" s="21"/>
      <c r="R42" s="23"/>
    </row>
    <row r="43" spans="2:18">
      <c r="B43" s="34"/>
      <c r="C43" s="34"/>
      <c r="D43" s="21"/>
      <c r="E43" s="21"/>
      <c r="H43" s="21"/>
      <c r="I43" s="21"/>
      <c r="K43" s="21"/>
      <c r="L43" s="21"/>
      <c r="M43" s="21"/>
      <c r="O43" s="21"/>
      <c r="R43" s="23"/>
    </row>
    <row r="44" spans="2:18">
      <c r="B44" s="34"/>
      <c r="C44" s="34"/>
      <c r="D44" s="21"/>
      <c r="E44" s="21"/>
      <c r="K44" s="21"/>
      <c r="L44" s="21"/>
      <c r="M44" s="21"/>
      <c r="O44" s="21"/>
      <c r="R44" s="23"/>
    </row>
    <row r="45" spans="2:18">
      <c r="B45" s="34"/>
      <c r="C45" s="34"/>
      <c r="D45" s="21"/>
      <c r="E45" s="21"/>
      <c r="K45" s="21"/>
      <c r="L45" s="21"/>
      <c r="M45" s="21"/>
      <c r="O45" s="21"/>
      <c r="R45" s="23"/>
    </row>
    <row r="46" spans="2:18">
      <c r="B46" s="34"/>
      <c r="C46" s="34"/>
      <c r="D46" s="21"/>
      <c r="E46" s="21"/>
      <c r="K46" s="21"/>
      <c r="L46" s="21"/>
      <c r="M46" s="21"/>
      <c r="O46" s="21"/>
      <c r="R46" s="23"/>
    </row>
    <row r="47" spans="2:18">
      <c r="B47" s="34"/>
      <c r="C47" s="34"/>
      <c r="D47" s="21"/>
      <c r="E47" s="21"/>
      <c r="K47" s="21"/>
      <c r="L47" s="21"/>
      <c r="M47" s="21"/>
      <c r="O47" s="21"/>
      <c r="R47" s="23"/>
    </row>
    <row r="48" spans="2:18">
      <c r="B48" s="34"/>
      <c r="C48" s="34"/>
      <c r="D48" s="21"/>
      <c r="E48" s="21"/>
      <c r="K48" s="21"/>
      <c r="L48" s="21"/>
      <c r="M48" s="21"/>
      <c r="O48" s="21"/>
      <c r="R48" s="23"/>
    </row>
    <row r="49" spans="2:18">
      <c r="B49" s="34"/>
      <c r="C49" s="34"/>
      <c r="D49" s="21"/>
      <c r="E49" s="21"/>
      <c r="K49" s="21"/>
      <c r="L49" s="21"/>
      <c r="M49" s="21"/>
      <c r="O49" s="21"/>
      <c r="R49" s="23"/>
    </row>
    <row r="50" spans="2:18">
      <c r="K50" s="21"/>
      <c r="L50" s="21"/>
      <c r="M50" s="21"/>
      <c r="O50" s="21"/>
      <c r="R50" s="23"/>
    </row>
    <row r="51" spans="2:18">
      <c r="K51" s="21"/>
      <c r="L51" s="21"/>
      <c r="M51" s="21"/>
      <c r="O51" s="21"/>
      <c r="R51" s="23"/>
    </row>
    <row r="52" spans="2:18">
      <c r="K52" s="21"/>
      <c r="L52" s="21"/>
      <c r="M52" s="21"/>
      <c r="O52" s="21"/>
      <c r="P52" s="21"/>
      <c r="Q52" s="21"/>
    </row>
    <row r="53" spans="2:18">
      <c r="K53" s="21"/>
      <c r="L53" s="21"/>
      <c r="M53" s="21"/>
      <c r="O53" s="21"/>
      <c r="P53" s="21"/>
      <c r="Q53" s="21"/>
    </row>
    <row r="54" spans="2:18">
      <c r="K54" s="21"/>
      <c r="L54" s="21"/>
      <c r="M54" s="21"/>
      <c r="O54" s="21"/>
      <c r="P54" s="21"/>
      <c r="Q54" s="21"/>
    </row>
    <row r="55" spans="2:18">
      <c r="K55" s="21"/>
      <c r="L55" s="21"/>
      <c r="M55" s="21"/>
    </row>
    <row r="56" spans="2:18">
      <c r="K56" s="21"/>
      <c r="L56" s="21"/>
      <c r="M56" s="21"/>
    </row>
    <row r="57" spans="2:18">
      <c r="K57" s="21"/>
      <c r="L57" s="21"/>
      <c r="M57" s="21"/>
    </row>
    <row r="58" spans="2:18">
      <c r="K58" s="21"/>
      <c r="L58" s="21"/>
      <c r="M58" s="21"/>
    </row>
    <row r="59" spans="2:18">
      <c r="K59" s="21"/>
      <c r="L59" s="21"/>
      <c r="M59" s="21"/>
    </row>
    <row r="60" spans="2:18">
      <c r="K60" s="21"/>
      <c r="L60" s="21"/>
      <c r="M60" s="21"/>
    </row>
    <row r="61" spans="2:18">
      <c r="K61" s="21"/>
      <c r="L61" s="21"/>
      <c r="M61" s="21"/>
    </row>
  </sheetData>
  <customSheetViews>
    <customSheetView guid="{ED90F220-B4C6-11D3-9C40-444553540000}" showRuler="0">
      <pageMargins left="0.6692913385826772" right="0.6692913385826772" top="0.74803149606299213" bottom="0.35433070866141736" header="0.59055118110236227" footer="0.59055118110236227"/>
      <pageSetup paperSize="12" orientation="landscape" horizontalDpi="4294967292" verticalDpi="300" r:id="rId1"/>
      <headerFooter alignWithMargins="0"/>
    </customSheetView>
    <customSheetView guid="{B9E7C041-B451-11D3-BD73-444553540000}" showPageBreaks="1" showRuler="0">
      <pageMargins left="0.6692913385826772" right="0.6692913385826772" top="0.74803149606299213" bottom="0.35433070866141736" header="0.59055118110236227" footer="0.59055118110236227"/>
      <pageSetup paperSize="12" orientation="landscape" horizontalDpi="4294967292" verticalDpi="300" r:id="rId2"/>
      <headerFooter alignWithMargins="0"/>
    </customSheetView>
  </customSheetViews>
  <mergeCells count="16">
    <mergeCell ref="K3:P3"/>
    <mergeCell ref="Q5:Q7"/>
    <mergeCell ref="K1:R1"/>
    <mergeCell ref="A1:J1"/>
    <mergeCell ref="R3:R7"/>
    <mergeCell ref="B6:B7"/>
    <mergeCell ref="A3:A7"/>
    <mergeCell ref="B3:B5"/>
    <mergeCell ref="C3:J3"/>
    <mergeCell ref="C4:J4"/>
    <mergeCell ref="K4:O4"/>
    <mergeCell ref="P6:P7"/>
    <mergeCell ref="C6:C7"/>
    <mergeCell ref="E6:E7"/>
    <mergeCell ref="K6:K7"/>
    <mergeCell ref="M6:M7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46" orientation="portrait" r:id="rId3"/>
  <headerFooter alignWithMargins="0">
    <oddHeader xml:space="preserve">&amp;L&amp;"돋움,보통"&amp;11   &amp;P&amp;R&amp;"돋움,보통"&amp;11&amp;P   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view="pageBreakPreview" zoomScaleNormal="100" zoomScaleSheetLayoutView="100" workbookViewId="0">
      <selection activeCell="E15" sqref="E15"/>
    </sheetView>
  </sheetViews>
  <sheetFormatPr defaultColWidth="8.125" defaultRowHeight="17.25"/>
  <cols>
    <col min="1" max="1" width="10.25" style="20" customWidth="1"/>
    <col min="2" max="2" width="10" style="20" customWidth="1"/>
    <col min="3" max="3" width="5.875" style="20" customWidth="1"/>
    <col min="4" max="5" width="9" style="20" customWidth="1"/>
    <col min="6" max="6" width="9.875" style="20" customWidth="1"/>
    <col min="7" max="7" width="5.875" style="20" customWidth="1"/>
    <col min="8" max="9" width="9" style="20" customWidth="1"/>
    <col min="10" max="10" width="9.875" style="23" customWidth="1"/>
    <col min="11" max="11" width="6" style="20" customWidth="1"/>
    <col min="12" max="13" width="9" style="20" customWidth="1"/>
    <col min="14" max="14" width="9.875" style="20" customWidth="1"/>
    <col min="15" max="15" width="6" style="20" customWidth="1"/>
    <col min="16" max="17" width="9" style="20" customWidth="1"/>
    <col min="18" max="18" width="10.125" style="20" customWidth="1"/>
    <col min="19" max="19" width="11" style="20" customWidth="1"/>
    <col min="20" max="20" width="10.375" style="20" customWidth="1"/>
    <col min="21" max="21" width="6.25" style="20" customWidth="1"/>
    <col min="22" max="23" width="8.625" style="20" customWidth="1"/>
    <col min="24" max="24" width="10.375" style="20" customWidth="1"/>
    <col min="25" max="25" width="6.25" style="20" customWidth="1"/>
    <col min="26" max="27" width="8.625" style="20" customWidth="1"/>
    <col min="28" max="30" width="16.875" style="20" customWidth="1"/>
    <col min="31" max="31" width="15.5" style="20" customWidth="1"/>
    <col min="32" max="32" width="10.875" style="20" customWidth="1"/>
    <col min="33" max="16384" width="8.125" style="20"/>
  </cols>
  <sheetData>
    <row r="1" spans="1:32" s="16" customFormat="1" ht="24.95" customHeight="1">
      <c r="A1" s="876" t="s">
        <v>616</v>
      </c>
      <c r="B1" s="1036"/>
      <c r="C1" s="1036"/>
      <c r="D1" s="1036"/>
      <c r="E1" s="1036"/>
      <c r="F1" s="1036"/>
      <c r="G1" s="1036"/>
      <c r="H1" s="1036"/>
      <c r="I1" s="1036"/>
      <c r="J1" s="987" t="s">
        <v>143</v>
      </c>
      <c r="K1" s="1036"/>
      <c r="L1" s="1036"/>
      <c r="M1" s="1036"/>
      <c r="N1" s="1036"/>
      <c r="O1" s="1036"/>
      <c r="P1" s="1036"/>
      <c r="Q1" s="1036"/>
      <c r="R1" s="1036"/>
      <c r="S1" s="876" t="s">
        <v>617</v>
      </c>
      <c r="T1" s="1036"/>
      <c r="U1" s="1036"/>
      <c r="V1" s="1036"/>
      <c r="W1" s="1036"/>
      <c r="X1" s="1036"/>
      <c r="Y1" s="1036"/>
      <c r="Z1" s="1036"/>
      <c r="AA1" s="1036"/>
      <c r="AB1" s="2" t="s">
        <v>111</v>
      </c>
      <c r="AC1" s="3"/>
      <c r="AD1" s="3"/>
      <c r="AE1" s="3"/>
      <c r="AF1" s="3"/>
    </row>
    <row r="2" spans="1:32" ht="24.95" customHeight="1" thickBot="1">
      <c r="A2" s="6" t="s">
        <v>37</v>
      </c>
      <c r="B2" s="35"/>
      <c r="C2" s="35"/>
      <c r="D2" s="35"/>
      <c r="E2" s="3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109</v>
      </c>
      <c r="S2" s="6" t="s">
        <v>37</v>
      </c>
      <c r="T2" s="35"/>
      <c r="U2" s="35"/>
      <c r="V2" s="35"/>
      <c r="W2" s="35"/>
      <c r="X2" s="6"/>
      <c r="Y2" s="6"/>
      <c r="Z2" s="6"/>
      <c r="AA2" s="6"/>
      <c r="AB2" s="6"/>
      <c r="AC2" s="6"/>
      <c r="AD2" s="6"/>
      <c r="AE2" s="6"/>
      <c r="AF2" s="7" t="s">
        <v>109</v>
      </c>
    </row>
    <row r="3" spans="1:32" s="42" customFormat="1" ht="16.5" customHeight="1" thickTop="1">
      <c r="A3" s="1023" t="s">
        <v>97</v>
      </c>
      <c r="B3" s="1041" t="s">
        <v>479</v>
      </c>
      <c r="C3" s="1042"/>
      <c r="D3" s="1042"/>
      <c r="E3" s="1043"/>
      <c r="F3" s="1026" t="s">
        <v>480</v>
      </c>
      <c r="G3" s="1026"/>
      <c r="H3" s="1044"/>
      <c r="I3" s="1044"/>
      <c r="J3" s="1016" t="s">
        <v>491</v>
      </c>
      <c r="K3" s="1016"/>
      <c r="L3" s="1016"/>
      <c r="M3" s="1016"/>
      <c r="N3" s="1027" t="s">
        <v>492</v>
      </c>
      <c r="O3" s="1037"/>
      <c r="P3" s="1037"/>
      <c r="Q3" s="1015"/>
      <c r="R3" s="1019" t="s">
        <v>89</v>
      </c>
      <c r="S3" s="1023" t="s">
        <v>112</v>
      </c>
      <c r="T3" s="1027" t="s">
        <v>263</v>
      </c>
      <c r="U3" s="1037"/>
      <c r="V3" s="1038"/>
      <c r="W3" s="1039"/>
      <c r="X3" s="1016" t="s">
        <v>264</v>
      </c>
      <c r="Y3" s="1016"/>
      <c r="Z3" s="1016"/>
      <c r="AA3" s="1016"/>
      <c r="AB3" s="1040" t="s">
        <v>812</v>
      </c>
      <c r="AC3" s="1016"/>
      <c r="AD3" s="1016"/>
      <c r="AE3" s="1016"/>
      <c r="AF3" s="1019" t="s">
        <v>89</v>
      </c>
    </row>
    <row r="4" spans="1:32" s="42" customFormat="1" ht="16.5" customHeight="1">
      <c r="A4" s="1024"/>
      <c r="B4" s="89" t="s">
        <v>47</v>
      </c>
      <c r="C4" s="1032" t="s">
        <v>481</v>
      </c>
      <c r="D4" s="1033"/>
      <c r="E4" s="1034"/>
      <c r="F4" s="89" t="s">
        <v>47</v>
      </c>
      <c r="G4" s="1035" t="s">
        <v>481</v>
      </c>
      <c r="H4" s="1035"/>
      <c r="I4" s="1035"/>
      <c r="J4" s="79" t="s">
        <v>47</v>
      </c>
      <c r="K4" s="1035" t="s">
        <v>481</v>
      </c>
      <c r="L4" s="1035"/>
      <c r="M4" s="1035"/>
      <c r="N4" s="57" t="s">
        <v>47</v>
      </c>
      <c r="O4" s="1032" t="s">
        <v>481</v>
      </c>
      <c r="P4" s="1033"/>
      <c r="Q4" s="1034"/>
      <c r="R4" s="1020"/>
      <c r="S4" s="1024"/>
      <c r="T4" s="79" t="s">
        <v>47</v>
      </c>
      <c r="U4" s="1032" t="s">
        <v>481</v>
      </c>
      <c r="V4" s="1033"/>
      <c r="W4" s="1034"/>
      <c r="X4" s="57" t="s">
        <v>47</v>
      </c>
      <c r="Y4" s="1035" t="s">
        <v>481</v>
      </c>
      <c r="Z4" s="1035"/>
      <c r="AA4" s="1035"/>
      <c r="AB4" s="57" t="s">
        <v>47</v>
      </c>
      <c r="AC4" s="1035" t="s">
        <v>481</v>
      </c>
      <c r="AD4" s="1035"/>
      <c r="AE4" s="1035"/>
      <c r="AF4" s="1020"/>
    </row>
    <row r="5" spans="1:32" s="42" customFormat="1" ht="16.5" customHeight="1">
      <c r="A5" s="1024"/>
      <c r="B5" s="79" t="s">
        <v>482</v>
      </c>
      <c r="C5" s="89" t="s">
        <v>2</v>
      </c>
      <c r="D5" s="78" t="s">
        <v>483</v>
      </c>
      <c r="E5" s="88" t="s">
        <v>49</v>
      </c>
      <c r="F5" s="79" t="s">
        <v>48</v>
      </c>
      <c r="G5" s="89" t="s">
        <v>2</v>
      </c>
      <c r="H5" s="79" t="s">
        <v>110</v>
      </c>
      <c r="I5" s="79" t="s">
        <v>49</v>
      </c>
      <c r="J5" s="79" t="s">
        <v>48</v>
      </c>
      <c r="K5" s="79" t="s">
        <v>2</v>
      </c>
      <c r="L5" s="79" t="s">
        <v>110</v>
      </c>
      <c r="M5" s="79" t="s">
        <v>49</v>
      </c>
      <c r="N5" s="79" t="s">
        <v>48</v>
      </c>
      <c r="O5" s="89" t="s">
        <v>2</v>
      </c>
      <c r="P5" s="89" t="s">
        <v>110</v>
      </c>
      <c r="Q5" s="12" t="s">
        <v>49</v>
      </c>
      <c r="R5" s="1020"/>
      <c r="S5" s="1024"/>
      <c r="T5" s="79" t="s">
        <v>48</v>
      </c>
      <c r="U5" s="89" t="s">
        <v>2</v>
      </c>
      <c r="V5" s="73" t="s">
        <v>110</v>
      </c>
      <c r="W5" s="100" t="s">
        <v>49</v>
      </c>
      <c r="X5" s="79" t="s">
        <v>48</v>
      </c>
      <c r="Y5" s="79" t="s">
        <v>2</v>
      </c>
      <c r="Z5" s="57" t="s">
        <v>110</v>
      </c>
      <c r="AA5" s="57" t="s">
        <v>49</v>
      </c>
      <c r="AB5" s="79" t="s">
        <v>48</v>
      </c>
      <c r="AC5" s="79" t="s">
        <v>2</v>
      </c>
      <c r="AD5" s="57" t="s">
        <v>110</v>
      </c>
      <c r="AE5" s="57" t="s">
        <v>49</v>
      </c>
      <c r="AF5" s="1020"/>
    </row>
    <row r="6" spans="1:32" s="789" customFormat="1" ht="16.5" customHeight="1">
      <c r="A6" s="1024"/>
      <c r="B6" s="686" t="s">
        <v>484</v>
      </c>
      <c r="C6" s="686" t="s">
        <v>7</v>
      </c>
      <c r="D6" s="88" t="s">
        <v>51</v>
      </c>
      <c r="E6" s="88" t="s">
        <v>52</v>
      </c>
      <c r="F6" s="686" t="s">
        <v>50</v>
      </c>
      <c r="G6" s="686" t="s">
        <v>7</v>
      </c>
      <c r="H6" s="686" t="s">
        <v>51</v>
      </c>
      <c r="I6" s="686" t="s">
        <v>52</v>
      </c>
      <c r="J6" s="686" t="s">
        <v>50</v>
      </c>
      <c r="K6" s="686" t="s">
        <v>7</v>
      </c>
      <c r="L6" s="686" t="s">
        <v>51</v>
      </c>
      <c r="M6" s="679" t="s">
        <v>52</v>
      </c>
      <c r="N6" s="57" t="s">
        <v>50</v>
      </c>
      <c r="O6" s="686" t="s">
        <v>7</v>
      </c>
      <c r="P6" s="686" t="s">
        <v>51</v>
      </c>
      <c r="Q6" s="681" t="s">
        <v>52</v>
      </c>
      <c r="R6" s="1020"/>
      <c r="S6" s="1024"/>
      <c r="T6" s="688" t="s">
        <v>50</v>
      </c>
      <c r="U6" s="688" t="s">
        <v>7</v>
      </c>
      <c r="V6" s="786" t="s">
        <v>51</v>
      </c>
      <c r="W6" s="787" t="s">
        <v>52</v>
      </c>
      <c r="X6" s="788" t="s">
        <v>50</v>
      </c>
      <c r="Y6" s="788" t="s">
        <v>7</v>
      </c>
      <c r="Z6" s="788" t="s">
        <v>51</v>
      </c>
      <c r="AA6" s="788" t="s">
        <v>52</v>
      </c>
      <c r="AB6" s="57" t="s">
        <v>50</v>
      </c>
      <c r="AC6" s="57" t="s">
        <v>7</v>
      </c>
      <c r="AD6" s="57" t="s">
        <v>51</v>
      </c>
      <c r="AE6" s="57" t="s">
        <v>52</v>
      </c>
      <c r="AF6" s="1021"/>
    </row>
    <row r="7" spans="1:32" s="146" customFormat="1" ht="24" customHeight="1">
      <c r="A7" s="790">
        <v>2013</v>
      </c>
      <c r="B7" s="757">
        <v>0</v>
      </c>
      <c r="C7" s="757">
        <v>0</v>
      </c>
      <c r="D7" s="757">
        <v>0</v>
      </c>
      <c r="E7" s="757">
        <v>0</v>
      </c>
      <c r="F7" s="791" t="s">
        <v>268</v>
      </c>
      <c r="G7" s="757">
        <v>20</v>
      </c>
      <c r="H7" s="757">
        <v>0</v>
      </c>
      <c r="I7" s="757">
        <v>20</v>
      </c>
      <c r="J7" s="792" t="s">
        <v>12</v>
      </c>
      <c r="K7" s="757">
        <v>0</v>
      </c>
      <c r="L7" s="757">
        <v>0</v>
      </c>
      <c r="M7" s="757">
        <v>0</v>
      </c>
      <c r="N7" s="793" t="s">
        <v>269</v>
      </c>
      <c r="O7" s="757">
        <v>30</v>
      </c>
      <c r="P7" s="757">
        <v>0</v>
      </c>
      <c r="Q7" s="758">
        <v>30</v>
      </c>
      <c r="R7" s="794">
        <v>2013</v>
      </c>
      <c r="S7" s="790">
        <v>2013</v>
      </c>
      <c r="T7" s="795" t="s">
        <v>12</v>
      </c>
      <c r="U7" s="757">
        <v>0</v>
      </c>
      <c r="V7" s="757">
        <v>0</v>
      </c>
      <c r="W7" s="757">
        <v>0</v>
      </c>
      <c r="X7" s="795" t="s">
        <v>12</v>
      </c>
      <c r="Y7" s="757">
        <v>0</v>
      </c>
      <c r="Z7" s="757">
        <v>0</v>
      </c>
      <c r="AA7" s="757">
        <v>0</v>
      </c>
      <c r="AB7" s="795" t="s">
        <v>12</v>
      </c>
      <c r="AC7" s="757">
        <v>0</v>
      </c>
      <c r="AD7" s="757">
        <v>0</v>
      </c>
      <c r="AE7" s="758">
        <v>0</v>
      </c>
      <c r="AF7" s="126">
        <v>2013</v>
      </c>
    </row>
    <row r="8" spans="1:32" s="146" customFormat="1" ht="24" customHeight="1">
      <c r="A8" s="90">
        <v>2014</v>
      </c>
      <c r="B8" s="91" t="s">
        <v>349</v>
      </c>
      <c r="C8" s="24" t="s">
        <v>349</v>
      </c>
      <c r="D8" s="24" t="s">
        <v>349</v>
      </c>
      <c r="E8" s="24" t="s">
        <v>349</v>
      </c>
      <c r="F8" s="129" t="s">
        <v>486</v>
      </c>
      <c r="G8" s="24">
        <v>18</v>
      </c>
      <c r="H8" s="24" t="s">
        <v>349</v>
      </c>
      <c r="I8" s="24">
        <v>18</v>
      </c>
      <c r="J8" s="74" t="s">
        <v>349</v>
      </c>
      <c r="K8" s="24" t="s">
        <v>349</v>
      </c>
      <c r="L8" s="24" t="s">
        <v>349</v>
      </c>
      <c r="M8" s="24" t="s">
        <v>349</v>
      </c>
      <c r="N8" s="130" t="s">
        <v>485</v>
      </c>
      <c r="O8" s="24">
        <v>18</v>
      </c>
      <c r="P8" s="24" t="s">
        <v>349</v>
      </c>
      <c r="Q8" s="131">
        <v>18</v>
      </c>
      <c r="R8" s="126">
        <v>2014</v>
      </c>
      <c r="S8" s="90">
        <v>2014</v>
      </c>
      <c r="T8" s="154" t="s">
        <v>349</v>
      </c>
      <c r="U8" s="24">
        <v>0</v>
      </c>
      <c r="V8" s="24">
        <v>0</v>
      </c>
      <c r="W8" s="24">
        <v>0</v>
      </c>
      <c r="X8" s="154" t="s">
        <v>349</v>
      </c>
      <c r="Y8" s="24">
        <v>0</v>
      </c>
      <c r="Z8" s="24">
        <v>0</v>
      </c>
      <c r="AA8" s="24">
        <v>0</v>
      </c>
      <c r="AB8" s="154" t="s">
        <v>349</v>
      </c>
      <c r="AC8" s="24">
        <v>0</v>
      </c>
      <c r="AD8" s="24">
        <v>0</v>
      </c>
      <c r="AE8" s="131">
        <v>0</v>
      </c>
      <c r="AF8" s="126">
        <v>2014</v>
      </c>
    </row>
    <row r="9" spans="1:32" s="146" customFormat="1" ht="24" customHeight="1">
      <c r="A9" s="90">
        <v>2015</v>
      </c>
      <c r="B9" s="91">
        <v>0</v>
      </c>
      <c r="C9" s="24">
        <v>0</v>
      </c>
      <c r="D9" s="24">
        <v>0</v>
      </c>
      <c r="E9" s="24">
        <v>0</v>
      </c>
      <c r="F9" s="129" t="s">
        <v>486</v>
      </c>
      <c r="G9" s="24">
        <v>31</v>
      </c>
      <c r="H9" s="24">
        <v>0</v>
      </c>
      <c r="I9" s="24">
        <v>31</v>
      </c>
      <c r="J9" s="91">
        <v>0</v>
      </c>
      <c r="K9" s="24">
        <v>0</v>
      </c>
      <c r="L9" s="24">
        <v>0</v>
      </c>
      <c r="M9" s="24">
        <v>0</v>
      </c>
      <c r="N9" s="130" t="s">
        <v>485</v>
      </c>
      <c r="O9" s="24">
        <v>46</v>
      </c>
      <c r="P9" s="24">
        <v>0</v>
      </c>
      <c r="Q9" s="131">
        <v>46</v>
      </c>
      <c r="R9" s="126">
        <v>2015</v>
      </c>
      <c r="S9" s="90">
        <v>2015</v>
      </c>
      <c r="T9" s="91">
        <v>0</v>
      </c>
      <c r="U9" s="24">
        <v>0</v>
      </c>
      <c r="V9" s="24">
        <v>0</v>
      </c>
      <c r="W9" s="24">
        <v>0</v>
      </c>
      <c r="X9" s="91">
        <v>0</v>
      </c>
      <c r="Y9" s="24">
        <v>0</v>
      </c>
      <c r="Z9" s="24">
        <v>0</v>
      </c>
      <c r="AA9" s="24">
        <v>0</v>
      </c>
      <c r="AB9" s="91">
        <v>0</v>
      </c>
      <c r="AC9" s="24">
        <v>0</v>
      </c>
      <c r="AD9" s="24">
        <v>0</v>
      </c>
      <c r="AE9" s="131">
        <v>0</v>
      </c>
      <c r="AF9" s="126">
        <v>2015</v>
      </c>
    </row>
    <row r="10" spans="1:32" s="146" customFormat="1" ht="24" customHeight="1">
      <c r="A10" s="90">
        <v>2016</v>
      </c>
      <c r="B10" s="91" t="s">
        <v>12</v>
      </c>
      <c r="C10" s="24" t="s">
        <v>12</v>
      </c>
      <c r="D10" s="24" t="s">
        <v>12</v>
      </c>
      <c r="E10" s="24" t="s">
        <v>12</v>
      </c>
      <c r="F10" s="129" t="s">
        <v>268</v>
      </c>
      <c r="G10" s="24">
        <v>18</v>
      </c>
      <c r="H10" s="24" t="s">
        <v>12</v>
      </c>
      <c r="I10" s="24">
        <v>18</v>
      </c>
      <c r="J10" s="74" t="s">
        <v>12</v>
      </c>
      <c r="K10" s="24" t="s">
        <v>12</v>
      </c>
      <c r="L10" s="24" t="s">
        <v>12</v>
      </c>
      <c r="M10" s="24" t="s">
        <v>12</v>
      </c>
      <c r="N10" s="130" t="s">
        <v>269</v>
      </c>
      <c r="O10" s="24">
        <v>18</v>
      </c>
      <c r="P10" s="24" t="s">
        <v>12</v>
      </c>
      <c r="Q10" s="131">
        <v>18</v>
      </c>
      <c r="R10" s="126">
        <v>2016</v>
      </c>
      <c r="S10" s="90">
        <v>2016</v>
      </c>
      <c r="T10" s="91">
        <v>0</v>
      </c>
      <c r="U10" s="24">
        <v>0</v>
      </c>
      <c r="V10" s="24">
        <v>0</v>
      </c>
      <c r="W10" s="24">
        <v>0</v>
      </c>
      <c r="X10" s="91">
        <v>0</v>
      </c>
      <c r="Y10" s="24">
        <v>0</v>
      </c>
      <c r="Z10" s="24">
        <v>0</v>
      </c>
      <c r="AA10" s="24">
        <v>0</v>
      </c>
      <c r="AB10" s="91">
        <v>0</v>
      </c>
      <c r="AC10" s="24">
        <v>0</v>
      </c>
      <c r="AD10" s="24">
        <v>0</v>
      </c>
      <c r="AE10" s="131">
        <v>0</v>
      </c>
      <c r="AF10" s="126">
        <v>2016</v>
      </c>
    </row>
    <row r="11" spans="1:32" s="146" customFormat="1" ht="24" customHeight="1">
      <c r="A11" s="90">
        <v>2017</v>
      </c>
      <c r="B11" s="91">
        <v>0</v>
      </c>
      <c r="C11" s="24">
        <v>0</v>
      </c>
      <c r="D11" s="24">
        <v>0</v>
      </c>
      <c r="E11" s="24">
        <v>0</v>
      </c>
      <c r="F11" s="129" t="s">
        <v>486</v>
      </c>
      <c r="G11" s="24">
        <v>32</v>
      </c>
      <c r="H11" s="24">
        <v>0</v>
      </c>
      <c r="I11" s="24">
        <v>32</v>
      </c>
      <c r="J11" s="24">
        <v>0</v>
      </c>
      <c r="K11" s="24">
        <v>0</v>
      </c>
      <c r="L11" s="24">
        <v>0</v>
      </c>
      <c r="M11" s="24">
        <v>0</v>
      </c>
      <c r="N11" s="130" t="s">
        <v>485</v>
      </c>
      <c r="O11" s="24">
        <v>44</v>
      </c>
      <c r="P11" s="24">
        <v>0</v>
      </c>
      <c r="Q11" s="131">
        <v>44</v>
      </c>
      <c r="R11" s="126">
        <v>2017</v>
      </c>
      <c r="S11" s="90">
        <v>2017</v>
      </c>
      <c r="T11" s="91">
        <v>0</v>
      </c>
      <c r="U11" s="24">
        <v>0</v>
      </c>
      <c r="V11" s="24">
        <v>0</v>
      </c>
      <c r="W11" s="24">
        <v>0</v>
      </c>
      <c r="X11" s="91">
        <v>0</v>
      </c>
      <c r="Y11" s="24">
        <v>0</v>
      </c>
      <c r="Z11" s="24">
        <v>0</v>
      </c>
      <c r="AA11" s="24">
        <v>0</v>
      </c>
      <c r="AB11" s="91">
        <v>0</v>
      </c>
      <c r="AC11" s="24">
        <v>0</v>
      </c>
      <c r="AD11" s="24">
        <v>0</v>
      </c>
      <c r="AE11" s="131">
        <v>0</v>
      </c>
      <c r="AF11" s="126">
        <v>2017</v>
      </c>
    </row>
    <row r="12" spans="1:32" s="297" customFormat="1" ht="24" customHeight="1">
      <c r="A12" s="528">
        <v>2018</v>
      </c>
      <c r="B12" s="253">
        <v>0</v>
      </c>
      <c r="C12" s="222">
        <v>0</v>
      </c>
      <c r="D12" s="222">
        <v>0</v>
      </c>
      <c r="E12" s="222">
        <v>0</v>
      </c>
      <c r="F12" s="530" t="s">
        <v>268</v>
      </c>
      <c r="G12" s="222">
        <v>35</v>
      </c>
      <c r="H12" s="222">
        <v>0</v>
      </c>
      <c r="I12" s="222">
        <v>35</v>
      </c>
      <c r="J12" s="222">
        <v>0</v>
      </c>
      <c r="K12" s="222">
        <v>0</v>
      </c>
      <c r="L12" s="222">
        <v>0</v>
      </c>
      <c r="M12" s="222">
        <v>0</v>
      </c>
      <c r="N12" s="531" t="s">
        <v>269</v>
      </c>
      <c r="O12" s="222">
        <v>42</v>
      </c>
      <c r="P12" s="222">
        <v>0</v>
      </c>
      <c r="Q12" s="223">
        <v>42</v>
      </c>
      <c r="R12" s="529">
        <v>2018</v>
      </c>
      <c r="S12" s="528">
        <v>2018</v>
      </c>
      <c r="T12" s="253">
        <v>0</v>
      </c>
      <c r="U12" s="222">
        <v>0</v>
      </c>
      <c r="V12" s="222">
        <v>0</v>
      </c>
      <c r="W12" s="222">
        <v>0</v>
      </c>
      <c r="X12" s="253">
        <v>0</v>
      </c>
      <c r="Y12" s="222">
        <v>0</v>
      </c>
      <c r="Z12" s="222">
        <v>0</v>
      </c>
      <c r="AA12" s="222">
        <v>0</v>
      </c>
      <c r="AB12" s="253">
        <v>0</v>
      </c>
      <c r="AC12" s="222">
        <v>0</v>
      </c>
      <c r="AD12" s="222">
        <v>0</v>
      </c>
      <c r="AE12" s="223">
        <v>0</v>
      </c>
      <c r="AF12" s="529">
        <v>2018</v>
      </c>
    </row>
    <row r="13" spans="1:32" s="725" customFormat="1" ht="24" customHeight="1">
      <c r="A13" s="772">
        <v>2019</v>
      </c>
      <c r="B13" s="777">
        <v>0</v>
      </c>
      <c r="C13" s="502">
        <v>0</v>
      </c>
      <c r="D13" s="502">
        <v>0</v>
      </c>
      <c r="E13" s="502">
        <v>0</v>
      </c>
      <c r="F13" s="778" t="s">
        <v>486</v>
      </c>
      <c r="G13" s="502">
        <v>35</v>
      </c>
      <c r="H13" s="502" t="s">
        <v>796</v>
      </c>
      <c r="I13" s="502">
        <v>35</v>
      </c>
      <c r="J13" s="232">
        <v>0</v>
      </c>
      <c r="K13" s="232">
        <v>0</v>
      </c>
      <c r="L13" s="232">
        <v>0</v>
      </c>
      <c r="M13" s="232">
        <v>0</v>
      </c>
      <c r="N13" s="779" t="s">
        <v>485</v>
      </c>
      <c r="O13" s="502">
        <v>43</v>
      </c>
      <c r="P13" s="502" t="s">
        <v>796</v>
      </c>
      <c r="Q13" s="693">
        <v>43</v>
      </c>
      <c r="R13" s="151">
        <v>2019</v>
      </c>
      <c r="S13" s="772">
        <v>2019</v>
      </c>
      <c r="T13" s="501" t="s">
        <v>795</v>
      </c>
      <c r="U13" s="502">
        <v>52</v>
      </c>
      <c r="V13" s="502" t="s">
        <v>796</v>
      </c>
      <c r="W13" s="502">
        <v>52</v>
      </c>
      <c r="X13" s="501">
        <v>0</v>
      </c>
      <c r="Y13" s="502">
        <v>0</v>
      </c>
      <c r="Z13" s="502">
        <v>0</v>
      </c>
      <c r="AA13" s="502">
        <v>0</v>
      </c>
      <c r="AB13" s="501">
        <v>0</v>
      </c>
      <c r="AC13" s="502">
        <v>0</v>
      </c>
      <c r="AD13" s="502">
        <v>0</v>
      </c>
      <c r="AE13" s="693">
        <v>0</v>
      </c>
      <c r="AF13" s="151">
        <v>2019</v>
      </c>
    </row>
    <row r="14" spans="1:32" s="23" customFormat="1" ht="24" customHeight="1">
      <c r="A14" s="801" t="s">
        <v>487</v>
      </c>
      <c r="B14" s="804">
        <v>0</v>
      </c>
      <c r="C14" s="781">
        <v>0</v>
      </c>
      <c r="D14" s="781">
        <v>0</v>
      </c>
      <c r="E14" s="781">
        <v>0</v>
      </c>
      <c r="F14" s="782" t="s">
        <v>486</v>
      </c>
      <c r="G14" s="572">
        <v>35</v>
      </c>
      <c r="H14" s="572">
        <v>0</v>
      </c>
      <c r="I14" s="572">
        <v>35</v>
      </c>
      <c r="J14" s="572">
        <v>0</v>
      </c>
      <c r="K14" s="572">
        <v>0</v>
      </c>
      <c r="L14" s="572">
        <v>0</v>
      </c>
      <c r="M14" s="572">
        <v>0</v>
      </c>
      <c r="N14" s="572">
        <v>0</v>
      </c>
      <c r="O14" s="572">
        <v>0</v>
      </c>
      <c r="P14" s="572">
        <v>0</v>
      </c>
      <c r="Q14" s="783">
        <v>0</v>
      </c>
      <c r="R14" s="780" t="s">
        <v>487</v>
      </c>
      <c r="S14" s="801" t="s">
        <v>487</v>
      </c>
      <c r="T14" s="802" t="s">
        <v>796</v>
      </c>
      <c r="U14" s="784" t="s">
        <v>796</v>
      </c>
      <c r="V14" s="784" t="s">
        <v>796</v>
      </c>
      <c r="W14" s="784" t="s">
        <v>796</v>
      </c>
      <c r="X14" s="784" t="s">
        <v>12</v>
      </c>
      <c r="Y14" s="785">
        <v>0</v>
      </c>
      <c r="Z14" s="785">
        <v>0</v>
      </c>
      <c r="AA14" s="785">
        <v>0</v>
      </c>
      <c r="AB14" s="784" t="s">
        <v>12</v>
      </c>
      <c r="AC14" s="785">
        <v>0</v>
      </c>
      <c r="AD14" s="785">
        <v>0</v>
      </c>
      <c r="AE14" s="797">
        <v>0</v>
      </c>
      <c r="AF14" s="798" t="s">
        <v>487</v>
      </c>
    </row>
    <row r="15" spans="1:32" ht="26.25" customHeight="1">
      <c r="A15" s="776" t="s">
        <v>797</v>
      </c>
      <c r="B15" s="777">
        <v>0</v>
      </c>
      <c r="C15" s="502">
        <v>0</v>
      </c>
      <c r="D15" s="502">
        <v>0</v>
      </c>
      <c r="E15" s="502">
        <v>0</v>
      </c>
      <c r="F15" s="502">
        <v>0</v>
      </c>
      <c r="G15" s="502">
        <v>0</v>
      </c>
      <c r="H15" s="502">
        <v>0</v>
      </c>
      <c r="I15" s="502">
        <v>0</v>
      </c>
      <c r="J15" s="502">
        <v>0</v>
      </c>
      <c r="K15" s="502">
        <v>0</v>
      </c>
      <c r="L15" s="502">
        <v>0</v>
      </c>
      <c r="M15" s="502">
        <v>0</v>
      </c>
      <c r="N15" s="641" t="s">
        <v>485</v>
      </c>
      <c r="O15" s="232">
        <v>43</v>
      </c>
      <c r="P15" s="232">
        <v>0</v>
      </c>
      <c r="Q15" s="234">
        <v>43</v>
      </c>
      <c r="R15" s="799" t="s">
        <v>797</v>
      </c>
      <c r="S15" s="776" t="s">
        <v>797</v>
      </c>
      <c r="T15" s="803" t="s">
        <v>796</v>
      </c>
      <c r="U15" s="535" t="s">
        <v>796</v>
      </c>
      <c r="V15" s="535" t="s">
        <v>796</v>
      </c>
      <c r="W15" s="535" t="s">
        <v>796</v>
      </c>
      <c r="X15" s="535" t="s">
        <v>12</v>
      </c>
      <c r="Y15" s="233">
        <v>0</v>
      </c>
      <c r="Z15" s="233">
        <v>0</v>
      </c>
      <c r="AA15" s="233">
        <v>0</v>
      </c>
      <c r="AB15" s="535" t="s">
        <v>12</v>
      </c>
      <c r="AC15" s="233">
        <v>0</v>
      </c>
      <c r="AD15" s="233">
        <v>0</v>
      </c>
      <c r="AE15" s="613">
        <v>0</v>
      </c>
      <c r="AF15" s="799" t="s">
        <v>797</v>
      </c>
    </row>
    <row r="16" spans="1:32" s="23" customFormat="1" ht="26.25" customHeight="1">
      <c r="A16" s="800" t="s">
        <v>798</v>
      </c>
      <c r="B16" s="503">
        <v>0</v>
      </c>
      <c r="C16" s="229">
        <v>0</v>
      </c>
      <c r="D16" s="229">
        <v>0</v>
      </c>
      <c r="E16" s="229">
        <v>0</v>
      </c>
      <c r="F16" s="229">
        <v>0</v>
      </c>
      <c r="G16" s="229">
        <v>0</v>
      </c>
      <c r="H16" s="229">
        <v>0</v>
      </c>
      <c r="I16" s="229">
        <v>0</v>
      </c>
      <c r="J16" s="229">
        <v>0</v>
      </c>
      <c r="K16" s="229">
        <v>0</v>
      </c>
      <c r="L16" s="229">
        <v>0</v>
      </c>
      <c r="M16" s="229">
        <v>0</v>
      </c>
      <c r="N16" s="229">
        <v>0</v>
      </c>
      <c r="O16" s="229">
        <v>0</v>
      </c>
      <c r="P16" s="229">
        <v>0</v>
      </c>
      <c r="Q16" s="230">
        <v>0</v>
      </c>
      <c r="R16" s="796" t="s">
        <v>798</v>
      </c>
      <c r="S16" s="565" t="s">
        <v>798</v>
      </c>
      <c r="T16" s="503" t="s">
        <v>795</v>
      </c>
      <c r="U16" s="229">
        <v>52</v>
      </c>
      <c r="V16" s="229" t="s">
        <v>796</v>
      </c>
      <c r="W16" s="229">
        <v>52</v>
      </c>
      <c r="X16" s="536" t="s">
        <v>12</v>
      </c>
      <c r="Y16" s="237">
        <v>0</v>
      </c>
      <c r="Z16" s="237">
        <v>0</v>
      </c>
      <c r="AA16" s="237">
        <v>0</v>
      </c>
      <c r="AB16" s="536" t="s">
        <v>12</v>
      </c>
      <c r="AC16" s="237">
        <v>0</v>
      </c>
      <c r="AD16" s="237">
        <v>0</v>
      </c>
      <c r="AE16" s="628">
        <v>0</v>
      </c>
      <c r="AF16" s="800" t="s">
        <v>798</v>
      </c>
    </row>
    <row r="17" spans="1:19" ht="16.5" customHeight="1">
      <c r="A17" s="14" t="s">
        <v>488</v>
      </c>
      <c r="B17" s="14"/>
      <c r="C17" s="14"/>
      <c r="D17" s="33"/>
      <c r="E17" s="58"/>
      <c r="F17" s="62"/>
      <c r="G17" s="6"/>
      <c r="H17" s="6"/>
      <c r="I17" s="6"/>
      <c r="J17" s="6"/>
      <c r="K17" s="62"/>
      <c r="L17" s="6"/>
      <c r="M17" s="6"/>
      <c r="N17" s="6"/>
      <c r="O17" s="6"/>
      <c r="P17" s="6"/>
      <c r="Q17" s="6"/>
      <c r="R17" s="14"/>
      <c r="S17" s="14" t="s">
        <v>489</v>
      </c>
    </row>
    <row r="18" spans="1:19" ht="12.75" customHeight="1">
      <c r="A18" s="14" t="s">
        <v>490</v>
      </c>
      <c r="B18" s="14"/>
      <c r="C18" s="14"/>
      <c r="D18" s="33"/>
      <c r="E18" s="58"/>
      <c r="F18" s="62"/>
      <c r="G18" s="6"/>
      <c r="H18" s="6"/>
      <c r="I18" s="6"/>
      <c r="J18" s="6"/>
      <c r="K18" s="62"/>
      <c r="L18" s="6"/>
      <c r="M18" s="6"/>
      <c r="N18" s="6"/>
      <c r="O18" s="6"/>
      <c r="P18" s="6"/>
      <c r="Q18" s="6"/>
      <c r="R18" s="14"/>
      <c r="S18" s="14" t="s">
        <v>490</v>
      </c>
    </row>
    <row r="19" spans="1:19" ht="15" customHeight="1">
      <c r="A19" s="14" t="s">
        <v>625</v>
      </c>
      <c r="B19" s="35"/>
      <c r="C19" s="35"/>
      <c r="D19" s="21"/>
      <c r="E19" s="22"/>
      <c r="F19" s="22"/>
      <c r="G19" s="35"/>
      <c r="H19" s="35"/>
      <c r="I19" s="35"/>
      <c r="J19" s="35"/>
      <c r="K19" s="22"/>
      <c r="L19" s="35"/>
      <c r="M19" s="35"/>
      <c r="N19" s="35"/>
      <c r="O19" s="35"/>
      <c r="P19" s="35"/>
      <c r="Q19" s="35"/>
      <c r="R19" s="30"/>
      <c r="S19" s="14" t="s">
        <v>625</v>
      </c>
    </row>
    <row r="21" spans="1:19">
      <c r="G21" s="101"/>
      <c r="H21" s="101"/>
      <c r="I21" s="101"/>
      <c r="J21" s="102"/>
      <c r="K21" s="101"/>
      <c r="L21" s="101"/>
      <c r="M21" s="101"/>
      <c r="N21" s="101"/>
      <c r="O21" s="101"/>
      <c r="P21" s="101"/>
      <c r="Q21" s="101"/>
    </row>
  </sheetData>
  <customSheetViews>
    <customSheetView guid="{ED90F220-B4C6-11D3-9C40-444553540000}" showRuler="0" topLeftCell="A7">
      <selection activeCell="A12" sqref="A12"/>
      <pageMargins left="0.75" right="0.75" top="1" bottom="1" header="0.5" footer="0.5"/>
      <pageSetup paperSize="12" orientation="landscape" horizontalDpi="300" verticalDpi="300" r:id="rId1"/>
      <headerFooter alignWithMargins="0"/>
    </customSheetView>
    <customSheetView guid="{B9E7C041-B451-11D3-BD73-444553540000}" showPageBreaks="1" showRuler="0" topLeftCell="A7">
      <selection activeCell="A12" sqref="A12"/>
      <pageMargins left="0.75" right="0.75" top="1" bottom="1" header="0.5" footer="0.5"/>
      <pageSetup paperSize="12" orientation="landscape" horizontalDpi="300" verticalDpi="300" r:id="rId2"/>
      <headerFooter alignWithMargins="0"/>
    </customSheetView>
  </customSheetViews>
  <mergeCells count="21">
    <mergeCell ref="A1:I1"/>
    <mergeCell ref="B3:E3"/>
    <mergeCell ref="F3:I3"/>
    <mergeCell ref="A3:A6"/>
    <mergeCell ref="C4:E4"/>
    <mergeCell ref="G4:I4"/>
    <mergeCell ref="AF3:AF6"/>
    <mergeCell ref="U4:W4"/>
    <mergeCell ref="Y4:AA4"/>
    <mergeCell ref="AC4:AE4"/>
    <mergeCell ref="J1:R1"/>
    <mergeCell ref="J3:M3"/>
    <mergeCell ref="N3:Q3"/>
    <mergeCell ref="R3:R6"/>
    <mergeCell ref="K4:M4"/>
    <mergeCell ref="O4:Q4"/>
    <mergeCell ref="S1:AA1"/>
    <mergeCell ref="S3:S6"/>
    <mergeCell ref="T3:W3"/>
    <mergeCell ref="X3:AA3"/>
    <mergeCell ref="AB3:AE3"/>
  </mergeCells>
  <phoneticPr fontId="5" type="noConversion"/>
  <pageMargins left="0.9055118110236221" right="0.9055118110236221" top="1.2598425196850394" bottom="1.4960629921259843" header="0.82677165354330717" footer="0.51181102362204722"/>
  <pageSetup paperSize="9" scale="49" orientation="portrait" r:id="rId3"/>
  <headerFooter alignWithMargins="0">
    <oddHeader xml:space="preserve">&amp;L&amp;"돋움,보통"&amp;11   &amp;P&amp;R&amp;"돋움,보통"&amp;11&amp;P   </oddHeader>
  </headerFooter>
  <colBreaks count="1" manualBreakCount="1">
    <brk id="18" max="17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view="pageBreakPreview" zoomScaleNormal="100" zoomScaleSheetLayoutView="100" workbookViewId="0">
      <selection activeCell="H23" sqref="H23"/>
    </sheetView>
  </sheetViews>
  <sheetFormatPr defaultRowHeight="17.25"/>
  <cols>
    <col min="1" max="1" width="9.25" style="20" customWidth="1"/>
    <col min="2" max="2" width="7.875" style="20" customWidth="1"/>
    <col min="3" max="3" width="7.5" style="20" customWidth="1"/>
    <col min="4" max="4" width="7.875" style="20" customWidth="1"/>
    <col min="5" max="5" width="7.5" style="20" customWidth="1"/>
    <col min="6" max="6" width="7.875" style="20" customWidth="1"/>
    <col min="7" max="7" width="7.5" style="20" customWidth="1"/>
    <col min="8" max="9" width="10.875" style="20" customWidth="1"/>
    <col min="10" max="11" width="11" style="23" customWidth="1"/>
    <col min="12" max="16" width="11" style="20" customWidth="1"/>
    <col min="17" max="16384" width="9" style="23"/>
  </cols>
  <sheetData>
    <row r="1" spans="1:16" s="5" customFormat="1" ht="24.95" customHeight="1">
      <c r="A1" s="876" t="s">
        <v>495</v>
      </c>
      <c r="B1" s="876"/>
      <c r="C1" s="876"/>
      <c r="D1" s="876"/>
      <c r="E1" s="876"/>
      <c r="F1" s="876"/>
      <c r="G1" s="876"/>
      <c r="H1" s="876"/>
      <c r="I1" s="876"/>
      <c r="J1" s="2" t="s">
        <v>496</v>
      </c>
      <c r="K1" s="2"/>
      <c r="L1" s="2"/>
      <c r="M1" s="2"/>
      <c r="N1" s="2"/>
      <c r="O1" s="2"/>
      <c r="P1" s="1"/>
    </row>
    <row r="2" spans="1:16" s="6" customFormat="1" ht="24.95" customHeight="1" thickBot="1">
      <c r="A2" s="119" t="s">
        <v>497</v>
      </c>
      <c r="B2" s="120"/>
      <c r="C2" s="120"/>
      <c r="D2" s="120"/>
      <c r="E2" s="120"/>
      <c r="F2" s="122"/>
      <c r="G2" s="122"/>
      <c r="H2" s="119"/>
      <c r="I2" s="119"/>
      <c r="J2" s="119"/>
      <c r="K2" s="119"/>
      <c r="L2" s="119"/>
      <c r="M2" s="119"/>
      <c r="N2" s="119"/>
      <c r="O2" s="119"/>
      <c r="P2" s="121" t="s">
        <v>498</v>
      </c>
    </row>
    <row r="3" spans="1:16" s="26" customFormat="1" ht="19.5" customHeight="1" thickTop="1">
      <c r="A3" s="1051" t="s">
        <v>607</v>
      </c>
      <c r="B3" s="1045" t="s">
        <v>499</v>
      </c>
      <c r="C3" s="1046"/>
      <c r="D3" s="1046"/>
      <c r="E3" s="1046"/>
      <c r="F3" s="1046"/>
      <c r="G3" s="1047"/>
      <c r="H3" s="1022" t="s">
        <v>518</v>
      </c>
      <c r="I3" s="1022"/>
      <c r="J3" s="1050" t="s">
        <v>500</v>
      </c>
      <c r="K3" s="1050"/>
      <c r="L3" s="1050"/>
      <c r="M3" s="1045" t="s">
        <v>501</v>
      </c>
      <c r="N3" s="1046"/>
      <c r="O3" s="1047"/>
      <c r="P3" s="1048" t="s">
        <v>608</v>
      </c>
    </row>
    <row r="4" spans="1:16" s="26" customFormat="1" ht="19.5" customHeight="1">
      <c r="A4" s="1051"/>
      <c r="B4" s="1053" t="s">
        <v>522</v>
      </c>
      <c r="C4" s="103"/>
      <c r="D4" s="1055" t="s">
        <v>523</v>
      </c>
      <c r="E4" s="82"/>
      <c r="F4" s="1059" t="s">
        <v>524</v>
      </c>
      <c r="G4" s="1060"/>
      <c r="H4" s="57" t="s">
        <v>526</v>
      </c>
      <c r="I4" s="1029" t="s">
        <v>525</v>
      </c>
      <c r="J4" s="55" t="s">
        <v>141</v>
      </c>
      <c r="K4" s="125" t="s">
        <v>614</v>
      </c>
      <c r="L4" s="1061" t="s">
        <v>528</v>
      </c>
      <c r="M4" s="55" t="s">
        <v>493</v>
      </c>
      <c r="N4" s="55" t="s">
        <v>494</v>
      </c>
      <c r="O4" s="100" t="s">
        <v>142</v>
      </c>
      <c r="P4" s="1048"/>
    </row>
    <row r="5" spans="1:16" s="12" customFormat="1" ht="15.75" customHeight="1">
      <c r="A5" s="1051"/>
      <c r="B5" s="1054"/>
      <c r="C5" s="77" t="s">
        <v>502</v>
      </c>
      <c r="D5" s="1056"/>
      <c r="E5" s="79" t="s">
        <v>502</v>
      </c>
      <c r="F5" s="79" t="s">
        <v>503</v>
      </c>
      <c r="G5" s="89" t="s">
        <v>504</v>
      </c>
      <c r="H5" s="79" t="s">
        <v>505</v>
      </c>
      <c r="I5" s="1018"/>
      <c r="J5" s="79" t="s">
        <v>506</v>
      </c>
      <c r="K5" s="1057" t="s">
        <v>520</v>
      </c>
      <c r="L5" s="1062"/>
      <c r="M5" s="57" t="s">
        <v>507</v>
      </c>
      <c r="N5" s="1017" t="s">
        <v>521</v>
      </c>
      <c r="O5" s="100" t="s">
        <v>508</v>
      </c>
      <c r="P5" s="1048"/>
    </row>
    <row r="6" spans="1:16" s="687" customFormat="1" ht="27">
      <c r="A6" s="1052"/>
      <c r="B6" s="805" t="s">
        <v>509</v>
      </c>
      <c r="C6" s="806" t="s">
        <v>510</v>
      </c>
      <c r="D6" s="57" t="s">
        <v>511</v>
      </c>
      <c r="E6" s="807" t="s">
        <v>270</v>
      </c>
      <c r="F6" s="686" t="s">
        <v>512</v>
      </c>
      <c r="G6" s="685" t="s">
        <v>519</v>
      </c>
      <c r="H6" s="57" t="s">
        <v>513</v>
      </c>
      <c r="I6" s="57" t="s">
        <v>514</v>
      </c>
      <c r="J6" s="686" t="s">
        <v>515</v>
      </c>
      <c r="K6" s="1058"/>
      <c r="L6" s="808" t="s">
        <v>527</v>
      </c>
      <c r="M6" s="57" t="s">
        <v>516</v>
      </c>
      <c r="N6" s="1018"/>
      <c r="O6" s="100" t="s">
        <v>516</v>
      </c>
      <c r="P6" s="1049"/>
    </row>
    <row r="7" spans="1:16" s="71" customFormat="1" ht="24" customHeight="1">
      <c r="A7" s="90">
        <v>2013</v>
      </c>
      <c r="B7" s="809">
        <v>3</v>
      </c>
      <c r="C7" s="774">
        <v>3</v>
      </c>
      <c r="D7" s="774">
        <v>1</v>
      </c>
      <c r="E7" s="774">
        <v>1</v>
      </c>
      <c r="F7" s="774">
        <v>2</v>
      </c>
      <c r="G7" s="774">
        <v>12</v>
      </c>
      <c r="H7" s="774">
        <v>1</v>
      </c>
      <c r="I7" s="774">
        <v>0</v>
      </c>
      <c r="J7" s="774">
        <v>0</v>
      </c>
      <c r="K7" s="774">
        <v>1</v>
      </c>
      <c r="L7" s="774">
        <v>1</v>
      </c>
      <c r="M7" s="774">
        <v>1</v>
      </c>
      <c r="N7" s="774">
        <v>0</v>
      </c>
      <c r="O7" s="775">
        <v>0</v>
      </c>
      <c r="P7" s="126">
        <v>2013</v>
      </c>
    </row>
    <row r="8" spans="1:16" s="71" customFormat="1" ht="24" customHeight="1">
      <c r="A8" s="90">
        <v>2014</v>
      </c>
      <c r="B8" s="91">
        <v>3</v>
      </c>
      <c r="C8" s="91">
        <v>3</v>
      </c>
      <c r="D8" s="91">
        <v>1</v>
      </c>
      <c r="E8" s="91">
        <v>1</v>
      </c>
      <c r="F8" s="91">
        <v>2</v>
      </c>
      <c r="G8" s="91">
        <v>12</v>
      </c>
      <c r="H8" s="91">
        <v>1</v>
      </c>
      <c r="I8" s="91" t="s">
        <v>349</v>
      </c>
      <c r="J8" s="91" t="s">
        <v>349</v>
      </c>
      <c r="K8" s="91">
        <v>1</v>
      </c>
      <c r="L8" s="91">
        <v>1</v>
      </c>
      <c r="M8" s="91">
        <v>1</v>
      </c>
      <c r="N8" s="91" t="s">
        <v>349</v>
      </c>
      <c r="O8" s="133" t="s">
        <v>349</v>
      </c>
      <c r="P8" s="126">
        <v>2014</v>
      </c>
    </row>
    <row r="9" spans="1:16" s="71" customFormat="1" ht="24" customHeight="1">
      <c r="A9" s="90">
        <v>2015</v>
      </c>
      <c r="B9" s="177">
        <v>3</v>
      </c>
      <c r="C9" s="91">
        <v>3</v>
      </c>
      <c r="D9" s="91">
        <v>1</v>
      </c>
      <c r="E9" s="91">
        <v>1</v>
      </c>
      <c r="F9" s="91">
        <v>2</v>
      </c>
      <c r="G9" s="91">
        <v>12</v>
      </c>
      <c r="H9" s="91">
        <v>1</v>
      </c>
      <c r="I9" s="91">
        <v>0</v>
      </c>
      <c r="J9" s="91">
        <v>0</v>
      </c>
      <c r="K9" s="91">
        <v>8</v>
      </c>
      <c r="L9" s="91">
        <v>1</v>
      </c>
      <c r="M9" s="91">
        <v>1</v>
      </c>
      <c r="N9" s="91">
        <v>0</v>
      </c>
      <c r="O9" s="133">
        <v>0</v>
      </c>
      <c r="P9" s="126">
        <v>2015</v>
      </c>
    </row>
    <row r="10" spans="1:16" s="71" customFormat="1" ht="24" customHeight="1">
      <c r="A10" s="90">
        <v>2016</v>
      </c>
      <c r="B10" s="91">
        <v>3</v>
      </c>
      <c r="C10" s="91">
        <v>3</v>
      </c>
      <c r="D10" s="91">
        <v>1</v>
      </c>
      <c r="E10" s="91">
        <v>1</v>
      </c>
      <c r="F10" s="91">
        <v>2</v>
      </c>
      <c r="G10" s="91">
        <v>12</v>
      </c>
      <c r="H10" s="91">
        <v>1</v>
      </c>
      <c r="I10" s="91">
        <v>0</v>
      </c>
      <c r="J10" s="91">
        <v>0</v>
      </c>
      <c r="K10" s="91">
        <v>8</v>
      </c>
      <c r="L10" s="91">
        <v>1</v>
      </c>
      <c r="M10" s="91">
        <v>1</v>
      </c>
      <c r="N10" s="91">
        <v>0</v>
      </c>
      <c r="O10" s="133">
        <v>0</v>
      </c>
      <c r="P10" s="126">
        <v>2016</v>
      </c>
    </row>
    <row r="11" spans="1:16" s="71" customFormat="1" ht="24" customHeight="1">
      <c r="A11" s="90">
        <v>2017</v>
      </c>
      <c r="B11" s="177">
        <v>4</v>
      </c>
      <c r="C11" s="91">
        <v>4</v>
      </c>
      <c r="D11" s="91">
        <v>1</v>
      </c>
      <c r="E11" s="91">
        <v>1</v>
      </c>
      <c r="F11" s="91">
        <v>4</v>
      </c>
      <c r="G11" s="91">
        <v>24</v>
      </c>
      <c r="H11" s="91">
        <v>1</v>
      </c>
      <c r="I11" s="91">
        <v>0</v>
      </c>
      <c r="J11" s="91">
        <v>0</v>
      </c>
      <c r="K11" s="91">
        <v>8</v>
      </c>
      <c r="L11" s="91">
        <v>1</v>
      </c>
      <c r="M11" s="91">
        <v>1</v>
      </c>
      <c r="N11" s="91">
        <v>0</v>
      </c>
      <c r="O11" s="133">
        <v>0</v>
      </c>
      <c r="P11" s="126">
        <v>2017</v>
      </c>
    </row>
    <row r="12" spans="1:16" s="254" customFormat="1" ht="24" customHeight="1">
      <c r="A12" s="528">
        <v>2018</v>
      </c>
      <c r="B12" s="532">
        <v>4</v>
      </c>
      <c r="C12" s="253">
        <v>4</v>
      </c>
      <c r="D12" s="253">
        <v>1</v>
      </c>
      <c r="E12" s="253">
        <v>1</v>
      </c>
      <c r="F12" s="253">
        <v>4</v>
      </c>
      <c r="G12" s="253">
        <v>24</v>
      </c>
      <c r="H12" s="253">
        <v>1</v>
      </c>
      <c r="I12" s="253">
        <v>0</v>
      </c>
      <c r="J12" s="253">
        <v>0</v>
      </c>
      <c r="K12" s="253">
        <v>8</v>
      </c>
      <c r="L12" s="253">
        <v>1</v>
      </c>
      <c r="M12" s="253">
        <v>1</v>
      </c>
      <c r="N12" s="253">
        <v>0</v>
      </c>
      <c r="O12" s="514">
        <v>0</v>
      </c>
      <c r="P12" s="529">
        <v>2018</v>
      </c>
    </row>
    <row r="13" spans="1:16" s="700" customFormat="1" ht="24" customHeight="1">
      <c r="A13" s="156">
        <v>2019</v>
      </c>
      <c r="B13" s="503">
        <v>4</v>
      </c>
      <c r="C13" s="255">
        <v>4</v>
      </c>
      <c r="D13" s="255">
        <v>1</v>
      </c>
      <c r="E13" s="255">
        <v>1</v>
      </c>
      <c r="F13" s="255">
        <v>4</v>
      </c>
      <c r="G13" s="255">
        <v>24</v>
      </c>
      <c r="H13" s="255">
        <v>1</v>
      </c>
      <c r="I13" s="255">
        <v>0</v>
      </c>
      <c r="J13" s="255">
        <v>0</v>
      </c>
      <c r="K13" s="255">
        <v>8</v>
      </c>
      <c r="L13" s="255">
        <v>1</v>
      </c>
      <c r="M13" s="255">
        <v>1</v>
      </c>
      <c r="N13" s="255">
        <v>0</v>
      </c>
      <c r="O13" s="500">
        <v>0</v>
      </c>
      <c r="P13" s="155">
        <v>2019</v>
      </c>
    </row>
    <row r="14" spans="1:16" ht="12.75" customHeight="1">
      <c r="A14" s="15" t="s">
        <v>517</v>
      </c>
      <c r="B14" s="16"/>
      <c r="C14" s="16"/>
      <c r="D14" s="104"/>
      <c r="E14" s="104"/>
      <c r="F14" s="59"/>
      <c r="G14" s="59"/>
      <c r="H14" s="19"/>
      <c r="I14" s="17"/>
      <c r="J14" s="17"/>
      <c r="K14" s="19"/>
      <c r="L14" s="19"/>
      <c r="M14" s="17"/>
      <c r="N14" s="19"/>
      <c r="O14" s="19"/>
      <c r="P14" s="16"/>
    </row>
    <row r="15" spans="1:16" ht="12.75" customHeight="1">
      <c r="A15" s="504" t="s">
        <v>615</v>
      </c>
      <c r="B15" s="16"/>
      <c r="C15" s="16"/>
      <c r="D15" s="104"/>
      <c r="E15" s="104"/>
      <c r="F15" s="59"/>
      <c r="G15" s="59"/>
      <c r="H15" s="19"/>
      <c r="I15" s="17"/>
      <c r="J15" s="17"/>
      <c r="K15" s="19"/>
      <c r="L15" s="19"/>
      <c r="M15" s="17"/>
      <c r="N15" s="19"/>
      <c r="O15" s="19"/>
      <c r="P15" s="16"/>
    </row>
    <row r="16" spans="1:16">
      <c r="A16" s="15" t="s">
        <v>626</v>
      </c>
    </row>
  </sheetData>
  <mergeCells count="14">
    <mergeCell ref="M3:O3"/>
    <mergeCell ref="P3:P6"/>
    <mergeCell ref="A1:I1"/>
    <mergeCell ref="B3:G3"/>
    <mergeCell ref="H3:I3"/>
    <mergeCell ref="J3:L3"/>
    <mergeCell ref="A3:A6"/>
    <mergeCell ref="B4:B5"/>
    <mergeCell ref="D4:D5"/>
    <mergeCell ref="I4:I5"/>
    <mergeCell ref="K5:K6"/>
    <mergeCell ref="N5:N6"/>
    <mergeCell ref="F4:G4"/>
    <mergeCell ref="L4:L5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50" orientation="portrait" r:id="rId1"/>
  <headerFooter alignWithMargins="0">
    <oddHeader xml:space="preserve">&amp;L&amp;"돋움,보통"&amp;11   &amp;P&amp;R&amp;"돋움,보통"&amp;11&amp;P   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"/>
  <sheetViews>
    <sheetView view="pageBreakPreview" zoomScaleNormal="100" zoomScaleSheetLayoutView="100" workbookViewId="0">
      <selection activeCell="B11" sqref="B11"/>
    </sheetView>
  </sheetViews>
  <sheetFormatPr defaultRowHeight="17.25"/>
  <cols>
    <col min="1" max="1" width="10.75" style="20" customWidth="1"/>
    <col min="2" max="6" width="13.25" style="20" customWidth="1"/>
    <col min="7" max="10" width="16.625" style="20" customWidth="1"/>
    <col min="11" max="12" width="10.75" style="20" customWidth="1"/>
    <col min="13" max="17" width="13.25" style="20" customWidth="1"/>
    <col min="18" max="23" width="11" style="20" customWidth="1"/>
    <col min="24" max="24" width="10.75" style="20" customWidth="1"/>
    <col min="25" max="16384" width="9" style="23"/>
  </cols>
  <sheetData>
    <row r="1" spans="1:24" s="5" customFormat="1" ht="24.95" customHeight="1">
      <c r="A1" s="876" t="s">
        <v>618</v>
      </c>
      <c r="B1" s="876"/>
      <c r="C1" s="876"/>
      <c r="D1" s="876"/>
      <c r="E1" s="876"/>
      <c r="F1" s="876"/>
      <c r="G1" s="876" t="s">
        <v>529</v>
      </c>
      <c r="H1" s="876"/>
      <c r="I1" s="876"/>
      <c r="J1" s="876"/>
      <c r="K1" s="876"/>
      <c r="L1" s="876" t="s">
        <v>619</v>
      </c>
      <c r="M1" s="876"/>
      <c r="N1" s="876"/>
      <c r="O1" s="876"/>
      <c r="P1" s="876"/>
      <c r="Q1" s="876"/>
      <c r="R1" s="876" t="s">
        <v>530</v>
      </c>
      <c r="S1" s="876"/>
      <c r="T1" s="876"/>
      <c r="U1" s="876"/>
      <c r="V1" s="876"/>
      <c r="W1" s="876"/>
      <c r="X1" s="876"/>
    </row>
    <row r="2" spans="1:24" s="6" customFormat="1" ht="24.95" customHeight="1" thickBot="1">
      <c r="A2" s="6" t="s">
        <v>531</v>
      </c>
      <c r="K2" s="7" t="s">
        <v>532</v>
      </c>
      <c r="L2" s="6" t="s">
        <v>531</v>
      </c>
      <c r="X2" s="7" t="s">
        <v>532</v>
      </c>
    </row>
    <row r="3" spans="1:24" s="26" customFormat="1" ht="19.5" customHeight="1" thickTop="1">
      <c r="A3" s="1023" t="s">
        <v>533</v>
      </c>
      <c r="B3" s="1026" t="s">
        <v>534</v>
      </c>
      <c r="C3" s="1026"/>
      <c r="D3" s="1026"/>
      <c r="E3" s="1026"/>
      <c r="F3" s="1041"/>
      <c r="G3" s="1015" t="s">
        <v>529</v>
      </c>
      <c r="H3" s="1016"/>
      <c r="I3" s="1016"/>
      <c r="J3" s="1016"/>
      <c r="K3" s="1019" t="s">
        <v>402</v>
      </c>
      <c r="L3" s="1023" t="s">
        <v>533</v>
      </c>
      <c r="M3" s="1016" t="s">
        <v>534</v>
      </c>
      <c r="N3" s="1016"/>
      <c r="O3" s="1016"/>
      <c r="P3" s="1016"/>
      <c r="Q3" s="1027"/>
      <c r="R3" s="1015" t="s">
        <v>529</v>
      </c>
      <c r="S3" s="1016"/>
      <c r="T3" s="1016"/>
      <c r="U3" s="1016"/>
      <c r="V3" s="1016"/>
      <c r="W3" s="1016"/>
      <c r="X3" s="1019" t="s">
        <v>402</v>
      </c>
    </row>
    <row r="4" spans="1:24" s="26" customFormat="1" ht="19.5" customHeight="1">
      <c r="A4" s="1024"/>
      <c r="B4" s="1067" t="s">
        <v>736</v>
      </c>
      <c r="C4" s="1064" t="s">
        <v>535</v>
      </c>
      <c r="D4" s="1066" t="s">
        <v>536</v>
      </c>
      <c r="E4" s="1066" t="s">
        <v>537</v>
      </c>
      <c r="F4" s="1064" t="s">
        <v>538</v>
      </c>
      <c r="G4" s="1064" t="s">
        <v>539</v>
      </c>
      <c r="H4" s="1064" t="s">
        <v>540</v>
      </c>
      <c r="I4" s="1064" t="s">
        <v>541</v>
      </c>
      <c r="J4" s="1064" t="s">
        <v>542</v>
      </c>
      <c r="K4" s="1020"/>
      <c r="L4" s="1024"/>
      <c r="M4" s="1063" t="s">
        <v>737</v>
      </c>
      <c r="N4" s="1035"/>
      <c r="O4" s="1035"/>
      <c r="P4" s="1064" t="s">
        <v>543</v>
      </c>
      <c r="Q4" s="1064" t="s">
        <v>544</v>
      </c>
      <c r="R4" s="1064" t="s">
        <v>545</v>
      </c>
      <c r="S4" s="1064" t="s">
        <v>546</v>
      </c>
      <c r="T4" s="1070" t="s">
        <v>738</v>
      </c>
      <c r="U4" s="1064" t="s">
        <v>547</v>
      </c>
      <c r="V4" s="1064" t="s">
        <v>548</v>
      </c>
      <c r="W4" s="1064" t="s">
        <v>549</v>
      </c>
      <c r="X4" s="1020"/>
    </row>
    <row r="5" spans="1:24" s="26" customFormat="1" ht="19.5" customHeight="1">
      <c r="A5" s="1024"/>
      <c r="B5" s="1068"/>
      <c r="C5" s="1017"/>
      <c r="D5" s="1066"/>
      <c r="E5" s="1066"/>
      <c r="F5" s="1017"/>
      <c r="G5" s="1017"/>
      <c r="H5" s="1017"/>
      <c r="I5" s="1017"/>
      <c r="J5" s="1017"/>
      <c r="K5" s="1020"/>
      <c r="L5" s="1024"/>
      <c r="M5" s="56" t="s">
        <v>550</v>
      </c>
      <c r="N5" s="56" t="s">
        <v>551</v>
      </c>
      <c r="O5" s="56" t="s">
        <v>552</v>
      </c>
      <c r="P5" s="1017"/>
      <c r="Q5" s="1017"/>
      <c r="R5" s="1017"/>
      <c r="S5" s="1017"/>
      <c r="T5" s="1017"/>
      <c r="U5" s="1017"/>
      <c r="V5" s="1017"/>
      <c r="W5" s="1017"/>
      <c r="X5" s="1020"/>
    </row>
    <row r="6" spans="1:24" s="26" customFormat="1" ht="19.5" customHeight="1">
      <c r="A6" s="1025"/>
      <c r="B6" s="1069"/>
      <c r="C6" s="1065"/>
      <c r="D6" s="1066"/>
      <c r="E6" s="1066"/>
      <c r="F6" s="1065"/>
      <c r="G6" s="1065"/>
      <c r="H6" s="1065"/>
      <c r="I6" s="1065"/>
      <c r="J6" s="1065"/>
      <c r="K6" s="1021"/>
      <c r="L6" s="1024"/>
      <c r="M6" s="689" t="s">
        <v>553</v>
      </c>
      <c r="N6" s="689" t="s">
        <v>554</v>
      </c>
      <c r="O6" s="689" t="s">
        <v>555</v>
      </c>
      <c r="P6" s="1017"/>
      <c r="Q6" s="1065"/>
      <c r="R6" s="1065"/>
      <c r="S6" s="1065"/>
      <c r="T6" s="1065"/>
      <c r="U6" s="1065"/>
      <c r="V6" s="1065"/>
      <c r="W6" s="1065"/>
      <c r="X6" s="1021"/>
    </row>
    <row r="7" spans="1:24" s="157" customFormat="1" ht="24" customHeight="1">
      <c r="A7" s="90">
        <v>2013</v>
      </c>
      <c r="B7" s="105">
        <f>SUM(C7:F7,G7:J7,M7:Q7,R7:W7)</f>
        <v>112</v>
      </c>
      <c r="C7" s="91">
        <v>2</v>
      </c>
      <c r="D7" s="91">
        <v>3</v>
      </c>
      <c r="E7" s="91" t="s">
        <v>349</v>
      </c>
      <c r="F7" s="91">
        <v>1</v>
      </c>
      <c r="G7" s="91" t="s">
        <v>349</v>
      </c>
      <c r="H7" s="91">
        <v>9</v>
      </c>
      <c r="I7" s="91">
        <v>1</v>
      </c>
      <c r="J7" s="133">
        <v>82</v>
      </c>
      <c r="K7" s="126">
        <v>2013</v>
      </c>
      <c r="L7" s="790">
        <v>2013</v>
      </c>
      <c r="M7" s="810">
        <v>7</v>
      </c>
      <c r="N7" s="811" t="s">
        <v>349</v>
      </c>
      <c r="O7" s="811">
        <v>1</v>
      </c>
      <c r="P7" s="811">
        <v>3</v>
      </c>
      <c r="Q7" s="106">
        <v>3</v>
      </c>
      <c r="R7" s="106" t="s">
        <v>349</v>
      </c>
      <c r="S7" s="106" t="s">
        <v>349</v>
      </c>
      <c r="T7" s="106" t="s">
        <v>349</v>
      </c>
      <c r="U7" s="106" t="s">
        <v>349</v>
      </c>
      <c r="V7" s="106" t="s">
        <v>349</v>
      </c>
      <c r="W7" s="163" t="s">
        <v>349</v>
      </c>
      <c r="X7" s="151">
        <v>2013</v>
      </c>
    </row>
    <row r="8" spans="1:24" s="157" customFormat="1" ht="24" customHeight="1">
      <c r="A8" s="158">
        <v>2014</v>
      </c>
      <c r="B8" s="159">
        <v>80</v>
      </c>
      <c r="C8" s="128">
        <v>2</v>
      </c>
      <c r="D8" s="128">
        <v>4</v>
      </c>
      <c r="E8" s="128">
        <v>0</v>
      </c>
      <c r="F8" s="128">
        <v>1</v>
      </c>
      <c r="G8" s="128">
        <v>0</v>
      </c>
      <c r="H8" s="128">
        <v>9</v>
      </c>
      <c r="I8" s="128">
        <v>1</v>
      </c>
      <c r="J8" s="162">
        <v>47</v>
      </c>
      <c r="K8" s="160">
        <v>2014</v>
      </c>
      <c r="L8" s="158">
        <v>2014</v>
      </c>
      <c r="M8" s="161">
        <v>9</v>
      </c>
      <c r="N8" s="128">
        <v>0</v>
      </c>
      <c r="O8" s="128">
        <v>1</v>
      </c>
      <c r="P8" s="128">
        <v>3</v>
      </c>
      <c r="Q8" s="128">
        <v>3</v>
      </c>
      <c r="R8" s="128">
        <v>0</v>
      </c>
      <c r="S8" s="128">
        <v>0</v>
      </c>
      <c r="T8" s="128">
        <v>0</v>
      </c>
      <c r="U8" s="128">
        <v>0</v>
      </c>
      <c r="V8" s="128">
        <v>0</v>
      </c>
      <c r="W8" s="162">
        <v>0</v>
      </c>
      <c r="X8" s="160">
        <v>2014</v>
      </c>
    </row>
    <row r="9" spans="1:24" s="71" customFormat="1" ht="24" customHeight="1">
      <c r="A9" s="90">
        <v>2015</v>
      </c>
      <c r="B9" s="105">
        <v>84</v>
      </c>
      <c r="C9" s="91">
        <v>2</v>
      </c>
      <c r="D9" s="91">
        <v>5</v>
      </c>
      <c r="E9" s="91">
        <v>0</v>
      </c>
      <c r="F9" s="91">
        <v>2</v>
      </c>
      <c r="G9" s="91">
        <v>0</v>
      </c>
      <c r="H9" s="91">
        <v>10</v>
      </c>
      <c r="I9" s="91">
        <v>1</v>
      </c>
      <c r="J9" s="133">
        <v>47</v>
      </c>
      <c r="K9" s="126">
        <v>2015</v>
      </c>
      <c r="L9" s="90">
        <v>2015</v>
      </c>
      <c r="M9" s="108">
        <v>10</v>
      </c>
      <c r="N9" s="91">
        <v>0</v>
      </c>
      <c r="O9" s="91">
        <v>1</v>
      </c>
      <c r="P9" s="91">
        <v>3</v>
      </c>
      <c r="Q9" s="91">
        <v>3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133">
        <v>0</v>
      </c>
      <c r="X9" s="126">
        <v>2015</v>
      </c>
    </row>
    <row r="10" spans="1:24" s="71" customFormat="1" ht="24" customHeight="1">
      <c r="A10" s="90">
        <v>2016</v>
      </c>
      <c r="B10" s="105">
        <v>159</v>
      </c>
      <c r="C10" s="91">
        <v>2</v>
      </c>
      <c r="D10" s="91">
        <v>5</v>
      </c>
      <c r="E10" s="91">
        <v>0</v>
      </c>
      <c r="F10" s="91">
        <v>2</v>
      </c>
      <c r="G10" s="91">
        <v>0</v>
      </c>
      <c r="H10" s="91">
        <v>10</v>
      </c>
      <c r="I10" s="91">
        <v>1</v>
      </c>
      <c r="J10" s="133">
        <v>121</v>
      </c>
      <c r="K10" s="126">
        <v>2016</v>
      </c>
      <c r="L10" s="90">
        <v>2016</v>
      </c>
      <c r="M10" s="108">
        <v>11</v>
      </c>
      <c r="N10" s="91">
        <v>0</v>
      </c>
      <c r="O10" s="91">
        <v>1</v>
      </c>
      <c r="P10" s="91">
        <v>3</v>
      </c>
      <c r="Q10" s="91">
        <v>3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133">
        <v>0</v>
      </c>
      <c r="X10" s="126">
        <v>2016</v>
      </c>
    </row>
    <row r="11" spans="1:24" s="71" customFormat="1" ht="24" customHeight="1">
      <c r="A11" s="90">
        <v>2017</v>
      </c>
      <c r="B11" s="105">
        <v>109</v>
      </c>
      <c r="C11" s="91">
        <v>2</v>
      </c>
      <c r="D11" s="91">
        <v>6</v>
      </c>
      <c r="E11" s="91" t="s">
        <v>12</v>
      </c>
      <c r="F11" s="91">
        <v>3</v>
      </c>
      <c r="G11" s="91" t="s">
        <v>12</v>
      </c>
      <c r="H11" s="91">
        <v>10</v>
      </c>
      <c r="I11" s="91">
        <v>1</v>
      </c>
      <c r="J11" s="133">
        <v>66</v>
      </c>
      <c r="K11" s="126">
        <v>2017</v>
      </c>
      <c r="L11" s="90">
        <v>2017</v>
      </c>
      <c r="M11" s="108">
        <v>11</v>
      </c>
      <c r="N11" s="91">
        <v>1</v>
      </c>
      <c r="O11" s="91">
        <v>2</v>
      </c>
      <c r="P11" s="91">
        <v>4</v>
      </c>
      <c r="Q11" s="91">
        <v>3</v>
      </c>
      <c r="R11" s="91" t="s">
        <v>12</v>
      </c>
      <c r="S11" s="91" t="s">
        <v>12</v>
      </c>
      <c r="T11" s="91" t="s">
        <v>12</v>
      </c>
      <c r="U11" s="91" t="s">
        <v>12</v>
      </c>
      <c r="V11" s="91" t="s">
        <v>12</v>
      </c>
      <c r="W11" s="133" t="s">
        <v>12</v>
      </c>
      <c r="X11" s="126">
        <v>2017</v>
      </c>
    </row>
    <row r="12" spans="1:24" s="254" customFormat="1" ht="24" customHeight="1">
      <c r="A12" s="528">
        <v>2018</v>
      </c>
      <c r="B12" s="533">
        <v>110</v>
      </c>
      <c r="C12" s="253">
        <v>2</v>
      </c>
      <c r="D12" s="253">
        <v>7</v>
      </c>
      <c r="E12" s="253">
        <v>0</v>
      </c>
      <c r="F12" s="253">
        <v>3</v>
      </c>
      <c r="G12" s="253">
        <v>0</v>
      </c>
      <c r="H12" s="253">
        <v>9</v>
      </c>
      <c r="I12" s="253">
        <v>1</v>
      </c>
      <c r="J12" s="514">
        <v>66</v>
      </c>
      <c r="K12" s="529">
        <v>2018</v>
      </c>
      <c r="L12" s="528">
        <v>2018</v>
      </c>
      <c r="M12" s="534">
        <v>11</v>
      </c>
      <c r="N12" s="253">
        <v>1</v>
      </c>
      <c r="O12" s="253">
        <v>3</v>
      </c>
      <c r="P12" s="253">
        <v>4</v>
      </c>
      <c r="Q12" s="253">
        <v>3</v>
      </c>
      <c r="R12" s="253">
        <v>0</v>
      </c>
      <c r="S12" s="253">
        <v>0</v>
      </c>
      <c r="T12" s="253">
        <v>0</v>
      </c>
      <c r="U12" s="253">
        <v>0</v>
      </c>
      <c r="V12" s="253">
        <v>0</v>
      </c>
      <c r="W12" s="514">
        <v>0</v>
      </c>
      <c r="X12" s="529">
        <v>2018</v>
      </c>
    </row>
    <row r="13" spans="1:24" s="700" customFormat="1" ht="24" customHeight="1">
      <c r="A13" s="153">
        <v>2019</v>
      </c>
      <c r="B13" s="505">
        <f>SUM(C13:J13,M13:W13)</f>
        <v>135</v>
      </c>
      <c r="C13" s="255">
        <v>2</v>
      </c>
      <c r="D13" s="255">
        <v>7</v>
      </c>
      <c r="E13" s="255">
        <v>0</v>
      </c>
      <c r="F13" s="255">
        <v>3</v>
      </c>
      <c r="G13" s="255">
        <v>0</v>
      </c>
      <c r="H13" s="255">
        <v>10</v>
      </c>
      <c r="I13" s="255">
        <v>1</v>
      </c>
      <c r="J13" s="500">
        <v>87</v>
      </c>
      <c r="K13" s="152">
        <v>2019</v>
      </c>
      <c r="L13" s="156">
        <v>2019</v>
      </c>
      <c r="M13" s="506">
        <v>10</v>
      </c>
      <c r="N13" s="255">
        <v>0</v>
      </c>
      <c r="O13" s="255">
        <v>8</v>
      </c>
      <c r="P13" s="255">
        <v>4</v>
      </c>
      <c r="Q13" s="255">
        <v>3</v>
      </c>
      <c r="R13" s="255">
        <v>0</v>
      </c>
      <c r="S13" s="255">
        <v>0</v>
      </c>
      <c r="T13" s="255">
        <v>0</v>
      </c>
      <c r="U13" s="255">
        <v>0</v>
      </c>
      <c r="V13" s="255">
        <v>0</v>
      </c>
      <c r="W13" s="500">
        <v>0</v>
      </c>
      <c r="X13" s="152">
        <v>2019</v>
      </c>
    </row>
    <row r="14" spans="1:24" ht="20.25" customHeight="1">
      <c r="A14" s="6" t="s">
        <v>683</v>
      </c>
      <c r="B14" s="46"/>
      <c r="C14" s="23"/>
      <c r="D14" s="107"/>
      <c r="E14" s="107"/>
      <c r="F14" s="107"/>
      <c r="G14" s="107"/>
      <c r="H14" s="107"/>
      <c r="I14" s="107"/>
      <c r="J14" s="107"/>
      <c r="K14" s="23"/>
      <c r="L14" s="6" t="s">
        <v>684</v>
      </c>
      <c r="M14" s="46"/>
      <c r="N14" s="23"/>
      <c r="O14" s="107"/>
      <c r="P14" s="107"/>
      <c r="Q14" s="107"/>
      <c r="R14" s="107"/>
      <c r="S14" s="107"/>
      <c r="T14" s="107"/>
      <c r="U14" s="107"/>
      <c r="V14" s="107"/>
      <c r="W14" s="107"/>
      <c r="X14" s="23"/>
    </row>
  </sheetData>
  <mergeCells count="30">
    <mergeCell ref="R4:R6"/>
    <mergeCell ref="R1:X1"/>
    <mergeCell ref="X3:X6"/>
    <mergeCell ref="S4:S6"/>
    <mergeCell ref="T4:T6"/>
    <mergeCell ref="U4:U6"/>
    <mergeCell ref="V4:V6"/>
    <mergeCell ref="W4:W6"/>
    <mergeCell ref="R3:W3"/>
    <mergeCell ref="H4:H6"/>
    <mergeCell ref="I4:I6"/>
    <mergeCell ref="J4:J6"/>
    <mergeCell ref="P4:P6"/>
    <mergeCell ref="Q4:Q6"/>
    <mergeCell ref="A1:F1"/>
    <mergeCell ref="G1:K1"/>
    <mergeCell ref="G3:J3"/>
    <mergeCell ref="L1:Q1"/>
    <mergeCell ref="M4:O4"/>
    <mergeCell ref="B3:F3"/>
    <mergeCell ref="L3:L6"/>
    <mergeCell ref="M3:Q3"/>
    <mergeCell ref="K3:K6"/>
    <mergeCell ref="A3:A6"/>
    <mergeCell ref="C4:C6"/>
    <mergeCell ref="D4:D6"/>
    <mergeCell ref="E4:E6"/>
    <mergeCell ref="F4:F6"/>
    <mergeCell ref="G4:G6"/>
    <mergeCell ref="B4:B6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50" orientation="portrait" r:id="rId1"/>
  <headerFooter alignWithMargins="0">
    <oddHeader xml:space="preserve">&amp;L&amp;"돋움,보통"&amp;11   &amp;P&amp;R&amp;"돋움,보통"&amp;11&amp;P   </oddHeader>
  </headerFooter>
  <colBreaks count="1" manualBreakCount="1">
    <brk id="11" max="13" man="1"/>
  </col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"/>
  <sheetViews>
    <sheetView view="pageBreakPreview" topLeftCell="G1" zoomScaleNormal="100" zoomScaleSheetLayoutView="100" workbookViewId="0">
      <selection activeCell="V20" sqref="V20"/>
    </sheetView>
  </sheetViews>
  <sheetFormatPr defaultRowHeight="17.25"/>
  <cols>
    <col min="1" max="1" width="10.75" style="20" customWidth="1"/>
    <col min="2" max="6" width="13.25" style="20" customWidth="1"/>
    <col min="7" max="10" width="16.625" style="20" customWidth="1"/>
    <col min="11" max="11" width="10.75" style="23" customWidth="1"/>
    <col min="12" max="12" width="10.75" style="20" customWidth="1"/>
    <col min="13" max="16" width="16.625" style="20" customWidth="1"/>
    <col min="17" max="21" width="13.25" style="20" customWidth="1"/>
    <col min="22" max="22" width="10.75" style="23" customWidth="1"/>
    <col min="23" max="16384" width="9" style="23"/>
  </cols>
  <sheetData>
    <row r="1" spans="1:22" s="5" customFormat="1" ht="24.95" customHeight="1">
      <c r="A1" s="876" t="s">
        <v>620</v>
      </c>
      <c r="B1" s="876"/>
      <c r="C1" s="876"/>
      <c r="D1" s="876"/>
      <c r="E1" s="876"/>
      <c r="F1" s="876"/>
      <c r="G1" s="876" t="s">
        <v>529</v>
      </c>
      <c r="H1" s="876"/>
      <c r="I1" s="876"/>
      <c r="J1" s="876"/>
      <c r="K1" s="876"/>
      <c r="L1" s="876" t="s">
        <v>621</v>
      </c>
      <c r="M1" s="876"/>
      <c r="N1" s="876"/>
      <c r="O1" s="876"/>
      <c r="P1" s="876"/>
      <c r="Q1" s="876" t="s">
        <v>530</v>
      </c>
      <c r="R1" s="876"/>
      <c r="S1" s="876"/>
      <c r="T1" s="876"/>
      <c r="U1" s="876"/>
      <c r="V1" s="876"/>
    </row>
    <row r="2" spans="1:22" s="6" customFormat="1" ht="24.95" customHeight="1" thickBot="1">
      <c r="A2" s="6" t="s">
        <v>497</v>
      </c>
      <c r="K2" s="7" t="s">
        <v>532</v>
      </c>
      <c r="L2" s="6" t="s">
        <v>497</v>
      </c>
      <c r="V2" s="7" t="s">
        <v>532</v>
      </c>
    </row>
    <row r="3" spans="1:22" s="26" customFormat="1" ht="19.5" customHeight="1" thickTop="1">
      <c r="A3" s="1023" t="s">
        <v>533</v>
      </c>
      <c r="B3" s="180"/>
      <c r="C3" s="1027" t="s">
        <v>556</v>
      </c>
      <c r="D3" s="1037"/>
      <c r="E3" s="1037"/>
      <c r="F3" s="1037"/>
      <c r="G3" s="1015" t="s">
        <v>557</v>
      </c>
      <c r="H3" s="1016"/>
      <c r="I3" s="1016"/>
      <c r="J3" s="1016"/>
      <c r="K3" s="1019" t="s">
        <v>402</v>
      </c>
      <c r="L3" s="1023" t="s">
        <v>533</v>
      </c>
      <c r="M3" s="1016" t="s">
        <v>556</v>
      </c>
      <c r="N3" s="1016"/>
      <c r="O3" s="1016"/>
      <c r="P3" s="1027"/>
      <c r="Q3" s="1015" t="s">
        <v>557</v>
      </c>
      <c r="R3" s="1016"/>
      <c r="S3" s="1040" t="s">
        <v>558</v>
      </c>
      <c r="T3" s="1016"/>
      <c r="U3" s="1016"/>
      <c r="V3" s="1019" t="s">
        <v>402</v>
      </c>
    </row>
    <row r="4" spans="1:22" s="26" customFormat="1" ht="19.5" customHeight="1">
      <c r="A4" s="1024"/>
      <c r="B4" s="1067" t="s">
        <v>736</v>
      </c>
      <c r="C4" s="1064" t="s">
        <v>559</v>
      </c>
      <c r="D4" s="1064" t="s">
        <v>560</v>
      </c>
      <c r="E4" s="1070" t="s">
        <v>739</v>
      </c>
      <c r="F4" s="1064" t="s">
        <v>561</v>
      </c>
      <c r="G4" s="1064" t="s">
        <v>562</v>
      </c>
      <c r="H4" s="1070" t="s">
        <v>740</v>
      </c>
      <c r="I4" s="1064" t="s">
        <v>563</v>
      </c>
      <c r="J4" s="1064" t="s">
        <v>564</v>
      </c>
      <c r="K4" s="1020"/>
      <c r="L4" s="1024"/>
      <c r="M4" s="1073" t="s">
        <v>741</v>
      </c>
      <c r="N4" s="1071" t="s">
        <v>565</v>
      </c>
      <c r="O4" s="1071" t="s">
        <v>566</v>
      </c>
      <c r="P4" s="1071" t="s">
        <v>567</v>
      </c>
      <c r="Q4" s="1064" t="s">
        <v>568</v>
      </c>
      <c r="R4" s="1064" t="s">
        <v>569</v>
      </c>
      <c r="S4" s="1064" t="s">
        <v>570</v>
      </c>
      <c r="T4" s="1064" t="s">
        <v>571</v>
      </c>
      <c r="U4" s="1064" t="s">
        <v>572</v>
      </c>
      <c r="V4" s="1020"/>
    </row>
    <row r="5" spans="1:22" s="26" customFormat="1" ht="19.5" customHeight="1">
      <c r="A5" s="1024"/>
      <c r="B5" s="1068"/>
      <c r="C5" s="1017"/>
      <c r="D5" s="1017"/>
      <c r="E5" s="1017"/>
      <c r="F5" s="1017"/>
      <c r="G5" s="1017"/>
      <c r="H5" s="1017"/>
      <c r="I5" s="1017"/>
      <c r="J5" s="1017"/>
      <c r="K5" s="1020"/>
      <c r="L5" s="1024"/>
      <c r="M5" s="1058"/>
      <c r="N5" s="1057"/>
      <c r="O5" s="1057"/>
      <c r="P5" s="1057"/>
      <c r="Q5" s="1017"/>
      <c r="R5" s="1017"/>
      <c r="S5" s="1017"/>
      <c r="T5" s="1017"/>
      <c r="U5" s="1017"/>
      <c r="V5" s="1020"/>
    </row>
    <row r="6" spans="1:22" s="26" customFormat="1" ht="19.5" customHeight="1">
      <c r="A6" s="1025"/>
      <c r="B6" s="1069"/>
      <c r="C6" s="1065"/>
      <c r="D6" s="1065"/>
      <c r="E6" s="1065"/>
      <c r="F6" s="1065"/>
      <c r="G6" s="1065"/>
      <c r="H6" s="1065"/>
      <c r="I6" s="1065"/>
      <c r="J6" s="1065"/>
      <c r="K6" s="1021"/>
      <c r="L6" s="1025"/>
      <c r="M6" s="1074"/>
      <c r="N6" s="1072"/>
      <c r="O6" s="1072"/>
      <c r="P6" s="1072"/>
      <c r="Q6" s="1065"/>
      <c r="R6" s="1065"/>
      <c r="S6" s="1065"/>
      <c r="T6" s="1065"/>
      <c r="U6" s="1065"/>
      <c r="V6" s="1021"/>
    </row>
    <row r="7" spans="1:22" s="71" customFormat="1" ht="24" customHeight="1">
      <c r="A7" s="90">
        <v>2013</v>
      </c>
      <c r="B7" s="108">
        <f>SUM(C7:F7,G7:J7,M7:P7,Q7:U7)</f>
        <v>596</v>
      </c>
      <c r="C7" s="91">
        <v>0</v>
      </c>
      <c r="D7" s="91">
        <v>0</v>
      </c>
      <c r="E7" s="91">
        <v>0</v>
      </c>
      <c r="F7" s="91">
        <v>0</v>
      </c>
      <c r="G7" s="91">
        <v>2</v>
      </c>
      <c r="H7" s="91">
        <v>2</v>
      </c>
      <c r="I7" s="91">
        <v>1</v>
      </c>
      <c r="J7" s="133">
        <v>171</v>
      </c>
      <c r="K7" s="127">
        <v>2013</v>
      </c>
      <c r="L7" s="90">
        <v>2013</v>
      </c>
      <c r="M7" s="108">
        <v>99</v>
      </c>
      <c r="N7" s="91">
        <v>57</v>
      </c>
      <c r="O7" s="91">
        <v>262</v>
      </c>
      <c r="P7" s="91">
        <v>0</v>
      </c>
      <c r="Q7" s="91">
        <v>0</v>
      </c>
      <c r="R7" s="91">
        <v>0</v>
      </c>
      <c r="S7" s="91">
        <v>2</v>
      </c>
      <c r="T7" s="91">
        <v>0</v>
      </c>
      <c r="U7" s="133">
        <v>0</v>
      </c>
      <c r="V7" s="127">
        <v>2013</v>
      </c>
    </row>
    <row r="8" spans="1:22" s="71" customFormat="1" ht="24" customHeight="1">
      <c r="A8" s="90">
        <v>2014</v>
      </c>
      <c r="B8" s="108">
        <v>600</v>
      </c>
      <c r="C8" s="91">
        <v>0</v>
      </c>
      <c r="D8" s="91">
        <v>0</v>
      </c>
      <c r="E8" s="91">
        <v>0</v>
      </c>
      <c r="F8" s="91">
        <v>0</v>
      </c>
      <c r="G8" s="91">
        <v>3</v>
      </c>
      <c r="H8" s="91">
        <v>2</v>
      </c>
      <c r="I8" s="91">
        <v>1</v>
      </c>
      <c r="J8" s="133">
        <v>153</v>
      </c>
      <c r="K8" s="127">
        <v>2014</v>
      </c>
      <c r="L8" s="90">
        <v>2014</v>
      </c>
      <c r="M8" s="108">
        <v>98</v>
      </c>
      <c r="N8" s="91">
        <v>65</v>
      </c>
      <c r="O8" s="91">
        <v>270</v>
      </c>
      <c r="P8" s="91">
        <v>0</v>
      </c>
      <c r="Q8" s="91">
        <v>0</v>
      </c>
      <c r="R8" s="91">
        <v>7</v>
      </c>
      <c r="S8" s="91">
        <v>1</v>
      </c>
      <c r="T8" s="91">
        <v>0</v>
      </c>
      <c r="U8" s="133">
        <v>0</v>
      </c>
      <c r="V8" s="127">
        <v>2014</v>
      </c>
    </row>
    <row r="9" spans="1:22" s="71" customFormat="1" ht="24" customHeight="1">
      <c r="A9" s="90">
        <v>2015</v>
      </c>
      <c r="B9" s="108">
        <v>564</v>
      </c>
      <c r="C9" s="91">
        <v>0</v>
      </c>
      <c r="D9" s="91">
        <v>0</v>
      </c>
      <c r="E9" s="91">
        <v>0</v>
      </c>
      <c r="F9" s="91">
        <v>0</v>
      </c>
      <c r="G9" s="91">
        <v>2</v>
      </c>
      <c r="H9" s="91">
        <v>2</v>
      </c>
      <c r="I9" s="91">
        <v>1</v>
      </c>
      <c r="J9" s="133">
        <v>148</v>
      </c>
      <c r="K9" s="127">
        <v>2015</v>
      </c>
      <c r="L9" s="90">
        <v>2015</v>
      </c>
      <c r="M9" s="108">
        <v>95</v>
      </c>
      <c r="N9" s="91">
        <v>60</v>
      </c>
      <c r="O9" s="91">
        <v>248</v>
      </c>
      <c r="P9" s="91">
        <v>0</v>
      </c>
      <c r="Q9" s="91">
        <v>0</v>
      </c>
      <c r="R9" s="91">
        <v>6</v>
      </c>
      <c r="S9" s="91">
        <v>2</v>
      </c>
      <c r="T9" s="91">
        <v>0</v>
      </c>
      <c r="U9" s="133">
        <v>0</v>
      </c>
      <c r="V9" s="127">
        <v>2015</v>
      </c>
    </row>
    <row r="10" spans="1:22" s="71" customFormat="1" ht="24" customHeight="1">
      <c r="A10" s="90">
        <v>2016</v>
      </c>
      <c r="B10" s="108">
        <v>584</v>
      </c>
      <c r="C10" s="91">
        <v>0</v>
      </c>
      <c r="D10" s="91">
        <v>0</v>
      </c>
      <c r="E10" s="91">
        <v>0</v>
      </c>
      <c r="F10" s="91">
        <v>0</v>
      </c>
      <c r="G10" s="91">
        <v>2</v>
      </c>
      <c r="H10" s="91">
        <v>2</v>
      </c>
      <c r="I10" s="91">
        <v>1</v>
      </c>
      <c r="J10" s="133">
        <v>155</v>
      </c>
      <c r="K10" s="127">
        <v>2016</v>
      </c>
      <c r="L10" s="90">
        <v>2016</v>
      </c>
      <c r="M10" s="108">
        <v>96</v>
      </c>
      <c r="N10" s="91">
        <v>60</v>
      </c>
      <c r="O10" s="91">
        <v>258</v>
      </c>
      <c r="P10" s="91">
        <v>0</v>
      </c>
      <c r="Q10" s="91">
        <v>0</v>
      </c>
      <c r="R10" s="91">
        <v>8</v>
      </c>
      <c r="S10" s="91">
        <v>2</v>
      </c>
      <c r="T10" s="91">
        <v>0</v>
      </c>
      <c r="U10" s="133">
        <v>0</v>
      </c>
      <c r="V10" s="127">
        <v>2016</v>
      </c>
    </row>
    <row r="11" spans="1:22" s="71" customFormat="1" ht="24" customHeight="1">
      <c r="A11" s="90">
        <v>2017</v>
      </c>
      <c r="B11" s="108">
        <v>662</v>
      </c>
      <c r="C11" s="91" t="s">
        <v>12</v>
      </c>
      <c r="D11" s="91" t="s">
        <v>12</v>
      </c>
      <c r="E11" s="91" t="s">
        <v>12</v>
      </c>
      <c r="F11" s="91" t="s">
        <v>12</v>
      </c>
      <c r="G11" s="91">
        <v>2</v>
      </c>
      <c r="H11" s="91">
        <v>2</v>
      </c>
      <c r="I11" s="91">
        <v>1</v>
      </c>
      <c r="J11" s="133">
        <v>173</v>
      </c>
      <c r="K11" s="127">
        <v>2017</v>
      </c>
      <c r="L11" s="90">
        <v>2017</v>
      </c>
      <c r="M11" s="108">
        <v>98</v>
      </c>
      <c r="N11" s="91">
        <v>87</v>
      </c>
      <c r="O11" s="91">
        <v>288</v>
      </c>
      <c r="P11" s="91">
        <v>1</v>
      </c>
      <c r="Q11" s="91" t="s">
        <v>12</v>
      </c>
      <c r="R11" s="91">
        <v>8</v>
      </c>
      <c r="S11" s="91">
        <v>2</v>
      </c>
      <c r="T11" s="91" t="s">
        <v>12</v>
      </c>
      <c r="U11" s="133" t="s">
        <v>12</v>
      </c>
      <c r="V11" s="127">
        <v>2017</v>
      </c>
    </row>
    <row r="12" spans="1:22" s="254" customFormat="1" ht="24" customHeight="1">
      <c r="A12" s="528">
        <v>2018</v>
      </c>
      <c r="B12" s="534">
        <v>562</v>
      </c>
      <c r="C12" s="253">
        <v>0</v>
      </c>
      <c r="D12" s="253">
        <v>0</v>
      </c>
      <c r="E12" s="253">
        <v>0</v>
      </c>
      <c r="F12" s="253">
        <v>0</v>
      </c>
      <c r="G12" s="253">
        <v>2</v>
      </c>
      <c r="H12" s="253">
        <v>2</v>
      </c>
      <c r="I12" s="253">
        <v>1</v>
      </c>
      <c r="J12" s="514">
        <v>175</v>
      </c>
      <c r="K12" s="225">
        <v>2018</v>
      </c>
      <c r="L12" s="528">
        <v>2018</v>
      </c>
      <c r="M12" s="534">
        <v>100</v>
      </c>
      <c r="N12" s="253">
        <v>75</v>
      </c>
      <c r="O12" s="253">
        <v>199</v>
      </c>
      <c r="P12" s="253">
        <v>0</v>
      </c>
      <c r="Q12" s="253">
        <v>0</v>
      </c>
      <c r="R12" s="253">
        <v>6</v>
      </c>
      <c r="S12" s="253">
        <v>2</v>
      </c>
      <c r="T12" s="253">
        <v>0</v>
      </c>
      <c r="U12" s="514">
        <v>0</v>
      </c>
      <c r="V12" s="225">
        <v>2018</v>
      </c>
    </row>
    <row r="13" spans="1:22" s="700" customFormat="1" ht="24" customHeight="1">
      <c r="A13" s="153">
        <v>2019</v>
      </c>
      <c r="B13" s="506">
        <v>562</v>
      </c>
      <c r="C13" s="255">
        <v>0</v>
      </c>
      <c r="D13" s="255">
        <v>0</v>
      </c>
      <c r="E13" s="255">
        <v>0</v>
      </c>
      <c r="F13" s="255">
        <v>0</v>
      </c>
      <c r="G13" s="255">
        <v>2</v>
      </c>
      <c r="H13" s="255">
        <v>2</v>
      </c>
      <c r="I13" s="255">
        <v>1</v>
      </c>
      <c r="J13" s="500">
        <v>175</v>
      </c>
      <c r="K13" s="140">
        <v>2019</v>
      </c>
      <c r="L13" s="153">
        <v>2019</v>
      </c>
      <c r="M13" s="506">
        <v>100</v>
      </c>
      <c r="N13" s="255">
        <v>75</v>
      </c>
      <c r="O13" s="255">
        <v>199</v>
      </c>
      <c r="P13" s="255">
        <v>0</v>
      </c>
      <c r="Q13" s="255">
        <v>0</v>
      </c>
      <c r="R13" s="255">
        <v>6</v>
      </c>
      <c r="S13" s="255">
        <v>2</v>
      </c>
      <c r="T13" s="255">
        <v>0</v>
      </c>
      <c r="U13" s="500">
        <v>0</v>
      </c>
      <c r="V13" s="140">
        <v>2019</v>
      </c>
    </row>
    <row r="14" spans="1:22" ht="12.75" customHeight="1">
      <c r="A14" s="6" t="s">
        <v>685</v>
      </c>
      <c r="B14" s="46"/>
      <c r="C14" s="23"/>
      <c r="D14" s="107"/>
      <c r="E14" s="107"/>
      <c r="F14" s="107"/>
      <c r="G14" s="107"/>
      <c r="H14" s="107"/>
      <c r="I14" s="107"/>
      <c r="J14" s="107"/>
      <c r="L14" s="6" t="s">
        <v>685</v>
      </c>
      <c r="M14" s="46"/>
      <c r="N14" s="23"/>
      <c r="O14" s="107"/>
      <c r="P14" s="107"/>
      <c r="Q14" s="107"/>
      <c r="R14" s="107"/>
      <c r="S14" s="107"/>
      <c r="T14" s="107"/>
      <c r="U14" s="107"/>
    </row>
    <row r="15" spans="1:22" ht="12.75" customHeight="1">
      <c r="B15" s="6"/>
      <c r="C15" s="23"/>
      <c r="D15" s="107"/>
      <c r="E15" s="107"/>
      <c r="F15" s="107"/>
      <c r="G15" s="107"/>
      <c r="H15" s="107"/>
      <c r="I15" s="107"/>
      <c r="J15" s="107"/>
      <c r="M15" s="6"/>
      <c r="N15" s="23"/>
      <c r="O15" s="107"/>
      <c r="P15" s="107"/>
      <c r="Q15" s="107"/>
      <c r="R15" s="107"/>
      <c r="S15" s="107"/>
      <c r="T15" s="107"/>
      <c r="U15" s="107"/>
    </row>
    <row r="16" spans="1:22">
      <c r="B16" s="109"/>
      <c r="J16" s="109"/>
      <c r="N16" s="109"/>
      <c r="O16" s="109"/>
      <c r="R16" s="109"/>
      <c r="S16" s="109"/>
    </row>
  </sheetData>
  <mergeCells count="31">
    <mergeCell ref="A1:F1"/>
    <mergeCell ref="B4:B6"/>
    <mergeCell ref="Q3:R3"/>
    <mergeCell ref="L3:L6"/>
    <mergeCell ref="J4:J6"/>
    <mergeCell ref="G1:K1"/>
    <mergeCell ref="L1:P1"/>
    <mergeCell ref="D4:D6"/>
    <mergeCell ref="E4:E6"/>
    <mergeCell ref="F4:F6"/>
    <mergeCell ref="A3:A6"/>
    <mergeCell ref="G3:J3"/>
    <mergeCell ref="K3:K6"/>
    <mergeCell ref="H4:H6"/>
    <mergeCell ref="G4:G6"/>
    <mergeCell ref="C4:C6"/>
    <mergeCell ref="I4:I6"/>
    <mergeCell ref="C3:F3"/>
    <mergeCell ref="M4:M6"/>
    <mergeCell ref="S3:U3"/>
    <mergeCell ref="O4:O6"/>
    <mergeCell ref="R4:R6"/>
    <mergeCell ref="N4:N6"/>
    <mergeCell ref="M3:P3"/>
    <mergeCell ref="Q1:V1"/>
    <mergeCell ref="P4:P6"/>
    <mergeCell ref="T4:T6"/>
    <mergeCell ref="Q4:Q6"/>
    <mergeCell ref="U4:U6"/>
    <mergeCell ref="S4:S6"/>
    <mergeCell ref="V3:V6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50" orientation="portrait" r:id="rId1"/>
  <headerFooter alignWithMargins="0">
    <oddHeader xml:space="preserve">&amp;L&amp;"돋움,보통"&amp;11   &amp;P&amp;R&amp;"돋움,보통"&amp;11&amp;P   </oddHeader>
  </headerFooter>
  <colBreaks count="1" manualBreakCount="1">
    <brk id="11" max="13" man="1"/>
  </colBreaks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view="pageBreakPreview" zoomScaleNormal="100" zoomScaleSheetLayoutView="100" workbookViewId="0">
      <selection activeCell="L23" sqref="L23"/>
    </sheetView>
  </sheetViews>
  <sheetFormatPr defaultRowHeight="17.25"/>
  <cols>
    <col min="1" max="1" width="10.375" style="20" customWidth="1"/>
    <col min="2" max="2" width="11.125" style="20" customWidth="1"/>
    <col min="3" max="3" width="11.25" style="20" customWidth="1"/>
    <col min="4" max="7" width="11.125" style="20" customWidth="1"/>
    <col min="8" max="15" width="8.25" style="20" customWidth="1"/>
    <col min="16" max="16" width="10.375" style="20" customWidth="1"/>
    <col min="17" max="16384" width="9" style="23"/>
  </cols>
  <sheetData>
    <row r="1" spans="1:16" s="5" customFormat="1" ht="24.75" customHeight="1">
      <c r="A1" s="876" t="s">
        <v>589</v>
      </c>
      <c r="B1" s="876"/>
      <c r="C1" s="876"/>
      <c r="D1" s="876"/>
      <c r="E1" s="876"/>
      <c r="F1" s="876"/>
      <c r="G1" s="876"/>
      <c r="H1" s="1" t="s">
        <v>590</v>
      </c>
      <c r="I1" s="1"/>
      <c r="J1" s="1"/>
      <c r="K1" s="1"/>
      <c r="L1" s="1"/>
      <c r="M1" s="1"/>
      <c r="N1" s="1"/>
      <c r="O1" s="1"/>
      <c r="P1" s="1"/>
    </row>
    <row r="2" spans="1:16" s="195" customFormat="1" ht="24.95" customHeight="1" thickBot="1">
      <c r="A2" s="195" t="s">
        <v>591</v>
      </c>
      <c r="P2" s="196" t="s">
        <v>592</v>
      </c>
    </row>
    <row r="3" spans="1:16" s="397" customFormat="1" ht="19.5" customHeight="1" thickTop="1">
      <c r="A3" s="988" t="s">
        <v>97</v>
      </c>
      <c r="B3" s="995" t="s">
        <v>113</v>
      </c>
      <c r="C3" s="1075"/>
      <c r="D3" s="995" t="s">
        <v>593</v>
      </c>
      <c r="E3" s="996"/>
      <c r="F3" s="1076" t="s">
        <v>594</v>
      </c>
      <c r="G3" s="1076"/>
      <c r="H3" s="1076" t="s">
        <v>595</v>
      </c>
      <c r="I3" s="1076"/>
      <c r="J3" s="995" t="s">
        <v>114</v>
      </c>
      <c r="K3" s="1075"/>
      <c r="L3" s="995" t="s">
        <v>53</v>
      </c>
      <c r="M3" s="1075"/>
      <c r="N3" s="995" t="s">
        <v>596</v>
      </c>
      <c r="O3" s="1075"/>
      <c r="P3" s="991" t="s">
        <v>597</v>
      </c>
    </row>
    <row r="4" spans="1:16" s="251" customFormat="1" ht="19.5" customHeight="1">
      <c r="A4" s="968"/>
      <c r="B4" s="507" t="s">
        <v>7</v>
      </c>
      <c r="C4" s="508"/>
      <c r="D4" s="507" t="s">
        <v>598</v>
      </c>
      <c r="E4" s="508"/>
      <c r="F4" s="509" t="s">
        <v>599</v>
      </c>
      <c r="G4" s="509"/>
      <c r="H4" s="509" t="s">
        <v>600</v>
      </c>
      <c r="I4" s="509"/>
      <c r="J4" s="507" t="s">
        <v>54</v>
      </c>
      <c r="K4" s="510"/>
      <c r="L4" s="508" t="s">
        <v>601</v>
      </c>
      <c r="M4" s="510"/>
      <c r="N4" s="508" t="s">
        <v>602</v>
      </c>
      <c r="O4" s="508"/>
      <c r="P4" s="966"/>
    </row>
    <row r="5" spans="1:16" s="251" customFormat="1" ht="19.5" customHeight="1">
      <c r="A5" s="968"/>
      <c r="B5" s="438" t="s">
        <v>603</v>
      </c>
      <c r="C5" s="438" t="s">
        <v>734</v>
      </c>
      <c r="D5" s="438" t="s">
        <v>603</v>
      </c>
      <c r="E5" s="438" t="s">
        <v>604</v>
      </c>
      <c r="F5" s="390" t="s">
        <v>603</v>
      </c>
      <c r="G5" s="390" t="s">
        <v>604</v>
      </c>
      <c r="H5" s="386" t="s">
        <v>603</v>
      </c>
      <c r="I5" s="390" t="s">
        <v>604</v>
      </c>
      <c r="J5" s="511" t="s">
        <v>603</v>
      </c>
      <c r="K5" s="386" t="s">
        <v>604</v>
      </c>
      <c r="L5" s="511" t="s">
        <v>603</v>
      </c>
      <c r="M5" s="386" t="s">
        <v>604</v>
      </c>
      <c r="N5" s="511" t="s">
        <v>603</v>
      </c>
      <c r="O5" s="386" t="s">
        <v>604</v>
      </c>
      <c r="P5" s="966"/>
    </row>
    <row r="6" spans="1:16" s="251" customFormat="1" ht="19.5" customHeight="1">
      <c r="A6" s="969"/>
      <c r="B6" s="507" t="s">
        <v>605</v>
      </c>
      <c r="C6" s="507" t="s">
        <v>55</v>
      </c>
      <c r="D6" s="507" t="s">
        <v>605</v>
      </c>
      <c r="E6" s="507" t="s">
        <v>55</v>
      </c>
      <c r="F6" s="509" t="s">
        <v>605</v>
      </c>
      <c r="G6" s="509" t="s">
        <v>55</v>
      </c>
      <c r="H6" s="509" t="s">
        <v>605</v>
      </c>
      <c r="I6" s="509" t="s">
        <v>55</v>
      </c>
      <c r="J6" s="507" t="s">
        <v>605</v>
      </c>
      <c r="K6" s="509" t="s">
        <v>55</v>
      </c>
      <c r="L6" s="507" t="s">
        <v>605</v>
      </c>
      <c r="M6" s="509" t="s">
        <v>55</v>
      </c>
      <c r="N6" s="507" t="s">
        <v>605</v>
      </c>
      <c r="O6" s="509" t="s">
        <v>55</v>
      </c>
      <c r="P6" s="967"/>
    </row>
    <row r="7" spans="1:16" s="225" customFormat="1" ht="24" customHeight="1">
      <c r="A7" s="512">
        <v>2013</v>
      </c>
      <c r="B7" s="222">
        <v>2</v>
      </c>
      <c r="C7" s="222">
        <v>9650</v>
      </c>
      <c r="D7" s="222">
        <v>1</v>
      </c>
      <c r="E7" s="222">
        <v>8990</v>
      </c>
      <c r="F7" s="222">
        <v>1</v>
      </c>
      <c r="G7" s="222">
        <v>660</v>
      </c>
      <c r="H7" s="253">
        <v>0</v>
      </c>
      <c r="I7" s="253">
        <v>0</v>
      </c>
      <c r="J7" s="253">
        <v>0</v>
      </c>
      <c r="K7" s="253">
        <v>0</v>
      </c>
      <c r="L7" s="253">
        <v>0</v>
      </c>
      <c r="M7" s="253">
        <v>0</v>
      </c>
      <c r="N7" s="253">
        <v>0</v>
      </c>
      <c r="O7" s="514">
        <v>0</v>
      </c>
      <c r="P7" s="513">
        <v>2013</v>
      </c>
    </row>
    <row r="8" spans="1:16" s="225" customFormat="1" ht="27.75" customHeight="1">
      <c r="A8" s="512">
        <v>2014</v>
      </c>
      <c r="B8" s="222">
        <v>2</v>
      </c>
      <c r="C8" s="222">
        <v>9650</v>
      </c>
      <c r="D8" s="253">
        <v>1</v>
      </c>
      <c r="E8" s="253">
        <v>8990</v>
      </c>
      <c r="F8" s="253">
        <v>1</v>
      </c>
      <c r="G8" s="253">
        <v>660</v>
      </c>
      <c r="H8" s="253">
        <v>0</v>
      </c>
      <c r="I8" s="253">
        <v>0</v>
      </c>
      <c r="J8" s="253">
        <v>0</v>
      </c>
      <c r="K8" s="253">
        <v>0</v>
      </c>
      <c r="L8" s="253">
        <v>0</v>
      </c>
      <c r="M8" s="253">
        <v>0</v>
      </c>
      <c r="N8" s="253">
        <v>0</v>
      </c>
      <c r="O8" s="514">
        <v>0</v>
      </c>
      <c r="P8" s="513">
        <v>2014</v>
      </c>
    </row>
    <row r="9" spans="1:16" s="225" customFormat="1" ht="24" customHeight="1">
      <c r="A9" s="512">
        <v>2015</v>
      </c>
      <c r="B9" s="222">
        <v>2</v>
      </c>
      <c r="C9" s="222">
        <v>9650</v>
      </c>
      <c r="D9" s="253">
        <v>1</v>
      </c>
      <c r="E9" s="253">
        <v>8990</v>
      </c>
      <c r="F9" s="253">
        <v>1</v>
      </c>
      <c r="G9" s="253">
        <v>660</v>
      </c>
      <c r="H9" s="253">
        <v>0</v>
      </c>
      <c r="I9" s="253">
        <v>0</v>
      </c>
      <c r="J9" s="253">
        <v>0</v>
      </c>
      <c r="K9" s="253">
        <v>0</v>
      </c>
      <c r="L9" s="253">
        <v>0</v>
      </c>
      <c r="M9" s="253">
        <v>0</v>
      </c>
      <c r="N9" s="253">
        <v>0</v>
      </c>
      <c r="O9" s="514">
        <v>0</v>
      </c>
      <c r="P9" s="513">
        <v>2015</v>
      </c>
    </row>
    <row r="10" spans="1:16" s="225" customFormat="1" ht="24" customHeight="1">
      <c r="A10" s="512">
        <v>2016</v>
      </c>
      <c r="B10" s="222">
        <v>2</v>
      </c>
      <c r="C10" s="222">
        <v>9650</v>
      </c>
      <c r="D10" s="253">
        <v>1</v>
      </c>
      <c r="E10" s="253">
        <v>8990</v>
      </c>
      <c r="F10" s="253">
        <v>1</v>
      </c>
      <c r="G10" s="253">
        <v>660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53">
        <v>0</v>
      </c>
      <c r="N10" s="253">
        <v>0</v>
      </c>
      <c r="O10" s="514">
        <v>0</v>
      </c>
      <c r="P10" s="513">
        <v>2016</v>
      </c>
    </row>
    <row r="11" spans="1:16" s="225" customFormat="1" ht="24" customHeight="1">
      <c r="A11" s="512">
        <v>2017</v>
      </c>
      <c r="B11" s="222">
        <v>2</v>
      </c>
      <c r="C11" s="222">
        <v>9650</v>
      </c>
      <c r="D11" s="253">
        <v>1</v>
      </c>
      <c r="E11" s="253">
        <v>8990</v>
      </c>
      <c r="F11" s="253">
        <v>1</v>
      </c>
      <c r="G11" s="253">
        <v>660</v>
      </c>
      <c r="H11" s="253">
        <v>0</v>
      </c>
      <c r="I11" s="253">
        <v>0</v>
      </c>
      <c r="J11" s="253">
        <v>0</v>
      </c>
      <c r="K11" s="253">
        <v>0</v>
      </c>
      <c r="L11" s="253">
        <v>0</v>
      </c>
      <c r="M11" s="253">
        <v>0</v>
      </c>
      <c r="N11" s="253">
        <v>0</v>
      </c>
      <c r="O11" s="514">
        <v>0</v>
      </c>
      <c r="P11" s="513">
        <v>2017</v>
      </c>
    </row>
    <row r="12" spans="1:16" s="225" customFormat="1" ht="24" customHeight="1">
      <c r="A12" s="512">
        <v>2018</v>
      </c>
      <c r="B12" s="222">
        <v>2</v>
      </c>
      <c r="C12" s="222">
        <v>9650</v>
      </c>
      <c r="D12" s="253">
        <v>1</v>
      </c>
      <c r="E12" s="253">
        <v>8990</v>
      </c>
      <c r="F12" s="253">
        <v>1</v>
      </c>
      <c r="G12" s="253">
        <v>660</v>
      </c>
      <c r="H12" s="253">
        <v>0</v>
      </c>
      <c r="I12" s="253">
        <v>0</v>
      </c>
      <c r="J12" s="253">
        <v>0</v>
      </c>
      <c r="K12" s="253">
        <v>0</v>
      </c>
      <c r="L12" s="253">
        <v>0</v>
      </c>
      <c r="M12" s="253">
        <v>0</v>
      </c>
      <c r="N12" s="253">
        <v>0</v>
      </c>
      <c r="O12" s="514">
        <v>0</v>
      </c>
      <c r="P12" s="513">
        <v>2018</v>
      </c>
    </row>
    <row r="13" spans="1:16" s="13" customFormat="1" ht="24" customHeight="1">
      <c r="A13" s="164">
        <v>2019</v>
      </c>
      <c r="B13" s="229">
        <f>D13+F13</f>
        <v>4</v>
      </c>
      <c r="C13" s="229">
        <f>E13+G13</f>
        <v>12737</v>
      </c>
      <c r="D13" s="255">
        <v>1</v>
      </c>
      <c r="E13" s="255">
        <v>8990</v>
      </c>
      <c r="F13" s="255">
        <v>3</v>
      </c>
      <c r="G13" s="255">
        <v>3747</v>
      </c>
      <c r="H13" s="255" t="s">
        <v>793</v>
      </c>
      <c r="I13" s="255" t="s">
        <v>793</v>
      </c>
      <c r="J13" s="255" t="s">
        <v>793</v>
      </c>
      <c r="K13" s="255" t="s">
        <v>793</v>
      </c>
      <c r="L13" s="255" t="s">
        <v>793</v>
      </c>
      <c r="M13" s="255" t="s">
        <v>793</v>
      </c>
      <c r="N13" s="255" t="s">
        <v>793</v>
      </c>
      <c r="O13" s="500" t="s">
        <v>793</v>
      </c>
      <c r="P13" s="812">
        <v>2019</v>
      </c>
    </row>
    <row r="14" spans="1:16" s="35" customFormat="1" ht="12.75" customHeight="1">
      <c r="A14" s="195" t="s">
        <v>585</v>
      </c>
      <c r="P14" s="263"/>
    </row>
    <row r="15" spans="1:16" s="19" customFormat="1" ht="12" customHeight="1">
      <c r="A15" s="228" t="s">
        <v>586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s="19" customFormat="1" ht="12" customHeight="1">
      <c r="A16" s="228" t="s">
        <v>587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s="19" customFormat="1" ht="12" customHeight="1">
      <c r="A17" s="228" t="s">
        <v>588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s="19" customFormat="1" ht="12" customHeight="1">
      <c r="A18" s="227" t="s">
        <v>686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24" customHeight="1">
      <c r="B19" s="92"/>
      <c r="C19" s="515"/>
      <c r="D19" s="92"/>
      <c r="E19" s="92"/>
      <c r="F19" s="92"/>
      <c r="G19" s="516"/>
    </row>
    <row r="20" spans="1:16">
      <c r="A20" s="517"/>
    </row>
    <row r="21" spans="1:16">
      <c r="A21" s="518"/>
    </row>
    <row r="22" spans="1:16">
      <c r="A22" s="519"/>
    </row>
  </sheetData>
  <customSheetViews>
    <customSheetView guid="{ED90F220-B4C6-11D3-9C40-444553540000}" showRuler="0">
      <selection activeCell="B4" sqref="B4:I4"/>
      <pageMargins left="0.6692913385826772" right="0.6692913385826772" top="0.74803149606299213" bottom="0.35433070866141736" header="0.59055118110236227" footer="0.59055118110236227"/>
      <pageSetup paperSize="12" orientation="landscape" horizontalDpi="4294967292" verticalDpi="300" r:id="rId1"/>
      <headerFooter alignWithMargins="0"/>
    </customSheetView>
    <customSheetView guid="{B9E7C041-B451-11D3-BD73-444553540000}" showPageBreaks="1" showRuler="0">
      <selection activeCell="B4" sqref="B4:I4"/>
      <pageMargins left="0.6692913385826772" right="0.6692913385826772" top="0.74803149606299213" bottom="0.35433070866141736" header="0.59055118110236227" footer="0.59055118110236227"/>
      <pageSetup paperSize="12" orientation="landscape" horizontalDpi="4294967292" verticalDpi="300" r:id="rId2"/>
      <headerFooter alignWithMargins="0"/>
    </customSheetView>
  </customSheetViews>
  <mergeCells count="10">
    <mergeCell ref="P3:P6"/>
    <mergeCell ref="A3:A6"/>
    <mergeCell ref="A1:G1"/>
    <mergeCell ref="B3:C3"/>
    <mergeCell ref="N3:O3"/>
    <mergeCell ref="D3:E3"/>
    <mergeCell ref="F3:G3"/>
    <mergeCell ref="H3:I3"/>
    <mergeCell ref="J3:K3"/>
    <mergeCell ref="L3:M3"/>
  </mergeCells>
  <phoneticPr fontId="5" type="noConversion"/>
  <printOptions gridLinesSet="0"/>
  <pageMargins left="0.9055118110236221" right="0.9055118110236221" top="1.2598425196850394" bottom="1.4960629921259843" header="0.82677165354330717" footer="0.51181102362204722"/>
  <pageSetup paperSize="9" scale="50" orientation="portrait" r:id="rId3"/>
  <headerFooter alignWithMargins="0">
    <oddHeader xml:space="preserve">&amp;L&amp;"돋움,보통"&amp;11   &amp;P&amp;R&amp;"돋움,보통"&amp;11&amp;P   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view="pageBreakPreview" zoomScaleNormal="100" zoomScaleSheetLayoutView="100" workbookViewId="0">
      <selection activeCell="I25" sqref="I25"/>
    </sheetView>
  </sheetViews>
  <sheetFormatPr defaultRowHeight="17.25"/>
  <cols>
    <col min="1" max="1" width="10.25" style="20" customWidth="1"/>
    <col min="2" max="6" width="10.75" style="20" customWidth="1"/>
    <col min="7" max="10" width="18.75" style="20" customWidth="1"/>
    <col min="11" max="11" width="10.25" style="20" customWidth="1"/>
    <col min="12" max="16384" width="9" style="20"/>
  </cols>
  <sheetData>
    <row r="1" spans="1:11" ht="32.25" customHeight="1">
      <c r="A1" s="892" t="s">
        <v>573</v>
      </c>
      <c r="B1" s="892"/>
      <c r="C1" s="892"/>
      <c r="D1" s="892"/>
      <c r="E1" s="892"/>
      <c r="F1" s="892"/>
      <c r="G1" s="892" t="s">
        <v>800</v>
      </c>
      <c r="H1" s="892"/>
      <c r="I1" s="892"/>
      <c r="J1" s="892"/>
      <c r="K1" s="892"/>
    </row>
    <row r="2" spans="1:11" ht="24.75" customHeight="1" thickBot="1">
      <c r="A2" s="110" t="s">
        <v>38</v>
      </c>
      <c r="B2" s="49"/>
      <c r="C2" s="49"/>
      <c r="D2" s="49"/>
      <c r="E2" s="49"/>
      <c r="F2" s="49"/>
      <c r="G2" s="49"/>
      <c r="H2" s="49"/>
      <c r="I2" s="49"/>
      <c r="J2" s="49"/>
      <c r="K2" s="111" t="s">
        <v>245</v>
      </c>
    </row>
    <row r="3" spans="1:11" s="42" customFormat="1" ht="19.5" customHeight="1" thickTop="1">
      <c r="A3" s="1080" t="s">
        <v>221</v>
      </c>
      <c r="B3" s="1077" t="s">
        <v>574</v>
      </c>
      <c r="C3" s="1078"/>
      <c r="D3" s="1078"/>
      <c r="E3" s="1078"/>
      <c r="F3" s="1079"/>
      <c r="G3" s="112" t="s">
        <v>575</v>
      </c>
      <c r="H3" s="113"/>
      <c r="I3" s="113"/>
      <c r="J3" s="114"/>
      <c r="K3" s="1083" t="s">
        <v>246</v>
      </c>
    </row>
    <row r="4" spans="1:11" s="42" customFormat="1" ht="19.5" customHeight="1">
      <c r="A4" s="1081"/>
      <c r="B4" s="181"/>
      <c r="C4" s="188" t="s">
        <v>671</v>
      </c>
      <c r="D4" s="188" t="s">
        <v>678</v>
      </c>
      <c r="E4" s="189" t="s">
        <v>679</v>
      </c>
      <c r="F4" s="188" t="s">
        <v>670</v>
      </c>
      <c r="G4" s="188" t="s">
        <v>2</v>
      </c>
      <c r="H4" s="189" t="s">
        <v>676</v>
      </c>
      <c r="I4" s="189" t="s">
        <v>677</v>
      </c>
      <c r="J4" s="189" t="s">
        <v>576</v>
      </c>
      <c r="K4" s="1084"/>
    </row>
    <row r="5" spans="1:11" s="42" customFormat="1" ht="19.5" customHeight="1">
      <c r="A5" s="1082"/>
      <c r="B5" s="182" t="s">
        <v>7</v>
      </c>
      <c r="C5" s="191" t="s">
        <v>672</v>
      </c>
      <c r="D5" s="191" t="s">
        <v>673</v>
      </c>
      <c r="E5" s="192" t="s">
        <v>674</v>
      </c>
      <c r="F5" s="193" t="s">
        <v>675</v>
      </c>
      <c r="G5" s="190" t="s">
        <v>7</v>
      </c>
      <c r="H5" s="193" t="s">
        <v>144</v>
      </c>
      <c r="I5" s="193" t="s">
        <v>145</v>
      </c>
      <c r="J5" s="193" t="s">
        <v>577</v>
      </c>
      <c r="K5" s="1084"/>
    </row>
    <row r="6" spans="1:11" s="107" customFormat="1" ht="24" customHeight="1">
      <c r="A6" s="115">
        <v>2013</v>
      </c>
      <c r="B6" s="116">
        <v>1</v>
      </c>
      <c r="C6" s="117">
        <v>0</v>
      </c>
      <c r="D6" s="117">
        <v>0</v>
      </c>
      <c r="E6" s="117">
        <v>0</v>
      </c>
      <c r="F6" s="117">
        <v>1</v>
      </c>
      <c r="G6" s="116">
        <v>40</v>
      </c>
      <c r="H6" s="117">
        <v>0</v>
      </c>
      <c r="I6" s="117">
        <v>17</v>
      </c>
      <c r="J6" s="165">
        <v>23</v>
      </c>
      <c r="K6" s="136">
        <v>2013</v>
      </c>
    </row>
    <row r="7" spans="1:11" s="107" customFormat="1" ht="24" customHeight="1">
      <c r="A7" s="115">
        <v>2014</v>
      </c>
      <c r="B7" s="116">
        <v>1</v>
      </c>
      <c r="C7" s="117">
        <v>0</v>
      </c>
      <c r="D7" s="117">
        <v>0</v>
      </c>
      <c r="E7" s="117">
        <v>0</v>
      </c>
      <c r="F7" s="117">
        <v>1</v>
      </c>
      <c r="G7" s="116">
        <v>42</v>
      </c>
      <c r="H7" s="117">
        <v>1</v>
      </c>
      <c r="I7" s="117">
        <v>16</v>
      </c>
      <c r="J7" s="165">
        <v>25</v>
      </c>
      <c r="K7" s="136">
        <v>2014</v>
      </c>
    </row>
    <row r="8" spans="1:11" s="107" customFormat="1" ht="24" customHeight="1">
      <c r="A8" s="115">
        <v>2015</v>
      </c>
      <c r="B8" s="116">
        <v>1</v>
      </c>
      <c r="C8" s="117">
        <v>0</v>
      </c>
      <c r="D8" s="117">
        <v>0</v>
      </c>
      <c r="E8" s="117">
        <v>0</v>
      </c>
      <c r="F8" s="117">
        <v>1</v>
      </c>
      <c r="G8" s="116">
        <v>45</v>
      </c>
      <c r="H8" s="117">
        <v>0</v>
      </c>
      <c r="I8" s="117">
        <v>16</v>
      </c>
      <c r="J8" s="165">
        <v>29</v>
      </c>
      <c r="K8" s="136">
        <v>2015</v>
      </c>
    </row>
    <row r="9" spans="1:11" s="107" customFormat="1" ht="24" customHeight="1">
      <c r="A9" s="115">
        <v>2016</v>
      </c>
      <c r="B9" s="116">
        <v>1</v>
      </c>
      <c r="C9" s="117">
        <v>0</v>
      </c>
      <c r="D9" s="117">
        <v>0</v>
      </c>
      <c r="E9" s="117">
        <v>0</v>
      </c>
      <c r="F9" s="117">
        <v>1</v>
      </c>
      <c r="G9" s="116">
        <v>46</v>
      </c>
      <c r="H9" s="117">
        <v>0</v>
      </c>
      <c r="I9" s="117">
        <v>17</v>
      </c>
      <c r="J9" s="165">
        <v>29</v>
      </c>
      <c r="K9" s="136">
        <v>2016</v>
      </c>
    </row>
    <row r="10" spans="1:11" s="107" customFormat="1" ht="24" customHeight="1">
      <c r="A10" s="115">
        <v>2017</v>
      </c>
      <c r="B10" s="116">
        <v>1</v>
      </c>
      <c r="C10" s="117">
        <v>0</v>
      </c>
      <c r="D10" s="117">
        <v>0</v>
      </c>
      <c r="E10" s="117">
        <v>0</v>
      </c>
      <c r="F10" s="117">
        <v>1</v>
      </c>
      <c r="G10" s="116">
        <v>55</v>
      </c>
      <c r="H10" s="117">
        <v>0</v>
      </c>
      <c r="I10" s="117">
        <v>16</v>
      </c>
      <c r="J10" s="165">
        <v>39</v>
      </c>
      <c r="K10" s="136">
        <v>2017</v>
      </c>
    </row>
    <row r="11" spans="1:11" s="107" customFormat="1" ht="24" customHeight="1">
      <c r="A11" s="523">
        <v>2018</v>
      </c>
      <c r="B11" s="524">
        <v>1</v>
      </c>
      <c r="C11" s="525">
        <v>0</v>
      </c>
      <c r="D11" s="525">
        <v>0</v>
      </c>
      <c r="E11" s="525">
        <v>0</v>
      </c>
      <c r="F11" s="525">
        <v>1</v>
      </c>
      <c r="G11" s="524">
        <v>61</v>
      </c>
      <c r="H11" s="525">
        <v>0</v>
      </c>
      <c r="I11" s="525">
        <v>17</v>
      </c>
      <c r="J11" s="526">
        <v>44</v>
      </c>
      <c r="K11" s="527">
        <v>2018</v>
      </c>
    </row>
    <row r="12" spans="1:11" s="75" customFormat="1" ht="24" customHeight="1">
      <c r="A12" s="138">
        <v>2019</v>
      </c>
      <c r="B12" s="520">
        <v>1</v>
      </c>
      <c r="C12" s="521">
        <v>0</v>
      </c>
      <c r="D12" s="521">
        <v>0</v>
      </c>
      <c r="E12" s="521">
        <v>0</v>
      </c>
      <c r="F12" s="521">
        <v>1</v>
      </c>
      <c r="G12" s="520">
        <v>66</v>
      </c>
      <c r="H12" s="521"/>
      <c r="I12" s="521">
        <v>16</v>
      </c>
      <c r="J12" s="522">
        <v>50</v>
      </c>
      <c r="K12" s="137">
        <v>2019</v>
      </c>
    </row>
    <row r="13" spans="1:11" s="23" customFormat="1">
      <c r="A13" s="1086" t="s">
        <v>578</v>
      </c>
      <c r="B13" s="1086"/>
      <c r="C13" s="1086"/>
      <c r="D13" s="1086"/>
      <c r="E13" s="1086"/>
      <c r="F13" s="1086"/>
      <c r="G13" s="1086"/>
      <c r="H13" s="1086"/>
      <c r="I13" s="52"/>
      <c r="J13" s="52"/>
      <c r="K13" s="32"/>
    </row>
    <row r="14" spans="1:11">
      <c r="A14" s="118" t="s">
        <v>579</v>
      </c>
      <c r="B14" s="118"/>
      <c r="C14" s="118"/>
      <c r="D14" s="118"/>
      <c r="E14" s="118"/>
      <c r="F14" s="118"/>
      <c r="G14" s="118"/>
      <c r="H14" s="118"/>
      <c r="I14" s="48"/>
      <c r="J14" s="48"/>
      <c r="K14" s="32"/>
    </row>
    <row r="15" spans="1:11">
      <c r="A15" s="1085" t="s">
        <v>687</v>
      </c>
      <c r="B15" s="1085"/>
      <c r="C15" s="1085"/>
      <c r="D15" s="1085"/>
      <c r="E15" s="1085"/>
      <c r="F15" s="1085"/>
      <c r="G15" s="1085"/>
      <c r="H15" s="1085"/>
      <c r="I15" s="16"/>
      <c r="J15" s="16"/>
      <c r="K15" s="52"/>
    </row>
  </sheetData>
  <mergeCells count="7">
    <mergeCell ref="B3:F3"/>
    <mergeCell ref="A3:A5"/>
    <mergeCell ref="K3:K5"/>
    <mergeCell ref="A15:H15"/>
    <mergeCell ref="G1:K1"/>
    <mergeCell ref="A1:F1"/>
    <mergeCell ref="A13:H13"/>
  </mergeCells>
  <phoneticPr fontId="6" type="noConversion"/>
  <pageMargins left="0.9055118110236221" right="0.9055118110236221" top="1.2598425196850394" bottom="1.4960629921259843" header="0.82677165354330717" footer="0.51181102362204722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이름이 지정된 범위</vt:lpstr>
      </vt:variant>
      <vt:variant>
        <vt:i4>22</vt:i4>
      </vt:variant>
    </vt:vector>
  </HeadingPairs>
  <TitlesOfParts>
    <vt:vector size="45" baseType="lpstr">
      <vt:lpstr>laroux</vt:lpstr>
      <vt:lpstr>1.학교총개황</vt:lpstr>
      <vt:lpstr>2.유치원</vt:lpstr>
      <vt:lpstr>3.초등학교</vt:lpstr>
      <vt:lpstr>4.중학교(국ㆍ공립)</vt:lpstr>
      <vt:lpstr>5.중학교(사립)</vt:lpstr>
      <vt:lpstr>6.일반고등학교(국ㆍ공립)</vt:lpstr>
      <vt:lpstr>7.특성화고등학교(국·공립)</vt:lpstr>
      <vt:lpstr>8.특성화고등학교(사립)</vt:lpstr>
      <vt:lpstr>9.자율고등학교(국.공립)</vt:lpstr>
      <vt:lpstr>10.전문대학</vt:lpstr>
      <vt:lpstr>11.대학(교)</vt:lpstr>
      <vt:lpstr>12.대학원</vt:lpstr>
      <vt:lpstr>13.적령아동 취학</vt:lpstr>
      <vt:lpstr>14.사설학원및독서실</vt:lpstr>
      <vt:lpstr>15.공공도서관</vt:lpstr>
      <vt:lpstr>16.문화재</vt:lpstr>
      <vt:lpstr>17.예술단(2-1)(2-2)</vt:lpstr>
      <vt:lpstr>18.문화공간</vt:lpstr>
      <vt:lpstr>19.체육시설(4-1)(4-2)</vt:lpstr>
      <vt:lpstr>19.체육시설(4-3)(4-4)</vt:lpstr>
      <vt:lpstr>20.청소년수련시설</vt:lpstr>
      <vt:lpstr>21.언론매체</vt:lpstr>
      <vt:lpstr>'1.학교총개황'!Print_Area</vt:lpstr>
      <vt:lpstr>'10.전문대학'!Print_Area</vt:lpstr>
      <vt:lpstr>'11.대학(교)'!Print_Area</vt:lpstr>
      <vt:lpstr>'12.대학원'!Print_Area</vt:lpstr>
      <vt:lpstr>'13.적령아동 취학'!Print_Area</vt:lpstr>
      <vt:lpstr>'14.사설학원및독서실'!Print_Area</vt:lpstr>
      <vt:lpstr>'15.공공도서관'!Print_Area</vt:lpstr>
      <vt:lpstr>'16.문화재'!Print_Area</vt:lpstr>
      <vt:lpstr>'17.예술단(2-1)(2-2)'!Print_Area</vt:lpstr>
      <vt:lpstr>'18.문화공간'!Print_Area</vt:lpstr>
      <vt:lpstr>'19.체육시설(4-1)(4-2)'!Print_Area</vt:lpstr>
      <vt:lpstr>'19.체육시설(4-3)(4-4)'!Print_Area</vt:lpstr>
      <vt:lpstr>'2.유치원'!Print_Area</vt:lpstr>
      <vt:lpstr>'20.청소년수련시설'!Print_Area</vt:lpstr>
      <vt:lpstr>'21.언론매체'!Print_Area</vt:lpstr>
      <vt:lpstr>'3.초등학교'!Print_Area</vt:lpstr>
      <vt:lpstr>'4.중학교(국ㆍ공립)'!Print_Area</vt:lpstr>
      <vt:lpstr>'5.중학교(사립)'!Print_Area</vt:lpstr>
      <vt:lpstr>'6.일반고등학교(국ㆍ공립)'!Print_Area</vt:lpstr>
      <vt:lpstr>'7.특성화고등학교(국·공립)'!Print_Area</vt:lpstr>
      <vt:lpstr>'8.특성화고등학교(사립)'!Print_Area</vt:lpstr>
      <vt:lpstr>'9.자율고등학교(국.공립)'!Print_Area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통계전산담당관실</dc:creator>
  <cp:lastModifiedBy>user</cp:lastModifiedBy>
  <cp:lastPrinted>2017-09-11T00:53:05Z</cp:lastPrinted>
  <dcterms:created xsi:type="dcterms:W3CDTF">1999-01-22T07:50:55Z</dcterms:created>
  <dcterms:modified xsi:type="dcterms:W3CDTF">2021-04-11T23:25:51Z</dcterms:modified>
</cp:coreProperties>
</file>